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50" windowWidth="20700" windowHeight="11700" tabRatio="703" firstSheet="6" activeTab="12"/>
  </bookViews>
  <sheets>
    <sheet name="USD OIS" sheetId="9" r:id="rId1"/>
    <sheet name="USD SWAP 3ML" sheetId="10" r:id="rId2"/>
    <sheet name="USD Forwards" sheetId="19" r:id="rId3"/>
    <sheet name="GBP OIS" sheetId="11" r:id="rId4"/>
    <sheet name="GBP SWAP 6ML" sheetId="12" r:id="rId5"/>
    <sheet name="GBP BASIS 3ML" sheetId="13" r:id="rId6"/>
    <sheet name="GBP XCCY BASIS" sheetId="14" r:id="rId7"/>
    <sheet name="GBP Forwards" sheetId="20" r:id="rId8"/>
    <sheet name="EUR OIS" sheetId="2" r:id="rId9"/>
    <sheet name="EUR SWAP 6ML" sheetId="3" r:id="rId10"/>
    <sheet name="EUR BASIS 3ML" sheetId="4" r:id="rId11"/>
    <sheet name="EUR XCCY BASIS" sheetId="8" r:id="rId12"/>
    <sheet name="EURGBP FX FWDS" sheetId="15" r:id="rId13"/>
    <sheet name="EUR Forwards" sheetId="16" r:id="rId14"/>
  </sheets>
  <functionGroups builtInGroupCount="17"/>
  <definedNames>
    <definedName name="COB">'USD OIS'!$D$20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rveBuildProperties" localSheetId="11">'EUR XCCY BASIS'!$D$20:$E$25</definedName>
    <definedName name="CurveBuildProperties" localSheetId="12">'EURGBP FX FWDS'!$C$20:$D$22</definedName>
    <definedName name="CurveBuildProperties" localSheetId="5">'GBP BASIS 3ML'!$D$21:$E$31</definedName>
    <definedName name="CurveBuildProperties" localSheetId="3">'GBP OIS'!$C$20:$D$24</definedName>
    <definedName name="CurveBuildProperties" localSheetId="4">'GBP SWAP 6ML'!$C$22:$D$31</definedName>
    <definedName name="CurveBuildProperties" localSheetId="6">'GBP XCCY BASIS'!$D$20:$E$25</definedName>
    <definedName name="CurveBuildProperties" localSheetId="0">'USD OIS'!$C$20:$D$24</definedName>
    <definedName name="CurveBuildProperties" localSheetId="1">'USD SWAP 3ML'!$C$22:$D$31</definedName>
    <definedName name="CurveCollection" localSheetId="8">'EUR OIS'!$E$11</definedName>
    <definedName name="CurveCollection" localSheetId="11">'EUR XCCY BASIS'!$E$11</definedName>
    <definedName name="CurveCollection" localSheetId="12">'EURGBP FX FWDS'!$D$11</definedName>
    <definedName name="CurveCollection" localSheetId="5">'GBP BASIS 3ML'!$E$12</definedName>
    <definedName name="CurveCollection" localSheetId="3">'GBP OIS'!$D$11</definedName>
    <definedName name="CurveCollection" localSheetId="4">'GBP SWAP 6ML'!$D$13</definedName>
    <definedName name="CurveCollection" localSheetId="6">'GBP XCCY BASIS'!$E$11</definedName>
    <definedName name="CurveCollection" localSheetId="0">'USD OIS'!$D$11</definedName>
    <definedName name="CurveCollection" localSheetId="1">'USD SWAP 3ML'!$D$13</definedName>
    <definedName name="ForwardCurves.CurveID" localSheetId="7">#REF!</definedName>
    <definedName name="ForwardCurves.CurveID" localSheetId="2">#REF!</definedName>
    <definedName name="ForwardCurves.CurveID">#REF!</definedName>
    <definedName name="ForwardCurves.Interpolation" localSheetId="7">#REF!</definedName>
    <definedName name="ForwardCurves.Interpolation" localSheetId="2">#REF!</definedName>
    <definedName name="ForwardCurves.Interpolation">#REF!</definedName>
    <definedName name="ForwardCurves.Periodicity" localSheetId="7">#REF!</definedName>
    <definedName name="ForwardCurves.Periodicity" localSheetId="2">#REF!</definedName>
    <definedName name="ForwardCurves.Periodicity">#REF!</definedName>
    <definedName name="Forwards.EUR1ML" localSheetId="7">#REF!</definedName>
    <definedName name="Forwards.EUR1ML" localSheetId="2">#REF!</definedName>
    <definedName name="Forwards.EUR1ML">#REF!</definedName>
    <definedName name="Forwards.OIS" localSheetId="7">#REF!</definedName>
    <definedName name="Forwards.OIS" localSheetId="2">#REF!</definedName>
    <definedName name="Forwards.OIS">#REF!</definedName>
    <definedName name="Forwards.StartDate" localSheetId="7">#REF!</definedName>
    <definedName name="Forwards.StartDate" localSheetId="2">#REF!</definedName>
    <definedName name="Forwards.StartDate">#REF!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RAConventions" localSheetId="4">'GBP SWAP 6ML'!$C$51:$D$64</definedName>
    <definedName name="FRAConventions" localSheetId="1">'USD SWAP 3ML'!$C$51:$D$64</definedName>
    <definedName name="FRAMarketData3M" localSheetId="4">'GBP SWAP 6ML'!$F$52:$G$64</definedName>
    <definedName name="FRAMarketData3M" localSheetId="1">'USD SWAP 3ML'!$F$52:$G$64</definedName>
    <definedName name="FRAMarketData6M" localSheetId="4">'GBP SWAP 6ML'!$I$52:$J$64</definedName>
    <definedName name="FRAMarketData6M" localSheetId="1">'USD SWAP 3ML'!$I$52:$J$64</definedName>
    <definedName name="Futures.Conventions">'EUR SWAP 6ML'!$C$72:$D$85</definedName>
    <definedName name="Futures.MarketData">'EUR SWAP 6ML'!$F$73:$J$85</definedName>
    <definedName name="FuturesConventions" localSheetId="4">'GBP SWAP 6ML'!$C$72:$D$85</definedName>
    <definedName name="FuturesConventions" localSheetId="1">'USD SWAP 3ML'!$C$72:$D$85</definedName>
    <definedName name="FuturesMarketData" localSheetId="4">'GBP SWAP 6ML'!$F$73:$J$85</definedName>
    <definedName name="FuturesMarketData" localSheetId="1">'USD SWAP 3ML'!$F$73:$J$85</definedName>
    <definedName name="FXForwardConventions" localSheetId="12">'EURGBP FX FWDS'!$C$29:$D$34</definedName>
    <definedName name="IndexName" localSheetId="11">'EUR XCCY BASIS'!$E$13</definedName>
    <definedName name="IndexName" localSheetId="12">'EURGBP FX FWDS'!$D$13</definedName>
    <definedName name="IndexName" localSheetId="5">'GBP BASIS 3ML'!$E$14</definedName>
    <definedName name="IndexName" localSheetId="4">'GBP SWAP 6ML'!$D$15</definedName>
    <definedName name="IndexName" localSheetId="6">'GBP XCCY BASIS'!$E$13</definedName>
    <definedName name="IndexName" localSheetId="0">'USD OIS'!$D$13</definedName>
    <definedName name="IndexName" localSheetId="1">'USD SWAP 3ML'!$D$15</definedName>
    <definedName name="IndexNames" localSheetId="3">'GBP OIS'!$D$13</definedName>
    <definedName name="isEUR3MLLoaded">'EUR BASIS 3ML'!$E$8</definedName>
    <definedName name="isEUR6MLLoaded">'EUR SWAP 6ML'!$D$9</definedName>
    <definedName name="isEURGBPLoaded">'EURGBP FX FWDS'!$D$8</definedName>
    <definedName name="isEUROISLoaded">'EUR OIS'!$D$8</definedName>
    <definedName name="isEURXCCYLoaded">'EUR XCCY BASIS'!$E$8</definedName>
    <definedName name="isGBP3MLLoaded">'GBP BASIS 3ML'!$E$8</definedName>
    <definedName name="isGBP6MLLoaded">'GBP SWAP 6ML'!$D$9</definedName>
    <definedName name="isGBPOISLoaded">'GBP OIS'!$D$8</definedName>
    <definedName name="isGBPXCCYLoaded">'GBP XCCY BASIS'!$E$8</definedName>
    <definedName name="isUSD3MLLoaded">'USD SWAP 3ML'!$D$9</definedName>
    <definedName name="isUSDOISLoaded">'USD OIS'!$D$8</definedName>
    <definedName name="Libor.Conventions">'EUR SWAP 6ML'!$F$38:$G$43</definedName>
    <definedName name="Libor.MarketData">'EUR SWAP 6ML'!$I$39:$J$43</definedName>
    <definedName name="LiborConventions" localSheetId="4">'GBP SWAP 6ML'!$F$38:$G$43</definedName>
    <definedName name="LiborConventions" localSheetId="1">'USD SWAP 3ML'!$F$38:$G$43</definedName>
    <definedName name="LiborMarketData" localSheetId="4">'GBP SWAP 6ML'!$I$39:$J$43</definedName>
    <definedName name="LiborMarketData" localSheetId="1">'USD SWAP 3ML'!$I$39:$J$43</definedName>
    <definedName name="LiborOISBasis.Conventions">'EUR OIS'!$C$64:$D$89</definedName>
    <definedName name="LiborOISBasis.MarketData">'EUR OIS'!$F$65:$G$89</definedName>
    <definedName name="LiborOISConventions" localSheetId="3">'GBP OIS'!$C$71:$D$96</definedName>
    <definedName name="LiborOISMarketData" localSheetId="3">'GBP OIS'!$F$72:$G$96</definedName>
    <definedName name="LiborSwap.Conventions" localSheetId="0">'USD OIS'!$I$64:$J$89</definedName>
    <definedName name="LiborSwap.Conventions">'EUR OIS'!$I$64:$J$89</definedName>
    <definedName name="LiborSwap.MarketData" localSheetId="0">'USD OIS'!$L$65:$M$89</definedName>
    <definedName name="LiborSwap.MarketData">'EUR OIS'!$L$65:$M$89</definedName>
    <definedName name="LiborSwapConventions" localSheetId="3">'GBP OIS'!$I$71:$J$96</definedName>
    <definedName name="LiborSwapMarketData" localSheetId="3">'GBP OIS'!$L$72:$M$96</definedName>
    <definedName name="MoneyMarket.Conventions">'EUR SWAP 6ML'!$C$38:$D$43</definedName>
    <definedName name="MoneyMarketConventions" localSheetId="4">'GBP SWAP 6ML'!$C$38:$D$43</definedName>
    <definedName name="MoneyMarketConventions" localSheetId="1">'USD SWAP 3ML'!$C$38:$D$43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OISBasis.Conventions" localSheetId="0">'USD OIS'!$C$64:$D$89</definedName>
    <definedName name="OISBasis.Spreads" localSheetId="0">'USD OIS'!$F$65:$G$89</definedName>
    <definedName name="OISConventions" localSheetId="3">'GBP OIS'!$C$31:$D$64</definedName>
    <definedName name="OISConventions" localSheetId="0">'USD OIS'!$C$31:$D$57</definedName>
    <definedName name="OISFixingTable" localSheetId="3">'GBP OIS'!$L$32:$M$64</definedName>
    <definedName name="OISFixingTable" localSheetId="0">'USD OIS'!$L$32:$M$57</definedName>
    <definedName name="OISMarketData" localSheetId="3">'GBP OIS'!$F$32:$J$64</definedName>
    <definedName name="OISMarketData" localSheetId="0">'USD OIS'!$F$32:$J$57</definedName>
    <definedName name="StaticDataTable" localSheetId="11">'EUR XCCY BASIS'!$E$12</definedName>
    <definedName name="StaticDataTable" localSheetId="12">'EURGBP FX FWDS'!$D$12</definedName>
    <definedName name="StaticDataTable" localSheetId="5">'GBP BASIS 3ML'!$E$13</definedName>
    <definedName name="StaticDataTable" localSheetId="3">'GBP OIS'!$D$12</definedName>
    <definedName name="StaticDataTable" localSheetId="4">'GBP SWAP 6ML'!$D$14</definedName>
    <definedName name="StaticDataTable" localSheetId="6">'GBP XCCY BASIS'!$E$12</definedName>
    <definedName name="StaticDataTable" localSheetId="0">'USD OIS'!$D$12</definedName>
    <definedName name="StaticDataTable" localSheetId="1">'USD SWAP 3ML'!$D$14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SwapConventions" localSheetId="4">'GBP SWAP 6ML'!$C$93:$D$111</definedName>
    <definedName name="SwapConventions" localSheetId="1">'USD SWAP 3ML'!$C$93:$D$111</definedName>
    <definedName name="SwapMarketData" localSheetId="4">'GBP SWAP 6ML'!$F$94:$H$111</definedName>
    <definedName name="SwapMarketData" localSheetId="1">'USD SWAP 3ML'!$F$94:$H$111</definedName>
    <definedName name="TenorBasisConventions" localSheetId="5">'GBP BASIS 3ML'!$D$38:$E$80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MarketData" localSheetId="5">'GBP BASIS 3ML'!$G$39:$H$80</definedName>
    <definedName name="TenorBasisSwap3M6M.Conventions">'EUR BASIS 3ML'!$D$38:$E$80</definedName>
    <definedName name="TenorBasisSwap3M6M.MarketData">'EUR BASIS 3ML'!$G$39:$H$80</definedName>
    <definedName name="XccyBasisMarketData" localSheetId="11">'EUR XCCY BASIS'!$G$33:$H$74</definedName>
    <definedName name="XccyBasisMarketData" localSheetId="6">'GBP XCCY BASIS'!$G$33:$H$74</definedName>
    <definedName name="XccyBasisSwapConventions" localSheetId="11">'EUR XCCY BASIS'!$D$32:$E$74</definedName>
    <definedName name="XccyBasisSwapConventions" localSheetId="6">'GBP XCCY BASIS'!$D$32:$E$74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O19" i="20" l="1"/>
  <c r="K19" i="20"/>
  <c r="G19" i="20"/>
  <c r="O17" i="20"/>
  <c r="K17" i="20"/>
  <c r="G17" i="20"/>
  <c r="C17" i="20"/>
  <c r="P9" i="20"/>
  <c r="L9" i="20"/>
  <c r="H9" i="20"/>
  <c r="D9" i="20"/>
  <c r="H9" i="19"/>
  <c r="G19" i="19"/>
  <c r="G17" i="19"/>
  <c r="C17" i="19"/>
  <c r="D9" i="19"/>
  <c r="S19" i="16"/>
  <c r="O19" i="16"/>
  <c r="K19" i="16"/>
  <c r="G19" i="16"/>
  <c r="S17" i="16"/>
  <c r="O17" i="16"/>
  <c r="K17" i="16"/>
  <c r="G17" i="16"/>
  <c r="C17" i="16"/>
  <c r="T9" i="16"/>
  <c r="P9" i="16"/>
  <c r="L9" i="16"/>
  <c r="H9" i="16"/>
  <c r="D9" i="16"/>
  <c r="D7" i="9"/>
  <c r="C63" i="14" l="1"/>
  <c r="C68" i="13"/>
  <c r="C63" i="8"/>
  <c r="C68" i="4"/>
  <c r="D8" i="9" l="1"/>
  <c r="T19" i="16" l="1"/>
  <c r="H19" i="16"/>
  <c r="C20" i="20"/>
  <c r="C20" i="19"/>
  <c r="D19" i="16"/>
  <c r="C21" i="19"/>
  <c r="D21" i="19"/>
  <c r="H19" i="20"/>
  <c r="D8" i="10"/>
  <c r="P19" i="16"/>
  <c r="C21" i="20"/>
  <c r="D7" i="2"/>
  <c r="D20" i="19"/>
  <c r="L19" i="16"/>
  <c r="P19" i="20"/>
  <c r="D7" i="11"/>
  <c r="D19" i="19"/>
  <c r="H19" i="19"/>
  <c r="L19" i="20"/>
  <c r="C20" i="16"/>
  <c r="C22" i="19"/>
  <c r="D19" i="20"/>
  <c r="D20" i="16"/>
  <c r="D22" i="19"/>
  <c r="D20" i="20"/>
  <c r="D21" i="20"/>
  <c r="C22" i="20"/>
  <c r="C21" i="16"/>
  <c r="C23" i="19"/>
  <c r="D22" i="20"/>
  <c r="C23" i="20"/>
  <c r="D21" i="16"/>
  <c r="C22" i="16"/>
  <c r="D23" i="19"/>
  <c r="C24" i="19"/>
  <c r="C24" i="20"/>
  <c r="D23" i="20"/>
  <c r="C23" i="16"/>
  <c r="D22" i="16"/>
  <c r="C25" i="19"/>
  <c r="D24" i="19"/>
  <c r="D24" i="20"/>
  <c r="C25" i="20"/>
  <c r="D23" i="16"/>
  <c r="C24" i="16"/>
  <c r="C26" i="19"/>
  <c r="D25" i="19"/>
  <c r="D25" i="20"/>
  <c r="C26" i="20"/>
  <c r="D24" i="16"/>
  <c r="C25" i="16"/>
  <c r="D26" i="19"/>
  <c r="C27" i="19"/>
  <c r="D26" i="20"/>
  <c r="C27" i="20"/>
  <c r="D25" i="16"/>
  <c r="C26" i="16"/>
  <c r="D27" i="19"/>
  <c r="C28" i="19"/>
  <c r="C28" i="20"/>
  <c r="D27" i="20"/>
  <c r="C27" i="16"/>
  <c r="D26" i="16"/>
  <c r="D28" i="19"/>
  <c r="C29" i="19"/>
  <c r="D28" i="20"/>
  <c r="C29" i="20"/>
  <c r="C28" i="16"/>
  <c r="D27" i="16"/>
  <c r="C30" i="19"/>
  <c r="D29" i="19"/>
  <c r="C30" i="20"/>
  <c r="D29" i="20"/>
  <c r="C29" i="16"/>
  <c r="D28" i="16"/>
  <c r="C31" i="19"/>
  <c r="D30" i="19"/>
  <c r="D30" i="20"/>
  <c r="C31" i="20"/>
  <c r="C30" i="16"/>
  <c r="D29" i="16"/>
  <c r="C32" i="19"/>
  <c r="D31" i="19"/>
  <c r="D31" i="20"/>
  <c r="C32" i="20"/>
  <c r="D30" i="16"/>
  <c r="C31" i="16"/>
  <c r="C33" i="19"/>
  <c r="D32" i="19"/>
  <c r="C33" i="20"/>
  <c r="D32" i="20"/>
  <c r="C32" i="16"/>
  <c r="D31" i="16"/>
  <c r="C34" i="19"/>
  <c r="D33" i="19"/>
  <c r="C34" i="20"/>
  <c r="D33" i="20"/>
  <c r="C33" i="16"/>
  <c r="D32" i="16"/>
  <c r="C35" i="19"/>
  <c r="D34" i="19"/>
  <c r="D34" i="20"/>
  <c r="C35" i="20"/>
  <c r="D33" i="16"/>
  <c r="C34" i="16"/>
  <c r="D35" i="19"/>
  <c r="C36" i="19"/>
  <c r="D35" i="20"/>
  <c r="C36" i="20"/>
  <c r="C35" i="16"/>
  <c r="D34" i="16"/>
  <c r="D36" i="19"/>
  <c r="C37" i="19"/>
  <c r="C37" i="20"/>
  <c r="D36" i="20"/>
  <c r="C36" i="16"/>
  <c r="D35" i="16"/>
  <c r="C38" i="19"/>
  <c r="D37" i="19"/>
  <c r="D37" i="20"/>
  <c r="C38" i="20"/>
  <c r="D36" i="16"/>
  <c r="C37" i="16"/>
  <c r="C39" i="19"/>
  <c r="D38" i="19"/>
  <c r="C39" i="20"/>
  <c r="D38" i="20"/>
  <c r="D37" i="16"/>
  <c r="C38" i="16"/>
  <c r="D39" i="19"/>
  <c r="C40" i="19"/>
  <c r="C40" i="20"/>
  <c r="D39" i="20"/>
  <c r="C39" i="16"/>
  <c r="D38" i="16"/>
  <c r="D40" i="19"/>
  <c r="C41" i="19"/>
  <c r="C41" i="20"/>
  <c r="D40" i="20"/>
  <c r="C40" i="16"/>
  <c r="D39" i="16"/>
  <c r="C42" i="19"/>
  <c r="D41" i="19"/>
  <c r="D41" i="20"/>
  <c r="C42" i="20"/>
  <c r="C41" i="16"/>
  <c r="D40" i="16"/>
  <c r="D42" i="19"/>
  <c r="C43" i="19"/>
  <c r="D42" i="20"/>
  <c r="C43" i="20"/>
  <c r="D41" i="16"/>
  <c r="C42" i="16"/>
  <c r="D43" i="19"/>
  <c r="C44" i="19"/>
  <c r="D43" i="20"/>
  <c r="C44" i="20"/>
  <c r="D42" i="16"/>
  <c r="C43" i="16"/>
  <c r="D44" i="19"/>
  <c r="C45" i="19"/>
  <c r="C45" i="20"/>
  <c r="D44" i="20"/>
  <c r="C44" i="16"/>
  <c r="D43" i="16"/>
  <c r="C46" i="19"/>
  <c r="D45" i="19"/>
  <c r="D45" i="20"/>
  <c r="C46" i="20"/>
  <c r="C45" i="16"/>
  <c r="D44" i="16"/>
  <c r="C47" i="19"/>
  <c r="D46" i="19"/>
  <c r="D46" i="20"/>
  <c r="C47" i="20"/>
  <c r="C46" i="16"/>
  <c r="D45" i="16"/>
  <c r="D47" i="19"/>
  <c r="C48" i="19"/>
  <c r="D47" i="20"/>
  <c r="C48" i="20"/>
  <c r="C47" i="16"/>
  <c r="D46" i="16"/>
  <c r="C49" i="19"/>
  <c r="D48" i="19"/>
  <c r="D48" i="20"/>
  <c r="C49" i="20"/>
  <c r="C48" i="16"/>
  <c r="D47" i="16"/>
  <c r="C50" i="19"/>
  <c r="D49" i="19"/>
  <c r="C50" i="20"/>
  <c r="D49" i="20"/>
  <c r="C49" i="16"/>
  <c r="D48" i="16"/>
  <c r="C51" i="19"/>
  <c r="D50" i="19"/>
  <c r="D50" i="20"/>
  <c r="C51" i="20"/>
  <c r="D49" i="16"/>
  <c r="C50" i="16"/>
  <c r="D51" i="19"/>
  <c r="C52" i="19"/>
  <c r="C52" i="20"/>
  <c r="D51" i="20"/>
  <c r="D50" i="16"/>
  <c r="C51" i="16"/>
  <c r="D52" i="19"/>
  <c r="C53" i="19"/>
  <c r="C53" i="20"/>
  <c r="D52" i="20"/>
  <c r="C52" i="16"/>
  <c r="D51" i="16"/>
  <c r="C54" i="19"/>
  <c r="D53" i="19"/>
  <c r="D53" i="20"/>
  <c r="C54" i="20"/>
  <c r="D52" i="16"/>
  <c r="C53" i="16"/>
  <c r="D54" i="19"/>
  <c r="C55" i="19"/>
  <c r="C55" i="20"/>
  <c r="D54" i="20"/>
  <c r="D53" i="16"/>
  <c r="C54" i="16"/>
  <c r="C56" i="19"/>
  <c r="D55" i="19"/>
  <c r="C56" i="20"/>
  <c r="D55" i="20"/>
  <c r="C55" i="16"/>
  <c r="D54" i="16"/>
  <c r="C57" i="19"/>
  <c r="D56" i="19"/>
  <c r="C57" i="20"/>
  <c r="D56" i="20"/>
  <c r="C56" i="16"/>
  <c r="D55" i="16"/>
  <c r="C58" i="19"/>
  <c r="D57" i="19"/>
  <c r="D57" i="20"/>
  <c r="C58" i="20"/>
  <c r="C57" i="16"/>
  <c r="D56" i="16"/>
  <c r="C59" i="19"/>
  <c r="D58" i="19"/>
  <c r="C59" i="20"/>
  <c r="D58" i="20"/>
  <c r="D57" i="16"/>
  <c r="C58" i="16"/>
  <c r="D59" i="19"/>
  <c r="C60" i="19"/>
  <c r="D59" i="20"/>
  <c r="C60" i="20"/>
  <c r="C59" i="16"/>
  <c r="D58" i="16"/>
  <c r="D60" i="19"/>
  <c r="C61" i="19"/>
  <c r="C61" i="20"/>
  <c r="D60" i="20"/>
  <c r="D59" i="16"/>
  <c r="C60" i="16"/>
  <c r="C62" i="19"/>
  <c r="D61" i="19"/>
  <c r="C62" i="20"/>
  <c r="D61" i="20"/>
  <c r="D60" i="16"/>
  <c r="C61" i="16"/>
  <c r="C63" i="19"/>
  <c r="D62" i="19"/>
  <c r="D62" i="20"/>
  <c r="C63" i="20"/>
  <c r="C62" i="16"/>
  <c r="D61" i="16"/>
  <c r="D63" i="19"/>
  <c r="C64" i="19"/>
  <c r="D63" i="20"/>
  <c r="C64" i="20"/>
  <c r="D62" i="16"/>
  <c r="C63" i="16"/>
  <c r="C65" i="19"/>
  <c r="D64" i="19"/>
  <c r="D64" i="20"/>
  <c r="C65" i="20"/>
  <c r="C64" i="16"/>
  <c r="D63" i="16"/>
  <c r="C66" i="19"/>
  <c r="D65" i="19"/>
  <c r="D65" i="20"/>
  <c r="C66" i="20"/>
  <c r="D64" i="16"/>
  <c r="C65" i="16"/>
  <c r="C67" i="19"/>
  <c r="D66" i="19"/>
  <c r="D66" i="20"/>
  <c r="C67" i="20"/>
  <c r="C66" i="16"/>
  <c r="D65" i="16"/>
  <c r="C68" i="19"/>
  <c r="D67" i="19"/>
  <c r="C68" i="20"/>
  <c r="D67" i="20"/>
  <c r="C67" i="16"/>
  <c r="D66" i="16"/>
  <c r="C69" i="19"/>
  <c r="D68" i="19"/>
  <c r="D68" i="20"/>
  <c r="C69" i="20"/>
  <c r="C68" i="16"/>
  <c r="D67" i="16"/>
  <c r="C70" i="19"/>
  <c r="D69" i="19"/>
  <c r="C70" i="20"/>
  <c r="D69" i="20"/>
  <c r="C69" i="16"/>
  <c r="D68" i="16"/>
  <c r="D70" i="19"/>
  <c r="C71" i="19"/>
  <c r="C71" i="20"/>
  <c r="D70" i="20"/>
  <c r="D69" i="16"/>
  <c r="C70" i="16"/>
  <c r="C72" i="19"/>
  <c r="D71" i="19"/>
  <c r="C72" i="20"/>
  <c r="D71" i="20"/>
  <c r="C71" i="16"/>
  <c r="D70" i="16"/>
  <c r="D72" i="19"/>
  <c r="C73" i="19"/>
  <c r="C73" i="20"/>
  <c r="D72" i="20"/>
  <c r="C72" i="16"/>
  <c r="D71" i="16"/>
  <c r="C74" i="19"/>
  <c r="D73" i="19"/>
  <c r="D73" i="20"/>
  <c r="C74" i="20"/>
  <c r="C73" i="16"/>
  <c r="D72" i="16"/>
  <c r="C75" i="19"/>
  <c r="D74" i="19"/>
  <c r="C75" i="20"/>
  <c r="D74" i="20"/>
  <c r="D73" i="16"/>
  <c r="C74" i="16"/>
  <c r="C76" i="19"/>
  <c r="D75" i="19"/>
  <c r="D75" i="20"/>
  <c r="C76" i="20"/>
  <c r="C75" i="16"/>
  <c r="D74" i="16"/>
  <c r="D76" i="19"/>
  <c r="C77" i="19"/>
  <c r="C77" i="20"/>
  <c r="D76" i="20"/>
  <c r="C76" i="16"/>
  <c r="D75" i="16"/>
  <c r="C78" i="19"/>
  <c r="D77" i="19"/>
  <c r="D77" i="20"/>
  <c r="C78" i="20"/>
  <c r="D76" i="16"/>
  <c r="C77" i="16"/>
  <c r="D78" i="19"/>
  <c r="C79" i="19"/>
  <c r="D78" i="20"/>
  <c r="C79" i="20"/>
  <c r="C78" i="16"/>
  <c r="D77" i="16"/>
  <c r="C80" i="19"/>
  <c r="D79" i="19"/>
  <c r="D79" i="20"/>
  <c r="C80" i="20"/>
  <c r="D78" i="16"/>
  <c r="C79" i="16"/>
  <c r="C81" i="19"/>
  <c r="D80" i="19"/>
  <c r="D80" i="20"/>
  <c r="C81" i="20"/>
  <c r="C80" i="16"/>
  <c r="D79" i="16"/>
  <c r="C82" i="19"/>
  <c r="D81" i="19"/>
  <c r="D81" i="20"/>
  <c r="C82" i="20"/>
  <c r="C81" i="16"/>
  <c r="D80" i="16"/>
  <c r="D82" i="19"/>
  <c r="C83" i="19"/>
  <c r="C83" i="20"/>
  <c r="D82" i="20"/>
  <c r="C82" i="16"/>
  <c r="D81" i="16"/>
  <c r="D83" i="19"/>
  <c r="C84" i="19"/>
  <c r="C84" i="20"/>
  <c r="D83" i="20"/>
  <c r="C83" i="16"/>
  <c r="D82" i="16"/>
  <c r="C85" i="19"/>
  <c r="D84" i="19"/>
  <c r="D84" i="20"/>
  <c r="C85" i="20"/>
  <c r="C84" i="16"/>
  <c r="D83" i="16"/>
  <c r="C86" i="19"/>
  <c r="D85" i="19"/>
  <c r="D85" i="20"/>
  <c r="C86" i="20"/>
  <c r="C85" i="16"/>
  <c r="D84" i="16"/>
  <c r="D86" i="19"/>
  <c r="C87" i="19"/>
  <c r="C87" i="20"/>
  <c r="D86" i="20"/>
  <c r="D85" i="16"/>
  <c r="C86" i="16"/>
  <c r="C88" i="19"/>
  <c r="D87" i="19"/>
  <c r="D87" i="20"/>
  <c r="C88" i="20"/>
  <c r="D86" i="16"/>
  <c r="C87" i="16"/>
  <c r="C89" i="19"/>
  <c r="D88" i="19"/>
  <c r="C89" i="20"/>
  <c r="D88" i="20"/>
  <c r="C88" i="16"/>
  <c r="D87" i="16"/>
  <c r="C90" i="19"/>
  <c r="D89" i="19"/>
  <c r="D89" i="20"/>
  <c r="C90" i="20"/>
  <c r="D88" i="16"/>
  <c r="C89" i="16"/>
  <c r="C91" i="19"/>
  <c r="D90" i="19"/>
  <c r="D90" i="20"/>
  <c r="C91" i="20"/>
  <c r="D89" i="16"/>
  <c r="C90" i="16"/>
  <c r="D91" i="19"/>
  <c r="C92" i="19"/>
  <c r="D91" i="20"/>
  <c r="C92" i="20"/>
  <c r="D90" i="16"/>
  <c r="C91" i="16"/>
  <c r="D92" i="19"/>
  <c r="C93" i="19"/>
  <c r="C93" i="20"/>
  <c r="D92" i="20"/>
  <c r="C92" i="16"/>
  <c r="D91" i="16"/>
  <c r="C94" i="19"/>
  <c r="D93" i="19"/>
  <c r="D93" i="20"/>
  <c r="C94" i="20"/>
  <c r="C93" i="16"/>
  <c r="D92" i="16"/>
  <c r="D94" i="19"/>
  <c r="C95" i="19"/>
  <c r="D94" i="20"/>
  <c r="C95" i="20"/>
  <c r="D93" i="16"/>
  <c r="C94" i="16"/>
  <c r="D95" i="19"/>
  <c r="C96" i="19"/>
  <c r="C96" i="20"/>
  <c r="D95" i="20"/>
  <c r="C95" i="16"/>
  <c r="D94" i="16"/>
  <c r="C97" i="19"/>
  <c r="D96" i="19"/>
  <c r="C97" i="20"/>
  <c r="D96" i="20"/>
  <c r="C96" i="16"/>
  <c r="D95" i="16"/>
  <c r="C98" i="19"/>
  <c r="D97" i="19"/>
  <c r="D97" i="20"/>
  <c r="C98" i="20"/>
  <c r="C97" i="16"/>
  <c r="D96" i="16"/>
  <c r="C99" i="19"/>
  <c r="D98" i="19"/>
  <c r="D98" i="20"/>
  <c r="C99" i="20"/>
  <c r="D97" i="16"/>
  <c r="C98" i="16"/>
  <c r="D99" i="19"/>
  <c r="C100" i="19"/>
  <c r="D99" i="20"/>
  <c r="C100" i="20"/>
  <c r="C99" i="16"/>
  <c r="D98" i="16"/>
  <c r="D100" i="19"/>
  <c r="C101" i="19"/>
  <c r="D100" i="20"/>
  <c r="C101" i="20"/>
  <c r="C100" i="16"/>
  <c r="D99" i="16"/>
  <c r="D101" i="19"/>
  <c r="C102" i="19"/>
  <c r="D101" i="20"/>
  <c r="C102" i="20"/>
  <c r="D100" i="16"/>
  <c r="C101" i="16"/>
  <c r="D102" i="19"/>
  <c r="C103" i="19"/>
  <c r="D102" i="20"/>
  <c r="C103" i="20"/>
  <c r="C102" i="16"/>
  <c r="D101" i="16"/>
  <c r="C104" i="19"/>
  <c r="D103" i="19"/>
  <c r="D103" i="20"/>
  <c r="C104" i="20"/>
  <c r="C103" i="16"/>
  <c r="D102" i="16"/>
  <c r="C105" i="19"/>
  <c r="D104" i="19"/>
  <c r="D104" i="20"/>
  <c r="C105" i="20"/>
  <c r="C104" i="16"/>
  <c r="D103" i="16"/>
  <c r="D105" i="19"/>
  <c r="C106" i="19"/>
  <c r="D105" i="20"/>
  <c r="C106" i="20"/>
  <c r="D104" i="16"/>
  <c r="C105" i="16"/>
  <c r="C107" i="19"/>
  <c r="D106" i="19"/>
  <c r="D106" i="20"/>
  <c r="C107" i="20"/>
  <c r="C106" i="16"/>
  <c r="D105" i="16"/>
  <c r="D107" i="19"/>
  <c r="C108" i="19"/>
  <c r="D107" i="20"/>
  <c r="C108" i="20"/>
  <c r="C107" i="16"/>
  <c r="D106" i="16"/>
  <c r="D108" i="19"/>
  <c r="C109" i="19"/>
  <c r="D108" i="20"/>
  <c r="C109" i="20"/>
  <c r="C108" i="16"/>
  <c r="D107" i="16"/>
  <c r="D109" i="19"/>
  <c r="C110" i="19"/>
  <c r="C110" i="20"/>
  <c r="D109" i="20"/>
  <c r="C109" i="16"/>
  <c r="D108" i="16"/>
  <c r="D110" i="19"/>
  <c r="C111" i="19"/>
  <c r="C111" i="20"/>
  <c r="D110" i="20"/>
  <c r="C110" i="16"/>
  <c r="D109" i="16"/>
  <c r="D111" i="19"/>
  <c r="C112" i="19"/>
  <c r="D111" i="20"/>
  <c r="C112" i="20"/>
  <c r="C111" i="16"/>
  <c r="D110" i="16"/>
  <c r="D112" i="19"/>
  <c r="C113" i="19"/>
  <c r="C113" i="20"/>
  <c r="D112" i="20"/>
  <c r="C112" i="16"/>
  <c r="D111" i="16"/>
  <c r="D113" i="19"/>
  <c r="C114" i="19"/>
  <c r="D113" i="20"/>
  <c r="C114" i="20"/>
  <c r="C113" i="16"/>
  <c r="D112" i="16"/>
  <c r="C115" i="19"/>
  <c r="D114" i="19"/>
  <c r="D114" i="20"/>
  <c r="C115" i="20"/>
  <c r="D113" i="16"/>
  <c r="C114" i="16"/>
  <c r="C116" i="19"/>
  <c r="D115" i="19"/>
  <c r="C116" i="20"/>
  <c r="D115" i="20"/>
  <c r="D114" i="16"/>
  <c r="C115" i="16"/>
  <c r="C117" i="19"/>
  <c r="D116" i="19"/>
  <c r="C117" i="20"/>
  <c r="D116" i="20"/>
  <c r="C116" i="16"/>
  <c r="D115" i="16"/>
  <c r="D117" i="19"/>
  <c r="C118" i="19"/>
  <c r="D117" i="20"/>
  <c r="C118" i="20"/>
  <c r="C117" i="16"/>
  <c r="D116" i="16"/>
  <c r="D118" i="19"/>
  <c r="C119" i="19"/>
  <c r="C119" i="20"/>
  <c r="D118" i="20"/>
  <c r="D117" i="16"/>
  <c r="C118" i="16"/>
  <c r="C120" i="19"/>
  <c r="D119" i="19"/>
  <c r="C120" i="20"/>
  <c r="D119" i="20"/>
  <c r="C119" i="16"/>
  <c r="D118" i="16"/>
  <c r="D120" i="19"/>
  <c r="C121" i="19"/>
  <c r="D120" i="20"/>
  <c r="C121" i="20"/>
  <c r="C120" i="16"/>
  <c r="D119" i="16"/>
  <c r="D121" i="19"/>
  <c r="C122" i="19"/>
  <c r="D121" i="20"/>
  <c r="C122" i="20"/>
  <c r="D120" i="16"/>
  <c r="C121" i="16"/>
  <c r="C123" i="19"/>
  <c r="D122" i="19"/>
  <c r="D122" i="20"/>
  <c r="C123" i="20"/>
  <c r="D121" i="16"/>
  <c r="C122" i="16"/>
  <c r="D123" i="19"/>
  <c r="C124" i="19"/>
  <c r="D123" i="20"/>
  <c r="C124" i="20"/>
  <c r="D122" i="16"/>
  <c r="C123" i="16"/>
  <c r="D124" i="19"/>
  <c r="C125" i="19"/>
  <c r="D124" i="20"/>
  <c r="C125" i="20"/>
  <c r="C124" i="16"/>
  <c r="D123" i="16"/>
  <c r="D125" i="19"/>
  <c r="C126" i="19"/>
  <c r="D125" i="20"/>
  <c r="C126" i="20"/>
  <c r="C125" i="16"/>
  <c r="D124" i="16"/>
  <c r="D126" i="19"/>
  <c r="C127" i="19"/>
  <c r="D126" i="20"/>
  <c r="C127" i="20"/>
  <c r="D125" i="16"/>
  <c r="C126" i="16"/>
  <c r="C128" i="19"/>
  <c r="D127" i="19"/>
  <c r="D127" i="20"/>
  <c r="C128" i="20"/>
  <c r="D126" i="16"/>
  <c r="C127" i="16"/>
  <c r="C129" i="19"/>
  <c r="D128" i="19"/>
  <c r="D128" i="20"/>
  <c r="C129" i="20"/>
  <c r="D127" i="16"/>
  <c r="C128" i="16"/>
  <c r="D129" i="19"/>
  <c r="C130" i="19"/>
  <c r="D129" i="20"/>
  <c r="C130" i="20"/>
  <c r="D128" i="16"/>
  <c r="C129" i="16"/>
  <c r="C131" i="19"/>
  <c r="D130" i="19"/>
  <c r="C131" i="20"/>
  <c r="D130" i="20"/>
  <c r="D129" i="16"/>
  <c r="C130" i="16"/>
  <c r="D131" i="19"/>
  <c r="C132" i="19"/>
  <c r="C132" i="20"/>
  <c r="D131" i="20"/>
  <c r="D130" i="16"/>
  <c r="C131" i="16"/>
  <c r="D132" i="19"/>
  <c r="C133" i="19"/>
  <c r="C133" i="20"/>
  <c r="D132" i="20"/>
  <c r="C132" i="16"/>
  <c r="D131" i="16"/>
  <c r="D133" i="19"/>
  <c r="C134" i="19"/>
  <c r="D133" i="20"/>
  <c r="C134" i="20"/>
  <c r="D132" i="16"/>
  <c r="C133" i="16"/>
  <c r="D134" i="19"/>
  <c r="C135" i="19"/>
  <c r="D134" i="20"/>
  <c r="C135" i="20"/>
  <c r="D133" i="16"/>
  <c r="C134" i="16"/>
  <c r="D135" i="19"/>
  <c r="C136" i="19"/>
  <c r="C136" i="20"/>
  <c r="D135" i="20"/>
  <c r="D134" i="16"/>
  <c r="C135" i="16"/>
  <c r="C137" i="19"/>
  <c r="D136" i="19"/>
  <c r="C137" i="20"/>
  <c r="D136" i="20"/>
  <c r="D135" i="16"/>
  <c r="C136" i="16"/>
  <c r="D137" i="19"/>
  <c r="C138" i="19"/>
  <c r="D137" i="20"/>
  <c r="C138" i="20"/>
  <c r="D136" i="16"/>
  <c r="C137" i="16"/>
  <c r="C139" i="19"/>
  <c r="D138" i="19"/>
  <c r="C139" i="20"/>
  <c r="D138" i="20"/>
  <c r="D137" i="16"/>
  <c r="C138" i="16"/>
  <c r="D139" i="19"/>
  <c r="C140" i="19"/>
  <c r="C140" i="20"/>
  <c r="D139" i="20"/>
  <c r="C139" i="16"/>
  <c r="D138" i="16"/>
  <c r="D140" i="19"/>
  <c r="C141" i="19"/>
  <c r="C141" i="20"/>
  <c r="D140" i="20"/>
  <c r="D139" i="16"/>
  <c r="C140" i="16"/>
  <c r="D141" i="19"/>
  <c r="C142" i="19"/>
  <c r="C142" i="20"/>
  <c r="D141" i="20"/>
  <c r="C141" i="16"/>
  <c r="D140" i="16"/>
  <c r="C143" i="19"/>
  <c r="D142" i="19"/>
  <c r="C143" i="20"/>
  <c r="D142" i="20"/>
  <c r="D141" i="16"/>
  <c r="C142" i="16"/>
  <c r="D143" i="19"/>
  <c r="C144" i="19"/>
  <c r="D143" i="20"/>
  <c r="C144" i="20"/>
  <c r="C143" i="16"/>
  <c r="D142" i="16"/>
  <c r="D144" i="19"/>
  <c r="C145" i="19"/>
  <c r="D144" i="20"/>
  <c r="C145" i="20"/>
  <c r="D143" i="16"/>
  <c r="C144" i="16"/>
  <c r="D145" i="19"/>
  <c r="C146" i="19"/>
  <c r="C146" i="20"/>
  <c r="D145" i="20"/>
  <c r="D144" i="16"/>
  <c r="C145" i="16"/>
  <c r="C147" i="19"/>
  <c r="D146" i="19"/>
  <c r="D146" i="20"/>
  <c r="C147" i="20"/>
  <c r="D145" i="16"/>
  <c r="C146" i="16"/>
  <c r="C148" i="19"/>
  <c r="D147" i="19"/>
  <c r="D147" i="20"/>
  <c r="C148" i="20"/>
  <c r="D146" i="16"/>
  <c r="C147" i="16"/>
  <c r="C149" i="19"/>
  <c r="D148" i="19"/>
  <c r="C149" i="20"/>
  <c r="D148" i="20"/>
  <c r="D147" i="16"/>
  <c r="C148" i="16"/>
  <c r="D149" i="19"/>
  <c r="C150" i="19"/>
  <c r="C150" i="20"/>
  <c r="D149" i="20"/>
  <c r="C149" i="16"/>
  <c r="D148" i="16"/>
  <c r="D150" i="19"/>
  <c r="C151" i="19"/>
  <c r="C151" i="20"/>
  <c r="D150" i="20"/>
  <c r="D149" i="16"/>
  <c r="C150" i="16"/>
  <c r="D151" i="19"/>
  <c r="C152" i="19"/>
  <c r="C152" i="20"/>
  <c r="D151" i="20"/>
  <c r="C151" i="16"/>
  <c r="D150" i="16"/>
  <c r="D152" i="19"/>
  <c r="C153" i="19"/>
  <c r="C153" i="20"/>
  <c r="D152" i="20"/>
  <c r="D151" i="16"/>
  <c r="C152" i="16"/>
  <c r="D153" i="19"/>
  <c r="C154" i="19"/>
  <c r="D153" i="20"/>
  <c r="C154" i="20"/>
  <c r="D152" i="16"/>
  <c r="C153" i="16"/>
  <c r="C155" i="19"/>
  <c r="D154" i="19"/>
  <c r="C155" i="20"/>
  <c r="D154" i="20"/>
  <c r="D153" i="16"/>
  <c r="C154" i="16"/>
  <c r="D155" i="19"/>
  <c r="C156" i="19"/>
  <c r="C156" i="20"/>
  <c r="D155" i="20"/>
  <c r="D154" i="16"/>
  <c r="C155" i="16"/>
  <c r="D156" i="19"/>
  <c r="C157" i="19"/>
  <c r="D156" i="20"/>
  <c r="C157" i="20"/>
  <c r="C156" i="16"/>
  <c r="D155" i="16"/>
  <c r="C158" i="19"/>
  <c r="D157" i="19"/>
  <c r="D157" i="20"/>
  <c r="C158" i="20"/>
  <c r="C157" i="16"/>
  <c r="D156" i="16"/>
  <c r="C159" i="19"/>
  <c r="D158" i="19"/>
  <c r="C159" i="20"/>
  <c r="D158" i="20"/>
  <c r="C158" i="16"/>
  <c r="D157" i="16"/>
  <c r="D159" i="19"/>
  <c r="C160" i="19"/>
  <c r="D159" i="20"/>
  <c r="C160" i="20"/>
  <c r="C159" i="16"/>
  <c r="D158" i="16"/>
  <c r="D160" i="19"/>
  <c r="C161" i="19"/>
  <c r="D160" i="20"/>
  <c r="C161" i="20"/>
  <c r="C160" i="16"/>
  <c r="D159" i="16"/>
  <c r="C162" i="19"/>
  <c r="D161" i="19"/>
  <c r="C162" i="20"/>
  <c r="D161" i="20"/>
  <c r="C161" i="16"/>
  <c r="D160" i="16"/>
  <c r="D162" i="19"/>
  <c r="C163" i="19"/>
  <c r="C163" i="20"/>
  <c r="D162" i="20"/>
  <c r="C162" i="16"/>
  <c r="D161" i="16"/>
  <c r="D163" i="19"/>
  <c r="C164" i="19"/>
  <c r="D163" i="20"/>
  <c r="C164" i="20"/>
  <c r="C163" i="16"/>
  <c r="D162" i="16"/>
  <c r="C165" i="19"/>
  <c r="D164" i="19"/>
  <c r="D164" i="20"/>
  <c r="C165" i="20"/>
  <c r="D163" i="16"/>
  <c r="C164" i="16"/>
  <c r="D165" i="19"/>
  <c r="C166" i="19"/>
  <c r="C166" i="20"/>
  <c r="D165" i="20"/>
  <c r="C165" i="16"/>
  <c r="D164" i="16"/>
  <c r="D166" i="19"/>
  <c r="C167" i="19"/>
  <c r="D166" i="20"/>
  <c r="C167" i="20"/>
  <c r="D165" i="16"/>
  <c r="C166" i="16"/>
  <c r="D167" i="19"/>
  <c r="C168" i="19"/>
  <c r="D167" i="20"/>
  <c r="C168" i="20"/>
  <c r="D166" i="16"/>
  <c r="C167" i="16"/>
  <c r="C169" i="19"/>
  <c r="D168" i="19"/>
  <c r="C169" i="20"/>
  <c r="D168" i="20"/>
  <c r="D167" i="16"/>
  <c r="C168" i="16"/>
  <c r="D169" i="19"/>
  <c r="C170" i="19"/>
  <c r="C170" i="20"/>
  <c r="D169" i="20"/>
  <c r="D168" i="16"/>
  <c r="C169" i="16"/>
  <c r="C171" i="19"/>
  <c r="D170" i="19"/>
  <c r="D170" i="20"/>
  <c r="C171" i="20"/>
  <c r="C170" i="16"/>
  <c r="D169" i="16"/>
  <c r="D171" i="19"/>
  <c r="C172" i="19"/>
  <c r="D171" i="20"/>
  <c r="C172" i="20"/>
  <c r="C171" i="16"/>
  <c r="D170" i="16"/>
  <c r="C173" i="19"/>
  <c r="D172" i="19"/>
  <c r="C173" i="20"/>
  <c r="D172" i="20"/>
  <c r="D171" i="16"/>
  <c r="C172" i="16"/>
  <c r="D173" i="19"/>
  <c r="C174" i="19"/>
  <c r="C174" i="20"/>
  <c r="D173" i="20"/>
  <c r="C173" i="16"/>
  <c r="D172" i="16"/>
  <c r="D174" i="19"/>
  <c r="C175" i="19"/>
  <c r="D174" i="20"/>
  <c r="C175" i="20"/>
  <c r="C174" i="16"/>
  <c r="D173" i="16"/>
  <c r="D175" i="19"/>
  <c r="C176" i="19"/>
  <c r="C176" i="20"/>
  <c r="D175" i="20"/>
  <c r="C175" i="16"/>
  <c r="D174" i="16"/>
  <c r="C177" i="19"/>
  <c r="D176" i="19"/>
  <c r="D176" i="20"/>
  <c r="C177" i="20"/>
  <c r="D175" i="16"/>
  <c r="C176" i="16"/>
  <c r="D177" i="19"/>
  <c r="C178" i="19"/>
  <c r="C178" i="20"/>
  <c r="D177" i="20"/>
  <c r="C177" i="16"/>
  <c r="D176" i="16"/>
  <c r="C179" i="19"/>
  <c r="D178" i="19"/>
  <c r="D178" i="20"/>
  <c r="C179" i="20"/>
  <c r="C178" i="16"/>
  <c r="D177" i="16"/>
  <c r="C180" i="19"/>
  <c r="D179" i="19"/>
  <c r="D179" i="20"/>
  <c r="C180" i="20"/>
  <c r="D178" i="16"/>
  <c r="C179" i="16"/>
  <c r="C181" i="19"/>
  <c r="D180" i="19"/>
  <c r="C181" i="20"/>
  <c r="D180" i="20"/>
  <c r="D179" i="16"/>
  <c r="C180" i="16"/>
  <c r="D181" i="19"/>
  <c r="C182" i="19"/>
  <c r="C182" i="20"/>
  <c r="D181" i="20"/>
  <c r="D180" i="16"/>
  <c r="C181" i="16"/>
  <c r="D182" i="19"/>
  <c r="C183" i="19"/>
  <c r="D182" i="20"/>
  <c r="C183" i="20"/>
  <c r="D181" i="16"/>
  <c r="C182" i="16"/>
  <c r="D183" i="19"/>
  <c r="C184" i="19"/>
  <c r="D183" i="20"/>
  <c r="C184" i="20"/>
  <c r="D182" i="16"/>
  <c r="C183" i="16"/>
  <c r="C185" i="19"/>
  <c r="D184" i="19"/>
  <c r="D184" i="20"/>
  <c r="C185" i="20"/>
  <c r="D183" i="16"/>
  <c r="C184" i="16"/>
  <c r="D185" i="19"/>
  <c r="C186" i="19"/>
  <c r="D185" i="20"/>
  <c r="C186" i="20"/>
  <c r="D184" i="16"/>
  <c r="C185" i="16"/>
  <c r="D186" i="19"/>
  <c r="C187" i="19"/>
  <c r="D186" i="20"/>
  <c r="C187" i="20"/>
  <c r="C186" i="16"/>
  <c r="D185" i="16"/>
  <c r="C188" i="19"/>
  <c r="D187" i="19"/>
  <c r="D187" i="20"/>
  <c r="C188" i="20"/>
  <c r="D186" i="16"/>
  <c r="C187" i="16"/>
  <c r="E19" i="19" a="1"/>
  <c r="C189" i="19"/>
  <c r="D188" i="19"/>
  <c r="C189" i="20"/>
  <c r="D188" i="20"/>
  <c r="D187" i="16"/>
  <c r="C188" i="16"/>
  <c r="D189" i="19"/>
  <c r="C190" i="19"/>
  <c r="D189" i="20"/>
  <c r="C190" i="20"/>
  <c r="D188" i="16"/>
  <c r="C189" i="16"/>
  <c r="C191" i="19"/>
  <c r="D190" i="19"/>
  <c r="C191" i="20"/>
  <c r="D190" i="20"/>
  <c r="D189" i="16"/>
  <c r="C190" i="16"/>
  <c r="C192" i="19"/>
  <c r="D191" i="19"/>
  <c r="C192" i="20"/>
  <c r="D191" i="20"/>
  <c r="D190" i="16"/>
  <c r="C191" i="16"/>
  <c r="C193" i="19"/>
  <c r="D192" i="19"/>
  <c r="C193" i="20"/>
  <c r="D192" i="20"/>
  <c r="D191" i="16"/>
  <c r="C192" i="16"/>
  <c r="D193" i="19"/>
  <c r="C194" i="19"/>
  <c r="C194" i="20"/>
  <c r="D193" i="20"/>
  <c r="D192" i="16"/>
  <c r="C193" i="16"/>
  <c r="C195" i="19"/>
  <c r="D194" i="19"/>
  <c r="D194" i="20"/>
  <c r="C195" i="20"/>
  <c r="C194" i="16"/>
  <c r="D193" i="16"/>
  <c r="D195" i="19"/>
  <c r="C196" i="19"/>
  <c r="C196" i="20"/>
  <c r="D195" i="20"/>
  <c r="C195" i="16"/>
  <c r="D194" i="16"/>
  <c r="D196" i="19"/>
  <c r="C197" i="19"/>
  <c r="D196" i="20"/>
  <c r="C197" i="20"/>
  <c r="D195" i="16"/>
  <c r="C196" i="16"/>
  <c r="D197" i="19"/>
  <c r="C198" i="19"/>
  <c r="C198" i="20"/>
  <c r="D197" i="20"/>
  <c r="D196" i="16"/>
  <c r="C197" i="16"/>
  <c r="D198" i="19"/>
  <c r="C199" i="19"/>
  <c r="D198" i="20"/>
  <c r="C199" i="20"/>
  <c r="C198" i="16"/>
  <c r="D197" i="16"/>
  <c r="D199" i="19"/>
  <c r="C200" i="19"/>
  <c r="D199" i="20"/>
  <c r="C200" i="20"/>
  <c r="C199" i="16"/>
  <c r="D198" i="16"/>
  <c r="D200" i="19"/>
  <c r="C201" i="19"/>
  <c r="C201" i="20"/>
  <c r="D200" i="20"/>
  <c r="D199" i="16"/>
  <c r="C200" i="16"/>
  <c r="D201" i="19"/>
  <c r="C202" i="19"/>
  <c r="D201" i="20"/>
  <c r="C202" i="20"/>
  <c r="D200" i="16"/>
  <c r="C201" i="16"/>
  <c r="C203" i="19"/>
  <c r="D202" i="19"/>
  <c r="D202" i="20"/>
  <c r="C203" i="20"/>
  <c r="C202" i="16"/>
  <c r="D201" i="16"/>
  <c r="D203" i="19"/>
  <c r="C204" i="19"/>
  <c r="C204" i="20"/>
  <c r="D203" i="20"/>
  <c r="D202" i="16"/>
  <c r="C203" i="16"/>
  <c r="C205" i="19"/>
  <c r="D204" i="19"/>
  <c r="C205" i="20"/>
  <c r="D204" i="20"/>
  <c r="D203" i="16"/>
  <c r="C204" i="16"/>
  <c r="D205" i="19"/>
  <c r="C206" i="19"/>
  <c r="C206" i="20"/>
  <c r="D205" i="20"/>
  <c r="D204" i="16"/>
  <c r="C205" i="16"/>
  <c r="D206" i="19"/>
  <c r="C207" i="19"/>
  <c r="C207" i="20"/>
  <c r="D206" i="20"/>
  <c r="C206" i="16"/>
  <c r="D205" i="16"/>
  <c r="D207" i="19"/>
  <c r="C208" i="19"/>
  <c r="C208" i="20"/>
  <c r="D207" i="20"/>
  <c r="C207" i="16"/>
  <c r="D206" i="16"/>
  <c r="C209" i="19"/>
  <c r="D208" i="19"/>
  <c r="C209" i="20"/>
  <c r="D208" i="20"/>
  <c r="D207" i="16"/>
  <c r="C208" i="16"/>
  <c r="D209" i="19"/>
  <c r="C210" i="19"/>
  <c r="C210" i="20"/>
  <c r="D209" i="20"/>
  <c r="D208" i="16"/>
  <c r="C209" i="16"/>
  <c r="D210" i="19"/>
  <c r="C211" i="19"/>
  <c r="D210" i="20"/>
  <c r="C211" i="20"/>
  <c r="C210" i="16"/>
  <c r="D209" i="16"/>
  <c r="C212" i="19"/>
  <c r="D211" i="19"/>
  <c r="D211" i="20"/>
  <c r="C212" i="20"/>
  <c r="C211" i="16"/>
  <c r="D210" i="16"/>
  <c r="D212" i="19"/>
  <c r="C213" i="19"/>
  <c r="C213" i="20"/>
  <c r="D212" i="20"/>
  <c r="D211" i="16"/>
  <c r="C212" i="16"/>
  <c r="D213" i="19"/>
  <c r="C214" i="19"/>
  <c r="C214" i="20"/>
  <c r="D213" i="20"/>
  <c r="D212" i="16"/>
  <c r="C213" i="16"/>
  <c r="D214" i="19"/>
  <c r="C215" i="19"/>
  <c r="D214" i="20"/>
  <c r="C215" i="20"/>
  <c r="C214" i="16"/>
  <c r="D213" i="16"/>
  <c r="D215" i="19"/>
  <c r="C216" i="19"/>
  <c r="C216" i="20"/>
  <c r="D215" i="20"/>
  <c r="D214" i="16"/>
  <c r="C215" i="16"/>
  <c r="C217" i="19"/>
  <c r="D216" i="19"/>
  <c r="D216" i="20"/>
  <c r="C217" i="20"/>
  <c r="D215" i="16"/>
  <c r="C216" i="16"/>
  <c r="D217" i="19"/>
  <c r="C218" i="19"/>
  <c r="C218" i="20"/>
  <c r="D217" i="20"/>
  <c r="D216" i="16"/>
  <c r="C217" i="16"/>
  <c r="C219" i="19"/>
  <c r="D218" i="19"/>
  <c r="C219" i="20"/>
  <c r="D218" i="20"/>
  <c r="C218" i="16"/>
  <c r="D217" i="16"/>
  <c r="C220" i="19"/>
  <c r="D219" i="19"/>
  <c r="C220" i="20"/>
  <c r="D219" i="20"/>
  <c r="C219" i="16"/>
  <c r="D218" i="16"/>
  <c r="C221" i="19"/>
  <c r="D220" i="19"/>
  <c r="C221" i="20"/>
  <c r="D220" i="20"/>
  <c r="D219" i="16"/>
  <c r="C220" i="16"/>
  <c r="C222" i="19"/>
  <c r="D221" i="19"/>
  <c r="C222" i="20"/>
  <c r="D221" i="20"/>
  <c r="D220" i="16"/>
  <c r="C221" i="16"/>
  <c r="D222" i="19"/>
  <c r="C223" i="19"/>
  <c r="C223" i="20"/>
  <c r="D222" i="20"/>
  <c r="C222" i="16"/>
  <c r="D221" i="16"/>
  <c r="C224" i="19"/>
  <c r="D223" i="19"/>
  <c r="D223" i="20"/>
  <c r="C224" i="20"/>
  <c r="C223" i="16"/>
  <c r="D222" i="16"/>
  <c r="C225" i="19"/>
  <c r="D224" i="19"/>
  <c r="C225" i="20"/>
  <c r="D224" i="20"/>
  <c r="D223" i="16"/>
  <c r="C224" i="16"/>
  <c r="D225" i="19"/>
  <c r="C226" i="19"/>
  <c r="D225" i="20"/>
  <c r="C226" i="20"/>
  <c r="D224" i="16"/>
  <c r="C225" i="16"/>
  <c r="C227" i="19"/>
  <c r="D226" i="19"/>
  <c r="C227" i="20"/>
  <c r="D226" i="20"/>
  <c r="C226" i="16"/>
  <c r="D225" i="16"/>
  <c r="D227" i="19"/>
  <c r="C228" i="19"/>
  <c r="C228" i="20"/>
  <c r="D227" i="20"/>
  <c r="D226" i="16"/>
  <c r="C227" i="16"/>
  <c r="D228" i="19"/>
  <c r="C229" i="19"/>
  <c r="C229" i="20"/>
  <c r="D228" i="20"/>
  <c r="D227" i="16"/>
  <c r="C228" i="16"/>
  <c r="D229" i="19"/>
  <c r="C230" i="19"/>
  <c r="C230" i="20"/>
  <c r="D229" i="20"/>
  <c r="D228" i="16"/>
  <c r="C229" i="16"/>
  <c r="D230" i="19"/>
  <c r="C231" i="19"/>
  <c r="C231" i="20"/>
  <c r="D230" i="20"/>
  <c r="D229" i="16"/>
  <c r="C230" i="16"/>
  <c r="C232" i="19"/>
  <c r="D231" i="19"/>
  <c r="C232" i="20"/>
  <c r="D231" i="20"/>
  <c r="C231" i="16"/>
  <c r="D230" i="16"/>
  <c r="D232" i="19"/>
  <c r="C233" i="19"/>
  <c r="D232" i="20"/>
  <c r="C233" i="20"/>
  <c r="D231" i="16"/>
  <c r="C232" i="16"/>
  <c r="D233" i="19"/>
  <c r="C234" i="19"/>
  <c r="D233" i="20"/>
  <c r="C234" i="20"/>
  <c r="C233" i="16"/>
  <c r="D232" i="16"/>
  <c r="C235" i="19"/>
  <c r="D234" i="19"/>
  <c r="D234" i="20"/>
  <c r="C235" i="20"/>
  <c r="C234" i="16"/>
  <c r="D233" i="16"/>
  <c r="D235" i="19"/>
  <c r="C236" i="19"/>
  <c r="D235" i="20"/>
  <c r="C236" i="20"/>
  <c r="C235" i="16"/>
  <c r="D234" i="16"/>
  <c r="D236" i="19"/>
  <c r="C237" i="19"/>
  <c r="C237" i="20"/>
  <c r="D236" i="20"/>
  <c r="D235" i="16"/>
  <c r="C236" i="16"/>
  <c r="D237" i="19"/>
  <c r="C238" i="19"/>
  <c r="D237" i="20"/>
  <c r="C238" i="20"/>
  <c r="D236" i="16"/>
  <c r="C237" i="16"/>
  <c r="D238" i="19"/>
  <c r="C239" i="19"/>
  <c r="D238" i="20"/>
  <c r="C239" i="20"/>
  <c r="C238" i="16"/>
  <c r="D237" i="16"/>
  <c r="D239" i="19"/>
  <c r="C240" i="19"/>
  <c r="D239" i="20"/>
  <c r="C240" i="20"/>
  <c r="D238" i="16"/>
  <c r="C239" i="16"/>
  <c r="D240" i="19"/>
  <c r="C241" i="19"/>
  <c r="D240" i="20"/>
  <c r="C241" i="20"/>
  <c r="D239" i="16"/>
  <c r="C240" i="16"/>
  <c r="D241" i="19"/>
  <c r="C242" i="19"/>
  <c r="D241" i="20"/>
  <c r="C242" i="20"/>
  <c r="C241" i="16"/>
  <c r="D240" i="16"/>
  <c r="D242" i="19"/>
  <c r="C243" i="19"/>
  <c r="D242" i="20"/>
  <c r="C243" i="20"/>
  <c r="C242" i="16"/>
  <c r="D241" i="16"/>
  <c r="C244" i="19"/>
  <c r="D243" i="19"/>
  <c r="D243" i="20"/>
  <c r="C244" i="20"/>
  <c r="D242" i="16"/>
  <c r="C243" i="16"/>
  <c r="D244" i="19"/>
  <c r="C245" i="19"/>
  <c r="D244" i="20"/>
  <c r="C245" i="20"/>
  <c r="C244" i="16"/>
  <c r="D243" i="16"/>
  <c r="D245" i="19"/>
  <c r="C246" i="19"/>
  <c r="D245" i="20"/>
  <c r="C246" i="20"/>
  <c r="C245" i="16"/>
  <c r="D244" i="16"/>
  <c r="C247" i="19"/>
  <c r="D246" i="19"/>
  <c r="D246" i="20"/>
  <c r="C247" i="20"/>
  <c r="D245" i="16"/>
  <c r="C246" i="16"/>
  <c r="C248" i="19"/>
  <c r="D247" i="19"/>
  <c r="C248" i="20"/>
  <c r="D247" i="20"/>
  <c r="C247" i="16"/>
  <c r="D246" i="16"/>
  <c r="C249" i="19"/>
  <c r="D248" i="19"/>
  <c r="C249" i="20"/>
  <c r="D248" i="20"/>
  <c r="C248" i="16"/>
  <c r="D247" i="16"/>
  <c r="D249" i="19"/>
  <c r="C250" i="19"/>
  <c r="D249" i="20"/>
  <c r="C250" i="20"/>
  <c r="C249" i="16"/>
  <c r="D248" i="16"/>
  <c r="C251" i="19"/>
  <c r="D250" i="19"/>
  <c r="C251" i="20"/>
  <c r="D250" i="20"/>
  <c r="D249" i="16"/>
  <c r="C250" i="16"/>
  <c r="D251" i="19"/>
  <c r="C252" i="19"/>
  <c r="C252" i="20"/>
  <c r="D251" i="20"/>
  <c r="D250" i="16"/>
  <c r="C251" i="16"/>
  <c r="D252" i="19"/>
  <c r="C253" i="19"/>
  <c r="C253" i="20"/>
  <c r="D252" i="20"/>
  <c r="C252" i="16"/>
  <c r="D251" i="16"/>
  <c r="C254" i="19"/>
  <c r="D253" i="19"/>
  <c r="C254" i="20"/>
  <c r="D253" i="20"/>
  <c r="C253" i="16"/>
  <c r="D252" i="16"/>
  <c r="D254" i="19"/>
  <c r="C255" i="19"/>
  <c r="D254" i="20"/>
  <c r="C255" i="20"/>
  <c r="D253" i="16"/>
  <c r="C254" i="16"/>
  <c r="C256" i="19"/>
  <c r="D255" i="19"/>
  <c r="D255" i="20"/>
  <c r="C256" i="20"/>
  <c r="C255" i="16"/>
  <c r="D254" i="16"/>
  <c r="D256" i="19"/>
  <c r="C257" i="19"/>
  <c r="D256" i="20"/>
  <c r="C257" i="20"/>
  <c r="C256" i="16"/>
  <c r="D255" i="16"/>
  <c r="D257" i="19"/>
  <c r="C258" i="19"/>
  <c r="D257" i="20"/>
  <c r="C258" i="20"/>
  <c r="C257" i="16"/>
  <c r="D256" i="16"/>
  <c r="D258" i="19"/>
  <c r="C259" i="19"/>
  <c r="C259" i="20"/>
  <c r="D258" i="20"/>
  <c r="C258" i="16"/>
  <c r="D257" i="16"/>
  <c r="D259" i="19"/>
  <c r="C260" i="19"/>
  <c r="C260" i="20"/>
  <c r="D259" i="20"/>
  <c r="D258" i="16"/>
  <c r="C259" i="16"/>
  <c r="C261" i="19"/>
  <c r="D260" i="19"/>
  <c r="C261" i="20"/>
  <c r="D260" i="20"/>
  <c r="C260" i="16"/>
  <c r="D259" i="16"/>
  <c r="D261" i="19"/>
  <c r="C262" i="19"/>
  <c r="D261" i="20"/>
  <c r="C262" i="20"/>
  <c r="C261" i="16"/>
  <c r="D260" i="16"/>
  <c r="C263" i="19"/>
  <c r="D262" i="19"/>
  <c r="D262" i="20"/>
  <c r="C263" i="20"/>
  <c r="D261" i="16"/>
  <c r="C262" i="16"/>
  <c r="C264" i="19"/>
  <c r="D263" i="19"/>
  <c r="C264" i="20"/>
  <c r="D263" i="20"/>
  <c r="D262" i="16"/>
  <c r="C263" i="16"/>
  <c r="D264" i="19"/>
  <c r="C265" i="19"/>
  <c r="D264" i="20"/>
  <c r="C265" i="20"/>
  <c r="D263" i="16"/>
  <c r="C264" i="16"/>
  <c r="D265" i="19"/>
  <c r="C266" i="19"/>
  <c r="D265" i="20"/>
  <c r="C266" i="20"/>
  <c r="C265" i="16"/>
  <c r="D264" i="16"/>
  <c r="C267" i="19"/>
  <c r="D266" i="19"/>
  <c r="D266" i="20"/>
  <c r="C267" i="20"/>
  <c r="C266" i="16"/>
  <c r="D265" i="16"/>
  <c r="D267" i="19"/>
  <c r="C268" i="19"/>
  <c r="D267" i="20"/>
  <c r="C268" i="20"/>
  <c r="C267" i="16"/>
  <c r="D266" i="16"/>
  <c r="C269" i="19"/>
  <c r="D268" i="19"/>
  <c r="C269" i="20"/>
  <c r="D268" i="20"/>
  <c r="C268" i="16"/>
  <c r="D267" i="16"/>
  <c r="D269" i="19"/>
  <c r="C270" i="19"/>
  <c r="D269" i="20"/>
  <c r="C270" i="20"/>
  <c r="D268" i="16"/>
  <c r="C269" i="16"/>
  <c r="D270" i="19"/>
  <c r="C271" i="19"/>
  <c r="C271" i="20"/>
  <c r="D270" i="20"/>
  <c r="C270" i="16"/>
  <c r="D269" i="16"/>
  <c r="D271" i="19"/>
  <c r="C272" i="19"/>
  <c r="C272" i="20"/>
  <c r="D271" i="20"/>
  <c r="D270" i="16"/>
  <c r="C271" i="16"/>
  <c r="D272" i="19"/>
  <c r="C273" i="19"/>
  <c r="D272" i="20"/>
  <c r="C273" i="20"/>
  <c r="D271" i="16"/>
  <c r="C272" i="16"/>
  <c r="D273" i="19"/>
  <c r="C274" i="19"/>
  <c r="D273" i="20"/>
  <c r="C274" i="20"/>
  <c r="D272" i="16"/>
  <c r="C273" i="16"/>
  <c r="C275" i="19"/>
  <c r="D274" i="19"/>
  <c r="D274" i="20"/>
  <c r="C275" i="20"/>
  <c r="C274" i="16"/>
  <c r="D273" i="16"/>
  <c r="C276" i="19"/>
  <c r="D275" i="19"/>
  <c r="D275" i="20"/>
  <c r="C276" i="20"/>
  <c r="C275" i="16"/>
  <c r="D274" i="16"/>
  <c r="D276" i="19"/>
  <c r="C277" i="19"/>
  <c r="D276" i="20"/>
  <c r="C277" i="20"/>
  <c r="D275" i="16"/>
  <c r="C276" i="16"/>
  <c r="D277" i="19"/>
  <c r="C278" i="19"/>
  <c r="C278" i="20"/>
  <c r="D277" i="20"/>
  <c r="C277" i="16"/>
  <c r="D276" i="16"/>
  <c r="D278" i="19"/>
  <c r="C279" i="19"/>
  <c r="C279" i="20"/>
  <c r="D278" i="20"/>
  <c r="C278" i="16"/>
  <c r="D277" i="16"/>
  <c r="D279" i="19"/>
  <c r="C280" i="19"/>
  <c r="C280" i="20"/>
  <c r="D279" i="20"/>
  <c r="C279" i="16"/>
  <c r="D278" i="16"/>
  <c r="C281" i="19"/>
  <c r="D280" i="19"/>
  <c r="C281" i="20"/>
  <c r="D280" i="20"/>
  <c r="D279" i="16"/>
  <c r="C280" i="16"/>
  <c r="D281" i="19"/>
  <c r="C282" i="19"/>
  <c r="C282" i="20"/>
  <c r="D281" i="20"/>
  <c r="C281" i="16"/>
  <c r="D280" i="16"/>
  <c r="C283" i="19"/>
  <c r="D282" i="19"/>
  <c r="C283" i="20"/>
  <c r="D282" i="20"/>
  <c r="C282" i="16"/>
  <c r="D281" i="16"/>
  <c r="D283" i="19"/>
  <c r="C284" i="19"/>
  <c r="D283" i="20"/>
  <c r="C284" i="20"/>
  <c r="D282" i="16"/>
  <c r="C283" i="16"/>
  <c r="C285" i="19"/>
  <c r="D284" i="19"/>
  <c r="D284" i="20"/>
  <c r="C285" i="20"/>
  <c r="D283" i="16"/>
  <c r="C284" i="16"/>
  <c r="C286" i="19"/>
  <c r="D285" i="19"/>
  <c r="C286" i="20"/>
  <c r="D285" i="20"/>
  <c r="C285" i="16"/>
  <c r="D284" i="16"/>
  <c r="D286" i="19"/>
  <c r="C287" i="19"/>
  <c r="C287" i="20"/>
  <c r="D286" i="20"/>
  <c r="C286" i="16"/>
  <c r="D285" i="16"/>
  <c r="C288" i="19"/>
  <c r="D287" i="19"/>
  <c r="D287" i="20"/>
  <c r="C288" i="20"/>
  <c r="C287" i="16"/>
  <c r="D286" i="16"/>
  <c r="C289" i="19"/>
  <c r="D288" i="19"/>
  <c r="C289" i="20"/>
  <c r="D288" i="20"/>
  <c r="D287" i="16"/>
  <c r="C288" i="16"/>
  <c r="D289" i="19"/>
  <c r="C290" i="19"/>
  <c r="C290" i="20"/>
  <c r="D289" i="20"/>
  <c r="D288" i="16"/>
  <c r="C289" i="16"/>
  <c r="C291" i="19"/>
  <c r="D290" i="19"/>
  <c r="D290" i="20"/>
  <c r="C291" i="20"/>
  <c r="C290" i="16"/>
  <c r="D289" i="16"/>
  <c r="D291" i="19"/>
  <c r="C292" i="19"/>
  <c r="C292" i="20"/>
  <c r="D291" i="20"/>
  <c r="C291" i="16"/>
  <c r="D290" i="16"/>
  <c r="D292" i="19"/>
  <c r="C293" i="19"/>
  <c r="D292" i="20"/>
  <c r="C293" i="20"/>
  <c r="D291" i="16"/>
  <c r="C292" i="16"/>
  <c r="C294" i="19"/>
  <c r="D293" i="19"/>
  <c r="C294" i="20"/>
  <c r="D293" i="20"/>
  <c r="C293" i="16"/>
  <c r="D292" i="16"/>
  <c r="D294" i="19"/>
  <c r="C295" i="19"/>
  <c r="C295" i="20"/>
  <c r="D294" i="20"/>
  <c r="D293" i="16"/>
  <c r="C294" i="16"/>
  <c r="D295" i="19"/>
  <c r="C296" i="19"/>
  <c r="C296" i="20"/>
  <c r="D295" i="20"/>
  <c r="D294" i="16"/>
  <c r="C295" i="16"/>
  <c r="C297" i="19"/>
  <c r="D296" i="19"/>
  <c r="D296" i="20"/>
  <c r="C297" i="20"/>
  <c r="D295" i="16"/>
  <c r="C296" i="16"/>
  <c r="C298" i="19"/>
  <c r="D297" i="19"/>
  <c r="D297" i="20"/>
  <c r="C298" i="20"/>
  <c r="C297" i="16"/>
  <c r="D296" i="16"/>
  <c r="C299" i="19"/>
  <c r="D298" i="19"/>
  <c r="D298" i="20"/>
  <c r="C299" i="20"/>
  <c r="C298" i="16"/>
  <c r="D297" i="16"/>
  <c r="D299" i="19"/>
  <c r="C300" i="19"/>
  <c r="D299" i="20"/>
  <c r="C300" i="20"/>
  <c r="D298" i="16"/>
  <c r="C299" i="16"/>
  <c r="C301" i="19"/>
  <c r="D300" i="19"/>
  <c r="C301" i="20"/>
  <c r="D300" i="20"/>
  <c r="D299" i="16"/>
  <c r="C300" i="16"/>
  <c r="D301" i="19"/>
  <c r="C302" i="19"/>
  <c r="D301" i="20"/>
  <c r="C302" i="20"/>
  <c r="D300" i="16"/>
  <c r="C301" i="16"/>
  <c r="D302" i="19"/>
  <c r="C303" i="19"/>
  <c r="C303" i="20"/>
  <c r="D302" i="20"/>
  <c r="D301" i="16"/>
  <c r="C302" i="16"/>
  <c r="D303" i="19"/>
  <c r="C304" i="19"/>
  <c r="C304" i="20"/>
  <c r="D303" i="20"/>
  <c r="C303" i="16"/>
  <c r="D302" i="16"/>
  <c r="D304" i="19"/>
  <c r="C305" i="19"/>
  <c r="C305" i="20"/>
  <c r="D304" i="20"/>
  <c r="D303" i="16"/>
  <c r="C304" i="16"/>
  <c r="C306" i="19"/>
  <c r="D305" i="19"/>
  <c r="D305" i="20"/>
  <c r="C306" i="20"/>
  <c r="C305" i="16"/>
  <c r="D304" i="16"/>
  <c r="C307" i="19"/>
  <c r="D306" i="19"/>
  <c r="D306" i="20"/>
  <c r="C307" i="20"/>
  <c r="C306" i="16"/>
  <c r="D305" i="16"/>
  <c r="C308" i="19"/>
  <c r="D307" i="19"/>
  <c r="D307" i="20"/>
  <c r="C308" i="20"/>
  <c r="D306" i="16"/>
  <c r="C307" i="16"/>
  <c r="C309" i="19"/>
  <c r="D308" i="19"/>
  <c r="C309" i="20"/>
  <c r="D308" i="20"/>
  <c r="D307" i="16"/>
  <c r="C308" i="16"/>
  <c r="C310" i="19"/>
  <c r="D309" i="19"/>
  <c r="D309" i="20"/>
  <c r="C310" i="20"/>
  <c r="C309" i="16"/>
  <c r="D308" i="16"/>
  <c r="D310" i="19"/>
  <c r="C311" i="19"/>
  <c r="C311" i="20"/>
  <c r="D310" i="20"/>
  <c r="C310" i="16"/>
  <c r="D309" i="16"/>
  <c r="C312" i="19"/>
  <c r="D311" i="19"/>
  <c r="C312" i="20"/>
  <c r="D311" i="20"/>
  <c r="D310" i="16"/>
  <c r="C311" i="16"/>
  <c r="C313" i="19"/>
  <c r="D312" i="19"/>
  <c r="C313" i="20"/>
  <c r="D312" i="20"/>
  <c r="D311" i="16"/>
  <c r="C312" i="16"/>
  <c r="D313" i="19"/>
  <c r="C314" i="19"/>
  <c r="C314" i="20"/>
  <c r="D313" i="20"/>
  <c r="C313" i="16"/>
  <c r="D312" i="16"/>
  <c r="C315" i="19"/>
  <c r="D314" i="19"/>
  <c r="D314" i="20"/>
  <c r="C315" i="20"/>
  <c r="C314" i="16"/>
  <c r="D313" i="16"/>
  <c r="C316" i="19"/>
  <c r="D315" i="19"/>
  <c r="C316" i="20"/>
  <c r="D315" i="20"/>
  <c r="C315" i="16"/>
  <c r="D314" i="16"/>
  <c r="D316" i="19"/>
  <c r="C317" i="19"/>
  <c r="C317" i="20"/>
  <c r="D316" i="20"/>
  <c r="D315" i="16"/>
  <c r="C316" i="16"/>
  <c r="D317" i="19"/>
  <c r="C318" i="19"/>
  <c r="C318" i="20"/>
  <c r="D317" i="20"/>
  <c r="D316" i="16"/>
  <c r="C317" i="16"/>
  <c r="D318" i="19"/>
  <c r="C319" i="19"/>
  <c r="C319" i="20"/>
  <c r="D318" i="20"/>
  <c r="D317" i="16"/>
  <c r="C318" i="16"/>
  <c r="C320" i="19"/>
  <c r="D319" i="19"/>
  <c r="D319" i="20"/>
  <c r="C320" i="20"/>
  <c r="D318" i="16"/>
  <c r="C319" i="16"/>
  <c r="C321" i="19"/>
  <c r="D320" i="19"/>
  <c r="C321" i="20"/>
  <c r="D320" i="20"/>
  <c r="C320" i="16"/>
  <c r="D319" i="16"/>
  <c r="C322" i="19"/>
  <c r="D321" i="19"/>
  <c r="C322" i="20"/>
  <c r="D321" i="20"/>
  <c r="D320" i="16"/>
  <c r="C321" i="16"/>
  <c r="C323" i="19"/>
  <c r="D322" i="19"/>
  <c r="C323" i="20"/>
  <c r="D322" i="20"/>
  <c r="D321" i="16"/>
  <c r="C322" i="16"/>
  <c r="C324" i="19"/>
  <c r="D323" i="19"/>
  <c r="C324" i="20"/>
  <c r="D323" i="20"/>
  <c r="C323" i="16"/>
  <c r="D322" i="16"/>
  <c r="C325" i="19"/>
  <c r="D324" i="19"/>
  <c r="C325" i="20"/>
  <c r="D324" i="20"/>
  <c r="C324" i="16"/>
  <c r="D323" i="16"/>
  <c r="C326" i="19"/>
  <c r="D325" i="19"/>
  <c r="D325" i="20"/>
  <c r="C326" i="20"/>
  <c r="C325" i="16"/>
  <c r="D324" i="16"/>
  <c r="D326" i="19"/>
  <c r="C327" i="19"/>
  <c r="C327" i="20"/>
  <c r="D326" i="20"/>
  <c r="D325" i="16"/>
  <c r="C326" i="16"/>
  <c r="D327" i="19"/>
  <c r="C328" i="19"/>
  <c r="C328" i="20"/>
  <c r="D327" i="20"/>
  <c r="D326" i="16"/>
  <c r="C327" i="16"/>
  <c r="C329" i="19"/>
  <c r="D328" i="19"/>
  <c r="D328" i="20"/>
  <c r="C329" i="20"/>
  <c r="C328" i="16"/>
  <c r="D327" i="16"/>
  <c r="C330" i="19"/>
  <c r="D329" i="19"/>
  <c r="D329" i="20"/>
  <c r="C330" i="20"/>
  <c r="C329" i="16"/>
  <c r="D328" i="16"/>
  <c r="D330" i="19"/>
  <c r="C331" i="19"/>
  <c r="D330" i="20"/>
  <c r="C331" i="20"/>
  <c r="D329" i="16"/>
  <c r="C330" i="16"/>
  <c r="D331" i="19"/>
  <c r="C332" i="19"/>
  <c r="D331" i="20"/>
  <c r="C332" i="20"/>
  <c r="C331" i="16"/>
  <c r="D330" i="16"/>
  <c r="D332" i="19"/>
  <c r="C333" i="19"/>
  <c r="C333" i="20"/>
  <c r="D332" i="20"/>
  <c r="C332" i="16"/>
  <c r="D331" i="16"/>
  <c r="C334" i="19"/>
  <c r="D333" i="19"/>
  <c r="D333" i="20"/>
  <c r="C334" i="20"/>
  <c r="C333" i="16"/>
  <c r="D332" i="16"/>
  <c r="C335" i="19"/>
  <c r="D334" i="19"/>
  <c r="C335" i="20"/>
  <c r="D334" i="20"/>
  <c r="C334" i="16"/>
  <c r="D333" i="16"/>
  <c r="C336" i="19"/>
  <c r="D335" i="19"/>
  <c r="D335" i="20"/>
  <c r="C336" i="20"/>
  <c r="D334" i="16"/>
  <c r="C335" i="16"/>
  <c r="C337" i="19"/>
  <c r="D336" i="19"/>
  <c r="D336" i="20"/>
  <c r="C337" i="20"/>
  <c r="D335" i="16"/>
  <c r="C336" i="16"/>
  <c r="C338" i="19"/>
  <c r="D337" i="19"/>
  <c r="D337" i="20"/>
  <c r="C338" i="20"/>
  <c r="D336" i="16"/>
  <c r="C337" i="16"/>
  <c r="D338" i="19"/>
  <c r="C339" i="19"/>
  <c r="C339" i="20"/>
  <c r="D338" i="20"/>
  <c r="C338" i="16"/>
  <c r="D337" i="16"/>
  <c r="C340" i="19"/>
  <c r="D339" i="19"/>
  <c r="D339" i="20"/>
  <c r="C340" i="20"/>
  <c r="D338" i="16"/>
  <c r="C339" i="16"/>
  <c r="D340" i="19"/>
  <c r="C341" i="19"/>
  <c r="C341" i="20"/>
  <c r="D340" i="20"/>
  <c r="D339" i="16"/>
  <c r="C340" i="16"/>
  <c r="C342" i="19"/>
  <c r="D341" i="19"/>
  <c r="D341" i="20"/>
  <c r="C342" i="20"/>
  <c r="C341" i="16"/>
  <c r="D340" i="16"/>
  <c r="D342" i="19"/>
  <c r="C343" i="19"/>
  <c r="D342" i="20"/>
  <c r="C343" i="20"/>
  <c r="C342" i="16"/>
  <c r="D341" i="16"/>
  <c r="C344" i="19"/>
  <c r="D343" i="19"/>
  <c r="C344" i="20"/>
  <c r="D343" i="20"/>
  <c r="C343" i="16"/>
  <c r="D342" i="16"/>
  <c r="D344" i="19"/>
  <c r="C345" i="19"/>
  <c r="D344" i="20"/>
  <c r="C345" i="20"/>
  <c r="C344" i="16"/>
  <c r="D343" i="16"/>
  <c r="C346" i="19"/>
  <c r="D345" i="19"/>
  <c r="C346" i="20"/>
  <c r="D345" i="20"/>
  <c r="D344" i="16"/>
  <c r="C345" i="16"/>
  <c r="D346" i="19"/>
  <c r="C347" i="19"/>
  <c r="C347" i="20"/>
  <c r="D346" i="20"/>
  <c r="C346" i="16"/>
  <c r="D345" i="16"/>
  <c r="C348" i="19"/>
  <c r="D347" i="19"/>
  <c r="C348" i="20"/>
  <c r="D347" i="20"/>
  <c r="D346" i="16"/>
  <c r="C347" i="16"/>
  <c r="D348" i="19"/>
  <c r="C349" i="19"/>
  <c r="C349" i="20"/>
  <c r="D348" i="20"/>
  <c r="D347" i="16"/>
  <c r="C348" i="16"/>
  <c r="C350" i="19"/>
  <c r="D349" i="19"/>
  <c r="D349" i="20"/>
  <c r="C350" i="20"/>
  <c r="D348" i="16"/>
  <c r="C349" i="16"/>
  <c r="D350" i="19"/>
  <c r="C351" i="19"/>
  <c r="D350" i="20"/>
  <c r="C351" i="20"/>
  <c r="C350" i="16"/>
  <c r="D349" i="16"/>
  <c r="D351" i="19"/>
  <c r="C352" i="19"/>
  <c r="C352" i="20"/>
  <c r="D351" i="20"/>
  <c r="D350" i="16"/>
  <c r="C351" i="16"/>
  <c r="C353" i="19"/>
  <c r="D352" i="19"/>
  <c r="C353" i="20"/>
  <c r="D352" i="20"/>
  <c r="D351" i="16"/>
  <c r="C352" i="16"/>
  <c r="C354" i="19"/>
  <c r="D353" i="19"/>
  <c r="D353" i="20"/>
  <c r="C354" i="20"/>
  <c r="D352" i="16"/>
  <c r="C353" i="16"/>
  <c r="C355" i="19"/>
  <c r="D354" i="19"/>
  <c r="C355" i="20"/>
  <c r="D354" i="20"/>
  <c r="D353" i="16"/>
  <c r="C354" i="16"/>
  <c r="C356" i="19"/>
  <c r="D355" i="19"/>
  <c r="C356" i="20"/>
  <c r="D355" i="20"/>
  <c r="D354" i="16"/>
  <c r="C355" i="16"/>
  <c r="D356" i="19"/>
  <c r="C357" i="19"/>
  <c r="D356" i="20"/>
  <c r="C357" i="20"/>
  <c r="C356" i="16"/>
  <c r="D355" i="16"/>
  <c r="D357" i="19"/>
  <c r="C358" i="19"/>
  <c r="C358" i="20"/>
  <c r="D357" i="20"/>
  <c r="C357" i="16"/>
  <c r="D356" i="16"/>
  <c r="C359" i="19"/>
  <c r="D358" i="19"/>
  <c r="C359" i="20"/>
  <c r="D358" i="20"/>
  <c r="C358" i="16"/>
  <c r="D357" i="16"/>
  <c r="D359" i="19"/>
  <c r="C360" i="19"/>
  <c r="D359" i="20"/>
  <c r="C360" i="20"/>
  <c r="C359" i="16"/>
  <c r="D358" i="16"/>
  <c r="D360" i="19"/>
  <c r="C361" i="19"/>
  <c r="C361" i="20"/>
  <c r="D360" i="20"/>
  <c r="D359" i="16"/>
  <c r="C360" i="16"/>
  <c r="C362" i="19"/>
  <c r="D361" i="19"/>
  <c r="C362" i="20"/>
  <c r="D361" i="20"/>
  <c r="C361" i="16"/>
  <c r="D360" i="16"/>
  <c r="D362" i="19"/>
  <c r="C363" i="19"/>
  <c r="D362" i="20"/>
  <c r="C363" i="20"/>
  <c r="C362" i="16"/>
  <c r="D361" i="16"/>
  <c r="C364" i="19"/>
  <c r="D363" i="19"/>
  <c r="C364" i="20"/>
  <c r="D363" i="20"/>
  <c r="D362" i="16"/>
  <c r="C363" i="16"/>
  <c r="D364" i="19"/>
  <c r="C365" i="19"/>
  <c r="D364" i="20"/>
  <c r="C365" i="20"/>
  <c r="C364" i="16"/>
  <c r="D363" i="16"/>
  <c r="D365" i="19"/>
  <c r="C366" i="19"/>
  <c r="D365" i="20"/>
  <c r="C366" i="20"/>
  <c r="C365" i="16"/>
  <c r="D364" i="16"/>
  <c r="C367" i="19"/>
  <c r="D366" i="19"/>
  <c r="C367" i="20"/>
  <c r="D366" i="20"/>
  <c r="C366" i="16"/>
  <c r="D365" i="16"/>
  <c r="D367" i="19"/>
  <c r="C368" i="19"/>
  <c r="D367" i="20"/>
  <c r="C368" i="20"/>
  <c r="C367" i="16"/>
  <c r="D366" i="16"/>
  <c r="C369" i="19"/>
  <c r="D368" i="19"/>
  <c r="D368" i="20"/>
  <c r="C369" i="20"/>
  <c r="C368" i="16"/>
  <c r="D367" i="16"/>
  <c r="C370" i="19"/>
  <c r="D369" i="19"/>
  <c r="D369" i="20"/>
  <c r="C370" i="20"/>
  <c r="D368" i="16"/>
  <c r="C369" i="16"/>
  <c r="D370" i="19"/>
  <c r="C371" i="19"/>
  <c r="D370" i="20"/>
  <c r="C371" i="20"/>
  <c r="D369" i="16"/>
  <c r="C370" i="16"/>
  <c r="C372" i="19"/>
  <c r="D371" i="19"/>
  <c r="D371" i="20"/>
  <c r="C372" i="20"/>
  <c r="D370" i="16"/>
  <c r="C371" i="16"/>
  <c r="D372" i="19"/>
  <c r="C373" i="19"/>
  <c r="D372" i="20"/>
  <c r="C373" i="20"/>
  <c r="C372" i="16"/>
  <c r="D371" i="16"/>
  <c r="D373" i="19"/>
  <c r="C374" i="19"/>
  <c r="D373" i="20"/>
  <c r="C374" i="20"/>
  <c r="D372" i="16"/>
  <c r="C373" i="16"/>
  <c r="C375" i="19"/>
  <c r="D374" i="19"/>
  <c r="C375" i="20"/>
  <c r="D374" i="20"/>
  <c r="D373" i="16"/>
  <c r="C374" i="16"/>
  <c r="D375" i="19"/>
  <c r="C376" i="19"/>
  <c r="D375" i="20"/>
  <c r="C376" i="20"/>
  <c r="C375" i="16"/>
  <c r="D374" i="16"/>
  <c r="D376" i="19"/>
  <c r="C377" i="19"/>
  <c r="D376" i="20"/>
  <c r="C377" i="20"/>
  <c r="C376" i="16"/>
  <c r="D375" i="16"/>
  <c r="C378" i="19"/>
  <c r="D377" i="19"/>
  <c r="C378" i="20"/>
  <c r="D377" i="20"/>
  <c r="D376" i="16"/>
  <c r="C377" i="16"/>
  <c r="D378" i="19"/>
  <c r="C379" i="19"/>
  <c r="C379" i="20"/>
  <c r="D378" i="20"/>
  <c r="D377" i="16"/>
  <c r="C378" i="16"/>
  <c r="C380" i="19"/>
  <c r="D379" i="19"/>
  <c r="C380" i="20"/>
  <c r="D379" i="20"/>
  <c r="C379" i="16"/>
  <c r="D378" i="16"/>
  <c r="C381" i="19"/>
  <c r="D380" i="19"/>
  <c r="D380" i="20"/>
  <c r="C381" i="20"/>
  <c r="C380" i="16"/>
  <c r="D379" i="16"/>
  <c r="D381" i="19"/>
  <c r="C382" i="19"/>
  <c r="C382" i="20"/>
  <c r="D381" i="20"/>
  <c r="C381" i="16"/>
  <c r="D380" i="16"/>
  <c r="D382" i="19"/>
  <c r="C383" i="19"/>
  <c r="D382" i="20"/>
  <c r="C383" i="20"/>
  <c r="D381" i="16"/>
  <c r="C382" i="16"/>
  <c r="C384" i="19"/>
  <c r="D383" i="19"/>
  <c r="D383" i="20"/>
  <c r="C384" i="20"/>
  <c r="C383" i="16"/>
  <c r="D382" i="16"/>
  <c r="C385" i="19"/>
  <c r="D384" i="19"/>
  <c r="C385" i="20"/>
  <c r="D384" i="20"/>
  <c r="C384" i="16"/>
  <c r="D383" i="16"/>
  <c r="D385" i="19"/>
  <c r="C386" i="19"/>
  <c r="D385" i="20"/>
  <c r="C386" i="20"/>
  <c r="D384" i="16"/>
  <c r="C385" i="16"/>
  <c r="D386" i="19"/>
  <c r="C387" i="19"/>
  <c r="D386" i="20"/>
  <c r="C387" i="20"/>
  <c r="D385" i="16"/>
  <c r="C386" i="16"/>
  <c r="D387" i="19"/>
  <c r="C388" i="19"/>
  <c r="C388" i="20"/>
  <c r="D387" i="20"/>
  <c r="C387" i="16"/>
  <c r="D386" i="16"/>
  <c r="D388" i="19"/>
  <c r="C389" i="19"/>
  <c r="C389" i="20"/>
  <c r="D388" i="20"/>
  <c r="C388" i="16"/>
  <c r="D387" i="16"/>
  <c r="C390" i="19"/>
  <c r="D389" i="19"/>
  <c r="D389" i="20"/>
  <c r="C390" i="20"/>
  <c r="C389" i="16"/>
  <c r="D388" i="16"/>
  <c r="C391" i="19"/>
  <c r="D390" i="19"/>
  <c r="D390" i="20"/>
  <c r="C391" i="20"/>
  <c r="C390" i="16"/>
  <c r="D389" i="16"/>
  <c r="D391" i="19"/>
  <c r="C392" i="19"/>
  <c r="D391" i="20"/>
  <c r="C392" i="20"/>
  <c r="C391" i="16"/>
  <c r="D390" i="16"/>
  <c r="D392" i="19"/>
  <c r="C393" i="19"/>
  <c r="D392" i="20"/>
  <c r="C393" i="20"/>
  <c r="C392" i="16"/>
  <c r="D391" i="16"/>
  <c r="C394" i="19"/>
  <c r="D393" i="19"/>
  <c r="D393" i="20"/>
  <c r="C394" i="20"/>
  <c r="D392" i="16"/>
  <c r="C393" i="16"/>
  <c r="D394" i="19"/>
  <c r="C395" i="19"/>
  <c r="C395" i="20"/>
  <c r="D394" i="20"/>
  <c r="D393" i="16"/>
  <c r="C394" i="16"/>
  <c r="D395" i="19"/>
  <c r="C396" i="19"/>
  <c r="C396" i="20"/>
  <c r="D395" i="20"/>
  <c r="D394" i="16"/>
  <c r="C395" i="16"/>
  <c r="D396" i="19"/>
  <c r="C397" i="19"/>
  <c r="C397" i="20"/>
  <c r="D396" i="20"/>
  <c r="C396" i="16"/>
  <c r="D395" i="16"/>
  <c r="D397" i="19"/>
  <c r="C398" i="19"/>
  <c r="C398" i="20"/>
  <c r="D397" i="20"/>
  <c r="C397" i="16"/>
  <c r="D396" i="16"/>
  <c r="C399" i="19"/>
  <c r="D398" i="19"/>
  <c r="C399" i="20"/>
  <c r="D398" i="20"/>
  <c r="C398" i="16"/>
  <c r="D397" i="16"/>
  <c r="C400" i="19"/>
  <c r="D399" i="19"/>
  <c r="C400" i="20"/>
  <c r="D399" i="20"/>
  <c r="D398" i="16"/>
  <c r="C399" i="16"/>
  <c r="C401" i="19"/>
  <c r="D400" i="19"/>
  <c r="D400" i="20"/>
  <c r="C401" i="20"/>
  <c r="C400" i="16"/>
  <c r="D399" i="16"/>
  <c r="D401" i="19"/>
  <c r="C402" i="19"/>
  <c r="D401" i="20"/>
  <c r="C402" i="20"/>
  <c r="D400" i="16"/>
  <c r="C401" i="16"/>
  <c r="D402" i="19"/>
  <c r="C403" i="19"/>
  <c r="C403" i="20"/>
  <c r="D402" i="20"/>
  <c r="C402" i="16"/>
  <c r="D401" i="16"/>
  <c r="D403" i="19"/>
  <c r="C404" i="19"/>
  <c r="D403" i="20"/>
  <c r="C404" i="20"/>
  <c r="C403" i="16"/>
  <c r="D402" i="16"/>
  <c r="C405" i="19"/>
  <c r="D404" i="19"/>
  <c r="D404" i="20"/>
  <c r="C405" i="20"/>
  <c r="C404" i="16"/>
  <c r="D403" i="16"/>
  <c r="D405" i="19"/>
  <c r="C406" i="19"/>
  <c r="C406" i="20"/>
  <c r="D405" i="20"/>
  <c r="C405" i="16"/>
  <c r="D404" i="16"/>
  <c r="C407" i="19"/>
  <c r="D406" i="19"/>
  <c r="C407" i="20"/>
  <c r="D406" i="20"/>
  <c r="D405" i="16"/>
  <c r="C406" i="16"/>
  <c r="C408" i="19"/>
  <c r="D407" i="19"/>
  <c r="D407" i="20"/>
  <c r="C408" i="20"/>
  <c r="D406" i="16"/>
  <c r="C407" i="16"/>
  <c r="D408" i="19"/>
  <c r="C409" i="19"/>
  <c r="C409" i="20"/>
  <c r="D408" i="20"/>
  <c r="C408" i="16"/>
  <c r="D407" i="16"/>
  <c r="C410" i="19"/>
  <c r="D409" i="19"/>
  <c r="D409" i="20"/>
  <c r="C410" i="20"/>
  <c r="C409" i="16"/>
  <c r="D408" i="16"/>
  <c r="D410" i="19"/>
  <c r="C411" i="19"/>
  <c r="C411" i="20"/>
  <c r="D410" i="20"/>
  <c r="D409" i="16"/>
  <c r="C410" i="16"/>
  <c r="D411" i="19"/>
  <c r="C412" i="19"/>
  <c r="C412" i="20"/>
  <c r="D411" i="20"/>
  <c r="D410" i="16"/>
  <c r="C411" i="16"/>
  <c r="C413" i="19"/>
  <c r="D412" i="19"/>
  <c r="C413" i="20"/>
  <c r="D412" i="20"/>
  <c r="C412" i="16"/>
  <c r="D411" i="16"/>
  <c r="C414" i="19"/>
  <c r="D413" i="19"/>
  <c r="D413" i="20"/>
  <c r="C414" i="20"/>
  <c r="D412" i="16"/>
  <c r="C413" i="16"/>
  <c r="D414" i="19"/>
  <c r="C415" i="19"/>
  <c r="C415" i="20"/>
  <c r="D414" i="20"/>
  <c r="D413" i="16"/>
  <c r="C414" i="16"/>
  <c r="D415" i="19"/>
  <c r="C416" i="19"/>
  <c r="D415" i="20"/>
  <c r="C416" i="20"/>
  <c r="D414" i="16"/>
  <c r="C415" i="16"/>
  <c r="C417" i="19"/>
  <c r="D416" i="19"/>
  <c r="D416" i="20"/>
  <c r="C417" i="20"/>
  <c r="C416" i="16"/>
  <c r="D415" i="16"/>
  <c r="C418" i="19"/>
  <c r="D417" i="19"/>
  <c r="C418" i="20"/>
  <c r="D417" i="20"/>
  <c r="D416" i="16"/>
  <c r="C417" i="16"/>
  <c r="D418" i="19"/>
  <c r="C419" i="19"/>
  <c r="D418" i="20"/>
  <c r="C419" i="20"/>
  <c r="D417" i="16"/>
  <c r="C418" i="16"/>
  <c r="D419" i="19"/>
  <c r="C420" i="19"/>
  <c r="D419" i="20"/>
  <c r="C420" i="20"/>
  <c r="C419" i="16"/>
  <c r="D418" i="16"/>
  <c r="C421" i="19"/>
  <c r="D420" i="19"/>
  <c r="D420" i="20"/>
  <c r="C421" i="20"/>
  <c r="C420" i="16"/>
  <c r="D419" i="16"/>
  <c r="D421" i="19"/>
  <c r="C422" i="19"/>
  <c r="D421" i="20"/>
  <c r="C422" i="20"/>
  <c r="D420" i="16"/>
  <c r="C421" i="16"/>
  <c r="D422" i="19"/>
  <c r="C423" i="19"/>
  <c r="D422" i="20"/>
  <c r="C423" i="20"/>
  <c r="C422" i="16"/>
  <c r="D421" i="16"/>
  <c r="D423" i="19"/>
  <c r="C424" i="19"/>
  <c r="D423" i="20"/>
  <c r="C424" i="20"/>
  <c r="D422" i="16"/>
  <c r="C423" i="16"/>
  <c r="C425" i="19"/>
  <c r="D424" i="19"/>
  <c r="C425" i="20"/>
  <c r="D424" i="20"/>
  <c r="C424" i="16"/>
  <c r="D423" i="16"/>
  <c r="D425" i="19"/>
  <c r="C426" i="19"/>
  <c r="C426" i="20"/>
  <c r="D425" i="20"/>
  <c r="C425" i="16"/>
  <c r="D424" i="16"/>
  <c r="C427" i="19"/>
  <c r="D426" i="19"/>
  <c r="D426" i="20"/>
  <c r="C427" i="20"/>
  <c r="D425" i="16"/>
  <c r="C426" i="16"/>
  <c r="D427" i="19"/>
  <c r="C428" i="19"/>
  <c r="D427" i="20"/>
  <c r="C428" i="20"/>
  <c r="D426" i="16"/>
  <c r="C427" i="16"/>
  <c r="C429" i="19"/>
  <c r="D428" i="19"/>
  <c r="D428" i="20"/>
  <c r="C429" i="20"/>
  <c r="D427" i="16"/>
  <c r="C428" i="16"/>
  <c r="C430" i="19"/>
  <c r="D429" i="19"/>
  <c r="D429" i="20"/>
  <c r="C430" i="20"/>
  <c r="D428" i="16"/>
  <c r="C429" i="16"/>
  <c r="D430" i="19"/>
  <c r="C431" i="19"/>
  <c r="D430" i="20"/>
  <c r="C431" i="20"/>
  <c r="C430" i="16"/>
  <c r="D429" i="16"/>
  <c r="C432" i="19"/>
  <c r="D431" i="19"/>
  <c r="C432" i="20"/>
  <c r="D431" i="20"/>
  <c r="D430" i="16"/>
  <c r="C431" i="16"/>
  <c r="C433" i="19"/>
  <c r="D432" i="19"/>
  <c r="C433" i="20"/>
  <c r="D432" i="20"/>
  <c r="C432" i="16"/>
  <c r="D431" i="16"/>
  <c r="D433" i="19"/>
  <c r="C434" i="19"/>
  <c r="C434" i="20"/>
  <c r="D433" i="20"/>
  <c r="C433" i="16"/>
  <c r="D432" i="16"/>
  <c r="C435" i="19"/>
  <c r="D434" i="19"/>
  <c r="C435" i="20"/>
  <c r="D434" i="20"/>
  <c r="C434" i="16"/>
  <c r="D433" i="16"/>
  <c r="C436" i="19"/>
  <c r="D435" i="19"/>
  <c r="C436" i="20"/>
  <c r="D435" i="20"/>
  <c r="C435" i="16"/>
  <c r="D434" i="16"/>
  <c r="C437" i="19"/>
  <c r="D436" i="19"/>
  <c r="D436" i="20"/>
  <c r="C437" i="20"/>
  <c r="D435" i="16"/>
  <c r="C436" i="16"/>
  <c r="D437" i="19"/>
  <c r="C438" i="19"/>
  <c r="C438" i="20"/>
  <c r="D437" i="20"/>
  <c r="C437" i="16"/>
  <c r="D436" i="16"/>
  <c r="C439" i="19"/>
  <c r="D438" i="19"/>
  <c r="D438" i="20"/>
  <c r="C439" i="20"/>
  <c r="C438" i="16"/>
  <c r="D437" i="16"/>
  <c r="C440" i="19"/>
  <c r="D439" i="19"/>
  <c r="C440" i="20"/>
  <c r="D439" i="20"/>
  <c r="C439" i="16"/>
  <c r="D438" i="16"/>
  <c r="C441" i="19"/>
  <c r="D440" i="19"/>
  <c r="C441" i="20"/>
  <c r="D440" i="20"/>
  <c r="C440" i="16"/>
  <c r="D439" i="16"/>
  <c r="D441" i="19"/>
  <c r="C442" i="19"/>
  <c r="C442" i="20"/>
  <c r="D441" i="20"/>
  <c r="C441" i="16"/>
  <c r="D440" i="16"/>
  <c r="C443" i="19"/>
  <c r="D442" i="19"/>
  <c r="D442" i="20"/>
  <c r="C443" i="20"/>
  <c r="D441" i="16"/>
  <c r="C442" i="16"/>
  <c r="D443" i="19"/>
  <c r="C444" i="19"/>
  <c r="D443" i="20"/>
  <c r="C444" i="20"/>
  <c r="D442" i="16"/>
  <c r="C443" i="16"/>
  <c r="C445" i="19"/>
  <c r="D444" i="19"/>
  <c r="D444" i="20"/>
  <c r="C445" i="20"/>
  <c r="D443" i="16"/>
  <c r="C444" i="16"/>
  <c r="D445" i="19"/>
  <c r="C446" i="19"/>
  <c r="D445" i="20"/>
  <c r="C446" i="20"/>
  <c r="D444" i="16"/>
  <c r="C445" i="16"/>
  <c r="C447" i="19"/>
  <c r="D446" i="19"/>
  <c r="D446" i="20"/>
  <c r="C447" i="20"/>
  <c r="C446" i="16"/>
  <c r="D445" i="16"/>
  <c r="D447" i="19"/>
  <c r="C448" i="19"/>
  <c r="D447" i="20"/>
  <c r="C448" i="20"/>
  <c r="C447" i="16"/>
  <c r="D446" i="16"/>
  <c r="D448" i="19"/>
  <c r="C449" i="19"/>
  <c r="C449" i="20"/>
  <c r="D448" i="20"/>
  <c r="C448" i="16"/>
  <c r="D447" i="16"/>
  <c r="D449" i="19"/>
  <c r="C450" i="19"/>
  <c r="C450" i="20"/>
  <c r="D449" i="20"/>
  <c r="C449" i="16"/>
  <c r="D448" i="16"/>
  <c r="C451" i="19"/>
  <c r="D450" i="19"/>
  <c r="C451" i="20"/>
  <c r="D450" i="20"/>
  <c r="D449" i="16"/>
  <c r="C450" i="16"/>
  <c r="D451" i="19"/>
  <c r="C452" i="19"/>
  <c r="D451" i="20"/>
  <c r="C452" i="20"/>
  <c r="D450" i="16"/>
  <c r="C451" i="16"/>
  <c r="C453" i="19"/>
  <c r="D452" i="19"/>
  <c r="D452" i="20"/>
  <c r="C453" i="20"/>
  <c r="C452" i="16"/>
  <c r="D451" i="16"/>
  <c r="D453" i="19"/>
  <c r="C454" i="19"/>
  <c r="C454" i="20"/>
  <c r="D453" i="20"/>
  <c r="C453" i="16"/>
  <c r="D452" i="16"/>
  <c r="D454" i="19"/>
  <c r="C455" i="19"/>
  <c r="D454" i="20"/>
  <c r="C455" i="20"/>
  <c r="D453" i="16"/>
  <c r="C454" i="16"/>
  <c r="D455" i="19"/>
  <c r="C456" i="19"/>
  <c r="C456" i="20"/>
  <c r="D455" i="20"/>
  <c r="D454" i="16"/>
  <c r="C455" i="16"/>
  <c r="D456" i="19"/>
  <c r="C457" i="19"/>
  <c r="D456" i="20"/>
  <c r="C457" i="20"/>
  <c r="D455" i="16"/>
  <c r="C456" i="16"/>
  <c r="D457" i="19"/>
  <c r="C458" i="19"/>
  <c r="C458" i="20"/>
  <c r="D457" i="20"/>
  <c r="C457" i="16"/>
  <c r="D456" i="16"/>
  <c r="D458" i="19"/>
  <c r="C459" i="19"/>
  <c r="C459" i="20"/>
  <c r="D458" i="20"/>
  <c r="C458" i="16"/>
  <c r="D457" i="16"/>
  <c r="C460" i="19"/>
  <c r="D459" i="19"/>
  <c r="D459" i="20"/>
  <c r="C460" i="20"/>
  <c r="C459" i="16"/>
  <c r="D458" i="16"/>
  <c r="D460" i="19"/>
  <c r="C461" i="19"/>
  <c r="D460" i="20"/>
  <c r="C461" i="20"/>
  <c r="C460" i="16"/>
  <c r="D459" i="16"/>
  <c r="D461" i="19"/>
  <c r="C462" i="19"/>
  <c r="D461" i="20"/>
  <c r="C462" i="20"/>
  <c r="C461" i="16"/>
  <c r="D460" i="16"/>
  <c r="D462" i="19"/>
  <c r="C463" i="19"/>
  <c r="D462" i="20"/>
  <c r="C463" i="20"/>
  <c r="C462" i="16"/>
  <c r="D461" i="16"/>
  <c r="D463" i="19"/>
  <c r="C464" i="19"/>
  <c r="D463" i="20"/>
  <c r="C464" i="20"/>
  <c r="D462" i="16"/>
  <c r="C463" i="16"/>
  <c r="D464" i="19"/>
  <c r="C465" i="19"/>
  <c r="D464" i="20"/>
  <c r="C465" i="20"/>
  <c r="D463" i="16"/>
  <c r="C464" i="16"/>
  <c r="D465" i="19"/>
  <c r="C466" i="19"/>
  <c r="D465" i="20"/>
  <c r="C466" i="20"/>
  <c r="C465" i="16"/>
  <c r="D464" i="16"/>
  <c r="C467" i="19"/>
  <c r="D466" i="19"/>
  <c r="C467" i="20"/>
  <c r="D466" i="20"/>
  <c r="C466" i="16"/>
  <c r="D465" i="16"/>
  <c r="C468" i="19"/>
  <c r="D467" i="19"/>
  <c r="C468" i="20"/>
  <c r="D467" i="20"/>
  <c r="D466" i="16"/>
  <c r="C467" i="16"/>
  <c r="D468" i="19"/>
  <c r="C469" i="19"/>
  <c r="D468" i="20"/>
  <c r="C469" i="20"/>
  <c r="C468" i="16"/>
  <c r="D467" i="16"/>
  <c r="D469" i="19"/>
  <c r="C470" i="19"/>
  <c r="C470" i="20"/>
  <c r="D469" i="20"/>
  <c r="C469" i="16"/>
  <c r="D468" i="16"/>
  <c r="D470" i="19"/>
  <c r="C471" i="19"/>
  <c r="D470" i="20"/>
  <c r="C471" i="20"/>
  <c r="D469" i="16"/>
  <c r="C470" i="16"/>
  <c r="D471" i="19"/>
  <c r="C472" i="19"/>
  <c r="D471" i="20"/>
  <c r="C472" i="20"/>
  <c r="C471" i="16"/>
  <c r="D470" i="16"/>
  <c r="C473" i="19"/>
  <c r="D472" i="19"/>
  <c r="D472" i="20"/>
  <c r="C473" i="20"/>
  <c r="C472" i="16"/>
  <c r="D471" i="16"/>
  <c r="D473" i="19"/>
  <c r="C474" i="19"/>
  <c r="C474" i="20"/>
  <c r="D473" i="20"/>
  <c r="C473" i="16"/>
  <c r="D472" i="16"/>
  <c r="C475" i="19"/>
  <c r="D474" i="19"/>
  <c r="D474" i="20"/>
  <c r="C475" i="20"/>
  <c r="C474" i="16"/>
  <c r="D473" i="16"/>
  <c r="C476" i="19"/>
  <c r="D475" i="19"/>
  <c r="D475" i="20"/>
  <c r="C476" i="20"/>
  <c r="C475" i="16"/>
  <c r="D474" i="16"/>
  <c r="D476" i="19"/>
  <c r="C477" i="19"/>
  <c r="D476" i="20"/>
  <c r="C477" i="20"/>
  <c r="C476" i="16"/>
  <c r="D475" i="16"/>
  <c r="D477" i="19"/>
  <c r="C478" i="19"/>
  <c r="D477" i="20"/>
  <c r="C478" i="20"/>
  <c r="C477" i="16"/>
  <c r="D476" i="16"/>
  <c r="D478" i="19"/>
  <c r="C479" i="19"/>
  <c r="C479" i="20"/>
  <c r="D478" i="20"/>
  <c r="C478" i="16"/>
  <c r="D477" i="16"/>
  <c r="C480" i="19"/>
  <c r="D479" i="19"/>
  <c r="C480" i="20"/>
  <c r="D479" i="20"/>
  <c r="D478" i="16"/>
  <c r="C479" i="16"/>
  <c r="D480" i="19"/>
  <c r="C481" i="19"/>
  <c r="D480" i="20"/>
  <c r="C481" i="20"/>
  <c r="D479" i="16"/>
  <c r="C480" i="16"/>
  <c r="D481" i="19"/>
  <c r="C482" i="19"/>
  <c r="C482" i="20"/>
  <c r="D481" i="20"/>
  <c r="C481" i="16"/>
  <c r="D480" i="16"/>
  <c r="C483" i="19"/>
  <c r="D482" i="19"/>
  <c r="C483" i="20"/>
  <c r="D482" i="20"/>
  <c r="C482" i="16"/>
  <c r="D481" i="16"/>
  <c r="D483" i="19"/>
  <c r="C484" i="19"/>
  <c r="C484" i="20"/>
  <c r="D483" i="20"/>
  <c r="D482" i="16"/>
  <c r="C483" i="16"/>
  <c r="D484" i="19"/>
  <c r="C485" i="19"/>
  <c r="D484" i="20"/>
  <c r="C485" i="20"/>
  <c r="C484" i="16"/>
  <c r="D483" i="16"/>
  <c r="D485" i="19"/>
  <c r="C486" i="19"/>
  <c r="D485" i="20"/>
  <c r="C486" i="20"/>
  <c r="D484" i="16"/>
  <c r="C485" i="16"/>
  <c r="D486" i="19"/>
  <c r="C487" i="19"/>
  <c r="D486" i="20"/>
  <c r="C487" i="20"/>
  <c r="C486" i="16"/>
  <c r="D485" i="16"/>
  <c r="D487" i="19"/>
  <c r="C488" i="19"/>
  <c r="C488" i="20"/>
  <c r="D487" i="20"/>
  <c r="D486" i="16"/>
  <c r="C487" i="16"/>
  <c r="D488" i="19"/>
  <c r="C489" i="19"/>
  <c r="C489" i="20"/>
  <c r="D488" i="20"/>
  <c r="D487" i="16"/>
  <c r="C488" i="16"/>
  <c r="D489" i="19"/>
  <c r="C490" i="19"/>
  <c r="D489" i="20"/>
  <c r="C490" i="20"/>
  <c r="D488" i="16"/>
  <c r="C489" i="16"/>
  <c r="C491" i="19"/>
  <c r="D490" i="19"/>
  <c r="C491" i="20"/>
  <c r="D490" i="20"/>
  <c r="C490" i="16"/>
  <c r="D489" i="16"/>
  <c r="D491" i="19"/>
  <c r="C492" i="19"/>
  <c r="D491" i="20"/>
  <c r="C492" i="20"/>
  <c r="C491" i="16"/>
  <c r="D490" i="16"/>
  <c r="D492" i="19"/>
  <c r="C493" i="19"/>
  <c r="D492" i="20"/>
  <c r="C493" i="20"/>
  <c r="C492" i="16"/>
  <c r="D491" i="16"/>
  <c r="D493" i="19"/>
  <c r="C494" i="19"/>
  <c r="D493" i="20"/>
  <c r="C494" i="20"/>
  <c r="D492" i="16"/>
  <c r="C493" i="16"/>
  <c r="D494" i="19"/>
  <c r="C495" i="19"/>
  <c r="C495" i="20"/>
  <c r="D494" i="20"/>
  <c r="D493" i="16"/>
  <c r="C494" i="16"/>
  <c r="D495" i="19"/>
  <c r="C496" i="19"/>
  <c r="C496" i="20"/>
  <c r="D495" i="20"/>
  <c r="D494" i="16"/>
  <c r="C495" i="16"/>
  <c r="D496" i="19"/>
  <c r="C497" i="19"/>
  <c r="C497" i="20"/>
  <c r="D496" i="20"/>
  <c r="D495" i="16"/>
  <c r="C496" i="16"/>
  <c r="D497" i="19"/>
  <c r="C498" i="19"/>
  <c r="D497" i="20"/>
  <c r="C498" i="20"/>
  <c r="D496" i="16"/>
  <c r="C497" i="16"/>
  <c r="C499" i="19"/>
  <c r="D498" i="19"/>
  <c r="C499" i="20"/>
  <c r="D498" i="20"/>
  <c r="C498" i="16"/>
  <c r="D497" i="16"/>
  <c r="C500" i="19"/>
  <c r="D499" i="19"/>
  <c r="C500" i="20"/>
  <c r="D499" i="20"/>
  <c r="D498" i="16"/>
  <c r="C499" i="16"/>
  <c r="D500" i="19"/>
  <c r="C501" i="19"/>
  <c r="C501" i="20"/>
  <c r="D500" i="20"/>
  <c r="C500" i="16"/>
  <c r="D499" i="16"/>
  <c r="D501" i="19"/>
  <c r="C502" i="19"/>
  <c r="C502" i="20"/>
  <c r="D501" i="20"/>
  <c r="D500" i="16"/>
  <c r="C501" i="16"/>
  <c r="C503" i="19"/>
  <c r="D502" i="19"/>
  <c r="D502" i="20"/>
  <c r="C503" i="20"/>
  <c r="D501" i="16"/>
  <c r="C502" i="16"/>
  <c r="C504" i="19"/>
  <c r="D503" i="19"/>
  <c r="D503" i="20"/>
  <c r="C504" i="20"/>
  <c r="D502" i="16"/>
  <c r="C503" i="16"/>
  <c r="D504" i="19"/>
  <c r="C505" i="19"/>
  <c r="D504" i="20"/>
  <c r="C505" i="20"/>
  <c r="C504" i="16"/>
  <c r="D503" i="16"/>
  <c r="D505" i="19"/>
  <c r="C506" i="19"/>
  <c r="D505" i="20"/>
  <c r="C506" i="20"/>
  <c r="D504" i="16"/>
  <c r="C505" i="16"/>
  <c r="C507" i="19"/>
  <c r="D506" i="19"/>
  <c r="C507" i="20"/>
  <c r="D506" i="20"/>
  <c r="C506" i="16"/>
  <c r="D505" i="16"/>
  <c r="D507" i="19"/>
  <c r="C508" i="19"/>
  <c r="C508" i="20"/>
  <c r="D507" i="20"/>
  <c r="D506" i="16"/>
  <c r="C507" i="16"/>
  <c r="D508" i="19"/>
  <c r="C509" i="19"/>
  <c r="C509" i="20"/>
  <c r="D508" i="20"/>
  <c r="D507" i="16"/>
  <c r="C508" i="16"/>
  <c r="C510" i="19"/>
  <c r="D509" i="19"/>
  <c r="D509" i="20"/>
  <c r="C510" i="20"/>
  <c r="D508" i="16"/>
  <c r="C509" i="16"/>
  <c r="C511" i="19"/>
  <c r="D510" i="19"/>
  <c r="C511" i="20"/>
  <c r="D510" i="20"/>
  <c r="C510" i="16"/>
  <c r="D509" i="16"/>
  <c r="D511" i="19"/>
  <c r="C512" i="19"/>
  <c r="C512" i="20"/>
  <c r="D511" i="20"/>
  <c r="D510" i="16"/>
  <c r="C511" i="16"/>
  <c r="D512" i="19"/>
  <c r="C513" i="19"/>
  <c r="C513" i="20"/>
  <c r="D512" i="20"/>
  <c r="C512" i="16"/>
  <c r="D511" i="16"/>
  <c r="D513" i="19"/>
  <c r="C514" i="19"/>
  <c r="C514" i="20"/>
  <c r="D513" i="20"/>
  <c r="D512" i="16"/>
  <c r="C513" i="16"/>
  <c r="D514" i="19"/>
  <c r="C515" i="19"/>
  <c r="D514" i="20"/>
  <c r="C515" i="20"/>
  <c r="D513" i="16"/>
  <c r="C514" i="16"/>
  <c r="C516" i="19"/>
  <c r="D515" i="19"/>
  <c r="D515" i="20"/>
  <c r="C516" i="20"/>
  <c r="D514" i="16"/>
  <c r="C515" i="16"/>
  <c r="D516" i="19"/>
  <c r="C517" i="19"/>
  <c r="C517" i="20"/>
  <c r="D516" i="20"/>
  <c r="C516" i="16"/>
  <c r="D515" i="16"/>
  <c r="D517" i="19"/>
  <c r="C518" i="19"/>
  <c r="C518" i="20"/>
  <c r="D517" i="20"/>
  <c r="D516" i="16"/>
  <c r="C517" i="16"/>
  <c r="C519" i="19"/>
  <c r="D518" i="19"/>
  <c r="D518" i="20"/>
  <c r="C519" i="20"/>
  <c r="C518" i="16"/>
  <c r="D517" i="16"/>
  <c r="D519" i="19"/>
  <c r="C520" i="19"/>
  <c r="C520" i="20"/>
  <c r="D519" i="20"/>
  <c r="C519" i="16"/>
  <c r="D518" i="16"/>
  <c r="D520" i="19"/>
  <c r="C521" i="19"/>
  <c r="D520" i="20"/>
  <c r="C521" i="20"/>
  <c r="D519" i="16"/>
  <c r="C520" i="16"/>
  <c r="D521" i="19"/>
  <c r="C522" i="19"/>
  <c r="C522" i="20"/>
  <c r="D521" i="20"/>
  <c r="D520" i="16"/>
  <c r="C521" i="16"/>
  <c r="C523" i="19"/>
  <c r="D522" i="19"/>
  <c r="C523" i="20"/>
  <c r="D522" i="20"/>
  <c r="C522" i="16"/>
  <c r="D521" i="16"/>
  <c r="D523" i="19"/>
  <c r="C524" i="19"/>
  <c r="C524" i="20"/>
  <c r="D523" i="20"/>
  <c r="D522" i="16"/>
  <c r="C523" i="16"/>
  <c r="D524" i="19"/>
  <c r="C525" i="19"/>
  <c r="C525" i="20"/>
  <c r="D524" i="20"/>
  <c r="C524" i="16"/>
  <c r="D523" i="16"/>
  <c r="C526" i="19"/>
  <c r="D525" i="19"/>
  <c r="C526" i="20"/>
  <c r="D525" i="20"/>
  <c r="D524" i="16"/>
  <c r="C525" i="16"/>
  <c r="D526" i="19"/>
  <c r="C527" i="19"/>
  <c r="C527" i="20"/>
  <c r="D526" i="20"/>
  <c r="C526" i="16"/>
  <c r="D525" i="16"/>
  <c r="D527" i="19"/>
  <c r="C528" i="19"/>
  <c r="C528" i="20"/>
  <c r="D527" i="20"/>
  <c r="C527" i="16"/>
  <c r="D526" i="16"/>
  <c r="D528" i="19"/>
  <c r="C529" i="19"/>
  <c r="C529" i="20"/>
  <c r="D528" i="20"/>
  <c r="C528" i="16"/>
  <c r="D527" i="16"/>
  <c r="C530" i="19"/>
  <c r="D529" i="19"/>
  <c r="C530" i="20"/>
  <c r="D529" i="20"/>
  <c r="D528" i="16"/>
  <c r="C529" i="16"/>
  <c r="D530" i="19"/>
  <c r="C531" i="19"/>
  <c r="D530" i="20"/>
  <c r="C531" i="20"/>
  <c r="C530" i="16"/>
  <c r="D529" i="16"/>
  <c r="C532" i="19"/>
  <c r="D531" i="19"/>
  <c r="D531" i="20"/>
  <c r="C532" i="20"/>
  <c r="D530" i="16"/>
  <c r="C531" i="16"/>
  <c r="D532" i="19"/>
  <c r="C533" i="19"/>
  <c r="D532" i="20"/>
  <c r="C533" i="20"/>
  <c r="C532" i="16"/>
  <c r="D531" i="16"/>
  <c r="D533" i="19"/>
  <c r="C534" i="19"/>
  <c r="C534" i="20"/>
  <c r="D533" i="20"/>
  <c r="D532" i="16"/>
  <c r="C533" i="16"/>
  <c r="C535" i="19"/>
  <c r="D534" i="19"/>
  <c r="D534" i="20"/>
  <c r="C535" i="20"/>
  <c r="D533" i="16"/>
  <c r="C534" i="16"/>
  <c r="D535" i="19"/>
  <c r="C536" i="19"/>
  <c r="C536" i="20"/>
  <c r="D535" i="20"/>
  <c r="D534" i="16"/>
  <c r="C535" i="16"/>
  <c r="D536" i="19"/>
  <c r="C537" i="19"/>
  <c r="D536" i="20"/>
  <c r="C537" i="20"/>
  <c r="D535" i="16"/>
  <c r="C536" i="16"/>
  <c r="D537" i="19"/>
  <c r="C538" i="19"/>
  <c r="D537" i="20"/>
  <c r="C538" i="20"/>
  <c r="D536" i="16"/>
  <c r="C537" i="16"/>
  <c r="D538" i="19"/>
  <c r="C539" i="19"/>
  <c r="C539" i="20"/>
  <c r="D538" i="20"/>
  <c r="C538" i="16"/>
  <c r="D537" i="16"/>
  <c r="C540" i="19"/>
  <c r="D539" i="19"/>
  <c r="C540" i="20"/>
  <c r="D539" i="20"/>
  <c r="D538" i="16"/>
  <c r="C539" i="16"/>
  <c r="D540" i="19"/>
  <c r="C541" i="19"/>
  <c r="C541" i="20"/>
  <c r="D540" i="20"/>
  <c r="D539" i="16"/>
  <c r="C540" i="16"/>
  <c r="C542" i="19"/>
  <c r="D541" i="19"/>
  <c r="D541" i="20"/>
  <c r="C542" i="20"/>
  <c r="D540" i="16"/>
  <c r="C541" i="16"/>
  <c r="C543" i="19"/>
  <c r="D542" i="19"/>
  <c r="C543" i="20"/>
  <c r="D542" i="20"/>
  <c r="C542" i="16"/>
  <c r="D541" i="16"/>
  <c r="C544" i="19"/>
  <c r="D543" i="19"/>
  <c r="D543" i="20"/>
  <c r="C544" i="20"/>
  <c r="D542" i="16"/>
  <c r="C543" i="16"/>
  <c r="D544" i="19"/>
  <c r="C545" i="19"/>
  <c r="D544" i="20"/>
  <c r="C545" i="20"/>
  <c r="C544" i="16"/>
  <c r="D543" i="16"/>
  <c r="C546" i="19"/>
  <c r="D545" i="19"/>
  <c r="D545" i="20"/>
  <c r="C546" i="20"/>
  <c r="D544" i="16"/>
  <c r="C545" i="16"/>
  <c r="D546" i="19"/>
  <c r="C547" i="19"/>
  <c r="D546" i="20"/>
  <c r="C547" i="20"/>
  <c r="C546" i="16"/>
  <c r="D545" i="16"/>
  <c r="D547" i="19"/>
  <c r="C548" i="19"/>
  <c r="C548" i="20"/>
  <c r="D547" i="20"/>
  <c r="C547" i="16"/>
  <c r="D546" i="16"/>
  <c r="C549" i="19"/>
  <c r="D548" i="19"/>
  <c r="D548" i="20"/>
  <c r="C549" i="20"/>
  <c r="C548" i="16"/>
  <c r="D547" i="16"/>
  <c r="D549" i="19"/>
  <c r="C550" i="19"/>
  <c r="D549" i="20"/>
  <c r="C550" i="20"/>
  <c r="C549" i="16"/>
  <c r="D548" i="16"/>
  <c r="D550" i="19"/>
  <c r="C551" i="19"/>
  <c r="D550" i="20"/>
  <c r="C551" i="20"/>
  <c r="D549" i="16"/>
  <c r="C550" i="16"/>
  <c r="C552" i="19"/>
  <c r="D551" i="19"/>
  <c r="C552" i="20"/>
  <c r="D551" i="20"/>
  <c r="C551" i="16"/>
  <c r="D550" i="16"/>
  <c r="D552" i="19"/>
  <c r="C553" i="19"/>
  <c r="D552" i="20"/>
  <c r="C553" i="20"/>
  <c r="D551" i="16"/>
  <c r="C552" i="16"/>
  <c r="C554" i="19"/>
  <c r="D553" i="19"/>
  <c r="D553" i="20"/>
  <c r="C554" i="20"/>
  <c r="C553" i="16"/>
  <c r="D552" i="16"/>
  <c r="D554" i="19"/>
  <c r="C555" i="19"/>
  <c r="D554" i="20"/>
  <c r="C555" i="20"/>
  <c r="C554" i="16"/>
  <c r="D553" i="16"/>
  <c r="C556" i="19"/>
  <c r="D555" i="19"/>
  <c r="D555" i="20"/>
  <c r="C556" i="20"/>
  <c r="C555" i="16"/>
  <c r="D554" i="16"/>
  <c r="D556" i="19"/>
  <c r="C557" i="19"/>
  <c r="D556" i="20"/>
  <c r="C557" i="20"/>
  <c r="D555" i="16"/>
  <c r="C556" i="16"/>
  <c r="D557" i="19"/>
  <c r="C558" i="19"/>
  <c r="C558" i="20"/>
  <c r="D557" i="20"/>
  <c r="C557" i="16"/>
  <c r="D556" i="16"/>
  <c r="D558" i="19"/>
  <c r="C559" i="19"/>
  <c r="D558" i="20"/>
  <c r="C559" i="20"/>
  <c r="C558" i="16"/>
  <c r="D557" i="16"/>
  <c r="C560" i="19"/>
  <c r="D559" i="19"/>
  <c r="C560" i="20"/>
  <c r="D559" i="20"/>
  <c r="D558" i="16"/>
  <c r="C559" i="16"/>
  <c r="D560" i="19"/>
  <c r="C561" i="19"/>
  <c r="D560" i="20"/>
  <c r="C561" i="20"/>
  <c r="D559" i="16"/>
  <c r="C560" i="16"/>
  <c r="C562" i="19"/>
  <c r="D561" i="19"/>
  <c r="C562" i="20"/>
  <c r="D561" i="20"/>
  <c r="C561" i="16"/>
  <c r="D560" i="16"/>
  <c r="D562" i="19"/>
  <c r="C563" i="19"/>
  <c r="C563" i="20"/>
  <c r="D562" i="20"/>
  <c r="C562" i="16"/>
  <c r="D561" i="16"/>
  <c r="D563" i="19"/>
  <c r="C564" i="19"/>
  <c r="D563" i="20"/>
  <c r="C564" i="20"/>
  <c r="D562" i="16"/>
  <c r="C563" i="16"/>
  <c r="D564" i="19"/>
  <c r="C565" i="19"/>
  <c r="C565" i="20"/>
  <c r="D564" i="20"/>
  <c r="D563" i="16"/>
  <c r="C564" i="16"/>
  <c r="C566" i="19"/>
  <c r="D565" i="19"/>
  <c r="D565" i="20"/>
  <c r="C566" i="20"/>
  <c r="C565" i="16"/>
  <c r="D564" i="16"/>
  <c r="D566" i="19"/>
  <c r="C567" i="19"/>
  <c r="D566" i="20"/>
  <c r="C567" i="20"/>
  <c r="D565" i="16"/>
  <c r="C566" i="16"/>
  <c r="C568" i="19"/>
  <c r="D567" i="19"/>
  <c r="D567" i="20"/>
  <c r="C568" i="20"/>
  <c r="D566" i="16"/>
  <c r="C567" i="16"/>
  <c r="D568" i="19"/>
  <c r="C569" i="19"/>
  <c r="D568" i="20"/>
  <c r="C569" i="20"/>
  <c r="D567" i="16"/>
  <c r="C568" i="16"/>
  <c r="D569" i="19"/>
  <c r="C570" i="19"/>
  <c r="C570" i="20"/>
  <c r="D569" i="20"/>
  <c r="C569" i="16"/>
  <c r="D568" i="16"/>
  <c r="D570" i="19"/>
  <c r="C571" i="19"/>
  <c r="D570" i="20"/>
  <c r="C571" i="20"/>
  <c r="C570" i="16"/>
  <c r="D569" i="16"/>
  <c r="D571" i="19"/>
  <c r="C572" i="19"/>
  <c r="D571" i="20"/>
  <c r="C572" i="20"/>
  <c r="C571" i="16"/>
  <c r="D570" i="16"/>
  <c r="D572" i="19"/>
  <c r="C573" i="19"/>
  <c r="C573" i="20"/>
  <c r="D572" i="20"/>
  <c r="D571" i="16"/>
  <c r="C572" i="16"/>
  <c r="D573" i="19"/>
  <c r="C574" i="19"/>
  <c r="D573" i="20"/>
  <c r="C574" i="20"/>
  <c r="C573" i="16"/>
  <c r="D572" i="16"/>
  <c r="C575" i="19"/>
  <c r="D574" i="19"/>
  <c r="C575" i="20"/>
  <c r="D574" i="20"/>
  <c r="D573" i="16"/>
  <c r="C574" i="16"/>
  <c r="D575" i="19"/>
  <c r="C576" i="19"/>
  <c r="C576" i="20"/>
  <c r="D575" i="20"/>
  <c r="C575" i="16"/>
  <c r="D574" i="16"/>
  <c r="D576" i="19"/>
  <c r="C577" i="19"/>
  <c r="D576" i="20"/>
  <c r="C577" i="20"/>
  <c r="D575" i="16"/>
  <c r="C576" i="16"/>
  <c r="C578" i="19"/>
  <c r="D577" i="19"/>
  <c r="C578" i="20"/>
  <c r="D577" i="20"/>
  <c r="C577" i="16"/>
  <c r="D576" i="16"/>
  <c r="D578" i="19"/>
  <c r="C579" i="19"/>
  <c r="D578" i="20"/>
  <c r="C579" i="20"/>
  <c r="C578" i="16"/>
  <c r="D577" i="16"/>
  <c r="C580" i="19"/>
  <c r="D579" i="19"/>
  <c r="D579" i="20"/>
  <c r="C580" i="20"/>
  <c r="D578" i="16"/>
  <c r="C579" i="16"/>
  <c r="D580" i="19"/>
  <c r="C581" i="19"/>
  <c r="C581" i="20"/>
  <c r="D580" i="20"/>
  <c r="D579" i="16"/>
  <c r="C580" i="16"/>
  <c r="C582" i="19"/>
  <c r="D581" i="19"/>
  <c r="D581" i="20"/>
  <c r="C582" i="20"/>
  <c r="C581" i="16"/>
  <c r="D580" i="16"/>
  <c r="D582" i="19"/>
  <c r="C583" i="19"/>
  <c r="C583" i="20"/>
  <c r="D582" i="20"/>
  <c r="C582" i="16"/>
  <c r="D581" i="16"/>
  <c r="D583" i="19"/>
  <c r="C584" i="19"/>
  <c r="D583" i="20"/>
  <c r="C584" i="20"/>
  <c r="C583" i="16"/>
  <c r="D582" i="16"/>
  <c r="D584" i="19"/>
  <c r="C585" i="19"/>
  <c r="D584" i="20"/>
  <c r="C585" i="20"/>
  <c r="D583" i="16"/>
  <c r="C584" i="16"/>
  <c r="D585" i="19"/>
  <c r="C586" i="19"/>
  <c r="C586" i="20"/>
  <c r="D585" i="20"/>
  <c r="C585" i="16"/>
  <c r="D584" i="16"/>
  <c r="C587" i="19"/>
  <c r="D586" i="19"/>
  <c r="D586" i="20"/>
  <c r="C587" i="20"/>
  <c r="C586" i="16"/>
  <c r="D585" i="16"/>
  <c r="D587" i="19"/>
  <c r="C588" i="19"/>
  <c r="D587" i="20"/>
  <c r="C588" i="20"/>
  <c r="D586" i="16"/>
  <c r="C587" i="16"/>
  <c r="C589" i="19"/>
  <c r="D588" i="19"/>
  <c r="C589" i="20"/>
  <c r="D588" i="20"/>
  <c r="D587" i="16"/>
  <c r="C588" i="16"/>
  <c r="D589" i="19"/>
  <c r="C590" i="19"/>
  <c r="C590" i="20"/>
  <c r="D589" i="20"/>
  <c r="C589" i="16"/>
  <c r="D588" i="16"/>
  <c r="D590" i="19"/>
  <c r="C591" i="19"/>
  <c r="C591" i="20"/>
  <c r="D590" i="20"/>
  <c r="D589" i="16"/>
  <c r="C590" i="16"/>
  <c r="D591" i="19"/>
  <c r="C592" i="19"/>
  <c r="C592" i="20"/>
  <c r="D591" i="20"/>
  <c r="D590" i="16"/>
  <c r="C591" i="16"/>
  <c r="D592" i="19"/>
  <c r="C593" i="19"/>
  <c r="D592" i="20"/>
  <c r="C593" i="20"/>
  <c r="C592" i="16"/>
  <c r="D591" i="16"/>
  <c r="C594" i="19"/>
  <c r="D593" i="19"/>
  <c r="D593" i="20"/>
  <c r="C594" i="20"/>
  <c r="C593" i="16"/>
  <c r="D592" i="16"/>
  <c r="C595" i="19"/>
  <c r="D594" i="19"/>
  <c r="C595" i="20"/>
  <c r="D594" i="20"/>
  <c r="D593" i="16"/>
  <c r="C594" i="16"/>
  <c r="C596" i="19"/>
  <c r="D595" i="19"/>
  <c r="C596" i="20"/>
  <c r="D595" i="20"/>
  <c r="C595" i="16"/>
  <c r="D594" i="16"/>
  <c r="D596" i="19"/>
  <c r="C597" i="19"/>
  <c r="D596" i="20"/>
  <c r="C597" i="20"/>
  <c r="C596" i="16"/>
  <c r="D595" i="16"/>
  <c r="C598" i="19"/>
  <c r="D597" i="19"/>
  <c r="D597" i="20"/>
  <c r="C598" i="20"/>
  <c r="D596" i="16"/>
  <c r="C597" i="16"/>
  <c r="C599" i="19"/>
  <c r="D598" i="19"/>
  <c r="C599" i="20"/>
  <c r="D598" i="20"/>
  <c r="C598" i="16"/>
  <c r="D597" i="16"/>
  <c r="D599" i="19"/>
  <c r="C600" i="19"/>
  <c r="D599" i="20"/>
  <c r="C600" i="20"/>
  <c r="D598" i="16"/>
  <c r="C599" i="16"/>
  <c r="C601" i="19"/>
  <c r="D600" i="19"/>
  <c r="D600" i="20"/>
  <c r="C601" i="20"/>
  <c r="C600" i="16"/>
  <c r="D599" i="16"/>
  <c r="D601" i="19"/>
  <c r="C602" i="19"/>
  <c r="D601" i="20"/>
  <c r="C602" i="20"/>
  <c r="C601" i="16"/>
  <c r="D600" i="16"/>
  <c r="D602" i="19"/>
  <c r="C603" i="19"/>
  <c r="C603" i="20"/>
  <c r="D602" i="20"/>
  <c r="D601" i="16"/>
  <c r="C602" i="16"/>
  <c r="D603" i="19"/>
  <c r="C604" i="19"/>
  <c r="D603" i="20"/>
  <c r="C604" i="20"/>
  <c r="D602" i="16"/>
  <c r="C603" i="16"/>
  <c r="D604" i="19"/>
  <c r="C605" i="19"/>
  <c r="D604" i="20"/>
  <c r="C605" i="20"/>
  <c r="D603" i="16"/>
  <c r="C604" i="16"/>
  <c r="D605" i="19"/>
  <c r="C606" i="19"/>
  <c r="D605" i="20"/>
  <c r="C606" i="20"/>
  <c r="D604" i="16"/>
  <c r="C605" i="16"/>
  <c r="C607" i="19"/>
  <c r="D606" i="19"/>
  <c r="C607" i="20"/>
  <c r="D606" i="20"/>
  <c r="D605" i="16"/>
  <c r="C606" i="16"/>
  <c r="C608" i="19"/>
  <c r="D607" i="19"/>
  <c r="D607" i="20"/>
  <c r="C608" i="20"/>
  <c r="D606" i="16"/>
  <c r="C607" i="16"/>
  <c r="C609" i="19"/>
  <c r="D608" i="19"/>
  <c r="C609" i="20"/>
  <c r="D608" i="20"/>
  <c r="C608" i="16"/>
  <c r="D607" i="16"/>
  <c r="C610" i="19"/>
  <c r="D609" i="19"/>
  <c r="D609" i="20"/>
  <c r="C610" i="20"/>
  <c r="D608" i="16"/>
  <c r="C609" i="16"/>
  <c r="D610" i="19"/>
  <c r="C611" i="19"/>
  <c r="C611" i="20"/>
  <c r="D610" i="20"/>
  <c r="D609" i="16"/>
  <c r="C610" i="16"/>
  <c r="C612" i="19"/>
  <c r="D611" i="19"/>
  <c r="C612" i="20"/>
  <c r="D611" i="20"/>
  <c r="D610" i="16"/>
  <c r="C611" i="16"/>
  <c r="C613" i="19"/>
  <c r="D612" i="19"/>
  <c r="C613" i="20"/>
  <c r="D612" i="20"/>
  <c r="C612" i="16"/>
  <c r="D611" i="16"/>
  <c r="D613" i="19"/>
  <c r="C614" i="19"/>
  <c r="C614" i="20"/>
  <c r="D613" i="20"/>
  <c r="C613" i="16"/>
  <c r="D612" i="16"/>
  <c r="D614" i="19"/>
  <c r="C615" i="19"/>
  <c r="D614" i="20"/>
  <c r="C615" i="20"/>
  <c r="D613" i="16"/>
  <c r="C614" i="16"/>
  <c r="D615" i="19"/>
  <c r="C616" i="19"/>
  <c r="C616" i="20"/>
  <c r="D615" i="20"/>
  <c r="D614" i="16"/>
  <c r="C615" i="16"/>
  <c r="C617" i="19"/>
  <c r="D616" i="19"/>
  <c r="C617" i="20"/>
  <c r="D616" i="20"/>
  <c r="D615" i="16"/>
  <c r="C616" i="16"/>
  <c r="C618" i="19"/>
  <c r="D617" i="19"/>
  <c r="C618" i="20"/>
  <c r="D617" i="20"/>
  <c r="D616" i="16"/>
  <c r="C617" i="16"/>
  <c r="C619" i="19"/>
  <c r="D618" i="19"/>
  <c r="C619" i="20"/>
  <c r="D618" i="20"/>
  <c r="C618" i="16"/>
  <c r="D617" i="16"/>
  <c r="C620" i="19"/>
  <c r="D619" i="19"/>
  <c r="C620" i="20"/>
  <c r="D619" i="20"/>
  <c r="C619" i="16"/>
  <c r="D618" i="16"/>
  <c r="C621" i="19"/>
  <c r="D620" i="19"/>
  <c r="C621" i="20"/>
  <c r="D620" i="20"/>
  <c r="C620" i="16"/>
  <c r="D619" i="16"/>
  <c r="C622" i="19"/>
  <c r="D621" i="19"/>
  <c r="C622" i="20"/>
  <c r="D621" i="20"/>
  <c r="C621" i="16"/>
  <c r="D620" i="16"/>
  <c r="D622" i="19"/>
  <c r="C623" i="19"/>
  <c r="D622" i="20"/>
  <c r="C623" i="20"/>
  <c r="D621" i="16"/>
  <c r="C622" i="16"/>
  <c r="C624" i="19"/>
  <c r="D623" i="19"/>
  <c r="D623" i="20"/>
  <c r="C624" i="20"/>
  <c r="D622" i="16"/>
  <c r="C623" i="16"/>
  <c r="C625" i="19"/>
  <c r="D624" i="19"/>
  <c r="C625" i="20"/>
  <c r="D624" i="20"/>
  <c r="D623" i="16"/>
  <c r="C624" i="16"/>
  <c r="D625" i="19"/>
  <c r="C626" i="19"/>
  <c r="C626" i="20"/>
  <c r="D625" i="20"/>
  <c r="C625" i="16"/>
  <c r="D624" i="16"/>
  <c r="D626" i="19"/>
  <c r="C627" i="19"/>
  <c r="D626" i="20"/>
  <c r="C627" i="20"/>
  <c r="D625" i="16"/>
  <c r="C626" i="16"/>
  <c r="D627" i="19"/>
  <c r="C628" i="19"/>
  <c r="C628" i="20"/>
  <c r="D627" i="20"/>
  <c r="C627" i="16"/>
  <c r="D626" i="16"/>
  <c r="C629" i="19"/>
  <c r="D628" i="19"/>
  <c r="C629" i="20"/>
  <c r="D628" i="20"/>
  <c r="D627" i="16"/>
  <c r="C628" i="16"/>
  <c r="C630" i="19"/>
  <c r="D629" i="19"/>
  <c r="C630" i="20"/>
  <c r="D629" i="20"/>
  <c r="C629" i="16"/>
  <c r="D628" i="16"/>
  <c r="D630" i="19"/>
  <c r="C631" i="19"/>
  <c r="C631" i="20"/>
  <c r="D630" i="20"/>
  <c r="D629" i="16"/>
  <c r="C630" i="16"/>
  <c r="C632" i="19"/>
  <c r="D631" i="19"/>
  <c r="D631" i="20"/>
  <c r="C632" i="20"/>
  <c r="D630" i="16"/>
  <c r="C631" i="16"/>
  <c r="C633" i="19"/>
  <c r="D632" i="19"/>
  <c r="C633" i="20"/>
  <c r="D632" i="20"/>
  <c r="C632" i="16"/>
  <c r="D631" i="16"/>
  <c r="D633" i="19"/>
  <c r="C634" i="19"/>
  <c r="C634" i="20"/>
  <c r="D633" i="20"/>
  <c r="D632" i="16"/>
  <c r="C633" i="16"/>
  <c r="C635" i="19"/>
  <c r="D634" i="19"/>
  <c r="D634" i="20"/>
  <c r="C635" i="20"/>
  <c r="C634" i="16"/>
  <c r="D633" i="16"/>
  <c r="C636" i="19"/>
  <c r="D635" i="19"/>
  <c r="D635" i="20"/>
  <c r="C636" i="20"/>
  <c r="C635" i="16"/>
  <c r="D634" i="16"/>
  <c r="C637" i="19"/>
  <c r="D636" i="19"/>
  <c r="D636" i="20"/>
  <c r="C637" i="20"/>
  <c r="C636" i="16"/>
  <c r="D635" i="16"/>
  <c r="C638" i="19"/>
  <c r="D637" i="19"/>
  <c r="D637" i="20"/>
  <c r="C638" i="20"/>
  <c r="D636" i="16"/>
  <c r="C637" i="16"/>
  <c r="D638" i="19"/>
  <c r="C639" i="19"/>
  <c r="D638" i="20"/>
  <c r="C639" i="20"/>
  <c r="C638" i="16"/>
  <c r="D637" i="16"/>
  <c r="D639" i="19"/>
  <c r="C640" i="19"/>
  <c r="D639" i="20"/>
  <c r="C640" i="20"/>
  <c r="C639" i="16"/>
  <c r="D638" i="16"/>
  <c r="C641" i="19"/>
  <c r="D640" i="19"/>
  <c r="D640" i="20"/>
  <c r="C641" i="20"/>
  <c r="D639" i="16"/>
  <c r="C640" i="16"/>
  <c r="D641" i="19"/>
  <c r="C642" i="19"/>
  <c r="D641" i="20"/>
  <c r="C642" i="20"/>
  <c r="C641" i="16"/>
  <c r="D640" i="16"/>
  <c r="D642" i="19"/>
  <c r="C643" i="19"/>
  <c r="D642" i="20"/>
  <c r="C643" i="20"/>
  <c r="D641" i="16"/>
  <c r="C642" i="16"/>
  <c r="C644" i="19"/>
  <c r="D643" i="19"/>
  <c r="C644" i="20"/>
  <c r="D643" i="20"/>
  <c r="C643" i="16"/>
  <c r="D642" i="16"/>
  <c r="C645" i="19"/>
  <c r="D644" i="19"/>
  <c r="D644" i="20"/>
  <c r="C645" i="20"/>
  <c r="D643" i="16"/>
  <c r="C644" i="16"/>
  <c r="C646" i="19"/>
  <c r="D645" i="19"/>
  <c r="C646" i="20"/>
  <c r="D645" i="20"/>
  <c r="C645" i="16"/>
  <c r="D644" i="16"/>
  <c r="D646" i="19"/>
  <c r="C647" i="19"/>
  <c r="C647" i="20"/>
  <c r="D646" i="20"/>
  <c r="D645" i="16"/>
  <c r="C646" i="16"/>
  <c r="D647" i="19"/>
  <c r="C648" i="19"/>
  <c r="D647" i="20"/>
  <c r="C648" i="20"/>
  <c r="C647" i="16"/>
  <c r="D646" i="16"/>
  <c r="C649" i="19"/>
  <c r="D648" i="19"/>
  <c r="D648" i="20"/>
  <c r="C649" i="20"/>
  <c r="D647" i="16"/>
  <c r="C648" i="16"/>
  <c r="D649" i="19"/>
  <c r="C650" i="19"/>
  <c r="D649" i="20"/>
  <c r="C650" i="20"/>
  <c r="D648" i="16"/>
  <c r="C649" i="16"/>
  <c r="D650" i="19"/>
  <c r="C651" i="19"/>
  <c r="C651" i="20"/>
  <c r="D650" i="20"/>
  <c r="C650" i="16"/>
  <c r="D649" i="16"/>
  <c r="C652" i="19"/>
  <c r="D651" i="19"/>
  <c r="C652" i="20"/>
  <c r="D651" i="20"/>
  <c r="D650" i="16"/>
  <c r="C651" i="16"/>
  <c r="C653" i="19"/>
  <c r="D652" i="19"/>
  <c r="D652" i="20"/>
  <c r="C653" i="20"/>
  <c r="C652" i="16"/>
  <c r="D651" i="16"/>
  <c r="C654" i="19"/>
  <c r="D653" i="19"/>
  <c r="C654" i="20"/>
  <c r="D653" i="20"/>
  <c r="C653" i="16"/>
  <c r="D652" i="16"/>
  <c r="D654" i="19"/>
  <c r="C655" i="19"/>
  <c r="D654" i="20"/>
  <c r="C655" i="20"/>
  <c r="C654" i="16"/>
  <c r="D653" i="16"/>
  <c r="D655" i="19"/>
  <c r="C656" i="19"/>
  <c r="C656" i="20"/>
  <c r="D655" i="20"/>
  <c r="D654" i="16"/>
  <c r="C655" i="16"/>
  <c r="C657" i="19"/>
  <c r="D656" i="19"/>
  <c r="C657" i="20"/>
  <c r="D656" i="20"/>
  <c r="D655" i="16"/>
  <c r="C656" i="16"/>
  <c r="C658" i="19"/>
  <c r="D657" i="19"/>
  <c r="D657" i="20"/>
  <c r="C658" i="20"/>
  <c r="C657" i="16"/>
  <c r="D656" i="16"/>
  <c r="D658" i="19"/>
  <c r="C659" i="19"/>
  <c r="C659" i="20"/>
  <c r="D658" i="20"/>
  <c r="C658" i="16"/>
  <c r="D657" i="16"/>
  <c r="D659" i="19"/>
  <c r="C660" i="19"/>
  <c r="C660" i="20"/>
  <c r="D659" i="20"/>
  <c r="C659" i="16"/>
  <c r="D658" i="16"/>
  <c r="C661" i="19"/>
  <c r="D660" i="19"/>
  <c r="C661" i="20"/>
  <c r="D660" i="20"/>
  <c r="D659" i="16"/>
  <c r="C660" i="16"/>
  <c r="C662" i="19"/>
  <c r="D661" i="19"/>
  <c r="C662" i="20"/>
  <c r="D661" i="20"/>
  <c r="C661" i="16"/>
  <c r="D660" i="16"/>
  <c r="D662" i="19"/>
  <c r="C663" i="19"/>
  <c r="D662" i="20"/>
  <c r="C663" i="20"/>
  <c r="D661" i="16"/>
  <c r="C662" i="16"/>
  <c r="C664" i="19"/>
  <c r="D663" i="19"/>
  <c r="C664" i="20"/>
  <c r="D663" i="20"/>
  <c r="C663" i="16"/>
  <c r="D662" i="16"/>
  <c r="C665" i="19"/>
  <c r="D664" i="19"/>
  <c r="C665" i="20"/>
  <c r="D664" i="20"/>
  <c r="D663" i="16"/>
  <c r="C664" i="16"/>
  <c r="D665" i="19"/>
  <c r="C666" i="19"/>
  <c r="D665" i="20"/>
  <c r="C666" i="20"/>
  <c r="D664" i="16"/>
  <c r="C665" i="16"/>
  <c r="D666" i="19"/>
  <c r="C667" i="19"/>
  <c r="D666" i="20"/>
  <c r="C667" i="20"/>
  <c r="C666" i="16"/>
  <c r="D665" i="16"/>
  <c r="C668" i="19"/>
  <c r="D667" i="19"/>
  <c r="D667" i="20"/>
  <c r="C668" i="20"/>
  <c r="C667" i="16"/>
  <c r="D666" i="16"/>
  <c r="C669" i="19"/>
  <c r="D668" i="19"/>
  <c r="C669" i="20"/>
  <c r="D668" i="20"/>
  <c r="D667" i="16"/>
  <c r="C668" i="16"/>
  <c r="C670" i="19"/>
  <c r="D669" i="19"/>
  <c r="D669" i="20"/>
  <c r="C670" i="20"/>
  <c r="C669" i="16"/>
  <c r="D668" i="16"/>
  <c r="D670" i="19"/>
  <c r="C671" i="19"/>
  <c r="C671" i="20"/>
  <c r="D670" i="20"/>
  <c r="C670" i="16"/>
  <c r="D669" i="16"/>
  <c r="D671" i="19"/>
  <c r="C672" i="19"/>
  <c r="C672" i="20"/>
  <c r="D671" i="20"/>
  <c r="C671" i="16"/>
  <c r="D670" i="16"/>
  <c r="D672" i="19"/>
  <c r="C673" i="19"/>
  <c r="C673" i="20"/>
  <c r="D672" i="20"/>
  <c r="D671" i="16"/>
  <c r="C672" i="16"/>
  <c r="D673" i="19"/>
  <c r="C674" i="19"/>
  <c r="D673" i="20"/>
  <c r="C674" i="20"/>
  <c r="C673" i="16"/>
  <c r="D672" i="16"/>
  <c r="D674" i="19"/>
  <c r="C675" i="19"/>
  <c r="D674" i="20"/>
  <c r="C675" i="20"/>
  <c r="C674" i="16"/>
  <c r="D673" i="16"/>
  <c r="C676" i="19"/>
  <c r="D675" i="19"/>
  <c r="D675" i="20"/>
  <c r="C676" i="20"/>
  <c r="C675" i="16"/>
  <c r="D674" i="16"/>
  <c r="D676" i="19"/>
  <c r="C677" i="19"/>
  <c r="C677" i="20"/>
  <c r="D676" i="20"/>
  <c r="D675" i="16"/>
  <c r="C676" i="16"/>
  <c r="D677" i="19"/>
  <c r="C678" i="19"/>
  <c r="C678" i="20"/>
  <c r="D677" i="20"/>
  <c r="C677" i="16"/>
  <c r="D676" i="16"/>
  <c r="C679" i="19"/>
  <c r="D678" i="19"/>
  <c r="C679" i="20"/>
  <c r="D678" i="20"/>
  <c r="C678" i="16"/>
  <c r="D677" i="16"/>
  <c r="D679" i="19"/>
  <c r="C680" i="19"/>
  <c r="C680" i="20"/>
  <c r="D679" i="20"/>
  <c r="C679" i="16"/>
  <c r="D678" i="16"/>
  <c r="C681" i="19"/>
  <c r="D680" i="19"/>
  <c r="D680" i="20"/>
  <c r="C681" i="20"/>
  <c r="D679" i="16"/>
  <c r="C680" i="16"/>
  <c r="C682" i="19"/>
  <c r="D681" i="19"/>
  <c r="C682" i="20"/>
  <c r="D681" i="20"/>
  <c r="C681" i="16"/>
  <c r="D680" i="16"/>
  <c r="C683" i="19"/>
  <c r="D682" i="19"/>
  <c r="C683" i="20"/>
  <c r="D682" i="20"/>
  <c r="C682" i="16"/>
  <c r="D681" i="16"/>
  <c r="C684" i="19"/>
  <c r="D683" i="19"/>
  <c r="D683" i="20"/>
  <c r="C684" i="20"/>
  <c r="C683" i="16"/>
  <c r="D682" i="16"/>
  <c r="C685" i="19"/>
  <c r="D684" i="19"/>
  <c r="C685" i="20"/>
  <c r="D684" i="20"/>
  <c r="D683" i="16"/>
  <c r="C684" i="16"/>
  <c r="D685" i="19"/>
  <c r="C686" i="19"/>
  <c r="C686" i="20"/>
  <c r="D685" i="20"/>
  <c r="D684" i="16"/>
  <c r="C685" i="16"/>
  <c r="C687" i="19"/>
  <c r="D686" i="19"/>
  <c r="C687" i="20"/>
  <c r="D686" i="20"/>
  <c r="C686" i="16"/>
  <c r="D685" i="16"/>
  <c r="C688" i="19"/>
  <c r="D687" i="19"/>
  <c r="C688" i="20"/>
  <c r="D687" i="20"/>
  <c r="D686" i="16"/>
  <c r="C687" i="16"/>
  <c r="C689" i="19"/>
  <c r="D688" i="19"/>
  <c r="C689" i="20"/>
  <c r="D688" i="20"/>
  <c r="D687" i="16"/>
  <c r="C688" i="16"/>
  <c r="C690" i="19"/>
  <c r="D689" i="19"/>
  <c r="C690" i="20"/>
  <c r="D689" i="20"/>
  <c r="C689" i="16"/>
  <c r="D688" i="16"/>
  <c r="C691" i="19"/>
  <c r="D690" i="19"/>
  <c r="D690" i="20"/>
  <c r="C691" i="20"/>
  <c r="C690" i="16"/>
  <c r="D689" i="16"/>
  <c r="D691" i="19"/>
  <c r="C692" i="19"/>
  <c r="D691" i="20"/>
  <c r="C692" i="20"/>
  <c r="C691" i="16"/>
  <c r="D690" i="16"/>
  <c r="D692" i="19"/>
  <c r="C693" i="19"/>
  <c r="C693" i="20"/>
  <c r="D692" i="20"/>
  <c r="D691" i="16"/>
  <c r="C692" i="16"/>
  <c r="D693" i="19"/>
  <c r="C694" i="19"/>
  <c r="D693" i="20"/>
  <c r="C694" i="20"/>
  <c r="C693" i="16"/>
  <c r="D692" i="16"/>
  <c r="D694" i="19"/>
  <c r="C695" i="19"/>
  <c r="D694" i="20"/>
  <c r="C695" i="20"/>
  <c r="D693" i="16"/>
  <c r="C694" i="16"/>
  <c r="D695" i="19"/>
  <c r="C696" i="19"/>
  <c r="C696" i="20"/>
  <c r="D695" i="20"/>
  <c r="D694" i="16"/>
  <c r="C695" i="16"/>
  <c r="C697" i="19"/>
  <c r="D696" i="19"/>
  <c r="C697" i="20"/>
  <c r="D696" i="20"/>
  <c r="D695" i="16"/>
  <c r="C696" i="16"/>
  <c r="C698" i="19"/>
  <c r="D697" i="19"/>
  <c r="D697" i="20"/>
  <c r="C698" i="20"/>
  <c r="D696" i="16"/>
  <c r="C697" i="16"/>
  <c r="C699" i="19"/>
  <c r="D698" i="19"/>
  <c r="C699" i="20"/>
  <c r="D698" i="20"/>
  <c r="C698" i="16"/>
  <c r="D697" i="16"/>
  <c r="C700" i="19"/>
  <c r="D699" i="19"/>
  <c r="D699" i="20"/>
  <c r="C700" i="20"/>
  <c r="C699" i="16"/>
  <c r="D698" i="16"/>
  <c r="D700" i="19"/>
  <c r="C701" i="19"/>
  <c r="C701" i="20"/>
  <c r="D700" i="20"/>
  <c r="D699" i="16"/>
  <c r="C700" i="16"/>
  <c r="D701" i="19"/>
  <c r="C702" i="19"/>
  <c r="C702" i="20"/>
  <c r="D701" i="20"/>
  <c r="C701" i="16"/>
  <c r="D700" i="16"/>
  <c r="D702" i="19"/>
  <c r="C703" i="19"/>
  <c r="D702" i="20"/>
  <c r="C703" i="20"/>
  <c r="D701" i="16"/>
  <c r="C702" i="16"/>
  <c r="D703" i="19"/>
  <c r="C704" i="19"/>
  <c r="C704" i="20"/>
  <c r="D703" i="20"/>
  <c r="C703" i="16"/>
  <c r="D702" i="16"/>
  <c r="C705" i="19"/>
  <c r="D704" i="19"/>
  <c r="D704" i="20"/>
  <c r="C705" i="20"/>
  <c r="D703" i="16"/>
  <c r="C704" i="16"/>
  <c r="C706" i="19"/>
  <c r="D705" i="19"/>
  <c r="D705" i="20"/>
  <c r="C706" i="20"/>
  <c r="C705" i="16"/>
  <c r="D704" i="16"/>
  <c r="D706" i="19"/>
  <c r="C707" i="19"/>
  <c r="D706" i="20"/>
  <c r="C707" i="20"/>
  <c r="C706" i="16"/>
  <c r="D705" i="16"/>
  <c r="C708" i="19"/>
  <c r="D707" i="19"/>
  <c r="C708" i="20"/>
  <c r="D707" i="20"/>
  <c r="C707" i="16"/>
  <c r="D706" i="16"/>
  <c r="D708" i="19"/>
  <c r="C709" i="19"/>
  <c r="C709" i="20"/>
  <c r="D708" i="20"/>
  <c r="D707" i="16"/>
  <c r="C708" i="16"/>
  <c r="D709" i="19"/>
  <c r="C710" i="19"/>
  <c r="D709" i="20"/>
  <c r="C710" i="20"/>
  <c r="C709" i="16"/>
  <c r="D708" i="16"/>
  <c r="C711" i="19"/>
  <c r="D710" i="19"/>
  <c r="D710" i="20"/>
  <c r="C711" i="20"/>
  <c r="C710" i="16"/>
  <c r="D709" i="16"/>
  <c r="D711" i="19"/>
  <c r="C712" i="19"/>
  <c r="C712" i="20"/>
  <c r="D711" i="20"/>
  <c r="C711" i="16"/>
  <c r="D710" i="16"/>
  <c r="C713" i="19"/>
  <c r="D712" i="19"/>
  <c r="D712" i="20"/>
  <c r="C713" i="20"/>
  <c r="D711" i="16"/>
  <c r="C712" i="16"/>
  <c r="C714" i="19"/>
  <c r="D713" i="19"/>
  <c r="C714" i="20"/>
  <c r="D713" i="20"/>
  <c r="C713" i="16"/>
  <c r="D712" i="16"/>
  <c r="C715" i="19"/>
  <c r="D714" i="19"/>
  <c r="C715" i="20"/>
  <c r="D714" i="20"/>
  <c r="D713" i="16"/>
  <c r="C714" i="16"/>
  <c r="C716" i="19"/>
  <c r="D715" i="19"/>
  <c r="D715" i="20"/>
  <c r="C716" i="20"/>
  <c r="D714" i="16"/>
  <c r="C715" i="16"/>
  <c r="C717" i="19"/>
  <c r="D716" i="19"/>
  <c r="C717" i="20"/>
  <c r="D716" i="20"/>
  <c r="C716" i="16"/>
  <c r="D715" i="16"/>
  <c r="C718" i="19"/>
  <c r="D717" i="19"/>
  <c r="D717" i="20"/>
  <c r="C718" i="20"/>
  <c r="D716" i="16"/>
  <c r="C717" i="16"/>
  <c r="D718" i="19"/>
  <c r="C719" i="19"/>
  <c r="D718" i="20"/>
  <c r="C719" i="20"/>
  <c r="D717" i="16"/>
  <c r="C718" i="16"/>
  <c r="C720" i="19"/>
  <c r="D719" i="19"/>
  <c r="C720" i="20"/>
  <c r="D719" i="20"/>
  <c r="C719" i="16"/>
  <c r="D718" i="16"/>
  <c r="C721" i="19"/>
  <c r="D720" i="19"/>
  <c r="C721" i="20"/>
  <c r="D720" i="20"/>
  <c r="D719" i="16"/>
  <c r="C720" i="16"/>
  <c r="D721" i="19"/>
  <c r="C722" i="19"/>
  <c r="C722" i="20"/>
  <c r="D721" i="20"/>
  <c r="C721" i="16"/>
  <c r="D720" i="16"/>
  <c r="D722" i="19"/>
  <c r="C723" i="19"/>
  <c r="D722" i="20"/>
  <c r="C723" i="20"/>
  <c r="C722" i="16"/>
  <c r="D721" i="16"/>
  <c r="D723" i="19"/>
  <c r="C724" i="19"/>
  <c r="D723" i="20"/>
  <c r="C724" i="20"/>
  <c r="C723" i="16"/>
  <c r="D722" i="16"/>
  <c r="D724" i="19"/>
  <c r="C725" i="19"/>
  <c r="C725" i="20"/>
  <c r="D724" i="20"/>
  <c r="D723" i="16"/>
  <c r="C724" i="16"/>
  <c r="D725" i="19"/>
  <c r="C726" i="19"/>
  <c r="D725" i="20"/>
  <c r="C726" i="20"/>
  <c r="D724" i="16"/>
  <c r="C725" i="16"/>
  <c r="D726" i="19"/>
  <c r="C727" i="19"/>
  <c r="C727" i="20"/>
  <c r="D726" i="20"/>
  <c r="D725" i="16"/>
  <c r="C726" i="16"/>
  <c r="D727" i="19"/>
  <c r="C728" i="19"/>
  <c r="D727" i="20"/>
  <c r="C728" i="20"/>
  <c r="D726" i="16"/>
  <c r="C727" i="16"/>
  <c r="D728" i="19"/>
  <c r="C729" i="19"/>
  <c r="D728" i="20"/>
  <c r="C729" i="20"/>
  <c r="D727" i="16"/>
  <c r="C728" i="16"/>
  <c r="D729" i="19"/>
  <c r="C730" i="19"/>
  <c r="D729" i="20"/>
  <c r="C730" i="20"/>
  <c r="D728" i="16"/>
  <c r="C729" i="16"/>
  <c r="D730" i="19"/>
  <c r="C731" i="19"/>
  <c r="C731" i="20"/>
  <c r="D730" i="20"/>
  <c r="C730" i="16"/>
  <c r="D729" i="16"/>
  <c r="D731" i="19"/>
  <c r="C732" i="19"/>
  <c r="D731" i="20"/>
  <c r="C732" i="20"/>
  <c r="C731" i="16"/>
  <c r="D730" i="16"/>
  <c r="D732" i="19"/>
  <c r="C733" i="19"/>
  <c r="C733" i="20"/>
  <c r="D732" i="20"/>
  <c r="C732" i="16"/>
  <c r="D731" i="16"/>
  <c r="D733" i="19"/>
  <c r="C734" i="19"/>
  <c r="D733" i="20"/>
  <c r="C734" i="20"/>
  <c r="D732" i="16"/>
  <c r="C733" i="16"/>
  <c r="D734" i="19"/>
  <c r="C735" i="19"/>
  <c r="D734" i="20"/>
  <c r="C735" i="20"/>
  <c r="D733" i="16"/>
  <c r="C734" i="16"/>
  <c r="D735" i="19"/>
  <c r="C736" i="19"/>
  <c r="C736" i="20"/>
  <c r="D735" i="20"/>
  <c r="D734" i="16"/>
  <c r="C735" i="16"/>
  <c r="D736" i="19"/>
  <c r="C737" i="19"/>
  <c r="C737" i="20"/>
  <c r="D736" i="20"/>
  <c r="D735" i="16"/>
  <c r="C736" i="16"/>
  <c r="D737" i="19"/>
  <c r="C738" i="19"/>
  <c r="D737" i="20"/>
  <c r="C738" i="20"/>
  <c r="D736" i="16"/>
  <c r="C737" i="16"/>
  <c r="D738" i="19"/>
  <c r="C739" i="19"/>
  <c r="D738" i="20"/>
  <c r="C739" i="20"/>
  <c r="C738" i="16"/>
  <c r="D737" i="16"/>
  <c r="D739" i="19"/>
  <c r="C740" i="19"/>
  <c r="D739" i="20"/>
  <c r="C740" i="20"/>
  <c r="C739" i="16"/>
  <c r="D738" i="16"/>
  <c r="D740" i="19"/>
  <c r="C741" i="19"/>
  <c r="C741" i="20"/>
  <c r="D740" i="20"/>
  <c r="D739" i="16"/>
  <c r="C740" i="16"/>
  <c r="C742" i="19"/>
  <c r="D741" i="19"/>
  <c r="C742" i="20"/>
  <c r="D741" i="20"/>
  <c r="D740" i="16"/>
  <c r="C741" i="16"/>
  <c r="C743" i="19"/>
  <c r="D742" i="19"/>
  <c r="D742" i="20"/>
  <c r="C743" i="20"/>
  <c r="C742" i="16"/>
  <c r="D741" i="16"/>
  <c r="C744" i="19"/>
  <c r="D743" i="19"/>
  <c r="C744" i="20"/>
  <c r="D743" i="20"/>
  <c r="C743" i="16"/>
  <c r="D742" i="16"/>
  <c r="C745" i="19"/>
  <c r="D744" i="19"/>
  <c r="C745" i="20"/>
  <c r="D744" i="20"/>
  <c r="D743" i="16"/>
  <c r="C744" i="16"/>
  <c r="D745" i="19"/>
  <c r="C746" i="19"/>
  <c r="C746" i="20"/>
  <c r="D745" i="20"/>
  <c r="C745" i="16"/>
  <c r="D744" i="16"/>
  <c r="D746" i="19"/>
  <c r="C747" i="19"/>
  <c r="D746" i="20"/>
  <c r="C747" i="20"/>
  <c r="C746" i="16"/>
  <c r="D745" i="16"/>
  <c r="C748" i="19"/>
  <c r="D747" i="19"/>
  <c r="C748" i="20"/>
  <c r="D747" i="20"/>
  <c r="C747" i="16"/>
  <c r="D746" i="16"/>
  <c r="C749" i="19"/>
  <c r="D748" i="19"/>
  <c r="C749" i="20"/>
  <c r="D748" i="20"/>
  <c r="D747" i="16"/>
  <c r="C748" i="16"/>
  <c r="C750" i="19"/>
  <c r="D749" i="19"/>
  <c r="D749" i="20"/>
  <c r="C750" i="20"/>
  <c r="D748" i="16"/>
  <c r="C749" i="16"/>
  <c r="D750" i="19"/>
  <c r="C751" i="19"/>
  <c r="D750" i="20"/>
  <c r="C751" i="20"/>
  <c r="D749" i="16"/>
  <c r="C750" i="16"/>
  <c r="C752" i="19"/>
  <c r="D751" i="19"/>
  <c r="C752" i="20"/>
  <c r="D751" i="20"/>
  <c r="C751" i="16"/>
  <c r="D750" i="16"/>
  <c r="C753" i="19"/>
  <c r="D752" i="19"/>
  <c r="C753" i="20"/>
  <c r="D752" i="20"/>
  <c r="D751" i="16"/>
  <c r="C752" i="16"/>
  <c r="D753" i="19"/>
  <c r="C754" i="19"/>
  <c r="C754" i="20"/>
  <c r="D753" i="20"/>
  <c r="C753" i="16"/>
  <c r="D752" i="16"/>
  <c r="D754" i="19"/>
  <c r="C755" i="19"/>
  <c r="D754" i="20"/>
  <c r="C755" i="20"/>
  <c r="C754" i="16"/>
  <c r="D753" i="16"/>
  <c r="D755" i="19"/>
  <c r="C756" i="19"/>
  <c r="C756" i="20"/>
  <c r="D755" i="20"/>
  <c r="C755" i="16"/>
  <c r="D754" i="16"/>
  <c r="D756" i="19"/>
  <c r="C757" i="19"/>
  <c r="C757" i="20"/>
  <c r="D756" i="20"/>
  <c r="D755" i="16"/>
  <c r="C756" i="16"/>
  <c r="D757" i="19"/>
  <c r="C758" i="19"/>
  <c r="C758" i="20"/>
  <c r="D757" i="20"/>
  <c r="D756" i="16"/>
  <c r="C757" i="16"/>
  <c r="C759" i="19"/>
  <c r="D758" i="19"/>
  <c r="D758" i="20"/>
  <c r="C759" i="20"/>
  <c r="D757" i="16"/>
  <c r="C758" i="16"/>
  <c r="D759" i="19"/>
  <c r="C760" i="19"/>
  <c r="D759" i="20"/>
  <c r="C760" i="20"/>
  <c r="C759" i="16"/>
  <c r="D758" i="16"/>
  <c r="C761" i="19"/>
  <c r="D760" i="19"/>
  <c r="C761" i="20"/>
  <c r="D760" i="20"/>
  <c r="C760" i="16"/>
  <c r="D759" i="16"/>
  <c r="D761" i="19"/>
  <c r="C762" i="19"/>
  <c r="D761" i="20"/>
  <c r="C762" i="20"/>
  <c r="C761" i="16"/>
  <c r="D760" i="16"/>
  <c r="D762" i="19"/>
  <c r="C763" i="19"/>
  <c r="C763" i="20"/>
  <c r="D762" i="20"/>
  <c r="C762" i="16"/>
  <c r="D761" i="16"/>
  <c r="D763" i="19"/>
  <c r="C764" i="19"/>
  <c r="D763" i="20"/>
  <c r="C764" i="20"/>
  <c r="D762" i="16"/>
  <c r="C763" i="16"/>
  <c r="D764" i="19"/>
  <c r="C765" i="19"/>
  <c r="C765" i="20"/>
  <c r="D764" i="20"/>
  <c r="C764" i="16"/>
  <c r="D763" i="16"/>
  <c r="C766" i="19"/>
  <c r="D765" i="19"/>
  <c r="D765" i="20"/>
  <c r="C766" i="20"/>
  <c r="C765" i="16"/>
  <c r="D764" i="16"/>
  <c r="C767" i="19"/>
  <c r="D766" i="19"/>
  <c r="D766" i="20"/>
  <c r="C767" i="20"/>
  <c r="C766" i="16"/>
  <c r="D765" i="16"/>
  <c r="C768" i="19"/>
  <c r="D767" i="19"/>
  <c r="C768" i="20"/>
  <c r="D767" i="20"/>
  <c r="D766" i="16"/>
  <c r="C767" i="16"/>
  <c r="C769" i="19"/>
  <c r="D768" i="19"/>
  <c r="D768" i="20"/>
  <c r="C769" i="20"/>
  <c r="C768" i="16"/>
  <c r="D767" i="16"/>
  <c r="C770" i="19"/>
  <c r="D769" i="19"/>
  <c r="C770" i="20"/>
  <c r="D769" i="20"/>
  <c r="C769" i="16"/>
  <c r="D768" i="16"/>
  <c r="D770" i="19"/>
  <c r="C771" i="19"/>
  <c r="C771" i="20"/>
  <c r="D770" i="20"/>
  <c r="D769" i="16"/>
  <c r="C770" i="16"/>
  <c r="C772" i="19"/>
  <c r="D771" i="19"/>
  <c r="C772" i="20"/>
  <c r="D771" i="20"/>
  <c r="C771" i="16"/>
  <c r="D770" i="16"/>
  <c r="D772" i="19"/>
  <c r="C773" i="19"/>
  <c r="D772" i="20"/>
  <c r="C773" i="20"/>
  <c r="C772" i="16"/>
  <c r="D771" i="16"/>
  <c r="C774" i="19"/>
  <c r="D773" i="19"/>
  <c r="D773" i="20"/>
  <c r="C774" i="20"/>
  <c r="C773" i="16"/>
  <c r="D772" i="16"/>
  <c r="C775" i="19"/>
  <c r="D774" i="19"/>
  <c r="C775" i="20"/>
  <c r="D774" i="20"/>
  <c r="D773" i="16"/>
  <c r="C774" i="16"/>
  <c r="D775" i="19"/>
  <c r="C776" i="19"/>
  <c r="C776" i="20"/>
  <c r="D775" i="20"/>
  <c r="D774" i="16"/>
  <c r="C775" i="16"/>
  <c r="C777" i="19"/>
  <c r="D776" i="19"/>
  <c r="D776" i="20"/>
  <c r="C777" i="20"/>
  <c r="C776" i="16"/>
  <c r="D775" i="16"/>
  <c r="D777" i="19"/>
  <c r="C778" i="19"/>
  <c r="C778" i="20"/>
  <c r="D777" i="20"/>
  <c r="D776" i="16"/>
  <c r="C777" i="16"/>
  <c r="C779" i="19"/>
  <c r="D778" i="19"/>
  <c r="C779" i="20"/>
  <c r="D778" i="20"/>
  <c r="C778" i="16"/>
  <c r="D777" i="16"/>
  <c r="D779" i="19"/>
  <c r="C780" i="19"/>
  <c r="D779" i="20"/>
  <c r="C780" i="20"/>
  <c r="D778" i="16"/>
  <c r="C779" i="16"/>
  <c r="C781" i="19"/>
  <c r="D780" i="19"/>
  <c r="D780" i="20"/>
  <c r="C781" i="20"/>
  <c r="D779" i="16"/>
  <c r="C780" i="16"/>
  <c r="D781" i="19"/>
  <c r="C782" i="19"/>
  <c r="D781" i="20"/>
  <c r="C782" i="20"/>
  <c r="D780" i="16"/>
  <c r="C781" i="16"/>
  <c r="C783" i="19"/>
  <c r="D782" i="19"/>
  <c r="C783" i="20"/>
  <c r="D782" i="20"/>
  <c r="C782" i="16"/>
  <c r="D781" i="16"/>
  <c r="C784" i="19"/>
  <c r="D783" i="19"/>
  <c r="C784" i="20"/>
  <c r="D783" i="20"/>
  <c r="C783" i="16"/>
  <c r="D782" i="16"/>
  <c r="C785" i="19"/>
  <c r="D784" i="19"/>
  <c r="D784" i="20"/>
  <c r="C785" i="20"/>
  <c r="C784" i="16"/>
  <c r="D783" i="16"/>
  <c r="C786" i="19"/>
  <c r="D785" i="19"/>
  <c r="C786" i="20"/>
  <c r="D785" i="20"/>
  <c r="C785" i="16"/>
  <c r="D784" i="16"/>
  <c r="D786" i="19"/>
  <c r="C787" i="19"/>
  <c r="D786" i="20"/>
  <c r="C787" i="20"/>
  <c r="C786" i="16"/>
  <c r="D785" i="16"/>
  <c r="C788" i="19"/>
  <c r="D787" i="19"/>
  <c r="D787" i="20"/>
  <c r="C788" i="20"/>
  <c r="C787" i="16"/>
  <c r="D786" i="16"/>
  <c r="C789" i="19"/>
  <c r="D788" i="19"/>
  <c r="D788" i="20"/>
  <c r="C789" i="20"/>
  <c r="C788" i="16"/>
  <c r="D787" i="16"/>
  <c r="C790" i="19"/>
  <c r="D789" i="19"/>
  <c r="C790" i="20"/>
  <c r="D789" i="20"/>
  <c r="C789" i="16"/>
  <c r="D788" i="16"/>
  <c r="C791" i="19"/>
  <c r="D790" i="19"/>
  <c r="D790" i="20"/>
  <c r="C791" i="20"/>
  <c r="C790" i="16"/>
  <c r="D789" i="16"/>
  <c r="D791" i="19"/>
  <c r="C792" i="19"/>
  <c r="D791" i="20"/>
  <c r="C792" i="20"/>
  <c r="C791" i="16"/>
  <c r="D790" i="16"/>
  <c r="C793" i="19"/>
  <c r="D792" i="19"/>
  <c r="C793" i="20"/>
  <c r="D792" i="20"/>
  <c r="D791" i="16"/>
  <c r="C792" i="16"/>
  <c r="C794" i="19"/>
  <c r="D793" i="19"/>
  <c r="C794" i="20"/>
  <c r="D793" i="20"/>
  <c r="C793" i="16"/>
  <c r="D792" i="16"/>
  <c r="C795" i="19"/>
  <c r="D794" i="19"/>
  <c r="D794" i="20"/>
  <c r="C795" i="20"/>
  <c r="C794" i="16"/>
  <c r="D793" i="16"/>
  <c r="D795" i="19"/>
  <c r="C796" i="19"/>
  <c r="C796" i="20"/>
  <c r="D795" i="20"/>
  <c r="D794" i="16"/>
  <c r="C795" i="16"/>
  <c r="D796" i="19"/>
  <c r="C797" i="19"/>
  <c r="D796" i="20"/>
  <c r="C797" i="20"/>
  <c r="C796" i="16"/>
  <c r="D795" i="16"/>
  <c r="D797" i="19"/>
  <c r="C798" i="19"/>
  <c r="D797" i="20"/>
  <c r="C798" i="20"/>
  <c r="C797" i="16"/>
  <c r="D796" i="16"/>
  <c r="D798" i="19"/>
  <c r="C799" i="19"/>
  <c r="C799" i="20"/>
  <c r="D798" i="20"/>
  <c r="C798" i="16"/>
  <c r="D797" i="16"/>
  <c r="D799" i="19"/>
  <c r="C800" i="19"/>
  <c r="D799" i="20"/>
  <c r="C800" i="20"/>
  <c r="C799" i="16"/>
  <c r="D798" i="16"/>
  <c r="D800" i="19"/>
  <c r="C801" i="19"/>
  <c r="D800" i="20"/>
  <c r="C801" i="20"/>
  <c r="C800" i="16"/>
  <c r="D799" i="16"/>
  <c r="D801" i="19"/>
  <c r="C802" i="19"/>
  <c r="D801" i="20"/>
  <c r="C802" i="20"/>
  <c r="D800" i="16"/>
  <c r="C801" i="16"/>
  <c r="D802" i="19"/>
  <c r="C803" i="19"/>
  <c r="D802" i="20"/>
  <c r="C803" i="20"/>
  <c r="C802" i="16"/>
  <c r="D801" i="16"/>
  <c r="C804" i="19"/>
  <c r="D803" i="19"/>
  <c r="C804" i="20"/>
  <c r="D803" i="20"/>
  <c r="D802" i="16"/>
  <c r="C803" i="16"/>
  <c r="C805" i="19"/>
  <c r="D804" i="19"/>
  <c r="D804" i="20"/>
  <c r="C805" i="20"/>
  <c r="C804" i="16"/>
  <c r="D803" i="16"/>
  <c r="C806" i="19"/>
  <c r="D805" i="19"/>
  <c r="D805" i="20"/>
  <c r="C806" i="20"/>
  <c r="C805" i="16"/>
  <c r="D804" i="16"/>
  <c r="D806" i="19"/>
  <c r="C807" i="19"/>
  <c r="D806" i="20"/>
  <c r="C807" i="20"/>
  <c r="D805" i="16"/>
  <c r="C806" i="16"/>
  <c r="D807" i="19"/>
  <c r="C808" i="19"/>
  <c r="C808" i="20"/>
  <c r="D807" i="20"/>
  <c r="D806" i="16"/>
  <c r="C807" i="16"/>
  <c r="C809" i="19"/>
  <c r="D808" i="19"/>
  <c r="D808" i="20"/>
  <c r="C809" i="20"/>
  <c r="C808" i="16"/>
  <c r="D807" i="16"/>
  <c r="D809" i="19"/>
  <c r="C810" i="19"/>
  <c r="D809" i="20"/>
  <c r="C810" i="20"/>
  <c r="D808" i="16"/>
  <c r="C809" i="16"/>
  <c r="C811" i="19"/>
  <c r="D810" i="19"/>
  <c r="D810" i="20"/>
  <c r="C811" i="20"/>
  <c r="C810" i="16"/>
  <c r="D809" i="16"/>
  <c r="C812" i="19"/>
  <c r="D811" i="19"/>
  <c r="D811" i="20"/>
  <c r="C812" i="20"/>
  <c r="C811" i="16"/>
  <c r="D810" i="16"/>
  <c r="D812" i="19"/>
  <c r="C813" i="19"/>
  <c r="D812" i="20"/>
  <c r="C813" i="20"/>
  <c r="C812" i="16"/>
  <c r="D811" i="16"/>
  <c r="D813" i="19"/>
  <c r="C814" i="19"/>
  <c r="C814" i="20"/>
  <c r="D813" i="20"/>
  <c r="C813" i="16"/>
  <c r="D812" i="16"/>
  <c r="C815" i="19"/>
  <c r="D814" i="19"/>
  <c r="C815" i="20"/>
  <c r="D814" i="20"/>
  <c r="D813" i="16"/>
  <c r="C814" i="16"/>
  <c r="C816" i="19"/>
  <c r="D815" i="19"/>
  <c r="C816" i="20"/>
  <c r="D815" i="20"/>
  <c r="C815" i="16"/>
  <c r="D814" i="16"/>
  <c r="D816" i="19"/>
  <c r="C817" i="19"/>
  <c r="D816" i="20"/>
  <c r="C817" i="20"/>
  <c r="C816" i="16"/>
  <c r="D815" i="16"/>
  <c r="D817" i="19"/>
  <c r="C818" i="19"/>
  <c r="C818" i="20"/>
  <c r="D817" i="20"/>
  <c r="C817" i="16"/>
  <c r="D816" i="16"/>
  <c r="C819" i="19"/>
  <c r="D818" i="19"/>
  <c r="C819" i="20"/>
  <c r="D818" i="20"/>
  <c r="C818" i="16"/>
  <c r="D817" i="16"/>
  <c r="C820" i="19"/>
  <c r="D819" i="19"/>
  <c r="D819" i="20"/>
  <c r="C820" i="20"/>
  <c r="C819" i="16"/>
  <c r="D818" i="16"/>
  <c r="C821" i="19"/>
  <c r="D820" i="19"/>
  <c r="D820" i="20"/>
  <c r="C821" i="20"/>
  <c r="C820" i="16"/>
  <c r="D819" i="16"/>
  <c r="D821" i="19"/>
  <c r="C822" i="19"/>
  <c r="D821" i="20"/>
  <c r="C822" i="20"/>
  <c r="C821" i="16"/>
  <c r="D820" i="16"/>
  <c r="C823" i="19"/>
  <c r="D822" i="19"/>
  <c r="D822" i="20"/>
  <c r="C823" i="20"/>
  <c r="D821" i="16"/>
  <c r="C822" i="16"/>
  <c r="C824" i="19"/>
  <c r="D823" i="19"/>
  <c r="C824" i="20"/>
  <c r="D823" i="20"/>
  <c r="C823" i="16"/>
  <c r="D822" i="16"/>
  <c r="C825" i="19"/>
  <c r="D824" i="19"/>
  <c r="D824" i="20"/>
  <c r="C825" i="20"/>
  <c r="C824" i="16"/>
  <c r="D823" i="16"/>
  <c r="C826" i="19"/>
  <c r="D825" i="19"/>
  <c r="C826" i="20"/>
  <c r="D825" i="20"/>
  <c r="C825" i="16"/>
  <c r="D824" i="16"/>
  <c r="C827" i="19"/>
  <c r="D826" i="19"/>
  <c r="D826" i="20"/>
  <c r="C827" i="20"/>
  <c r="D825" i="16"/>
  <c r="C826" i="16"/>
  <c r="D827" i="19"/>
  <c r="C828" i="19"/>
  <c r="C828" i="20"/>
  <c r="D827" i="20"/>
  <c r="D826" i="16"/>
  <c r="C827" i="16"/>
  <c r="C829" i="19"/>
  <c r="D828" i="19"/>
  <c r="C829" i="20"/>
  <c r="D828" i="20"/>
  <c r="C828" i="16"/>
  <c r="D827" i="16"/>
  <c r="C830" i="19"/>
  <c r="D829" i="19"/>
  <c r="D829" i="20"/>
  <c r="C830" i="20"/>
  <c r="C829" i="16"/>
  <c r="D828" i="16"/>
  <c r="C831" i="19"/>
  <c r="D830" i="19"/>
  <c r="D830" i="20"/>
  <c r="C831" i="20"/>
  <c r="C830" i="16"/>
  <c r="D829" i="16"/>
  <c r="D831" i="19"/>
  <c r="C832" i="19"/>
  <c r="C832" i="20"/>
  <c r="D831" i="20"/>
  <c r="D830" i="16"/>
  <c r="C831" i="16"/>
  <c r="D832" i="19"/>
  <c r="C833" i="19"/>
  <c r="C833" i="20"/>
  <c r="D832" i="20"/>
  <c r="C832" i="16"/>
  <c r="D831" i="16"/>
  <c r="D833" i="19"/>
  <c r="C834" i="19"/>
  <c r="C834" i="20"/>
  <c r="D833" i="20"/>
  <c r="D832" i="16"/>
  <c r="C833" i="16"/>
  <c r="C835" i="19"/>
  <c r="D834" i="19"/>
  <c r="D834" i="20"/>
  <c r="C835" i="20"/>
  <c r="C834" i="16"/>
  <c r="D833" i="16"/>
  <c r="C836" i="19"/>
  <c r="D835" i="19"/>
  <c r="D835" i="20"/>
  <c r="C836" i="20"/>
  <c r="C835" i="16"/>
  <c r="D834" i="16"/>
  <c r="C837" i="19"/>
  <c r="D836" i="19"/>
  <c r="C837" i="20"/>
  <c r="D836" i="20"/>
  <c r="D835" i="16"/>
  <c r="C836" i="16"/>
  <c r="C838" i="19"/>
  <c r="D837" i="19"/>
  <c r="C838" i="20"/>
  <c r="D837" i="20"/>
  <c r="C837" i="16"/>
  <c r="D836" i="16"/>
  <c r="C839" i="19"/>
  <c r="D838" i="19"/>
  <c r="C839" i="20"/>
  <c r="D838" i="20"/>
  <c r="D837" i="16"/>
  <c r="C838" i="16"/>
  <c r="D839" i="19"/>
  <c r="C840" i="19"/>
  <c r="D839" i="20"/>
  <c r="C840" i="20"/>
  <c r="C839" i="16"/>
  <c r="D838" i="16"/>
  <c r="C841" i="19"/>
  <c r="D840" i="19"/>
  <c r="D840" i="20"/>
  <c r="C841" i="20"/>
  <c r="C840" i="16"/>
  <c r="D839" i="16"/>
  <c r="C842" i="19"/>
  <c r="D841" i="19"/>
  <c r="C842" i="20"/>
  <c r="D841" i="20"/>
  <c r="D840" i="16"/>
  <c r="C841" i="16"/>
  <c r="C843" i="19"/>
  <c r="D842" i="19"/>
  <c r="D842" i="20"/>
  <c r="C843" i="20"/>
  <c r="D841" i="16"/>
  <c r="C842" i="16"/>
  <c r="D843" i="19"/>
  <c r="C844" i="19"/>
  <c r="D843" i="20"/>
  <c r="C844" i="20"/>
  <c r="D842" i="16"/>
  <c r="C843" i="16"/>
  <c r="D844" i="19"/>
  <c r="C845" i="19"/>
  <c r="C845" i="20"/>
  <c r="D844" i="20"/>
  <c r="C844" i="16"/>
  <c r="D843" i="16"/>
  <c r="C846" i="19"/>
  <c r="D845" i="19"/>
  <c r="D845" i="20"/>
  <c r="C846" i="20"/>
  <c r="D844" i="16"/>
  <c r="C845" i="16"/>
  <c r="D846" i="19"/>
  <c r="C847" i="19"/>
  <c r="C847" i="20"/>
  <c r="D846" i="20"/>
  <c r="D845" i="16"/>
  <c r="C846" i="16"/>
  <c r="C848" i="19"/>
  <c r="D847" i="19"/>
  <c r="D847" i="20"/>
  <c r="C848" i="20"/>
  <c r="D846" i="16"/>
  <c r="C847" i="16"/>
  <c r="C849" i="19"/>
  <c r="D848" i="19"/>
  <c r="C849" i="20"/>
  <c r="D848" i="20"/>
  <c r="C848" i="16"/>
  <c r="D847" i="16"/>
  <c r="D849" i="19"/>
  <c r="C850" i="19"/>
  <c r="C850" i="20"/>
  <c r="D849" i="20"/>
  <c r="D848" i="16"/>
  <c r="C849" i="16"/>
  <c r="C851" i="19"/>
  <c r="D850" i="19"/>
  <c r="C851" i="20"/>
  <c r="D850" i="20"/>
  <c r="C850" i="16"/>
  <c r="D849" i="16"/>
  <c r="C852" i="19"/>
  <c r="D851" i="19"/>
  <c r="D851" i="20"/>
  <c r="C852" i="20"/>
  <c r="D850" i="16"/>
  <c r="C851" i="16"/>
  <c r="D852" i="19"/>
  <c r="C853" i="19"/>
  <c r="D852" i="20"/>
  <c r="C853" i="20"/>
  <c r="D851" i="16"/>
  <c r="C852" i="16"/>
  <c r="D853" i="19"/>
  <c r="C854" i="19"/>
  <c r="D853" i="20"/>
  <c r="C854" i="20"/>
  <c r="D852" i="16"/>
  <c r="C853" i="16"/>
  <c r="D854" i="19"/>
  <c r="C855" i="19"/>
  <c r="D854" i="20"/>
  <c r="C855" i="20"/>
  <c r="C854" i="16"/>
  <c r="D853" i="16"/>
  <c r="D855" i="19"/>
  <c r="C856" i="19"/>
  <c r="C856" i="20"/>
  <c r="D855" i="20"/>
  <c r="C855" i="16"/>
  <c r="D854" i="16"/>
  <c r="D856" i="19"/>
  <c r="C857" i="19"/>
  <c r="D856" i="20"/>
  <c r="C857" i="20"/>
  <c r="C856" i="16"/>
  <c r="D855" i="16"/>
  <c r="C858" i="19"/>
  <c r="D857" i="19"/>
  <c r="C858" i="20"/>
  <c r="D857" i="20"/>
  <c r="C857" i="16"/>
  <c r="D856" i="16"/>
  <c r="D858" i="19"/>
  <c r="C859" i="19"/>
  <c r="C859" i="20"/>
  <c r="D858" i="20"/>
  <c r="C858" i="16"/>
  <c r="D857" i="16"/>
  <c r="D859" i="19"/>
  <c r="C860" i="19"/>
  <c r="C860" i="20"/>
  <c r="D859" i="20"/>
  <c r="D858" i="16"/>
  <c r="C859" i="16"/>
  <c r="C861" i="19"/>
  <c r="D860" i="19"/>
  <c r="D860" i="20"/>
  <c r="C861" i="20"/>
  <c r="D859" i="16"/>
  <c r="C860" i="16"/>
  <c r="C862" i="19"/>
  <c r="D861" i="19"/>
  <c r="D861" i="20"/>
  <c r="C862" i="20"/>
  <c r="C861" i="16"/>
  <c r="D860" i="16"/>
  <c r="D862" i="19"/>
  <c r="C863" i="19"/>
  <c r="D862" i="20"/>
  <c r="C863" i="20"/>
  <c r="C862" i="16"/>
  <c r="D861" i="16"/>
  <c r="C864" i="19"/>
  <c r="D863" i="19"/>
  <c r="C864" i="20"/>
  <c r="D863" i="20"/>
  <c r="D862" i="16"/>
  <c r="C863" i="16"/>
  <c r="D864" i="19"/>
  <c r="C865" i="19"/>
  <c r="C865" i="20"/>
  <c r="D864" i="20"/>
  <c r="C864" i="16"/>
  <c r="D863" i="16"/>
  <c r="C866" i="19"/>
  <c r="D865" i="19"/>
  <c r="C866" i="20"/>
  <c r="D865" i="20"/>
  <c r="C865" i="16"/>
  <c r="D864" i="16"/>
  <c r="D866" i="19"/>
  <c r="C867" i="19"/>
  <c r="C867" i="20"/>
  <c r="D866" i="20"/>
  <c r="D865" i="16"/>
  <c r="C866" i="16"/>
  <c r="C868" i="19"/>
  <c r="D867" i="19"/>
  <c r="D867" i="20"/>
  <c r="C868" i="20"/>
  <c r="D866" i="16"/>
  <c r="C867" i="16"/>
  <c r="C869" i="19"/>
  <c r="D868" i="19"/>
  <c r="D868" i="20"/>
  <c r="C869" i="20"/>
  <c r="D867" i="16"/>
  <c r="C868" i="16"/>
  <c r="D869" i="19"/>
  <c r="C870" i="19"/>
  <c r="D869" i="20"/>
  <c r="C870" i="20"/>
  <c r="D868" i="16"/>
  <c r="C869" i="16"/>
  <c r="C871" i="19"/>
  <c r="D870" i="19"/>
  <c r="C871" i="20"/>
  <c r="D870" i="20"/>
  <c r="C870" i="16"/>
  <c r="D869" i="16"/>
  <c r="C872" i="19"/>
  <c r="D871" i="19"/>
  <c r="D871" i="20"/>
  <c r="C872" i="20"/>
  <c r="C871" i="16"/>
  <c r="D870" i="16"/>
  <c r="C873" i="19"/>
  <c r="D872" i="19"/>
  <c r="C873" i="20"/>
  <c r="D872" i="20"/>
  <c r="C872" i="16"/>
  <c r="D871" i="16"/>
  <c r="D873" i="19"/>
  <c r="C874" i="19"/>
  <c r="C874" i="20"/>
  <c r="D873" i="20"/>
  <c r="C873" i="16"/>
  <c r="D872" i="16"/>
  <c r="C875" i="19"/>
  <c r="D874" i="19"/>
  <c r="C875" i="20"/>
  <c r="D874" i="20"/>
  <c r="D873" i="16"/>
  <c r="C874" i="16"/>
  <c r="C876" i="19"/>
  <c r="D875" i="19"/>
  <c r="D875" i="20"/>
  <c r="C876" i="20"/>
  <c r="C875" i="16"/>
  <c r="D874" i="16"/>
  <c r="D876" i="19"/>
  <c r="C877" i="19"/>
  <c r="D876" i="20"/>
  <c r="C877" i="20"/>
  <c r="D875" i="16"/>
  <c r="C876" i="16"/>
  <c r="D877" i="19"/>
  <c r="C878" i="19"/>
  <c r="D877" i="20"/>
  <c r="C878" i="20"/>
  <c r="D876" i="16"/>
  <c r="C877" i="16"/>
  <c r="C879" i="19"/>
  <c r="D878" i="19"/>
  <c r="D878" i="20"/>
  <c r="C879" i="20"/>
  <c r="C878" i="16"/>
  <c r="D877" i="16"/>
  <c r="D879" i="19"/>
  <c r="C880" i="19"/>
  <c r="C880" i="20"/>
  <c r="D879" i="20"/>
  <c r="D878" i="16"/>
  <c r="C879" i="16"/>
  <c r="D880" i="19"/>
  <c r="C881" i="19"/>
  <c r="C881" i="20"/>
  <c r="D880" i="20"/>
  <c r="C880" i="16"/>
  <c r="D879" i="16"/>
  <c r="D881" i="19"/>
  <c r="C882" i="19"/>
  <c r="C882" i="20"/>
  <c r="D881" i="20"/>
  <c r="C881" i="16"/>
  <c r="D880" i="16"/>
  <c r="C883" i="19"/>
  <c r="D882" i="19"/>
  <c r="C883" i="20"/>
  <c r="D882" i="20"/>
  <c r="D881" i="16"/>
  <c r="C882" i="16"/>
  <c r="D883" i="19"/>
  <c r="C884" i="19"/>
  <c r="C884" i="20"/>
  <c r="D883" i="20"/>
  <c r="D882" i="16"/>
  <c r="C883" i="16"/>
  <c r="C885" i="19"/>
  <c r="D884" i="19"/>
  <c r="D884" i="20"/>
  <c r="C885" i="20"/>
  <c r="D883" i="16"/>
  <c r="C884" i="16"/>
  <c r="C886" i="19"/>
  <c r="D885" i="19"/>
  <c r="C886" i="20"/>
  <c r="D885" i="20"/>
  <c r="C885" i="16"/>
  <c r="D884" i="16"/>
  <c r="C887" i="19"/>
  <c r="D886" i="19"/>
  <c r="C887" i="20"/>
  <c r="D886" i="20"/>
  <c r="C886" i="16"/>
  <c r="D885" i="16"/>
  <c r="D887" i="19"/>
  <c r="C888" i="19"/>
  <c r="D887" i="20"/>
  <c r="C888" i="20"/>
  <c r="C887" i="16"/>
  <c r="D886" i="16"/>
  <c r="C889" i="19"/>
  <c r="D888" i="19"/>
  <c r="D888" i="20"/>
  <c r="C889" i="20"/>
  <c r="C888" i="16"/>
  <c r="D887" i="16"/>
  <c r="D889" i="19"/>
  <c r="C890" i="19"/>
  <c r="D889" i="20"/>
  <c r="C890" i="20"/>
  <c r="C889" i="16"/>
  <c r="D888" i="16"/>
  <c r="C891" i="19"/>
  <c r="D890" i="19"/>
  <c r="D890" i="20"/>
  <c r="C891" i="20"/>
  <c r="C890" i="16"/>
  <c r="D889" i="16"/>
  <c r="C892" i="19"/>
  <c r="D891" i="19"/>
  <c r="D891" i="20"/>
  <c r="C892" i="20"/>
  <c r="C891" i="16"/>
  <c r="D890" i="16"/>
  <c r="C893" i="19"/>
  <c r="D892" i="19"/>
  <c r="D892" i="20"/>
  <c r="C893" i="20"/>
  <c r="D891" i="16"/>
  <c r="C892" i="16"/>
  <c r="D893" i="19"/>
  <c r="C894" i="19"/>
  <c r="C894" i="20"/>
  <c r="D893" i="20"/>
  <c r="C893" i="16"/>
  <c r="D892" i="16"/>
  <c r="C895" i="19"/>
  <c r="D894" i="19"/>
  <c r="D894" i="20"/>
  <c r="C895" i="20"/>
  <c r="C894" i="16"/>
  <c r="D893" i="16"/>
  <c r="C896" i="19"/>
  <c r="D895" i="19"/>
  <c r="C896" i="20"/>
  <c r="D895" i="20"/>
  <c r="D894" i="16"/>
  <c r="C895" i="16"/>
  <c r="D896" i="19"/>
  <c r="C897" i="19"/>
  <c r="C897" i="20"/>
  <c r="D896" i="20"/>
  <c r="C896" i="16"/>
  <c r="D895" i="16"/>
  <c r="D897" i="19"/>
  <c r="C898" i="19"/>
  <c r="D897" i="20"/>
  <c r="C898" i="20"/>
  <c r="D896" i="16"/>
  <c r="C897" i="16"/>
  <c r="D898" i="19"/>
  <c r="C899" i="19"/>
  <c r="C899" i="20"/>
  <c r="D898" i="20"/>
  <c r="D897" i="16"/>
  <c r="C898" i="16"/>
  <c r="C900" i="19"/>
  <c r="D899" i="19"/>
  <c r="D899" i="20"/>
  <c r="C900" i="20"/>
  <c r="D898" i="16"/>
  <c r="C899" i="16"/>
  <c r="C901" i="19"/>
  <c r="D900" i="19"/>
  <c r="D900" i="20"/>
  <c r="C901" i="20"/>
  <c r="D899" i="16"/>
  <c r="C900" i="16"/>
  <c r="D901" i="19"/>
  <c r="C902" i="19"/>
  <c r="D901" i="20"/>
  <c r="C902" i="20"/>
  <c r="D900" i="16"/>
  <c r="C901" i="16"/>
  <c r="C903" i="19"/>
  <c r="D902" i="19"/>
  <c r="D902" i="20"/>
  <c r="C903" i="20"/>
  <c r="C902" i="16"/>
  <c r="D901" i="16"/>
  <c r="C904" i="19"/>
  <c r="D903" i="19"/>
  <c r="D903" i="20"/>
  <c r="C904" i="20"/>
  <c r="C903" i="16"/>
  <c r="D902" i="16"/>
  <c r="C905" i="19"/>
  <c r="D904" i="19"/>
  <c r="C905" i="20"/>
  <c r="D904" i="20"/>
  <c r="D903" i="16"/>
  <c r="C904" i="16"/>
  <c r="C906" i="19"/>
  <c r="D905" i="19"/>
  <c r="C906" i="20"/>
  <c r="D905" i="20"/>
  <c r="C905" i="16"/>
  <c r="D904" i="16"/>
  <c r="C907" i="19"/>
  <c r="D906" i="19"/>
  <c r="C907" i="20"/>
  <c r="D906" i="20"/>
  <c r="D905" i="16"/>
  <c r="C906" i="16"/>
  <c r="C908" i="19"/>
  <c r="D907" i="19"/>
  <c r="C908" i="20"/>
  <c r="D907" i="20"/>
  <c r="D906" i="16"/>
  <c r="C907" i="16"/>
  <c r="C909" i="19"/>
  <c r="D908" i="19"/>
  <c r="C909" i="20"/>
  <c r="D908" i="20"/>
  <c r="D907" i="16"/>
  <c r="C908" i="16"/>
  <c r="D909" i="19"/>
  <c r="C910" i="19"/>
  <c r="C910" i="20"/>
  <c r="D909" i="20"/>
  <c r="C909" i="16"/>
  <c r="D908" i="16"/>
  <c r="C911" i="19"/>
  <c r="D910" i="19"/>
  <c r="D910" i="20"/>
  <c r="C911" i="20"/>
  <c r="C910" i="16"/>
  <c r="D909" i="16"/>
  <c r="D911" i="19"/>
  <c r="C912" i="19"/>
  <c r="C912" i="20"/>
  <c r="D911" i="20"/>
  <c r="D910" i="16"/>
  <c r="C911" i="16"/>
  <c r="D912" i="19"/>
  <c r="C913" i="19"/>
  <c r="C913" i="20"/>
  <c r="D912" i="20"/>
  <c r="D911" i="16"/>
  <c r="C912" i="16"/>
  <c r="C914" i="19"/>
  <c r="D913" i="19"/>
  <c r="D913" i="20"/>
  <c r="C914" i="20"/>
  <c r="D912" i="16"/>
  <c r="C913" i="16"/>
  <c r="C915" i="19"/>
  <c r="D914" i="19"/>
  <c r="C915" i="20"/>
  <c r="D914" i="20"/>
  <c r="D913" i="16"/>
  <c r="C914" i="16"/>
  <c r="D915" i="19"/>
  <c r="C916" i="19"/>
  <c r="C916" i="20"/>
  <c r="D915" i="20"/>
  <c r="C915" i="16"/>
  <c r="D914" i="16"/>
  <c r="C917" i="19"/>
  <c r="D916" i="19"/>
  <c r="C917" i="20"/>
  <c r="D916" i="20"/>
  <c r="D915" i="16"/>
  <c r="C916" i="16"/>
  <c r="C918" i="19"/>
  <c r="D917" i="19"/>
  <c r="C918" i="20"/>
  <c r="D917" i="20"/>
  <c r="C917" i="16"/>
  <c r="D916" i="16"/>
  <c r="C919" i="19"/>
  <c r="D918" i="19"/>
  <c r="C919" i="20"/>
  <c r="D918" i="20"/>
  <c r="C918" i="16"/>
  <c r="D917" i="16"/>
  <c r="C920" i="19"/>
  <c r="D919" i="19"/>
  <c r="D919" i="20"/>
  <c r="C920" i="20"/>
  <c r="C919" i="16"/>
  <c r="D918" i="16"/>
  <c r="C921" i="19"/>
  <c r="D920" i="19"/>
  <c r="D920" i="20"/>
  <c r="C921" i="20"/>
  <c r="D919" i="16"/>
  <c r="C920" i="16"/>
  <c r="C922" i="19"/>
  <c r="D921" i="19"/>
  <c r="D921" i="20"/>
  <c r="C922" i="20"/>
  <c r="D920" i="16"/>
  <c r="C921" i="16"/>
  <c r="C923" i="19"/>
  <c r="D922" i="19"/>
  <c r="C923" i="20"/>
  <c r="D922" i="20"/>
  <c r="D921" i="16"/>
  <c r="C922" i="16"/>
  <c r="C924" i="19"/>
  <c r="D923" i="19"/>
  <c r="D923" i="20"/>
  <c r="C924" i="20"/>
  <c r="D922" i="16"/>
  <c r="C923" i="16"/>
  <c r="C925" i="19"/>
  <c r="D924" i="19"/>
  <c r="C925" i="20"/>
  <c r="D924" i="20"/>
  <c r="D923" i="16"/>
  <c r="C924" i="16"/>
  <c r="C926" i="19"/>
  <c r="D925" i="19"/>
  <c r="D925" i="20"/>
  <c r="C926" i="20"/>
  <c r="D924" i="16"/>
  <c r="C925" i="16"/>
  <c r="D926" i="19"/>
  <c r="C927" i="19"/>
  <c r="C927" i="20"/>
  <c r="D926" i="20"/>
  <c r="D925" i="16"/>
  <c r="C926" i="16"/>
  <c r="C928" i="19"/>
  <c r="D927" i="19"/>
  <c r="C928" i="20"/>
  <c r="D927" i="20"/>
  <c r="D926" i="16"/>
  <c r="C927" i="16"/>
  <c r="D928" i="19"/>
  <c r="C929" i="19"/>
  <c r="C929" i="20"/>
  <c r="D928" i="20"/>
  <c r="C928" i="16"/>
  <c r="D927" i="16"/>
  <c r="D929" i="19"/>
  <c r="C930" i="19"/>
  <c r="C930" i="20"/>
  <c r="D929" i="20"/>
  <c r="C929" i="16"/>
  <c r="D928" i="16"/>
  <c r="D930" i="19"/>
  <c r="C931" i="19"/>
  <c r="C931" i="20"/>
  <c r="D930" i="20"/>
  <c r="D929" i="16"/>
  <c r="C930" i="16"/>
  <c r="D931" i="19"/>
  <c r="C932" i="19"/>
  <c r="C932" i="20"/>
  <c r="D931" i="20"/>
  <c r="D930" i="16"/>
  <c r="C931" i="16"/>
  <c r="D932" i="19"/>
  <c r="C933" i="19"/>
  <c r="D932" i="20"/>
  <c r="C933" i="20"/>
  <c r="C932" i="16"/>
  <c r="D931" i="16"/>
  <c r="C934" i="19"/>
  <c r="D933" i="19"/>
  <c r="D933" i="20"/>
  <c r="C934" i="20"/>
  <c r="C933" i="16"/>
  <c r="D932" i="16"/>
  <c r="D934" i="19"/>
  <c r="C935" i="19"/>
  <c r="C935" i="20"/>
  <c r="D934" i="20"/>
  <c r="D933" i="16"/>
  <c r="C934" i="16"/>
  <c r="C936" i="19"/>
  <c r="D935" i="19"/>
  <c r="C936" i="20"/>
  <c r="D935" i="20"/>
  <c r="D934" i="16"/>
  <c r="C935" i="16"/>
  <c r="C937" i="19"/>
  <c r="D936" i="19"/>
  <c r="D936" i="20"/>
  <c r="C937" i="20"/>
  <c r="C936" i="16"/>
  <c r="D935" i="16"/>
  <c r="D937" i="19"/>
  <c r="C938" i="19"/>
  <c r="D937" i="20"/>
  <c r="C938" i="20"/>
  <c r="D936" i="16"/>
  <c r="C937" i="16"/>
  <c r="D938" i="19"/>
  <c r="C939" i="19"/>
  <c r="C939" i="20"/>
  <c r="D938" i="20"/>
  <c r="D937" i="16"/>
  <c r="C938" i="16"/>
  <c r="C940" i="19"/>
  <c r="D939" i="19"/>
  <c r="C940" i="20"/>
  <c r="D939" i="20"/>
  <c r="C939" i="16"/>
  <c r="D938" i="16"/>
  <c r="C941" i="19"/>
  <c r="D940" i="19"/>
  <c r="D940" i="20"/>
  <c r="C941" i="20"/>
  <c r="C940" i="16"/>
  <c r="D939" i="16"/>
  <c r="D941" i="19"/>
  <c r="C942" i="19"/>
  <c r="D941" i="20"/>
  <c r="C942" i="20"/>
  <c r="C941" i="16"/>
  <c r="D940" i="16"/>
  <c r="D942" i="19"/>
  <c r="C943" i="19"/>
  <c r="C943" i="20"/>
  <c r="D942" i="20"/>
  <c r="D941" i="16"/>
  <c r="C942" i="16"/>
  <c r="D943" i="19"/>
  <c r="C944" i="19"/>
  <c r="D943" i="20"/>
  <c r="C944" i="20"/>
  <c r="C943" i="16"/>
  <c r="D942" i="16"/>
  <c r="D944" i="19"/>
  <c r="C945" i="19"/>
  <c r="C945" i="20"/>
  <c r="D944" i="20"/>
  <c r="C944" i="16"/>
  <c r="D943" i="16"/>
  <c r="D945" i="19"/>
  <c r="C946" i="19"/>
  <c r="C946" i="20"/>
  <c r="D945" i="20"/>
  <c r="D944" i="16"/>
  <c r="C945" i="16"/>
  <c r="C947" i="19"/>
  <c r="D946" i="19"/>
  <c r="D946" i="20"/>
  <c r="C947" i="20"/>
  <c r="D945" i="16"/>
  <c r="C946" i="16"/>
  <c r="C948" i="19"/>
  <c r="D947" i="19"/>
  <c r="D947" i="20"/>
  <c r="C948" i="20"/>
  <c r="D946" i="16"/>
  <c r="C947" i="16"/>
  <c r="D948" i="19"/>
  <c r="C949" i="19"/>
  <c r="D948" i="20"/>
  <c r="C949" i="20"/>
  <c r="C948" i="16"/>
  <c r="D947" i="16"/>
  <c r="D949" i="19"/>
  <c r="C950" i="19"/>
  <c r="D949" i="20"/>
  <c r="C950" i="20"/>
  <c r="D948" i="16"/>
  <c r="C949" i="16"/>
  <c r="D950" i="19"/>
  <c r="C951" i="19"/>
  <c r="D950" i="20"/>
  <c r="C951" i="20"/>
  <c r="D949" i="16"/>
  <c r="C950" i="16"/>
  <c r="C952" i="19"/>
  <c r="D951" i="19"/>
  <c r="D951" i="20"/>
  <c r="C952" i="20"/>
  <c r="D950" i="16"/>
  <c r="C951" i="16"/>
  <c r="C953" i="19"/>
  <c r="D952" i="19"/>
  <c r="D952" i="20"/>
  <c r="C953" i="20"/>
  <c r="C952" i="16"/>
  <c r="D951" i="16"/>
  <c r="C954" i="19"/>
  <c r="D953" i="19"/>
  <c r="C954" i="20"/>
  <c r="D953" i="20"/>
  <c r="D952" i="16"/>
  <c r="C953" i="16"/>
  <c r="D954" i="19"/>
  <c r="C955" i="19"/>
  <c r="D954" i="20"/>
  <c r="C955" i="20"/>
  <c r="D953" i="16"/>
  <c r="C954" i="16"/>
  <c r="D955" i="19"/>
  <c r="C956" i="19"/>
  <c r="C956" i="20"/>
  <c r="D955" i="20"/>
  <c r="C955" i="16"/>
  <c r="D954" i="16"/>
  <c r="D956" i="19"/>
  <c r="C957" i="19"/>
  <c r="D956" i="20"/>
  <c r="C957" i="20"/>
  <c r="C956" i="16"/>
  <c r="D955" i="16"/>
  <c r="C958" i="19"/>
  <c r="D957" i="19"/>
  <c r="C958" i="20"/>
  <c r="D957" i="20"/>
  <c r="D956" i="16"/>
  <c r="C957" i="16"/>
  <c r="D958" i="19"/>
  <c r="C959" i="19"/>
  <c r="C959" i="20"/>
  <c r="D958" i="20"/>
  <c r="D957" i="16"/>
  <c r="C958" i="16"/>
  <c r="C960" i="19"/>
  <c r="D959" i="19"/>
  <c r="C960" i="20"/>
  <c r="D959" i="20"/>
  <c r="D958" i="16"/>
  <c r="C959" i="16"/>
  <c r="D960" i="19"/>
  <c r="C961" i="19"/>
  <c r="C961" i="20"/>
  <c r="D960" i="20"/>
  <c r="C960" i="16"/>
  <c r="D959" i="16"/>
  <c r="C962" i="19"/>
  <c r="D961" i="19"/>
  <c r="D961" i="20"/>
  <c r="C962" i="20"/>
  <c r="C961" i="16"/>
  <c r="D960" i="16"/>
  <c r="C963" i="19"/>
  <c r="D962" i="19"/>
  <c r="C963" i="20"/>
  <c r="D962" i="20"/>
  <c r="D961" i="16"/>
  <c r="C962" i="16"/>
  <c r="C964" i="19"/>
  <c r="D963" i="19"/>
  <c r="D963" i="20"/>
  <c r="C964" i="20"/>
  <c r="D962" i="16"/>
  <c r="C963" i="16"/>
  <c r="D964" i="19"/>
  <c r="C965" i="19"/>
  <c r="C965" i="20"/>
  <c r="D964" i="20"/>
  <c r="C964" i="16"/>
  <c r="D963" i="16"/>
  <c r="C966" i="19"/>
  <c r="D965" i="19"/>
  <c r="C966" i="20"/>
  <c r="D965" i="20"/>
  <c r="C965" i="16"/>
  <c r="D964" i="16"/>
  <c r="D966" i="19"/>
  <c r="C967" i="19"/>
  <c r="C967" i="20"/>
  <c r="D966" i="20"/>
  <c r="D965" i="16"/>
  <c r="C966" i="16"/>
  <c r="C968" i="19"/>
  <c r="D967" i="19"/>
  <c r="C968" i="20"/>
  <c r="D967" i="20"/>
  <c r="D966" i="16"/>
  <c r="C967" i="16"/>
  <c r="C969" i="19"/>
  <c r="D968" i="19"/>
  <c r="D968" i="20"/>
  <c r="C969" i="20"/>
  <c r="C968" i="16"/>
  <c r="D967" i="16"/>
  <c r="C970" i="19"/>
  <c r="D969" i="19"/>
  <c r="D969" i="20"/>
  <c r="C970" i="20"/>
  <c r="D968" i="16"/>
  <c r="C969" i="16"/>
  <c r="D970" i="19"/>
  <c r="C971" i="19"/>
  <c r="D970" i="20"/>
  <c r="C971" i="20"/>
  <c r="D969" i="16"/>
  <c r="C970" i="16"/>
  <c r="C972" i="19"/>
  <c r="D971" i="19"/>
  <c r="C972" i="20"/>
  <c r="D971" i="20"/>
  <c r="C971" i="16"/>
  <c r="D970" i="16"/>
  <c r="C973" i="19"/>
  <c r="D972" i="19"/>
  <c r="D972" i="20"/>
  <c r="C973" i="20"/>
  <c r="C972" i="16"/>
  <c r="D971" i="16"/>
  <c r="C974" i="19"/>
  <c r="D973" i="19"/>
  <c r="C974" i="20"/>
  <c r="D973" i="20"/>
  <c r="C973" i="16"/>
  <c r="D972" i="16"/>
  <c r="D974" i="19"/>
  <c r="C975" i="19"/>
  <c r="C975" i="20"/>
  <c r="D974" i="20"/>
  <c r="D973" i="16"/>
  <c r="C974" i="16"/>
  <c r="D975" i="19"/>
  <c r="C976" i="19"/>
  <c r="D975" i="20"/>
  <c r="C976" i="20"/>
  <c r="C975" i="16"/>
  <c r="D974" i="16"/>
  <c r="D976" i="19"/>
  <c r="C977" i="19"/>
  <c r="C977" i="20"/>
  <c r="D976" i="20"/>
  <c r="C976" i="16"/>
  <c r="D975" i="16"/>
  <c r="D977" i="19"/>
  <c r="C978" i="19"/>
  <c r="C978" i="20"/>
  <c r="D977" i="20"/>
  <c r="D976" i="16"/>
  <c r="C977" i="16"/>
  <c r="C979" i="19"/>
  <c r="D978" i="19"/>
  <c r="C979" i="20"/>
  <c r="D978" i="20"/>
  <c r="C978" i="16"/>
  <c r="D977" i="16"/>
  <c r="C980" i="19"/>
  <c r="D979" i="19"/>
  <c r="C980" i="20"/>
  <c r="D979" i="20"/>
  <c r="D978" i="16"/>
  <c r="C979" i="16"/>
  <c r="D980" i="19"/>
  <c r="C981" i="19"/>
  <c r="C981" i="20"/>
  <c r="D980" i="20"/>
  <c r="D979" i="16"/>
  <c r="C980" i="16"/>
  <c r="D981" i="19"/>
  <c r="C982" i="19"/>
  <c r="D981" i="20"/>
  <c r="C982" i="20"/>
  <c r="C981" i="16"/>
  <c r="D980" i="16"/>
  <c r="D982" i="19"/>
  <c r="C983" i="19"/>
  <c r="C983" i="20"/>
  <c r="D982" i="20"/>
  <c r="C982" i="16"/>
  <c r="D981" i="16"/>
  <c r="D983" i="19"/>
  <c r="C984" i="19"/>
  <c r="C984" i="20"/>
  <c r="D983" i="20"/>
  <c r="C983" i="16"/>
  <c r="D982" i="16"/>
  <c r="C985" i="19"/>
  <c r="D984" i="19"/>
  <c r="C985" i="20"/>
  <c r="D984" i="20"/>
  <c r="D983" i="16"/>
  <c r="C984" i="16"/>
  <c r="C986" i="19"/>
  <c r="D985" i="19"/>
  <c r="C986" i="20"/>
  <c r="D985" i="20"/>
  <c r="D984" i="16"/>
  <c r="C985" i="16"/>
  <c r="D986" i="19"/>
  <c r="C987" i="19"/>
  <c r="D986" i="20"/>
  <c r="C987" i="20"/>
  <c r="C986" i="16"/>
  <c r="D985" i="16"/>
  <c r="D987" i="19"/>
  <c r="C988" i="19"/>
  <c r="D987" i="20"/>
  <c r="C988" i="20"/>
  <c r="D986" i="16"/>
  <c r="C987" i="16"/>
  <c r="C989" i="19"/>
  <c r="D988" i="19"/>
  <c r="D988" i="20"/>
  <c r="C989" i="20"/>
  <c r="D987" i="16"/>
  <c r="C988" i="16"/>
  <c r="C990" i="19"/>
  <c r="D989" i="19"/>
  <c r="D989" i="20"/>
  <c r="C990" i="20"/>
  <c r="D988" i="16"/>
  <c r="C989" i="16"/>
  <c r="D990" i="19"/>
  <c r="C991" i="19"/>
  <c r="C991" i="20"/>
  <c r="D990" i="20"/>
  <c r="D989" i="16"/>
  <c r="C990" i="16"/>
  <c r="C992" i="19"/>
  <c r="D991" i="19"/>
  <c r="C992" i="20"/>
  <c r="D991" i="20"/>
  <c r="C991" i="16"/>
  <c r="D990" i="16"/>
  <c r="D992" i="19"/>
  <c r="C993" i="19"/>
  <c r="C993" i="20"/>
  <c r="D992" i="20"/>
  <c r="C992" i="16"/>
  <c r="D991" i="16"/>
  <c r="C994" i="19"/>
  <c r="D993" i="19"/>
  <c r="C994" i="20"/>
  <c r="D993" i="20"/>
  <c r="C993" i="16"/>
  <c r="D992" i="16"/>
  <c r="C995" i="19"/>
  <c r="D994" i="19"/>
  <c r="C995" i="20"/>
  <c r="D994" i="20"/>
  <c r="C994" i="16"/>
  <c r="D993" i="16"/>
  <c r="D995" i="19"/>
  <c r="C996" i="19"/>
  <c r="C996" i="20"/>
  <c r="D995" i="20"/>
  <c r="D994" i="16"/>
  <c r="C995" i="16"/>
  <c r="D996" i="19"/>
  <c r="C997" i="19"/>
  <c r="C997" i="20"/>
  <c r="D996" i="20"/>
  <c r="C996" i="16"/>
  <c r="D995" i="16"/>
  <c r="D997" i="19"/>
  <c r="C998" i="19"/>
  <c r="C998" i="20"/>
  <c r="D997" i="20"/>
  <c r="D996" i="16"/>
  <c r="C997" i="16"/>
  <c r="D998" i="19"/>
  <c r="C999" i="19"/>
  <c r="C999" i="20"/>
  <c r="D998" i="20"/>
  <c r="D997" i="16"/>
  <c r="C998" i="16"/>
  <c r="D999" i="19"/>
  <c r="C1000" i="19"/>
  <c r="D999" i="20"/>
  <c r="C1000" i="20"/>
  <c r="D998" i="16"/>
  <c r="C999" i="16"/>
  <c r="C1001" i="19"/>
  <c r="D1000" i="19"/>
  <c r="D1000" i="20"/>
  <c r="C1001" i="20"/>
  <c r="D999" i="16"/>
  <c r="C1000" i="16"/>
  <c r="D1001" i="19"/>
  <c r="C1002" i="19"/>
  <c r="C1002" i="20"/>
  <c r="D1001" i="20"/>
  <c r="D1000" i="16"/>
  <c r="C1001" i="16"/>
  <c r="D1002" i="19"/>
  <c r="C1003" i="19"/>
  <c r="D1002" i="20"/>
  <c r="C1003" i="20"/>
  <c r="D1001" i="16"/>
  <c r="C1002" i="16"/>
  <c r="C1004" i="19"/>
  <c r="D1003" i="19"/>
  <c r="C1004" i="20"/>
  <c r="D1003" i="20"/>
  <c r="C1003" i="16"/>
  <c r="D1002" i="16"/>
  <c r="C1005" i="19"/>
  <c r="D1004" i="19"/>
  <c r="C1005" i="20"/>
  <c r="D1004" i="20"/>
  <c r="C1004" i="16"/>
  <c r="D1003" i="16"/>
  <c r="C1006" i="19"/>
  <c r="D1005" i="19"/>
  <c r="C1006" i="20"/>
  <c r="D1005" i="20"/>
  <c r="D1004" i="16"/>
  <c r="C1005" i="16"/>
  <c r="D1006" i="19"/>
  <c r="C1007" i="19"/>
  <c r="D1006" i="20"/>
  <c r="C1007" i="20"/>
  <c r="D1005" i="16"/>
  <c r="C1006" i="16"/>
  <c r="D1007" i="19"/>
  <c r="C1008" i="19"/>
  <c r="D1007" i="20"/>
  <c r="C1008" i="20"/>
  <c r="D1006" i="16"/>
  <c r="C1007" i="16"/>
  <c r="D1008" i="19"/>
  <c r="C1009" i="19"/>
  <c r="D1008" i="20"/>
  <c r="C1009" i="20"/>
  <c r="D1007" i="16"/>
  <c r="C1008" i="16"/>
  <c r="D1009" i="19"/>
  <c r="C1010" i="19"/>
  <c r="D1009" i="20"/>
  <c r="C1010" i="20"/>
  <c r="D1008" i="16"/>
  <c r="C1009" i="16"/>
  <c r="D1010" i="19"/>
  <c r="C1011" i="19"/>
  <c r="D1010" i="20"/>
  <c r="C1011" i="20"/>
  <c r="C1010" i="16"/>
  <c r="D1009" i="16"/>
  <c r="D1011" i="19"/>
  <c r="C1012" i="19"/>
  <c r="C1012" i="20"/>
  <c r="D1011" i="20"/>
  <c r="D1010" i="16"/>
  <c r="C1011" i="16"/>
  <c r="D1012" i="19"/>
  <c r="C1013" i="19"/>
  <c r="C1013" i="20"/>
  <c r="D1012" i="20"/>
  <c r="C1012" i="16"/>
  <c r="D1011" i="16"/>
  <c r="D1013" i="19"/>
  <c r="C1014" i="19"/>
  <c r="D1013" i="20"/>
  <c r="C1014" i="20"/>
  <c r="D1012" i="16"/>
  <c r="C1013" i="16"/>
  <c r="D1014" i="19"/>
  <c r="C1015" i="19"/>
  <c r="D1014" i="20"/>
  <c r="C1015" i="20"/>
  <c r="C1014" i="16"/>
  <c r="D1013" i="16"/>
  <c r="C1016" i="19"/>
  <c r="D1015" i="19"/>
  <c r="C1016" i="20"/>
  <c r="D1015" i="20"/>
  <c r="C1015" i="16"/>
  <c r="D1014" i="16"/>
  <c r="C1017" i="19"/>
  <c r="D1016" i="19"/>
  <c r="D1016" i="20"/>
  <c r="C1017" i="20"/>
  <c r="D1015" i="16"/>
  <c r="C1016" i="16"/>
  <c r="C1018" i="19"/>
  <c r="D1017" i="19"/>
  <c r="D1017" i="20"/>
  <c r="C1018" i="20"/>
  <c r="D1016" i="16"/>
  <c r="C1017" i="16"/>
  <c r="D1018" i="19"/>
  <c r="C1019" i="19"/>
  <c r="C1019" i="20"/>
  <c r="D1018" i="20"/>
  <c r="C1018" i="16"/>
  <c r="D1017" i="16"/>
  <c r="C1020" i="19"/>
  <c r="D1019" i="19"/>
  <c r="D1019" i="20"/>
  <c r="C1020" i="20"/>
  <c r="C1019" i="16"/>
  <c r="D1018" i="16"/>
  <c r="C1021" i="19"/>
  <c r="D1020" i="19"/>
  <c r="C1021" i="20"/>
  <c r="D1020" i="20"/>
  <c r="C1020" i="16"/>
  <c r="D1019" i="16"/>
  <c r="C1022" i="19"/>
  <c r="D1021" i="19"/>
  <c r="D1021" i="20"/>
  <c r="C1022" i="20"/>
  <c r="D1020" i="16"/>
  <c r="C1021" i="16"/>
  <c r="D1022" i="19"/>
  <c r="C1023" i="19"/>
  <c r="C1023" i="20"/>
  <c r="D1022" i="20"/>
  <c r="C1022" i="16"/>
  <c r="D1021" i="16"/>
  <c r="C1024" i="19"/>
  <c r="D1023" i="19"/>
  <c r="D1023" i="20"/>
  <c r="C1024" i="20"/>
  <c r="C1023" i="16"/>
  <c r="D1022" i="16"/>
  <c r="D1024" i="19"/>
  <c r="C1025" i="19"/>
  <c r="D1024" i="20"/>
  <c r="C1025" i="20"/>
  <c r="C1024" i="16"/>
  <c r="D1023" i="16"/>
  <c r="D1025" i="19"/>
  <c r="C1026" i="19"/>
  <c r="C1026" i="20"/>
  <c r="D1025" i="20"/>
  <c r="C1025" i="16"/>
  <c r="D1024" i="16"/>
  <c r="C1027" i="19"/>
  <c r="D1026" i="19"/>
  <c r="D1026" i="20"/>
  <c r="C1027" i="20"/>
  <c r="C1026" i="16"/>
  <c r="D1025" i="16"/>
  <c r="C1028" i="19"/>
  <c r="D1027" i="19"/>
  <c r="C1028" i="20"/>
  <c r="D1027" i="20"/>
  <c r="C1027" i="16"/>
  <c r="D1026" i="16"/>
  <c r="D1028" i="19"/>
  <c r="C1029" i="19"/>
  <c r="D1028" i="20"/>
  <c r="C1029" i="20"/>
  <c r="C1028" i="16"/>
  <c r="D1027" i="16"/>
  <c r="C1030" i="19"/>
  <c r="D1029" i="19"/>
  <c r="C1030" i="20"/>
  <c r="D1029" i="20"/>
  <c r="C1029" i="16"/>
  <c r="D1028" i="16"/>
  <c r="D1030" i="19"/>
  <c r="C1031" i="19"/>
  <c r="C1031" i="20"/>
  <c r="D1030" i="20"/>
  <c r="D1029" i="16"/>
  <c r="C1030" i="16"/>
  <c r="C1032" i="19"/>
  <c r="D1031" i="19"/>
  <c r="D1031" i="20"/>
  <c r="C1032" i="20"/>
  <c r="C1031" i="16"/>
  <c r="D1030" i="16"/>
  <c r="C1033" i="19"/>
  <c r="D1032" i="19"/>
  <c r="C1033" i="20"/>
  <c r="D1032" i="20"/>
  <c r="D1031" i="16"/>
  <c r="C1032" i="16"/>
  <c r="D1033" i="19"/>
  <c r="C1034" i="19"/>
  <c r="C1034" i="20"/>
  <c r="D1033" i="20"/>
  <c r="D1032" i="16"/>
  <c r="C1033" i="16"/>
  <c r="D1034" i="19"/>
  <c r="C1035" i="19"/>
  <c r="D1034" i="20"/>
  <c r="C1035" i="20"/>
  <c r="C1034" i="16"/>
  <c r="D1033" i="16"/>
  <c r="D1035" i="19"/>
  <c r="C1036" i="19"/>
  <c r="D1035" i="20"/>
  <c r="C1036" i="20"/>
  <c r="C1035" i="16"/>
  <c r="D1034" i="16"/>
  <c r="D1036" i="19"/>
  <c r="C1037" i="19"/>
  <c r="C1037" i="20"/>
  <c r="D1036" i="20"/>
  <c r="C1036" i="16"/>
  <c r="D1035" i="16"/>
  <c r="D1037" i="19"/>
  <c r="C1038" i="19"/>
  <c r="D1037" i="20"/>
  <c r="C1038" i="20"/>
  <c r="C1037" i="16"/>
  <c r="D1036" i="16"/>
  <c r="D1038" i="19"/>
  <c r="C1039" i="19"/>
  <c r="D1038" i="20"/>
  <c r="C1039" i="20"/>
  <c r="C1038" i="16"/>
  <c r="D1037" i="16"/>
  <c r="C1040" i="19"/>
  <c r="D1039" i="19"/>
  <c r="C1040" i="20"/>
  <c r="D1039" i="20"/>
  <c r="C1039" i="16"/>
  <c r="D1038" i="16"/>
  <c r="C1041" i="19"/>
  <c r="D1040" i="19"/>
  <c r="C1041" i="20"/>
  <c r="D1040" i="20"/>
  <c r="C1040" i="16"/>
  <c r="D1039" i="16"/>
  <c r="D1041" i="19"/>
  <c r="C1042" i="19"/>
  <c r="D1041" i="20"/>
  <c r="C1042" i="20"/>
  <c r="D1040" i="16"/>
  <c r="C1041" i="16"/>
  <c r="D1042" i="19"/>
  <c r="C1043" i="19"/>
  <c r="C1043" i="20"/>
  <c r="D1042" i="20"/>
  <c r="C1042" i="16"/>
  <c r="D1041" i="16"/>
  <c r="D1043" i="19"/>
  <c r="C1044" i="19"/>
  <c r="D1043" i="20"/>
  <c r="C1044" i="20"/>
  <c r="D1042" i="16"/>
  <c r="C1043" i="16"/>
  <c r="D1044" i="19"/>
  <c r="C1045" i="19"/>
  <c r="D1044" i="20"/>
  <c r="C1045" i="20"/>
  <c r="C1044" i="16"/>
  <c r="D1043" i="16"/>
  <c r="C1046" i="19"/>
  <c r="D1045" i="19"/>
  <c r="C1046" i="20"/>
  <c r="D1045" i="20"/>
  <c r="C1045" i="16"/>
  <c r="D1044" i="16"/>
  <c r="D1046" i="19"/>
  <c r="C1047" i="19"/>
  <c r="D1046" i="20"/>
  <c r="C1047" i="20"/>
  <c r="C1046" i="16"/>
  <c r="D1045" i="16"/>
  <c r="C1048" i="19"/>
  <c r="D1047" i="19"/>
  <c r="C1048" i="20"/>
  <c r="D1047" i="20"/>
  <c r="C1047" i="16"/>
  <c r="D1046" i="16"/>
  <c r="D1048" i="19"/>
  <c r="C1049" i="19"/>
  <c r="C1049" i="20"/>
  <c r="D1048" i="20"/>
  <c r="C1048" i="16"/>
  <c r="D1047" i="16"/>
  <c r="C1050" i="19"/>
  <c r="D1049" i="19"/>
  <c r="C1050" i="20"/>
  <c r="D1049" i="20"/>
  <c r="C1049" i="16"/>
  <c r="D1048" i="16"/>
  <c r="C1051" i="19"/>
  <c r="D1050" i="19"/>
  <c r="C1051" i="20"/>
  <c r="D1050" i="20"/>
  <c r="D1049" i="16"/>
  <c r="C1050" i="16"/>
  <c r="C1052" i="19"/>
  <c r="D1051" i="19"/>
  <c r="D1051" i="20"/>
  <c r="C1052" i="20"/>
  <c r="C1051" i="16"/>
  <c r="D1050" i="16"/>
  <c r="C1053" i="19"/>
  <c r="D1052" i="19"/>
  <c r="C1053" i="20"/>
  <c r="D1052" i="20"/>
  <c r="C1052" i="16"/>
  <c r="D1051" i="16"/>
  <c r="C1054" i="19"/>
  <c r="D1053" i="19"/>
  <c r="D1053" i="20"/>
  <c r="C1054" i="20"/>
  <c r="D1052" i="16"/>
  <c r="C1053" i="16"/>
  <c r="D1054" i="19"/>
  <c r="C1055" i="19"/>
  <c r="C1055" i="20"/>
  <c r="D1054" i="20"/>
  <c r="C1054" i="16"/>
  <c r="D1053" i="16"/>
  <c r="D1055" i="19"/>
  <c r="C1056" i="19"/>
  <c r="C1056" i="20"/>
  <c r="D1055" i="20"/>
  <c r="D1054" i="16"/>
  <c r="C1055" i="16"/>
  <c r="D1056" i="19"/>
  <c r="C1057" i="19"/>
  <c r="D1056" i="20"/>
  <c r="C1057" i="20"/>
  <c r="C1056" i="16"/>
  <c r="D1055" i="16"/>
  <c r="C1058" i="19"/>
  <c r="D1057" i="19"/>
  <c r="D1057" i="20"/>
  <c r="C1058" i="20"/>
  <c r="D1056" i="16"/>
  <c r="C1057" i="16"/>
  <c r="D1058" i="19"/>
  <c r="C1059" i="19"/>
  <c r="C1059" i="20"/>
  <c r="D1058" i="20"/>
  <c r="D1057" i="16"/>
  <c r="C1058" i="16"/>
  <c r="C1060" i="19"/>
  <c r="D1059" i="19"/>
  <c r="C1060" i="20"/>
  <c r="D1059" i="20"/>
  <c r="D1058" i="16"/>
  <c r="C1059" i="16"/>
  <c r="C1061" i="19"/>
  <c r="D1060" i="19"/>
  <c r="D1060" i="20"/>
  <c r="C1061" i="20"/>
  <c r="C1060" i="16"/>
  <c r="D1059" i="16"/>
  <c r="C1062" i="19"/>
  <c r="D1061" i="19"/>
  <c r="D1061" i="20"/>
  <c r="C1062" i="20"/>
  <c r="D1060" i="16"/>
  <c r="C1061" i="16"/>
  <c r="D1062" i="19"/>
  <c r="C1063" i="19"/>
  <c r="C1063" i="20"/>
  <c r="D1062" i="20"/>
  <c r="D1061" i="16"/>
  <c r="C1062" i="16"/>
  <c r="D1063" i="19"/>
  <c r="C1064" i="19"/>
  <c r="C1064" i="20"/>
  <c r="D1063" i="20"/>
  <c r="C1063" i="16"/>
  <c r="D1062" i="16"/>
  <c r="C1065" i="19"/>
  <c r="D1064" i="19"/>
  <c r="C1065" i="20"/>
  <c r="D1064" i="20"/>
  <c r="C1064" i="16"/>
  <c r="D1063" i="16"/>
  <c r="C1066" i="19"/>
  <c r="D1065" i="19"/>
  <c r="D1065" i="20"/>
  <c r="C1066" i="20"/>
  <c r="D1064" i="16"/>
  <c r="C1065" i="16"/>
  <c r="D1066" i="19"/>
  <c r="C1067" i="19"/>
  <c r="D1066" i="20"/>
  <c r="C1067" i="20"/>
  <c r="D1065" i="16"/>
  <c r="C1066" i="16"/>
  <c r="D1067" i="19"/>
  <c r="C1068" i="19"/>
  <c r="D1067" i="20"/>
  <c r="C1068" i="20"/>
  <c r="C1067" i="16"/>
  <c r="D1066" i="16"/>
  <c r="C1069" i="19"/>
  <c r="D1068" i="19"/>
  <c r="D1068" i="20"/>
  <c r="C1069" i="20"/>
  <c r="C1068" i="16"/>
  <c r="D1067" i="16"/>
  <c r="C1070" i="19"/>
  <c r="D1069" i="19"/>
  <c r="C1070" i="20"/>
  <c r="D1069" i="20"/>
  <c r="C1069" i="16"/>
  <c r="D1068" i="16"/>
  <c r="D1070" i="19"/>
  <c r="C1071" i="19"/>
  <c r="D1070" i="20"/>
  <c r="C1071" i="20"/>
  <c r="D1069" i="16"/>
  <c r="C1070" i="16"/>
  <c r="D1071" i="19"/>
  <c r="C1072" i="19"/>
  <c r="C1072" i="20"/>
  <c r="D1071" i="20"/>
  <c r="C1071" i="16"/>
  <c r="D1070" i="16"/>
  <c r="C1073" i="19"/>
  <c r="D1072" i="19"/>
  <c r="C1073" i="20"/>
  <c r="D1072" i="20"/>
  <c r="C1072" i="16"/>
  <c r="D1071" i="16"/>
  <c r="D1073" i="19"/>
  <c r="C1074" i="19"/>
  <c r="C1074" i="20"/>
  <c r="D1073" i="20"/>
  <c r="C1073" i="16"/>
  <c r="D1072" i="16"/>
  <c r="D1074" i="19"/>
  <c r="C1075" i="19"/>
  <c r="D1074" i="20"/>
  <c r="C1075" i="20"/>
  <c r="C1074" i="16"/>
  <c r="D1073" i="16"/>
  <c r="D1075" i="19"/>
  <c r="C1076" i="19"/>
  <c r="D1075" i="20"/>
  <c r="C1076" i="20"/>
  <c r="C1075" i="16"/>
  <c r="D1074" i="16"/>
  <c r="D1076" i="19"/>
  <c r="C1077" i="19"/>
  <c r="D1076" i="20"/>
  <c r="C1077" i="20"/>
  <c r="C1076" i="16"/>
  <c r="D1075" i="16"/>
  <c r="C1078" i="19"/>
  <c r="D1077" i="19"/>
  <c r="D1077" i="20"/>
  <c r="C1078" i="20"/>
  <c r="D1076" i="16"/>
  <c r="C1077" i="16"/>
  <c r="D1078" i="19"/>
  <c r="C1079" i="19"/>
  <c r="C1079" i="20"/>
  <c r="D1078" i="20"/>
  <c r="C1078" i="16"/>
  <c r="D1077" i="16"/>
  <c r="D1079" i="19"/>
  <c r="C1080" i="19"/>
  <c r="C1080" i="20"/>
  <c r="D1079" i="20"/>
  <c r="D1078" i="16"/>
  <c r="C1079" i="16"/>
  <c r="C1081" i="19"/>
  <c r="D1080" i="19"/>
  <c r="C1081" i="20"/>
  <c r="D1080" i="20"/>
  <c r="C1080" i="16"/>
  <c r="D1079" i="16"/>
  <c r="D1081" i="19"/>
  <c r="C1082" i="19"/>
  <c r="C1082" i="20"/>
  <c r="D1081" i="20"/>
  <c r="D1080" i="16"/>
  <c r="C1081" i="16"/>
  <c r="C1083" i="19"/>
  <c r="D1082" i="19"/>
  <c r="D1082" i="20"/>
  <c r="C1083" i="20"/>
  <c r="D1081" i="16"/>
  <c r="C1082" i="16"/>
  <c r="C1084" i="19"/>
  <c r="D1083" i="19"/>
  <c r="C1084" i="20"/>
  <c r="D1083" i="20"/>
  <c r="C1083" i="16"/>
  <c r="D1082" i="16"/>
  <c r="C1085" i="19"/>
  <c r="D1084" i="19"/>
  <c r="C1085" i="20"/>
  <c r="D1084" i="20"/>
  <c r="C1084" i="16"/>
  <c r="D1083" i="16"/>
  <c r="C1086" i="19"/>
  <c r="D1085" i="19"/>
  <c r="C1086" i="20"/>
  <c r="D1085" i="20"/>
  <c r="C1085" i="16"/>
  <c r="D1084" i="16"/>
  <c r="C1087" i="19"/>
  <c r="D1086" i="19"/>
  <c r="D1086" i="20"/>
  <c r="C1087" i="20"/>
  <c r="D1085" i="16"/>
  <c r="C1086" i="16"/>
  <c r="C1088" i="19"/>
  <c r="D1087" i="19"/>
  <c r="C1088" i="20"/>
  <c r="D1087" i="20"/>
  <c r="D1086" i="16"/>
  <c r="C1087" i="16"/>
  <c r="C1089" i="19"/>
  <c r="D1088" i="19"/>
  <c r="C1089" i="20"/>
  <c r="D1088" i="20"/>
  <c r="C1088" i="16"/>
  <c r="D1087" i="16"/>
  <c r="C1090" i="19"/>
  <c r="D1089" i="19"/>
  <c r="C1090" i="20"/>
  <c r="D1089" i="20"/>
  <c r="C1089" i="16"/>
  <c r="D1088" i="16"/>
  <c r="C1091" i="19"/>
  <c r="D1090" i="19"/>
  <c r="D1090" i="20"/>
  <c r="C1091" i="20"/>
  <c r="C1090" i="16"/>
  <c r="D1089" i="16"/>
  <c r="C1092" i="19"/>
  <c r="D1091" i="19"/>
  <c r="D1091" i="20"/>
  <c r="C1092" i="20"/>
  <c r="C1091" i="16"/>
  <c r="D1090" i="16"/>
  <c r="C1093" i="19"/>
  <c r="D1092" i="19"/>
  <c r="D1092" i="20"/>
  <c r="C1093" i="20"/>
  <c r="C1092" i="16"/>
  <c r="D1091" i="16"/>
  <c r="D1093" i="19"/>
  <c r="C1094" i="19"/>
  <c r="D1093" i="20"/>
  <c r="C1094" i="20"/>
  <c r="C1093" i="16"/>
  <c r="D1092" i="16"/>
  <c r="D1094" i="19"/>
  <c r="C1095" i="19"/>
  <c r="C1095" i="20"/>
  <c r="D1094" i="20"/>
  <c r="C1094" i="16"/>
  <c r="D1093" i="16"/>
  <c r="D1095" i="19"/>
  <c r="C1096" i="19"/>
  <c r="D1095" i="20"/>
  <c r="C1096" i="20"/>
  <c r="C1095" i="16"/>
  <c r="D1094" i="16"/>
  <c r="D1096" i="19"/>
  <c r="C1097" i="19"/>
  <c r="D1096" i="20"/>
  <c r="C1097" i="20"/>
  <c r="C1096" i="16"/>
  <c r="D1095" i="16"/>
  <c r="C1098" i="19"/>
  <c r="D1097" i="19"/>
  <c r="C1098" i="20"/>
  <c r="D1097" i="20"/>
  <c r="D1096" i="16"/>
  <c r="C1097" i="16"/>
  <c r="D1098" i="19"/>
  <c r="C1099" i="19"/>
  <c r="C1099" i="20"/>
  <c r="D1098" i="20"/>
  <c r="C1098" i="16"/>
  <c r="D1097" i="16"/>
  <c r="C1100" i="19"/>
  <c r="D1099" i="19"/>
  <c r="C1100" i="20"/>
  <c r="D1099" i="20"/>
  <c r="C1099" i="16"/>
  <c r="D1098" i="16"/>
  <c r="D1100" i="19"/>
  <c r="C1101" i="19"/>
  <c r="C1101" i="20"/>
  <c r="D1100" i="20"/>
  <c r="C1100" i="16"/>
  <c r="D1099" i="16"/>
  <c r="C1102" i="19"/>
  <c r="D1101" i="19"/>
  <c r="C1102" i="20"/>
  <c r="D1101" i="20"/>
  <c r="C1101" i="16"/>
  <c r="D1100" i="16"/>
  <c r="C1103" i="19"/>
  <c r="D1102" i="19"/>
  <c r="C1103" i="20"/>
  <c r="D1102" i="20"/>
  <c r="C1102" i="16"/>
  <c r="D1101" i="16"/>
  <c r="C1104" i="19"/>
  <c r="D1103" i="19"/>
  <c r="C1104" i="20"/>
  <c r="D1103" i="20"/>
  <c r="D1102" i="16"/>
  <c r="C1103" i="16"/>
  <c r="C1105" i="19"/>
  <c r="D1104" i="19"/>
  <c r="C1105" i="20"/>
  <c r="D1104" i="20"/>
  <c r="C1104" i="16"/>
  <c r="D1103" i="16"/>
  <c r="D1105" i="19"/>
  <c r="C1106" i="19"/>
  <c r="C1106" i="20"/>
  <c r="D1105" i="20"/>
  <c r="C1105" i="16"/>
  <c r="D1104" i="16"/>
  <c r="D1106" i="19"/>
  <c r="C1107" i="19"/>
  <c r="D1106" i="20"/>
  <c r="C1107" i="20"/>
  <c r="C1106" i="16"/>
  <c r="D1105" i="16"/>
  <c r="D1107" i="19"/>
  <c r="C1108" i="19"/>
  <c r="D1107" i="20"/>
  <c r="C1108" i="20"/>
  <c r="C1107" i="16"/>
  <c r="D1106" i="16"/>
  <c r="C1109" i="19"/>
  <c r="D1108" i="19"/>
  <c r="C1109" i="20"/>
  <c r="D1108" i="20"/>
  <c r="C1108" i="16"/>
  <c r="D1107" i="16"/>
  <c r="C1110" i="19"/>
  <c r="D1109" i="19"/>
  <c r="C1110" i="20"/>
  <c r="D1109" i="20"/>
  <c r="C1109" i="16"/>
  <c r="D1108" i="16"/>
  <c r="C1111" i="19"/>
  <c r="D1110" i="19"/>
  <c r="C1111" i="20"/>
  <c r="D1110" i="20"/>
  <c r="D1109" i="16"/>
  <c r="C1110" i="16"/>
  <c r="C1112" i="19"/>
  <c r="D1111" i="19"/>
  <c r="D1111" i="20"/>
  <c r="C1112" i="20"/>
  <c r="C1111" i="16"/>
  <c r="D1110" i="16"/>
  <c r="C1113" i="19"/>
  <c r="D1112" i="19"/>
  <c r="D1112" i="20"/>
  <c r="C1113" i="20"/>
  <c r="C1112" i="16"/>
  <c r="D1111" i="16"/>
  <c r="D1113" i="19"/>
  <c r="C1114" i="19"/>
  <c r="C1114" i="20"/>
  <c r="D1113" i="20"/>
  <c r="D1112" i="16"/>
  <c r="C1113" i="16"/>
  <c r="D1114" i="19"/>
  <c r="C1115" i="19"/>
  <c r="D1114" i="20"/>
  <c r="C1115" i="20"/>
  <c r="D1113" i="16"/>
  <c r="C1114" i="16"/>
  <c r="D1115" i="19"/>
  <c r="C1116" i="19"/>
  <c r="D1115" i="20"/>
  <c r="C1116" i="20"/>
  <c r="C1115" i="16"/>
  <c r="D1114" i="16"/>
  <c r="C1117" i="19"/>
  <c r="D1116" i="19"/>
  <c r="C1117" i="20"/>
  <c r="D1116" i="20"/>
  <c r="C1116" i="16"/>
  <c r="D1115" i="16"/>
  <c r="D1117" i="19"/>
  <c r="C1118" i="19"/>
  <c r="C1118" i="20"/>
  <c r="D1117" i="20"/>
  <c r="C1117" i="16"/>
  <c r="D1116" i="16"/>
  <c r="C1119" i="19"/>
  <c r="D1118" i="19"/>
  <c r="D1118" i="20"/>
  <c r="C1119" i="20"/>
  <c r="D1117" i="16"/>
  <c r="C1118" i="16"/>
  <c r="C1120" i="19"/>
  <c r="D1119" i="19"/>
  <c r="D1119" i="20"/>
  <c r="C1120" i="20"/>
  <c r="D1118" i="16"/>
  <c r="C1119" i="16"/>
  <c r="D1120" i="19"/>
  <c r="C1121" i="19"/>
  <c r="D1120" i="20"/>
  <c r="C1121" i="20"/>
  <c r="C1120" i="16"/>
  <c r="D1119" i="16"/>
  <c r="C1122" i="19"/>
  <c r="D1121" i="19"/>
  <c r="D1121" i="20"/>
  <c r="C1122" i="20"/>
  <c r="D1120" i="16"/>
  <c r="C1121" i="16"/>
  <c r="C1123" i="19"/>
  <c r="D1122" i="19"/>
  <c r="C1123" i="20"/>
  <c r="D1122" i="20"/>
  <c r="D1121" i="16"/>
  <c r="C1122" i="16"/>
  <c r="D1123" i="19"/>
  <c r="C1124" i="19"/>
  <c r="C1124" i="20"/>
  <c r="D1123" i="20"/>
  <c r="C1123" i="16"/>
  <c r="D1122" i="16"/>
  <c r="C1125" i="19"/>
  <c r="D1124" i="19"/>
  <c r="C1125" i="20"/>
  <c r="D1124" i="20"/>
  <c r="C1124" i="16"/>
  <c r="D1123" i="16"/>
  <c r="C1126" i="19"/>
  <c r="D1125" i="19"/>
  <c r="D1125" i="20"/>
  <c r="C1126" i="20"/>
  <c r="C1125" i="16"/>
  <c r="D1124" i="16"/>
  <c r="C1127" i="19"/>
  <c r="D1126" i="19"/>
  <c r="D1126" i="20"/>
  <c r="C1127" i="20"/>
  <c r="C1126" i="16"/>
  <c r="D1125" i="16"/>
  <c r="C1128" i="19"/>
  <c r="D1127" i="19"/>
  <c r="C1128" i="20"/>
  <c r="D1127" i="20"/>
  <c r="C1127" i="16"/>
  <c r="D1126" i="16"/>
  <c r="C1129" i="19"/>
  <c r="D1128" i="19"/>
  <c r="D1128" i="20"/>
  <c r="C1129" i="20"/>
  <c r="C1128" i="16"/>
  <c r="D1127" i="16"/>
  <c r="C1130" i="19"/>
  <c r="D1129" i="19"/>
  <c r="D1129" i="20"/>
  <c r="C1130" i="20"/>
  <c r="D1128" i="16"/>
  <c r="C1129" i="16"/>
  <c r="D1130" i="19"/>
  <c r="C1131" i="19"/>
  <c r="D1130" i="20"/>
  <c r="C1131" i="20"/>
  <c r="C1130" i="16"/>
  <c r="D1129" i="16"/>
  <c r="C1132" i="19"/>
  <c r="D1131" i="19"/>
  <c r="C1132" i="20"/>
  <c r="D1131" i="20"/>
  <c r="C1131" i="16"/>
  <c r="D1130" i="16"/>
  <c r="D1132" i="19"/>
  <c r="C1133" i="19"/>
  <c r="D1132" i="20"/>
  <c r="C1133" i="20"/>
  <c r="C1132" i="16"/>
  <c r="D1131" i="16"/>
  <c r="D1133" i="19"/>
  <c r="C1134" i="19"/>
  <c r="D1133" i="20"/>
  <c r="C1134" i="20"/>
  <c r="C1133" i="16"/>
  <c r="D1132" i="16"/>
  <c r="D1134" i="19"/>
  <c r="C1135" i="19"/>
  <c r="C1135" i="20"/>
  <c r="D1134" i="20"/>
  <c r="C1134" i="16"/>
  <c r="D1133" i="16"/>
  <c r="D1135" i="19"/>
  <c r="C1136" i="19"/>
  <c r="D1135" i="20"/>
  <c r="C1136" i="20"/>
  <c r="C1135" i="16"/>
  <c r="D1134" i="16"/>
  <c r="C1137" i="19"/>
  <c r="D1136" i="19"/>
  <c r="C1137" i="20"/>
  <c r="D1136" i="20"/>
  <c r="C1136" i="16"/>
  <c r="D1135" i="16"/>
  <c r="C1138" i="19"/>
  <c r="D1137" i="19"/>
  <c r="C1138" i="20"/>
  <c r="D1137" i="20"/>
  <c r="C1137" i="16"/>
  <c r="D1136" i="16"/>
  <c r="D1138" i="19"/>
  <c r="C1139" i="19"/>
  <c r="C1139" i="20"/>
  <c r="D1138" i="20"/>
  <c r="C1138" i="16"/>
  <c r="D1137" i="16"/>
  <c r="C1140" i="19"/>
  <c r="D1139" i="19"/>
  <c r="D1139" i="20"/>
  <c r="C1140" i="20"/>
  <c r="C1139" i="16"/>
  <c r="D1138" i="16"/>
  <c r="C1141" i="19"/>
  <c r="D1140" i="19"/>
  <c r="C1141" i="20"/>
  <c r="D1140" i="20"/>
  <c r="C1140" i="16"/>
  <c r="D1139" i="16"/>
  <c r="D1141" i="19"/>
  <c r="C1142" i="19"/>
  <c r="C1142" i="20"/>
  <c r="D1141" i="20"/>
  <c r="D1140" i="16"/>
  <c r="C1141" i="16"/>
  <c r="D1142" i="19"/>
  <c r="C1143" i="19"/>
  <c r="D1142" i="20"/>
  <c r="C1143" i="20"/>
  <c r="D1141" i="16"/>
  <c r="C1142" i="16"/>
  <c r="C1144" i="19"/>
  <c r="D1143" i="19"/>
  <c r="C1144" i="20"/>
  <c r="D1143" i="20"/>
  <c r="C1143" i="16"/>
  <c r="D1142" i="16"/>
  <c r="C1145" i="19"/>
  <c r="D1144" i="19"/>
  <c r="C1145" i="20"/>
  <c r="D1144" i="20"/>
  <c r="C1144" i="16"/>
  <c r="D1143" i="16"/>
  <c r="C1146" i="19"/>
  <c r="D1145" i="19"/>
  <c r="D1145" i="20"/>
  <c r="C1146" i="20"/>
  <c r="D1144" i="16"/>
  <c r="C1145" i="16"/>
  <c r="D1146" i="19"/>
  <c r="C1147" i="19"/>
  <c r="D1146" i="20"/>
  <c r="C1147" i="20"/>
  <c r="C1146" i="16"/>
  <c r="D1145" i="16"/>
  <c r="C1148" i="19"/>
  <c r="D1147" i="19"/>
  <c r="C1148" i="20"/>
  <c r="D1147" i="20"/>
  <c r="C1147" i="16"/>
  <c r="D1146" i="16"/>
  <c r="C1149" i="19"/>
  <c r="D1148" i="19"/>
  <c r="C1149" i="20"/>
  <c r="D1148" i="20"/>
  <c r="D1147" i="16"/>
  <c r="C1148" i="16"/>
  <c r="C1150" i="19"/>
  <c r="D1149" i="19"/>
  <c r="C1150" i="20"/>
  <c r="D1149" i="20"/>
  <c r="C1149" i="16"/>
  <c r="D1148" i="16"/>
  <c r="C1151" i="19"/>
  <c r="D1150" i="19"/>
  <c r="D1150" i="20"/>
  <c r="C1151" i="20"/>
  <c r="C1150" i="16"/>
  <c r="D1149" i="16"/>
  <c r="D1151" i="19"/>
  <c r="C1152" i="19"/>
  <c r="C1152" i="20"/>
  <c r="D1151" i="20"/>
  <c r="D1150" i="16"/>
  <c r="C1151" i="16"/>
  <c r="C1153" i="19"/>
  <c r="D1152" i="19"/>
  <c r="C1153" i="20"/>
  <c r="D1152" i="20"/>
  <c r="D1151" i="16"/>
  <c r="C1152" i="16"/>
  <c r="D1153" i="19"/>
  <c r="C1154" i="19"/>
  <c r="D1153" i="20"/>
  <c r="C1154" i="20"/>
  <c r="C1153" i="16"/>
  <c r="D1152" i="16"/>
  <c r="C1155" i="19"/>
  <c r="D1154" i="19"/>
  <c r="D1154" i="20"/>
  <c r="C1155" i="20"/>
  <c r="D1153" i="16"/>
  <c r="C1154" i="16"/>
  <c r="D1155" i="19"/>
  <c r="C1156" i="19"/>
  <c r="D1155" i="20"/>
  <c r="C1156" i="20"/>
  <c r="C1155" i="16"/>
  <c r="D1154" i="16"/>
  <c r="C1157" i="19"/>
  <c r="D1156" i="19"/>
  <c r="C1157" i="20"/>
  <c r="D1156" i="20"/>
  <c r="D1155" i="16"/>
  <c r="C1156" i="16"/>
  <c r="C1158" i="19"/>
  <c r="D1157" i="19"/>
  <c r="C1158" i="20"/>
  <c r="D1157" i="20"/>
  <c r="C1157" i="16"/>
  <c r="D1156" i="16"/>
  <c r="D1158" i="19"/>
  <c r="C1159" i="19"/>
  <c r="C1159" i="20"/>
  <c r="D1158" i="20"/>
  <c r="D1157" i="16"/>
  <c r="C1158" i="16"/>
  <c r="D1159" i="19"/>
  <c r="C1160" i="19"/>
  <c r="D1159" i="20"/>
  <c r="C1160" i="20"/>
  <c r="C1159" i="16"/>
  <c r="D1158" i="16"/>
  <c r="D1160" i="19"/>
  <c r="C1161" i="19"/>
  <c r="C1161" i="20"/>
  <c r="D1160" i="20"/>
  <c r="D1159" i="16"/>
  <c r="C1160" i="16"/>
  <c r="C1162" i="19"/>
  <c r="D1161" i="19"/>
  <c r="C1162" i="20"/>
  <c r="D1161" i="20"/>
  <c r="D1160" i="16"/>
  <c r="C1161" i="16"/>
  <c r="C1163" i="19"/>
  <c r="D1162" i="19"/>
  <c r="C1163" i="20"/>
  <c r="D1162" i="20"/>
  <c r="D1161" i="16"/>
  <c r="C1162" i="16"/>
  <c r="C1164" i="19"/>
  <c r="D1163" i="19"/>
  <c r="C1164" i="20"/>
  <c r="D1163" i="20"/>
  <c r="D1162" i="16"/>
  <c r="C1163" i="16"/>
  <c r="C1165" i="19"/>
  <c r="D1164" i="19"/>
  <c r="C1165" i="20"/>
  <c r="D1164" i="20"/>
  <c r="D1163" i="16"/>
  <c r="C1164" i="16"/>
  <c r="D1165" i="19"/>
  <c r="C1166" i="19"/>
  <c r="C1166" i="20"/>
  <c r="D1165" i="20"/>
  <c r="C1165" i="16"/>
  <c r="D1164" i="16"/>
  <c r="D1166" i="19"/>
  <c r="C1167" i="19"/>
  <c r="D1166" i="20"/>
  <c r="C1167" i="20"/>
  <c r="D1165" i="16"/>
  <c r="C1166" i="16"/>
  <c r="D1167" i="19"/>
  <c r="C1168" i="19"/>
  <c r="D1167" i="20"/>
  <c r="C1168" i="20"/>
  <c r="D1166" i="16"/>
  <c r="C1167" i="16"/>
  <c r="D1168" i="19"/>
  <c r="C1169" i="19"/>
  <c r="D1168" i="20"/>
  <c r="C1169" i="20"/>
  <c r="D1167" i="16"/>
  <c r="C1168" i="16"/>
  <c r="D1169" i="19"/>
  <c r="C1170" i="19"/>
  <c r="D1169" i="20"/>
  <c r="C1170" i="20"/>
  <c r="C1169" i="16"/>
  <c r="D1168" i="16"/>
  <c r="D1170" i="19"/>
  <c r="C1171" i="19"/>
  <c r="C1171" i="20"/>
  <c r="D1170" i="20"/>
  <c r="C1170" i="16"/>
  <c r="D1169" i="16"/>
  <c r="D1171" i="19"/>
  <c r="C1172" i="19"/>
  <c r="D1171" i="20"/>
  <c r="C1172" i="20"/>
  <c r="D1170" i="16"/>
  <c r="C1171" i="16"/>
  <c r="D1172" i="19"/>
  <c r="C1173" i="19"/>
  <c r="D1172" i="20"/>
  <c r="C1173" i="20"/>
  <c r="D1171" i="16"/>
  <c r="C1172" i="16"/>
  <c r="D1173" i="19"/>
  <c r="C1174" i="19"/>
  <c r="C1174" i="20"/>
  <c r="D1173" i="20"/>
  <c r="C1173" i="16"/>
  <c r="D1172" i="16"/>
  <c r="D1174" i="19"/>
  <c r="C1175" i="19"/>
  <c r="C1175" i="20"/>
  <c r="D1174" i="20"/>
  <c r="D1173" i="16"/>
  <c r="C1174" i="16"/>
  <c r="C1176" i="19"/>
  <c r="D1175" i="19"/>
  <c r="C1176" i="20"/>
  <c r="D1175" i="20"/>
  <c r="C1175" i="16"/>
  <c r="D1174" i="16"/>
  <c r="C1177" i="19"/>
  <c r="D1176" i="19"/>
  <c r="D1176" i="20"/>
  <c r="C1177" i="20"/>
  <c r="D1175" i="16"/>
  <c r="C1176" i="16"/>
  <c r="D1177" i="19"/>
  <c r="C1178" i="19"/>
  <c r="D1177" i="20"/>
  <c r="C1178" i="20"/>
  <c r="D1176" i="16"/>
  <c r="C1177" i="16"/>
  <c r="C1179" i="19"/>
  <c r="D1178" i="19"/>
  <c r="D1178" i="20"/>
  <c r="C1179" i="20"/>
  <c r="C1178" i="16"/>
  <c r="D1177" i="16"/>
  <c r="C1180" i="19"/>
  <c r="D1179" i="19"/>
  <c r="D1179" i="20"/>
  <c r="C1180" i="20"/>
  <c r="C1179" i="16"/>
  <c r="D1178" i="16"/>
  <c r="C1181" i="19"/>
  <c r="D1180" i="19"/>
  <c r="C1181" i="20"/>
  <c r="D1180" i="20"/>
  <c r="D1179" i="16"/>
  <c r="C1180" i="16"/>
  <c r="C1182" i="19"/>
  <c r="D1181" i="19"/>
  <c r="D1181" i="20"/>
  <c r="C1182" i="20"/>
  <c r="C1181" i="16"/>
  <c r="D1180" i="16"/>
  <c r="D1182" i="19"/>
  <c r="C1183" i="19"/>
  <c r="D1182" i="20"/>
  <c r="C1183" i="20"/>
  <c r="D1181" i="16"/>
  <c r="C1182" i="16"/>
  <c r="C1184" i="19"/>
  <c r="D1183" i="19"/>
  <c r="C1184" i="20"/>
  <c r="D1183" i="20"/>
  <c r="D1182" i="16"/>
  <c r="C1183" i="16"/>
  <c r="C1185" i="19"/>
  <c r="D1184" i="19"/>
  <c r="C1185" i="20"/>
  <c r="D1184" i="20"/>
  <c r="D1183" i="16"/>
  <c r="C1184" i="16"/>
  <c r="D1185" i="19"/>
  <c r="C1186" i="19"/>
  <c r="D1185" i="20"/>
  <c r="C1186" i="20"/>
  <c r="C1185" i="16"/>
  <c r="D1184" i="16"/>
  <c r="C1187" i="19"/>
  <c r="D1186" i="19"/>
  <c r="D1186" i="20"/>
  <c r="C1187" i="20"/>
  <c r="D1185" i="16"/>
  <c r="C1186" i="16"/>
  <c r="C1188" i="19"/>
  <c r="D1187" i="19"/>
  <c r="D1187" i="20"/>
  <c r="C1188" i="20"/>
  <c r="D1186" i="16"/>
  <c r="C1187" i="16"/>
  <c r="D1188" i="19"/>
  <c r="C1189" i="19"/>
  <c r="C1189" i="20"/>
  <c r="D1188" i="20"/>
  <c r="C1188" i="16"/>
  <c r="D1187" i="16"/>
  <c r="D1189" i="19"/>
  <c r="C1190" i="19"/>
  <c r="C1190" i="20"/>
  <c r="D1189" i="20"/>
  <c r="D1188" i="16"/>
  <c r="C1189" i="16"/>
  <c r="C1191" i="19"/>
  <c r="D1190" i="19"/>
  <c r="C1191" i="20"/>
  <c r="D1190" i="20"/>
  <c r="C1190" i="16"/>
  <c r="D1189" i="16"/>
  <c r="D1191" i="19"/>
  <c r="C1192" i="19"/>
  <c r="D1191" i="20"/>
  <c r="C1192" i="20"/>
  <c r="D1190" i="16"/>
  <c r="C1191" i="16"/>
  <c r="D1192" i="19"/>
  <c r="C1193" i="19"/>
  <c r="C1193" i="20"/>
  <c r="D1192" i="20"/>
  <c r="D1191" i="16"/>
  <c r="C1192" i="16"/>
  <c r="C1194" i="19"/>
  <c r="D1193" i="19"/>
  <c r="C1194" i="20"/>
  <c r="D1193" i="20"/>
  <c r="C1193" i="16"/>
  <c r="D1192" i="16"/>
  <c r="D1194" i="19"/>
  <c r="C1195" i="19"/>
  <c r="D1194" i="20"/>
  <c r="C1195" i="20"/>
  <c r="D1193" i="16"/>
  <c r="C1194" i="16"/>
  <c r="C1196" i="19"/>
  <c r="D1195" i="19"/>
  <c r="C1196" i="20"/>
  <c r="D1195" i="20"/>
  <c r="C1195" i="16"/>
  <c r="D1194" i="16"/>
  <c r="D1196" i="19"/>
  <c r="C1197" i="19"/>
  <c r="D1196" i="20"/>
  <c r="C1197" i="20"/>
  <c r="C1196" i="16"/>
  <c r="D1195" i="16"/>
  <c r="D1197" i="19"/>
  <c r="C1198" i="19"/>
  <c r="C1198" i="20"/>
  <c r="D1197" i="20"/>
  <c r="C1197" i="16"/>
  <c r="D1196" i="16"/>
  <c r="D1198" i="19"/>
  <c r="C1199" i="19"/>
  <c r="D1198" i="20"/>
  <c r="C1199" i="20"/>
  <c r="C1198" i="16"/>
  <c r="D1197" i="16"/>
  <c r="D1199" i="19"/>
  <c r="C1200" i="19"/>
  <c r="D1199" i="20"/>
  <c r="C1200" i="20"/>
  <c r="D1198" i="16"/>
  <c r="C1199" i="16"/>
  <c r="C1201" i="19"/>
  <c r="D1200" i="19"/>
  <c r="C1201" i="20"/>
  <c r="D1200" i="20"/>
  <c r="D1199" i="16"/>
  <c r="C1200" i="16"/>
  <c r="D1201" i="19"/>
  <c r="C1202" i="19"/>
  <c r="C1202" i="20"/>
  <c r="D1201" i="20"/>
  <c r="C1201" i="16"/>
  <c r="D1200" i="16"/>
  <c r="C1203" i="19"/>
  <c r="D1202" i="19"/>
  <c r="D1202" i="20"/>
  <c r="C1203" i="20"/>
  <c r="D1201" i="16"/>
  <c r="C1202" i="16"/>
  <c r="C1204" i="19"/>
  <c r="D1203" i="19"/>
  <c r="D1203" i="20"/>
  <c r="C1204" i="20"/>
  <c r="D1202" i="16"/>
  <c r="C1203" i="16"/>
  <c r="C1205" i="19"/>
  <c r="D1204" i="19"/>
  <c r="D1204" i="20"/>
  <c r="C1205" i="20"/>
  <c r="C1204" i="16"/>
  <c r="D1203" i="16"/>
  <c r="C1206" i="19"/>
  <c r="D1205" i="19"/>
  <c r="D1205" i="20"/>
  <c r="C1206" i="20"/>
  <c r="D1204" i="16"/>
  <c r="C1205" i="16"/>
  <c r="C1207" i="19"/>
  <c r="D1206" i="19"/>
  <c r="C1207" i="20"/>
  <c r="D1206" i="20"/>
  <c r="D1205" i="16"/>
  <c r="C1206" i="16"/>
  <c r="C1208" i="19"/>
  <c r="D1207" i="19"/>
  <c r="C1208" i="20"/>
  <c r="D1207" i="20"/>
  <c r="C1207" i="16"/>
  <c r="D1206" i="16"/>
  <c r="D1208" i="19"/>
  <c r="C1209" i="19"/>
  <c r="C1209" i="20"/>
  <c r="D1208" i="20"/>
  <c r="C1208" i="16"/>
  <c r="D1207" i="16"/>
  <c r="C1210" i="19"/>
  <c r="D1209" i="19"/>
  <c r="C1210" i="20"/>
  <c r="D1209" i="20"/>
  <c r="D1208" i="16"/>
  <c r="C1209" i="16"/>
  <c r="C1211" i="19"/>
  <c r="D1210" i="19"/>
  <c r="C1211" i="20"/>
  <c r="D1210" i="20"/>
  <c r="D1209" i="16"/>
  <c r="C1210" i="16"/>
  <c r="C1212" i="19"/>
  <c r="D1211" i="19"/>
  <c r="D1211" i="20"/>
  <c r="C1212" i="20"/>
  <c r="D1210" i="16"/>
  <c r="C1211" i="16"/>
  <c r="D1212" i="19"/>
  <c r="C1213" i="19"/>
  <c r="D1212" i="20"/>
  <c r="C1213" i="20"/>
  <c r="D1211" i="16"/>
  <c r="C1212" i="16"/>
  <c r="C1214" i="19"/>
  <c r="D1213" i="19"/>
  <c r="C1214" i="20"/>
  <c r="D1213" i="20"/>
  <c r="C1213" i="16"/>
  <c r="D1212" i="16"/>
  <c r="C1215" i="19"/>
  <c r="D1214" i="19"/>
  <c r="D1214" i="20"/>
  <c r="C1215" i="20"/>
  <c r="D1213" i="16"/>
  <c r="C1214" i="16"/>
  <c r="C1216" i="19"/>
  <c r="D1215" i="19"/>
  <c r="D1215" i="20"/>
  <c r="C1216" i="20"/>
  <c r="C1215" i="16"/>
  <c r="D1214" i="16"/>
  <c r="C1217" i="19"/>
  <c r="D1216" i="19"/>
  <c r="C1217" i="20"/>
  <c r="D1216" i="20"/>
  <c r="C1216" i="16"/>
  <c r="D1215" i="16"/>
  <c r="D1217" i="19"/>
  <c r="C1218" i="19"/>
  <c r="C1218" i="20"/>
  <c r="D1217" i="20"/>
  <c r="C1217" i="16"/>
  <c r="D1216" i="16"/>
  <c r="D1218" i="19"/>
  <c r="C1219" i="19"/>
  <c r="D1218" i="20"/>
  <c r="C1219" i="20"/>
  <c r="C1218" i="16"/>
  <c r="D1217" i="16"/>
  <c r="C1220" i="19"/>
  <c r="D1219" i="19"/>
  <c r="C1220" i="20"/>
  <c r="D1219" i="20"/>
  <c r="D1218" i="16"/>
  <c r="C1219" i="16"/>
  <c r="C1221" i="19"/>
  <c r="D1220" i="19"/>
  <c r="D1220" i="20"/>
  <c r="C1221" i="20"/>
  <c r="D1219" i="16"/>
  <c r="C1220" i="16"/>
  <c r="D1221" i="19"/>
  <c r="C1222" i="19"/>
  <c r="C1222" i="20"/>
  <c r="D1221" i="20"/>
  <c r="D1220" i="16"/>
  <c r="C1221" i="16"/>
  <c r="D1222" i="19"/>
  <c r="C1223" i="19"/>
  <c r="C1223" i="20"/>
  <c r="D1222" i="20"/>
  <c r="D1221" i="16"/>
  <c r="C1222" i="16"/>
  <c r="C1224" i="19"/>
  <c r="D1223" i="19"/>
  <c r="C1224" i="20"/>
  <c r="D1223" i="20"/>
  <c r="C1223" i="16"/>
  <c r="D1222" i="16"/>
  <c r="C1225" i="19"/>
  <c r="D1224" i="19"/>
  <c r="C1225" i="20"/>
  <c r="D1224" i="20"/>
  <c r="C1224" i="16"/>
  <c r="D1223" i="16"/>
  <c r="C1226" i="19"/>
  <c r="D1225" i="19"/>
  <c r="C1226" i="20"/>
  <c r="D1225" i="20"/>
  <c r="C1225" i="16"/>
  <c r="D1224" i="16"/>
  <c r="D1226" i="19"/>
  <c r="C1227" i="19"/>
  <c r="D1226" i="20"/>
  <c r="C1227" i="20"/>
  <c r="C1226" i="16"/>
  <c r="D1225" i="16"/>
  <c r="D1227" i="19"/>
  <c r="C1228" i="19"/>
  <c r="C1228" i="20"/>
  <c r="D1227" i="20"/>
  <c r="C1227" i="16"/>
  <c r="D1226" i="16"/>
  <c r="D1228" i="19"/>
  <c r="C1229" i="19"/>
  <c r="D1228" i="20"/>
  <c r="C1229" i="20"/>
  <c r="C1228" i="16"/>
  <c r="D1227" i="16"/>
  <c r="D1229" i="19"/>
  <c r="C1230" i="19"/>
  <c r="C1230" i="20"/>
  <c r="D1229" i="20"/>
  <c r="D1228" i="16"/>
  <c r="C1229" i="16"/>
  <c r="D1230" i="19"/>
  <c r="C1231" i="19"/>
  <c r="C1231" i="20"/>
  <c r="D1230" i="20"/>
  <c r="D1229" i="16"/>
  <c r="C1230" i="16"/>
  <c r="C1232" i="19"/>
  <c r="D1231" i="19"/>
  <c r="C1232" i="20"/>
  <c r="D1231" i="20"/>
  <c r="D1230" i="16"/>
  <c r="C1231" i="16"/>
  <c r="D1232" i="19"/>
  <c r="C1233" i="19"/>
  <c r="C1233" i="20"/>
  <c r="D1232" i="20"/>
  <c r="D1231" i="16"/>
  <c r="C1232" i="16"/>
  <c r="D1233" i="19"/>
  <c r="C1234" i="19"/>
  <c r="C1234" i="20"/>
  <c r="D1233" i="20"/>
  <c r="D1232" i="16"/>
  <c r="C1233" i="16"/>
  <c r="D1234" i="19"/>
  <c r="C1235" i="19"/>
  <c r="C1235" i="20"/>
  <c r="D1234" i="20"/>
  <c r="C1234" i="16"/>
  <c r="D1233" i="16"/>
  <c r="D1235" i="19"/>
  <c r="C1236" i="19"/>
  <c r="C1236" i="20"/>
  <c r="D1235" i="20"/>
  <c r="C1235" i="16"/>
  <c r="D1234" i="16"/>
  <c r="C1237" i="19"/>
  <c r="D1236" i="19"/>
  <c r="D1236" i="20"/>
  <c r="C1237" i="20"/>
  <c r="D1235" i="16"/>
  <c r="C1236" i="16"/>
  <c r="C1238" i="19"/>
  <c r="D1237" i="19"/>
  <c r="C1238" i="20"/>
  <c r="D1237" i="20"/>
  <c r="D1236" i="16"/>
  <c r="C1237" i="16"/>
  <c r="C1239" i="19"/>
  <c r="D1238" i="19"/>
  <c r="C1239" i="20"/>
  <c r="D1238" i="20"/>
  <c r="C1238" i="16"/>
  <c r="D1237" i="16"/>
  <c r="D1239" i="19"/>
  <c r="C1240" i="19"/>
  <c r="C1240" i="20"/>
  <c r="D1239" i="20"/>
  <c r="C1239" i="16"/>
  <c r="D1238" i="16"/>
  <c r="D1240" i="19"/>
  <c r="C1241" i="19"/>
  <c r="D1240" i="20"/>
  <c r="C1241" i="20"/>
  <c r="C1240" i="16"/>
  <c r="D1239" i="16"/>
  <c r="C1242" i="19"/>
  <c r="D1241" i="19"/>
  <c r="C1242" i="20"/>
  <c r="D1241" i="20"/>
  <c r="C1241" i="16"/>
  <c r="D1240" i="16"/>
  <c r="D1242" i="19"/>
  <c r="C1243" i="19"/>
  <c r="C1243" i="20"/>
  <c r="D1242" i="20"/>
  <c r="D1241" i="16"/>
  <c r="C1242" i="16"/>
  <c r="C1244" i="19"/>
  <c r="D1243" i="19"/>
  <c r="C1244" i="20"/>
  <c r="D1243" i="20"/>
  <c r="D1242" i="16"/>
  <c r="C1243" i="16"/>
  <c r="D1244" i="19"/>
  <c r="C1245" i="19"/>
  <c r="D1244" i="20"/>
  <c r="C1245" i="20"/>
  <c r="C1244" i="16"/>
  <c r="D1243" i="16"/>
  <c r="D1245" i="19"/>
  <c r="C1246" i="19"/>
  <c r="D1245" i="20"/>
  <c r="C1246" i="20"/>
  <c r="C1245" i="16"/>
  <c r="D1244" i="16"/>
  <c r="C1247" i="19"/>
  <c r="D1246" i="19"/>
  <c r="D1246" i="20"/>
  <c r="C1247" i="20"/>
  <c r="D1245" i="16"/>
  <c r="C1246" i="16"/>
  <c r="D1247" i="19"/>
  <c r="C1248" i="19"/>
  <c r="D1247" i="20"/>
  <c r="C1248" i="20"/>
  <c r="C1247" i="16"/>
  <c r="D1246" i="16"/>
  <c r="C1249" i="19"/>
  <c r="D1248" i="19"/>
  <c r="D1248" i="20"/>
  <c r="C1249" i="20"/>
  <c r="D1247" i="16"/>
  <c r="C1248" i="16"/>
  <c r="C1250" i="19"/>
  <c r="D1249" i="19"/>
  <c r="D1249" i="20"/>
  <c r="C1250" i="20"/>
  <c r="D1248" i="16"/>
  <c r="C1249" i="16"/>
  <c r="C1251" i="19"/>
  <c r="D1250" i="19"/>
  <c r="C1251" i="20"/>
  <c r="D1250" i="20"/>
  <c r="C1250" i="16"/>
  <c r="D1249" i="16"/>
  <c r="D1251" i="19"/>
  <c r="C1252" i="19"/>
  <c r="C1252" i="20"/>
  <c r="D1251" i="20"/>
  <c r="C1251" i="16"/>
  <c r="D1250" i="16"/>
  <c r="C1253" i="19"/>
  <c r="D1252" i="19"/>
  <c r="D1252" i="20"/>
  <c r="C1253" i="20"/>
  <c r="C1252" i="16"/>
  <c r="D1251" i="16"/>
  <c r="C1254" i="19"/>
  <c r="D1253" i="19"/>
  <c r="D1253" i="20"/>
  <c r="C1254" i="20"/>
  <c r="C1253" i="16"/>
  <c r="D1252" i="16"/>
  <c r="C1255" i="19"/>
  <c r="D1254" i="19"/>
  <c r="D1254" i="20"/>
  <c r="C1255" i="20"/>
  <c r="C1254" i="16"/>
  <c r="D1253" i="16"/>
  <c r="C1256" i="19"/>
  <c r="D1255" i="19"/>
  <c r="C1256" i="20"/>
  <c r="D1255" i="20"/>
  <c r="D1254" i="16"/>
  <c r="C1255" i="16"/>
  <c r="C1257" i="19"/>
  <c r="D1256" i="19"/>
  <c r="D1256" i="20"/>
  <c r="C1257" i="20"/>
  <c r="C1256" i="16"/>
  <c r="D1255" i="16"/>
  <c r="C1258" i="19"/>
  <c r="D1257" i="19"/>
  <c r="D1257" i="20"/>
  <c r="C1258" i="20"/>
  <c r="D1256" i="16"/>
  <c r="C1257" i="16"/>
  <c r="C1259" i="19"/>
  <c r="D1258" i="19"/>
  <c r="C1259" i="20"/>
  <c r="D1258" i="20"/>
  <c r="C1258" i="16"/>
  <c r="D1257" i="16"/>
  <c r="D1259" i="19"/>
  <c r="C1260" i="19"/>
  <c r="C1260" i="20"/>
  <c r="D1259" i="20"/>
  <c r="C1259" i="16"/>
  <c r="D1258" i="16"/>
  <c r="D1260" i="19"/>
  <c r="C1261" i="19"/>
  <c r="C1261" i="20"/>
  <c r="D1260" i="20"/>
  <c r="D1259" i="16"/>
  <c r="C1260" i="16"/>
  <c r="C1262" i="19"/>
  <c r="D1261" i="19"/>
  <c r="D1261" i="20"/>
  <c r="C1262" i="20"/>
  <c r="C1261" i="16"/>
  <c r="D1260" i="16"/>
  <c r="D1262" i="19"/>
  <c r="C1263" i="19"/>
  <c r="C1263" i="20"/>
  <c r="D1262" i="20"/>
  <c r="C1262" i="16"/>
  <c r="D1261" i="16"/>
  <c r="D1263" i="19"/>
  <c r="C1264" i="19"/>
  <c r="D1263" i="20"/>
  <c r="C1264" i="20"/>
  <c r="D1262" i="16"/>
  <c r="C1263" i="16"/>
  <c r="D1264" i="19"/>
  <c r="C1265" i="19"/>
  <c r="C1265" i="20"/>
  <c r="D1264" i="20"/>
  <c r="D1263" i="16"/>
  <c r="C1264" i="16"/>
  <c r="D1265" i="19"/>
  <c r="C1266" i="19"/>
  <c r="C1266" i="20"/>
  <c r="D1265" i="20"/>
  <c r="C1265" i="16"/>
  <c r="D1264" i="16"/>
  <c r="D1266" i="19"/>
  <c r="C1267" i="19"/>
  <c r="C1267" i="20"/>
  <c r="D1266" i="20"/>
  <c r="D1265" i="16"/>
  <c r="C1266" i="16"/>
  <c r="D1267" i="19"/>
  <c r="C1268" i="19"/>
  <c r="C1268" i="20"/>
  <c r="D1267" i="20"/>
  <c r="C1267" i="16"/>
  <c r="D1266" i="16"/>
  <c r="C1269" i="19"/>
  <c r="D1268" i="19"/>
  <c r="C1269" i="20"/>
  <c r="D1268" i="20"/>
  <c r="C1268" i="16"/>
  <c r="D1267" i="16"/>
  <c r="D1269" i="19"/>
  <c r="C1270" i="19"/>
  <c r="C1270" i="20"/>
  <c r="D1269" i="20"/>
  <c r="C1269" i="16"/>
  <c r="D1268" i="16"/>
  <c r="C1271" i="19"/>
  <c r="D1270" i="19"/>
  <c r="D1270" i="20"/>
  <c r="C1271" i="20"/>
  <c r="D1269" i="16"/>
  <c r="C1270" i="16"/>
  <c r="D1271" i="19"/>
  <c r="C1272" i="19"/>
  <c r="C1272" i="20"/>
  <c r="D1271" i="20"/>
  <c r="C1271" i="16"/>
  <c r="D1270" i="16"/>
  <c r="D1272" i="19"/>
  <c r="C1273" i="19"/>
  <c r="C1273" i="20"/>
  <c r="D1272" i="20"/>
  <c r="C1272" i="16"/>
  <c r="D1271" i="16"/>
  <c r="D1273" i="19"/>
  <c r="C1274" i="19"/>
  <c r="C1274" i="20"/>
  <c r="D1273" i="20"/>
  <c r="C1273" i="16"/>
  <c r="D1272" i="16"/>
  <c r="C1275" i="19"/>
  <c r="D1274" i="19"/>
  <c r="D1274" i="20"/>
  <c r="C1275" i="20"/>
  <c r="D1273" i="16"/>
  <c r="C1274" i="16"/>
  <c r="C1276" i="19"/>
  <c r="D1275" i="19"/>
  <c r="C1276" i="20"/>
  <c r="D1275" i="20"/>
  <c r="D1274" i="16"/>
  <c r="C1275" i="16"/>
  <c r="D1276" i="19"/>
  <c r="C1277" i="19"/>
  <c r="C1277" i="20"/>
  <c r="D1276" i="20"/>
  <c r="C1276" i="16"/>
  <c r="D1275" i="16"/>
  <c r="D1277" i="19"/>
  <c r="C1278" i="19"/>
  <c r="D1277" i="20"/>
  <c r="C1278" i="20"/>
  <c r="C1277" i="16"/>
  <c r="D1276" i="16"/>
  <c r="C1279" i="19"/>
  <c r="D1278" i="19"/>
  <c r="C1279" i="20"/>
  <c r="D1278" i="20"/>
  <c r="C1278" i="16"/>
  <c r="D1277" i="16"/>
  <c r="D1279" i="19"/>
  <c r="C1280" i="19"/>
  <c r="C1280" i="20"/>
  <c r="D1279" i="20"/>
  <c r="C1279" i="16"/>
  <c r="D1278" i="16"/>
  <c r="C1281" i="19"/>
  <c r="D1280" i="19"/>
  <c r="C1281" i="20"/>
  <c r="D1280" i="20"/>
  <c r="D1279" i="16"/>
  <c r="C1280" i="16"/>
  <c r="C1282" i="19"/>
  <c r="D1281" i="19"/>
  <c r="C1282" i="20"/>
  <c r="D1281" i="20"/>
  <c r="D1280" i="16"/>
  <c r="C1281" i="16"/>
  <c r="D1282" i="19"/>
  <c r="C1283" i="19"/>
  <c r="D1282" i="20"/>
  <c r="C1283" i="20"/>
  <c r="D1281" i="16"/>
  <c r="C1282" i="16"/>
  <c r="C1284" i="19"/>
  <c r="D1283" i="19"/>
  <c r="D1283" i="20"/>
  <c r="C1284" i="20"/>
  <c r="D1282" i="16"/>
  <c r="C1283" i="16"/>
  <c r="C1285" i="19"/>
  <c r="D1284" i="19"/>
  <c r="C1285" i="20"/>
  <c r="D1284" i="20"/>
  <c r="C1284" i="16"/>
  <c r="D1283" i="16"/>
  <c r="C1286" i="19"/>
  <c r="D1285" i="19"/>
  <c r="C1286" i="20"/>
  <c r="D1285" i="20"/>
  <c r="C1285" i="16"/>
  <c r="D1284" i="16"/>
  <c r="D1286" i="19"/>
  <c r="C1287" i="19"/>
  <c r="C1287" i="20"/>
  <c r="D1286" i="20"/>
  <c r="C1286" i="16"/>
  <c r="D1285" i="16"/>
  <c r="D1287" i="19"/>
  <c r="C1288" i="19"/>
  <c r="C1288" i="20"/>
  <c r="D1287" i="20"/>
  <c r="D1286" i="16"/>
  <c r="C1287" i="16"/>
  <c r="C1289" i="19"/>
  <c r="D1288" i="19"/>
  <c r="C1289" i="20"/>
  <c r="D1288" i="20"/>
  <c r="C1288" i="16"/>
  <c r="D1287" i="16"/>
  <c r="C1290" i="19"/>
  <c r="D1289" i="19"/>
  <c r="C1290" i="20"/>
  <c r="D1289" i="20"/>
  <c r="D1288" i="16"/>
  <c r="C1289" i="16"/>
  <c r="C1291" i="19"/>
  <c r="D1290" i="19"/>
  <c r="C1291" i="20"/>
  <c r="D1290" i="20"/>
  <c r="D1289" i="16"/>
  <c r="C1290" i="16"/>
  <c r="D1291" i="19"/>
  <c r="C1292" i="19"/>
  <c r="D1291" i="20"/>
  <c r="C1292" i="20"/>
  <c r="D1290" i="16"/>
  <c r="C1291" i="16"/>
  <c r="D1292" i="19"/>
  <c r="C1293" i="19"/>
  <c r="C1293" i="20"/>
  <c r="D1292" i="20"/>
  <c r="D1291" i="16"/>
  <c r="C1292" i="16"/>
  <c r="C1294" i="19"/>
  <c r="D1293" i="19"/>
  <c r="C1294" i="20"/>
  <c r="D1293" i="20"/>
  <c r="C1293" i="16"/>
  <c r="D1292" i="16"/>
  <c r="D1294" i="19"/>
  <c r="C1295" i="19"/>
  <c r="D1294" i="20"/>
  <c r="C1295" i="20"/>
  <c r="C1294" i="16"/>
  <c r="D1293" i="16"/>
  <c r="D1295" i="19"/>
  <c r="C1296" i="19"/>
  <c r="C1296" i="20"/>
  <c r="D1295" i="20"/>
  <c r="C1295" i="16"/>
  <c r="D1294" i="16"/>
  <c r="D1296" i="19"/>
  <c r="C1297" i="19"/>
  <c r="C1297" i="20"/>
  <c r="D1296" i="20"/>
  <c r="D1295" i="16"/>
  <c r="C1296" i="16"/>
  <c r="C1298" i="19"/>
  <c r="D1297" i="19"/>
  <c r="C1298" i="20"/>
  <c r="D1297" i="20"/>
  <c r="C1297" i="16"/>
  <c r="D1296" i="16"/>
  <c r="C1299" i="19"/>
  <c r="D1298" i="19"/>
  <c r="C1299" i="20"/>
  <c r="D1298" i="20"/>
  <c r="D1297" i="16"/>
  <c r="C1298" i="16"/>
  <c r="D1299" i="19"/>
  <c r="C1300" i="19"/>
  <c r="C1300" i="20"/>
  <c r="D1299" i="20"/>
  <c r="D1298" i="16"/>
  <c r="C1299" i="16"/>
  <c r="C1301" i="19"/>
  <c r="D1300" i="19"/>
  <c r="C1301" i="20"/>
  <c r="D1300" i="20"/>
  <c r="D1299" i="16"/>
  <c r="C1300" i="16"/>
  <c r="C1302" i="19"/>
  <c r="D1301" i="19"/>
  <c r="C1302" i="20"/>
  <c r="D1301" i="20"/>
  <c r="C1301" i="16"/>
  <c r="D1300" i="16"/>
  <c r="C1303" i="19"/>
  <c r="D1302" i="19"/>
  <c r="D1302" i="20"/>
  <c r="C1303" i="20"/>
  <c r="D1301" i="16"/>
  <c r="C1302" i="16"/>
  <c r="C1304" i="19"/>
  <c r="D1303" i="19"/>
  <c r="C1304" i="20"/>
  <c r="D1303" i="20"/>
  <c r="D1302" i="16"/>
  <c r="C1303" i="16"/>
  <c r="D1304" i="19"/>
  <c r="C1305" i="19"/>
  <c r="D1304" i="20"/>
  <c r="C1305" i="20"/>
  <c r="C1304" i="16"/>
  <c r="D1303" i="16"/>
  <c r="C1306" i="19"/>
  <c r="D1305" i="19"/>
  <c r="C1306" i="20"/>
  <c r="D1305" i="20"/>
  <c r="D1304" i="16"/>
  <c r="C1305" i="16"/>
  <c r="D1306" i="19"/>
  <c r="C1307" i="19"/>
  <c r="D1306" i="20"/>
  <c r="C1307" i="20"/>
  <c r="C1306" i="16"/>
  <c r="D1305" i="16"/>
  <c r="D1307" i="19"/>
  <c r="C1308" i="19"/>
  <c r="C1308" i="20"/>
  <c r="D1307" i="20"/>
  <c r="D1306" i="16"/>
  <c r="C1307" i="16"/>
  <c r="D1308" i="19"/>
  <c r="C1309" i="19"/>
  <c r="D1308" i="20"/>
  <c r="C1309" i="20"/>
  <c r="C1308" i="16"/>
  <c r="D1307" i="16"/>
  <c r="C1310" i="19"/>
  <c r="D1309" i="19"/>
  <c r="D1309" i="20"/>
  <c r="C1310" i="20"/>
  <c r="C1309" i="16"/>
  <c r="D1308" i="16"/>
  <c r="D1310" i="19"/>
  <c r="C1311" i="19"/>
  <c r="C1311" i="20"/>
  <c r="D1310" i="20"/>
  <c r="D1309" i="16"/>
  <c r="C1310" i="16"/>
  <c r="D1311" i="19"/>
  <c r="C1312" i="19"/>
  <c r="C1312" i="20"/>
  <c r="D1311" i="20"/>
  <c r="C1311" i="16"/>
  <c r="D1310" i="16"/>
  <c r="C1313" i="19"/>
  <c r="D1312" i="19"/>
  <c r="D1312" i="20"/>
  <c r="C1313" i="20"/>
  <c r="D1311" i="16"/>
  <c r="C1312" i="16"/>
  <c r="C1314" i="19"/>
  <c r="D1313" i="19"/>
  <c r="C1314" i="20"/>
  <c r="D1313" i="20"/>
  <c r="C1313" i="16"/>
  <c r="D1312" i="16"/>
  <c r="D1314" i="19"/>
  <c r="C1315" i="19"/>
  <c r="D1314" i="20"/>
  <c r="C1315" i="20"/>
  <c r="D1313" i="16"/>
  <c r="C1314" i="16"/>
  <c r="C1316" i="19"/>
  <c r="D1315" i="19"/>
  <c r="C1316" i="20"/>
  <c r="D1315" i="20"/>
  <c r="C1315" i="16"/>
  <c r="D1314" i="16"/>
  <c r="C1317" i="19"/>
  <c r="D1316" i="19"/>
  <c r="D1316" i="20"/>
  <c r="C1317" i="20"/>
  <c r="D1315" i="16"/>
  <c r="C1316" i="16"/>
  <c r="D1317" i="19"/>
  <c r="C1318" i="19"/>
  <c r="C1318" i="20"/>
  <c r="D1317" i="20"/>
  <c r="D1316" i="16"/>
  <c r="C1317" i="16"/>
  <c r="C1319" i="19"/>
  <c r="D1318" i="19"/>
  <c r="C1319" i="20"/>
  <c r="D1318" i="20"/>
  <c r="C1318" i="16"/>
  <c r="D1317" i="16"/>
  <c r="D1319" i="19"/>
  <c r="C1320" i="19"/>
  <c r="C1320" i="20"/>
  <c r="D1319" i="20"/>
  <c r="D1318" i="16"/>
  <c r="C1319" i="16"/>
  <c r="C1321" i="19"/>
  <c r="D1320" i="19"/>
  <c r="D1320" i="20"/>
  <c r="C1321" i="20"/>
  <c r="C1320" i="16"/>
  <c r="D1319" i="16"/>
  <c r="C1322" i="19"/>
  <c r="D1321" i="19"/>
  <c r="D1321" i="20"/>
  <c r="C1322" i="20"/>
  <c r="C1321" i="16"/>
  <c r="D1320" i="16"/>
  <c r="C1323" i="19"/>
  <c r="D1322" i="19"/>
  <c r="D1322" i="20"/>
  <c r="C1323" i="20"/>
  <c r="C1322" i="16"/>
  <c r="D1321" i="16"/>
  <c r="C1324" i="19"/>
  <c r="D1323" i="19"/>
  <c r="D1323" i="20"/>
  <c r="C1324" i="20"/>
  <c r="C1323" i="16"/>
  <c r="D1322" i="16"/>
  <c r="D1324" i="19"/>
  <c r="C1325" i="19"/>
  <c r="C1325" i="20"/>
  <c r="D1324" i="20"/>
  <c r="D1323" i="16"/>
  <c r="C1324" i="16"/>
  <c r="D1325" i="19"/>
  <c r="C1326" i="19"/>
  <c r="C1326" i="20"/>
  <c r="D1325" i="20"/>
  <c r="D1324" i="16"/>
  <c r="C1325" i="16"/>
  <c r="D1326" i="19"/>
  <c r="C1327" i="19"/>
  <c r="D1326" i="20"/>
  <c r="C1327" i="20"/>
  <c r="D1325" i="16"/>
  <c r="C1326" i="16"/>
  <c r="D1327" i="19"/>
  <c r="C1328" i="19"/>
  <c r="C1328" i="20"/>
  <c r="D1327" i="20"/>
  <c r="D1326" i="16"/>
  <c r="C1327" i="16"/>
  <c r="C1329" i="19"/>
  <c r="D1328" i="19"/>
  <c r="C1329" i="20"/>
  <c r="D1328" i="20"/>
  <c r="C1328" i="16"/>
  <c r="D1327" i="16"/>
  <c r="C1330" i="19"/>
  <c r="D1329" i="19"/>
  <c r="D1329" i="20"/>
  <c r="C1330" i="20"/>
  <c r="D1328" i="16"/>
  <c r="C1329" i="16"/>
  <c r="C1331" i="19"/>
  <c r="D1330" i="19"/>
  <c r="C1331" i="20"/>
  <c r="D1330" i="20"/>
  <c r="D1329" i="16"/>
  <c r="C1330" i="16"/>
  <c r="C1332" i="19"/>
  <c r="D1331" i="19"/>
  <c r="C1332" i="20"/>
  <c r="D1331" i="20"/>
  <c r="C1331" i="16"/>
  <c r="D1330" i="16"/>
  <c r="D1332" i="19"/>
  <c r="C1333" i="19"/>
  <c r="C1333" i="20"/>
  <c r="D1332" i="20"/>
  <c r="D1331" i="16"/>
  <c r="C1332" i="16"/>
  <c r="C1334" i="19"/>
  <c r="D1333" i="19"/>
  <c r="D1333" i="20"/>
  <c r="C1334" i="20"/>
  <c r="D1332" i="16"/>
  <c r="C1333" i="16"/>
  <c r="C1335" i="19"/>
  <c r="D1334" i="19"/>
  <c r="C1335" i="20"/>
  <c r="D1334" i="20"/>
  <c r="D1333" i="16"/>
  <c r="C1334" i="16"/>
  <c r="C1336" i="19"/>
  <c r="D1335" i="19"/>
  <c r="D1335" i="20"/>
  <c r="C1336" i="20"/>
  <c r="C1335" i="16"/>
  <c r="D1334" i="16"/>
  <c r="C1337" i="19"/>
  <c r="D1336" i="19"/>
  <c r="D1336" i="20"/>
  <c r="C1337" i="20"/>
  <c r="C1336" i="16"/>
  <c r="D1335" i="16"/>
  <c r="C1338" i="19"/>
  <c r="D1337" i="19"/>
  <c r="C1338" i="20"/>
  <c r="D1337" i="20"/>
  <c r="D1336" i="16"/>
  <c r="C1337" i="16"/>
  <c r="D1338" i="19"/>
  <c r="C1339" i="19"/>
  <c r="C1339" i="20"/>
  <c r="D1338" i="20"/>
  <c r="C1338" i="16"/>
  <c r="D1337" i="16"/>
  <c r="C1340" i="19"/>
  <c r="D1339" i="19"/>
  <c r="D1339" i="20"/>
  <c r="C1340" i="20"/>
  <c r="C1339" i="16"/>
  <c r="D1338" i="16"/>
  <c r="C1341" i="19"/>
  <c r="D1340" i="19"/>
  <c r="D1340" i="20"/>
  <c r="C1341" i="20"/>
  <c r="C1340" i="16"/>
  <c r="D1339" i="16"/>
  <c r="C1342" i="19"/>
  <c r="D1341" i="19"/>
  <c r="D1341" i="20"/>
  <c r="C1342" i="20"/>
  <c r="D1340" i="16"/>
  <c r="C1341" i="16"/>
  <c r="D1342" i="19"/>
  <c r="C1343" i="19"/>
  <c r="D1342" i="20"/>
  <c r="C1343" i="20"/>
  <c r="C1342" i="16"/>
  <c r="D1341" i="16"/>
  <c r="D1343" i="19"/>
  <c r="C1344" i="19"/>
  <c r="D1343" i="20"/>
  <c r="C1344" i="20"/>
  <c r="C1343" i="16"/>
  <c r="D1342" i="16"/>
  <c r="D1344" i="19"/>
  <c r="C1345" i="19"/>
  <c r="D1344" i="20"/>
  <c r="C1345" i="20"/>
  <c r="C1344" i="16"/>
  <c r="D1343" i="16"/>
  <c r="D1345" i="19"/>
  <c r="C1346" i="19"/>
  <c r="D1345" i="20"/>
  <c r="C1346" i="20"/>
  <c r="D1344" i="16"/>
  <c r="C1345" i="16"/>
  <c r="C1347" i="19"/>
  <c r="D1346" i="19"/>
  <c r="D1346" i="20"/>
  <c r="C1347" i="20"/>
  <c r="C1346" i="16"/>
  <c r="D1345" i="16"/>
  <c r="C1348" i="19"/>
  <c r="D1347" i="19"/>
  <c r="D1347" i="20"/>
  <c r="C1348" i="20"/>
  <c r="C1347" i="16"/>
  <c r="D1346" i="16"/>
  <c r="D1348" i="19"/>
  <c r="C1349" i="19"/>
  <c r="D1348" i="20"/>
  <c r="C1349" i="20"/>
  <c r="C1348" i="16"/>
  <c r="D1347" i="16"/>
  <c r="D1349" i="19"/>
  <c r="C1350" i="19"/>
  <c r="D1349" i="20"/>
  <c r="C1350" i="20"/>
  <c r="D1348" i="16"/>
  <c r="C1349" i="16"/>
  <c r="C1351" i="19"/>
  <c r="D1350" i="19"/>
  <c r="D1350" i="20"/>
  <c r="C1351" i="20"/>
  <c r="C1350" i="16"/>
  <c r="D1349" i="16"/>
  <c r="D1351" i="19"/>
  <c r="C1352" i="19"/>
  <c r="D1351" i="20"/>
  <c r="C1352" i="20"/>
  <c r="D1350" i="16"/>
  <c r="C1351" i="16"/>
  <c r="D1352" i="19"/>
  <c r="C1353" i="19"/>
  <c r="D1352" i="20"/>
  <c r="C1353" i="20"/>
  <c r="C1352" i="16"/>
  <c r="D1351" i="16"/>
  <c r="D1353" i="19"/>
  <c r="C1354" i="19"/>
  <c r="D1353" i="20"/>
  <c r="C1354" i="20"/>
  <c r="D1352" i="16"/>
  <c r="C1353" i="16"/>
  <c r="C1355" i="19"/>
  <c r="D1354" i="19"/>
  <c r="D1354" i="20"/>
  <c r="C1355" i="20"/>
  <c r="C1354" i="16"/>
  <c r="D1353" i="16"/>
  <c r="D1355" i="19"/>
  <c r="C1356" i="19"/>
  <c r="D1355" i="20"/>
  <c r="C1356" i="20"/>
  <c r="C1355" i="16"/>
  <c r="D1354" i="16"/>
  <c r="C1357" i="19"/>
  <c r="D1356" i="19"/>
  <c r="D1356" i="20"/>
  <c r="C1357" i="20"/>
  <c r="D1355" i="16"/>
  <c r="C1356" i="16"/>
  <c r="C1358" i="19"/>
  <c r="D1357" i="19"/>
  <c r="D1357" i="20"/>
  <c r="C1358" i="20"/>
  <c r="D1356" i="16"/>
  <c r="C1357" i="16"/>
  <c r="D1358" i="19"/>
  <c r="C1359" i="19"/>
  <c r="C1359" i="20"/>
  <c r="D1358" i="20"/>
  <c r="D1357" i="16"/>
  <c r="C1358" i="16"/>
  <c r="C1360" i="19"/>
  <c r="D1359" i="19"/>
  <c r="C1360" i="20"/>
  <c r="D1359" i="20"/>
  <c r="C1359" i="16"/>
  <c r="D1358" i="16"/>
  <c r="C1361" i="19"/>
  <c r="D1360" i="19"/>
  <c r="D1360" i="20"/>
  <c r="C1361" i="20"/>
  <c r="D1359" i="16"/>
  <c r="C1360" i="16"/>
  <c r="C1362" i="19"/>
  <c r="D1361" i="19"/>
  <c r="C1362" i="20"/>
  <c r="D1361" i="20"/>
  <c r="D1360" i="16"/>
  <c r="C1361" i="16"/>
  <c r="C1363" i="19"/>
  <c r="D1362" i="19"/>
  <c r="D1362" i="20"/>
  <c r="C1363" i="20"/>
  <c r="D1361" i="16"/>
  <c r="C1362" i="16"/>
  <c r="D1363" i="19"/>
  <c r="C1364" i="19"/>
  <c r="C1364" i="20"/>
  <c r="D1363" i="20"/>
  <c r="C1363" i="16"/>
  <c r="D1362" i="16"/>
  <c r="D1364" i="19"/>
  <c r="C1365" i="19"/>
  <c r="D1364" i="20"/>
  <c r="C1365" i="20"/>
  <c r="C1364" i="16"/>
  <c r="D1363" i="16"/>
  <c r="C1366" i="19"/>
  <c r="D1365" i="19"/>
  <c r="C1366" i="20"/>
  <c r="D1365" i="20"/>
  <c r="D1364" i="16"/>
  <c r="C1365" i="16"/>
  <c r="C1367" i="19"/>
  <c r="D1366" i="19"/>
  <c r="C1367" i="20"/>
  <c r="D1366" i="20"/>
  <c r="D1365" i="16"/>
  <c r="C1366" i="16"/>
  <c r="D1367" i="19"/>
  <c r="C1368" i="19"/>
  <c r="C1368" i="20"/>
  <c r="D1367" i="20"/>
  <c r="C1367" i="16"/>
  <c r="D1366" i="16"/>
  <c r="C1369" i="19"/>
  <c r="D1368" i="19"/>
  <c r="D1368" i="20"/>
  <c r="C1369" i="20"/>
  <c r="C1368" i="16"/>
  <c r="D1367" i="16"/>
  <c r="D1369" i="19"/>
  <c r="C1370" i="19"/>
  <c r="C1370" i="20"/>
  <c r="D1369" i="20"/>
  <c r="C1369" i="16"/>
  <c r="D1368" i="16"/>
  <c r="C1371" i="19"/>
  <c r="D1370" i="19"/>
  <c r="D1370" i="20"/>
  <c r="C1371" i="20"/>
  <c r="C1370" i="16"/>
  <c r="D1369" i="16"/>
  <c r="C1372" i="19"/>
  <c r="D1371" i="19"/>
  <c r="C1372" i="20"/>
  <c r="D1371" i="20"/>
  <c r="C1371" i="16"/>
  <c r="D1370" i="16"/>
  <c r="C1373" i="19"/>
  <c r="D1372" i="19"/>
  <c r="D1372" i="20"/>
  <c r="C1373" i="20"/>
  <c r="C1372" i="16"/>
  <c r="D1371" i="16"/>
  <c r="C1374" i="19"/>
  <c r="D1373" i="19"/>
  <c r="D1373" i="20"/>
  <c r="C1374" i="20"/>
  <c r="D1372" i="16"/>
  <c r="C1373" i="16"/>
  <c r="C1375" i="19"/>
  <c r="D1374" i="19"/>
  <c r="C1375" i="20"/>
  <c r="D1374" i="20"/>
  <c r="C1374" i="16"/>
  <c r="D1373" i="16"/>
  <c r="C1376" i="19"/>
  <c r="D1375" i="19"/>
  <c r="C1376" i="20"/>
  <c r="D1375" i="20"/>
  <c r="D1374" i="16"/>
  <c r="C1375" i="16"/>
  <c r="D1376" i="19"/>
  <c r="C1377" i="19"/>
  <c r="D1376" i="20"/>
  <c r="C1377" i="20"/>
  <c r="D1375" i="16"/>
  <c r="C1376" i="16"/>
  <c r="C1378" i="19"/>
  <c r="D1377" i="19"/>
  <c r="C1378" i="20"/>
  <c r="D1377" i="20"/>
  <c r="C1377" i="16"/>
  <c r="D1376" i="16"/>
  <c r="D1378" i="19"/>
  <c r="C1379" i="19"/>
  <c r="C1379" i="20"/>
  <c r="D1378" i="20"/>
  <c r="D1377" i="16"/>
  <c r="C1378" i="16"/>
  <c r="C1380" i="19"/>
  <c r="D1379" i="19"/>
  <c r="C1380" i="20"/>
  <c r="D1379" i="20"/>
  <c r="C1379" i="16"/>
  <c r="D1378" i="16"/>
  <c r="D1380" i="19"/>
  <c r="C1381" i="19"/>
  <c r="D1380" i="20"/>
  <c r="C1381" i="20"/>
  <c r="C1380" i="16"/>
  <c r="D1379" i="16"/>
  <c r="D1381" i="19"/>
  <c r="C1382" i="19"/>
  <c r="D1381" i="20"/>
  <c r="C1382" i="20"/>
  <c r="D1380" i="16"/>
  <c r="C1381" i="16"/>
  <c r="D1382" i="19"/>
  <c r="C1383" i="19"/>
  <c r="C1383" i="20"/>
  <c r="D1382" i="20"/>
  <c r="C1382" i="16"/>
  <c r="D1381" i="16"/>
  <c r="C1384" i="19"/>
  <c r="D1383" i="19"/>
  <c r="D1383" i="20"/>
  <c r="C1384" i="20"/>
  <c r="C1383" i="16"/>
  <c r="D1382" i="16"/>
  <c r="D1384" i="19"/>
  <c r="C1385" i="19"/>
  <c r="D1384" i="20"/>
  <c r="C1385" i="20"/>
  <c r="C1384" i="16"/>
  <c r="D1383" i="16"/>
  <c r="C1386" i="19"/>
  <c r="D1385" i="19"/>
  <c r="D1385" i="20"/>
  <c r="C1386" i="20"/>
  <c r="D1384" i="16"/>
  <c r="C1385" i="16"/>
  <c r="C1387" i="19"/>
  <c r="D1386" i="19"/>
  <c r="D1386" i="20"/>
  <c r="C1387" i="20"/>
  <c r="C1386" i="16"/>
  <c r="D1385" i="16"/>
  <c r="C1388" i="19"/>
  <c r="D1387" i="19"/>
  <c r="C1388" i="20"/>
  <c r="D1387" i="20"/>
  <c r="C1387" i="16"/>
  <c r="D1386" i="16"/>
  <c r="C1389" i="19"/>
  <c r="D1388" i="19"/>
  <c r="D1388" i="20"/>
  <c r="C1389" i="20"/>
  <c r="D1387" i="16"/>
  <c r="C1388" i="16"/>
  <c r="D1389" i="19"/>
  <c r="C1390" i="19"/>
  <c r="D1389" i="20"/>
  <c r="C1390" i="20"/>
  <c r="C1389" i="16"/>
  <c r="D1388" i="16"/>
  <c r="C1391" i="19"/>
  <c r="D1390" i="19"/>
  <c r="C1391" i="20"/>
  <c r="D1390" i="20"/>
  <c r="D1389" i="16"/>
  <c r="C1390" i="16"/>
  <c r="D1391" i="19"/>
  <c r="C1392" i="19"/>
  <c r="C1392" i="20"/>
  <c r="D1391" i="20"/>
  <c r="C1391" i="16"/>
  <c r="D1390" i="16"/>
  <c r="C1393" i="19"/>
  <c r="D1392" i="19"/>
  <c r="D1392" i="20"/>
  <c r="C1393" i="20"/>
  <c r="C1392" i="16"/>
  <c r="D1391" i="16"/>
  <c r="C1394" i="19"/>
  <c r="D1393" i="19"/>
  <c r="C1394" i="20"/>
  <c r="D1393" i="20"/>
  <c r="C1393" i="16"/>
  <c r="D1392" i="16"/>
  <c r="C1395" i="19"/>
  <c r="D1394" i="19"/>
  <c r="D1394" i="20"/>
  <c r="C1395" i="20"/>
  <c r="D1393" i="16"/>
  <c r="C1394" i="16"/>
  <c r="D1395" i="19"/>
  <c r="C1396" i="19"/>
  <c r="C1396" i="20"/>
  <c r="D1395" i="20"/>
  <c r="D1394" i="16"/>
  <c r="C1395" i="16"/>
  <c r="D1396" i="19"/>
  <c r="C1397" i="19"/>
  <c r="D1396" i="20"/>
  <c r="C1397" i="20"/>
  <c r="D1395" i="16"/>
  <c r="C1396" i="16"/>
  <c r="D1397" i="19"/>
  <c r="C1398" i="19"/>
  <c r="C1398" i="20"/>
  <c r="D1397" i="20"/>
  <c r="D1396" i="16"/>
  <c r="C1397" i="16"/>
  <c r="C1399" i="19"/>
  <c r="D1398" i="19"/>
  <c r="D1398" i="20"/>
  <c r="C1399" i="20"/>
  <c r="D1397" i="16"/>
  <c r="C1398" i="16"/>
  <c r="D1399" i="19"/>
  <c r="C1400" i="19"/>
  <c r="C1400" i="20"/>
  <c r="D1399" i="20"/>
  <c r="D1398" i="16"/>
  <c r="C1399" i="16"/>
  <c r="D1400" i="19"/>
  <c r="C1401" i="19"/>
  <c r="D1400" i="20"/>
  <c r="C1401" i="20"/>
  <c r="D1399" i="16"/>
  <c r="C1400" i="16"/>
  <c r="C1402" i="19"/>
  <c r="D1401" i="19"/>
  <c r="C1402" i="20"/>
  <c r="D1401" i="20"/>
  <c r="C1401" i="16"/>
  <c r="D1400" i="16"/>
  <c r="C1403" i="19"/>
  <c r="D1402" i="19"/>
  <c r="D1402" i="20"/>
  <c r="C1403" i="20"/>
  <c r="C1402" i="16"/>
  <c r="D1401" i="16"/>
  <c r="C1404" i="19"/>
  <c r="D1403" i="19"/>
  <c r="D1403" i="20"/>
  <c r="C1404" i="20"/>
  <c r="C1403" i="16"/>
  <c r="D1402" i="16"/>
  <c r="C1405" i="19"/>
  <c r="D1404" i="19"/>
  <c r="D1404" i="20"/>
  <c r="C1405" i="20"/>
  <c r="D1403" i="16"/>
  <c r="C1404" i="16"/>
  <c r="C1406" i="19"/>
  <c r="D1405" i="19"/>
  <c r="D1405" i="20"/>
  <c r="C1406" i="20"/>
  <c r="D1404" i="16"/>
  <c r="C1405" i="16"/>
  <c r="C1407" i="19"/>
  <c r="D1406" i="19"/>
  <c r="D1406" i="20"/>
  <c r="C1407" i="20"/>
  <c r="C1406" i="16"/>
  <c r="D1405" i="16"/>
  <c r="D1407" i="19"/>
  <c r="C1408" i="19"/>
  <c r="D1407" i="20"/>
  <c r="C1408" i="20"/>
  <c r="D1406" i="16"/>
  <c r="C1407" i="16"/>
  <c r="D1408" i="19"/>
  <c r="C1409" i="19"/>
  <c r="C1409" i="20"/>
  <c r="D1408" i="20"/>
  <c r="C1408" i="16"/>
  <c r="D1407" i="16"/>
  <c r="D1409" i="19"/>
  <c r="C1410" i="19"/>
  <c r="D1409" i="20"/>
  <c r="C1410" i="20"/>
  <c r="C1409" i="16"/>
  <c r="D1408" i="16"/>
  <c r="D1410" i="19"/>
  <c r="C1411" i="19"/>
  <c r="D1410" i="20"/>
  <c r="C1411" i="20"/>
  <c r="C1410" i="16"/>
  <c r="D1409" i="16"/>
  <c r="C1412" i="19"/>
  <c r="D1411" i="19"/>
  <c r="D1411" i="20"/>
  <c r="C1412" i="20"/>
  <c r="D1410" i="16"/>
  <c r="C1411" i="16"/>
  <c r="D1412" i="19"/>
  <c r="C1413" i="19"/>
  <c r="D1412" i="20"/>
  <c r="C1413" i="20"/>
  <c r="C1412" i="16"/>
  <c r="D1411" i="16"/>
  <c r="C1414" i="19"/>
  <c r="D1413" i="19"/>
  <c r="D1413" i="20"/>
  <c r="C1414" i="20"/>
  <c r="D1412" i="16"/>
  <c r="C1413" i="16"/>
  <c r="D1414" i="19"/>
  <c r="C1415" i="19"/>
  <c r="D1414" i="20"/>
  <c r="C1415" i="20"/>
  <c r="C1414" i="16"/>
  <c r="D1413" i="16"/>
  <c r="C1416" i="19"/>
  <c r="D1415" i="19"/>
  <c r="C1416" i="20"/>
  <c r="D1415" i="20"/>
  <c r="D1414" i="16"/>
  <c r="C1415" i="16"/>
  <c r="C1417" i="19"/>
  <c r="D1416" i="19"/>
  <c r="C1417" i="20"/>
  <c r="D1416" i="20"/>
  <c r="C1416" i="16"/>
  <c r="D1415" i="16"/>
  <c r="C1418" i="19"/>
  <c r="D1417" i="19"/>
  <c r="C1418" i="20"/>
  <c r="D1417" i="20"/>
  <c r="D1416" i="16"/>
  <c r="C1417" i="16"/>
  <c r="D1418" i="19"/>
  <c r="C1419" i="19"/>
  <c r="C1419" i="20"/>
  <c r="D1418" i="20"/>
  <c r="C1418" i="16"/>
  <c r="D1417" i="16"/>
  <c r="C1420" i="19"/>
  <c r="D1419" i="19"/>
  <c r="C1420" i="20"/>
  <c r="D1419" i="20"/>
  <c r="D1418" i="16"/>
  <c r="C1419" i="16"/>
  <c r="C1421" i="19"/>
  <c r="D1420" i="19"/>
  <c r="D1420" i="20"/>
  <c r="C1421" i="20"/>
  <c r="C1420" i="16"/>
  <c r="D1419" i="16"/>
  <c r="D1421" i="19"/>
  <c r="C1422" i="19"/>
  <c r="D1421" i="20"/>
  <c r="C1422" i="20"/>
  <c r="D1420" i="16"/>
  <c r="C1421" i="16"/>
  <c r="C1423" i="19"/>
  <c r="D1422" i="19"/>
  <c r="C1423" i="20"/>
  <c r="D1422" i="20"/>
  <c r="D1421" i="16"/>
  <c r="C1422" i="16"/>
  <c r="D1423" i="19"/>
  <c r="C1424" i="19"/>
  <c r="C1424" i="20"/>
  <c r="D1423" i="20"/>
  <c r="C1423" i="16"/>
  <c r="D1422" i="16"/>
  <c r="C1425" i="19"/>
  <c r="D1424" i="19"/>
  <c r="C1425" i="20"/>
  <c r="D1424" i="20"/>
  <c r="D1423" i="16"/>
  <c r="C1424" i="16"/>
  <c r="C1426" i="19"/>
  <c r="D1425" i="19"/>
  <c r="C1426" i="20"/>
  <c r="D1425" i="20"/>
  <c r="C1425" i="16"/>
  <c r="D1424" i="16"/>
  <c r="C1427" i="19"/>
  <c r="D1426" i="19"/>
  <c r="D1426" i="20"/>
  <c r="C1427" i="20"/>
  <c r="C1426" i="16"/>
  <c r="D1425" i="16"/>
  <c r="C1428" i="19"/>
  <c r="D1427" i="19"/>
  <c r="C1428" i="20"/>
  <c r="D1427" i="20"/>
  <c r="D1426" i="16"/>
  <c r="C1427" i="16"/>
  <c r="D1428" i="19"/>
  <c r="C1429" i="19"/>
  <c r="C1429" i="20"/>
  <c r="D1428" i="20"/>
  <c r="C1428" i="16"/>
  <c r="D1427" i="16"/>
  <c r="C1430" i="19"/>
  <c r="D1429" i="19"/>
  <c r="C1430" i="20"/>
  <c r="D1429" i="20"/>
  <c r="D1428" i="16"/>
  <c r="C1429" i="16"/>
  <c r="D1430" i="19"/>
  <c r="C1431" i="19"/>
  <c r="D1430" i="20"/>
  <c r="C1431" i="20"/>
  <c r="C1430" i="16"/>
  <c r="D1429" i="16"/>
  <c r="D1431" i="19"/>
  <c r="C1432" i="19"/>
  <c r="D1431" i="20"/>
  <c r="C1432" i="20"/>
  <c r="D1430" i="16"/>
  <c r="C1431" i="16"/>
  <c r="D1432" i="19"/>
  <c r="C1433" i="19"/>
  <c r="C1433" i="20"/>
  <c r="D1432" i="20"/>
  <c r="D1431" i="16"/>
  <c r="C1432" i="16"/>
  <c r="D1433" i="19"/>
  <c r="C1434" i="19"/>
  <c r="C1434" i="20"/>
  <c r="D1433" i="20"/>
  <c r="C1433" i="16"/>
  <c r="D1432" i="16"/>
  <c r="C1435" i="19"/>
  <c r="D1434" i="19"/>
  <c r="D1434" i="20"/>
  <c r="C1435" i="20"/>
  <c r="C1434" i="16"/>
  <c r="D1433" i="16"/>
  <c r="D1435" i="19"/>
  <c r="C1436" i="19"/>
  <c r="C1436" i="20"/>
  <c r="D1435" i="20"/>
  <c r="D1434" i="16"/>
  <c r="C1435" i="16"/>
  <c r="D1436" i="19"/>
  <c r="C1437" i="19"/>
  <c r="D1436" i="20"/>
  <c r="C1437" i="20"/>
  <c r="D1435" i="16"/>
  <c r="C1436" i="16"/>
  <c r="C1438" i="19"/>
  <c r="D1437" i="19"/>
  <c r="C1438" i="20"/>
  <c r="D1437" i="20"/>
  <c r="D1436" i="16"/>
  <c r="C1437" i="16"/>
  <c r="C1439" i="19"/>
  <c r="D1438" i="19"/>
  <c r="D1438" i="20"/>
  <c r="C1439" i="20"/>
  <c r="C1438" i="16"/>
  <c r="D1437" i="16"/>
  <c r="C1440" i="19"/>
  <c r="D1439" i="19"/>
  <c r="D1439" i="20"/>
  <c r="C1440" i="20"/>
  <c r="C1439" i="16"/>
  <c r="D1438" i="16"/>
  <c r="C1441" i="19"/>
  <c r="D1440" i="19"/>
  <c r="D1440" i="20"/>
  <c r="C1441" i="20"/>
  <c r="C1440" i="16"/>
  <c r="D1439" i="16"/>
  <c r="C1442" i="19"/>
  <c r="D1441" i="19"/>
  <c r="D1441" i="20"/>
  <c r="C1442" i="20"/>
  <c r="C1441" i="16"/>
  <c r="D1440" i="16"/>
  <c r="D1442" i="19"/>
  <c r="C1443" i="19"/>
  <c r="C1443" i="20"/>
  <c r="D1442" i="20"/>
  <c r="C1442" i="16"/>
  <c r="D1441" i="16"/>
  <c r="C1444" i="19"/>
  <c r="D1443" i="19"/>
  <c r="C1444" i="20"/>
  <c r="D1443" i="20"/>
  <c r="D1442" i="16"/>
  <c r="C1443" i="16"/>
  <c r="C1445" i="19"/>
  <c r="D1444" i="19"/>
  <c r="C1445" i="20"/>
  <c r="D1444" i="20"/>
  <c r="D1443" i="16"/>
  <c r="C1444" i="16"/>
  <c r="C1446" i="19"/>
  <c r="D1445" i="19"/>
  <c r="C1446" i="20"/>
  <c r="D1445" i="20"/>
  <c r="D1444" i="16"/>
  <c r="C1445" i="16"/>
  <c r="C1447" i="19"/>
  <c r="D1446" i="19"/>
  <c r="D1446" i="20"/>
  <c r="C1447" i="20"/>
  <c r="C1446" i="16"/>
  <c r="D1445" i="16"/>
  <c r="C1448" i="19"/>
  <c r="D1447" i="19"/>
  <c r="C1448" i="20"/>
  <c r="D1447" i="20"/>
  <c r="C1447" i="16"/>
  <c r="D1446" i="16"/>
  <c r="C1449" i="19"/>
  <c r="D1448" i="19"/>
  <c r="C1449" i="20"/>
  <c r="D1448" i="20"/>
  <c r="D1447" i="16"/>
  <c r="C1448" i="16"/>
  <c r="D1449" i="19"/>
  <c r="C1450" i="19"/>
  <c r="D1449" i="20"/>
  <c r="C1450" i="20"/>
  <c r="C1449" i="16"/>
  <c r="D1448" i="16"/>
  <c r="C1451" i="19"/>
  <c r="D1450" i="19"/>
  <c r="D1450" i="20"/>
  <c r="C1451" i="20"/>
  <c r="D1449" i="16"/>
  <c r="C1450" i="16"/>
  <c r="C1452" i="19"/>
  <c r="D1451" i="19"/>
  <c r="D1451" i="20"/>
  <c r="C1452" i="20"/>
  <c r="C1451" i="16"/>
  <c r="D1450" i="16"/>
  <c r="C1453" i="19"/>
  <c r="D1452" i="19"/>
  <c r="C1453" i="20"/>
  <c r="D1452" i="20"/>
  <c r="C1452" i="16"/>
  <c r="D1451" i="16"/>
  <c r="D1453" i="19"/>
  <c r="C1454" i="19"/>
  <c r="D1453" i="20"/>
  <c r="C1454" i="20"/>
  <c r="C1453" i="16"/>
  <c r="D1452" i="16"/>
  <c r="C1455" i="19"/>
  <c r="D1454" i="19"/>
  <c r="D1454" i="20"/>
  <c r="C1455" i="20"/>
  <c r="C1454" i="16"/>
  <c r="D1453" i="16"/>
  <c r="D1455" i="19"/>
  <c r="C1456" i="19"/>
  <c r="C1456" i="20"/>
  <c r="D1455" i="20"/>
  <c r="D1454" i="16"/>
  <c r="C1455" i="16"/>
  <c r="C1457" i="19"/>
  <c r="D1456" i="19"/>
  <c r="D1456" i="20"/>
  <c r="C1457" i="20"/>
  <c r="D1455" i="16"/>
  <c r="C1456" i="16"/>
  <c r="C1458" i="19"/>
  <c r="D1457" i="19"/>
  <c r="D1457" i="20"/>
  <c r="C1458" i="20"/>
  <c r="D1456" i="16"/>
  <c r="C1457" i="16"/>
  <c r="C1459" i="19"/>
  <c r="D1458" i="19"/>
  <c r="C1459" i="20"/>
  <c r="D1458" i="20"/>
  <c r="D1457" i="16"/>
  <c r="C1458" i="16"/>
  <c r="D1459" i="19"/>
  <c r="C1460" i="19"/>
  <c r="C1460" i="20"/>
  <c r="D1459" i="20"/>
  <c r="D1458" i="16"/>
  <c r="C1459" i="16"/>
  <c r="D1460" i="19"/>
  <c r="C1461" i="19"/>
  <c r="C1461" i="20"/>
  <c r="D1460" i="20"/>
  <c r="D1459" i="16"/>
  <c r="C1460" i="16"/>
  <c r="C1462" i="19"/>
  <c r="D1461" i="19"/>
  <c r="D1461" i="20"/>
  <c r="C1462" i="20"/>
  <c r="D1460" i="16"/>
  <c r="C1461" i="16"/>
  <c r="D1462" i="19"/>
  <c r="C1463" i="19"/>
  <c r="C1463" i="20"/>
  <c r="D1462" i="20"/>
  <c r="C1462" i="16"/>
  <c r="D1461" i="16"/>
  <c r="D1463" i="19"/>
  <c r="C1464" i="19"/>
  <c r="D1463" i="20"/>
  <c r="C1464" i="20"/>
  <c r="C1463" i="16"/>
  <c r="D1462" i="16"/>
  <c r="C1465" i="19"/>
  <c r="D1464" i="19"/>
  <c r="D1464" i="20"/>
  <c r="C1465" i="20"/>
  <c r="C1464" i="16"/>
  <c r="D1463" i="16"/>
  <c r="D1465" i="19"/>
  <c r="C1466" i="19"/>
  <c r="D1465" i="20"/>
  <c r="C1466" i="20"/>
  <c r="D1464" i="16"/>
  <c r="C1465" i="16"/>
  <c r="C1467" i="19"/>
  <c r="D1466" i="19"/>
  <c r="C1467" i="20"/>
  <c r="D1466" i="20"/>
  <c r="C1466" i="16"/>
  <c r="D1465" i="16"/>
  <c r="D1467" i="19"/>
  <c r="C1468" i="19"/>
  <c r="C1468" i="20"/>
  <c r="D1467" i="20"/>
  <c r="D1466" i="16"/>
  <c r="C1467" i="16"/>
  <c r="C1469" i="19"/>
  <c r="D1468" i="19"/>
  <c r="C1469" i="20"/>
  <c r="D1468" i="20"/>
  <c r="C1468" i="16"/>
  <c r="D1467" i="16"/>
  <c r="D1469" i="19"/>
  <c r="C1470" i="19"/>
  <c r="C1470" i="20"/>
  <c r="D1469" i="20"/>
  <c r="D1468" i="16"/>
  <c r="C1469" i="16"/>
  <c r="C1471" i="19"/>
  <c r="D1470" i="19"/>
  <c r="D1470" i="20"/>
  <c r="C1471" i="20"/>
  <c r="D1469" i="16"/>
  <c r="C1470" i="16"/>
  <c r="D1471" i="19"/>
  <c r="C1472" i="19"/>
  <c r="D1471" i="20"/>
  <c r="C1472" i="20"/>
  <c r="D1470" i="16"/>
  <c r="C1471" i="16"/>
  <c r="D1472" i="19"/>
  <c r="C1473" i="19"/>
  <c r="D1472" i="20"/>
  <c r="C1473" i="20"/>
  <c r="C1472" i="16"/>
  <c r="D1471" i="16"/>
  <c r="C1474" i="19"/>
  <c r="D1473" i="19"/>
  <c r="C1474" i="20"/>
  <c r="D1473" i="20"/>
  <c r="D1472" i="16"/>
  <c r="C1473" i="16"/>
  <c r="D1474" i="19"/>
  <c r="C1475" i="19"/>
  <c r="C1475" i="20"/>
  <c r="D1474" i="20"/>
  <c r="D1473" i="16"/>
  <c r="C1474" i="16"/>
  <c r="C1476" i="19"/>
  <c r="D1475" i="19"/>
  <c r="C1476" i="20"/>
  <c r="D1475" i="20"/>
  <c r="D1474" i="16"/>
  <c r="C1475" i="16"/>
  <c r="D1476" i="19"/>
  <c r="C1477" i="19"/>
  <c r="D1476" i="20"/>
  <c r="C1477" i="20"/>
  <c r="C1476" i="16"/>
  <c r="D1475" i="16"/>
  <c r="D1477" i="19"/>
  <c r="C1478" i="19"/>
  <c r="C1478" i="20"/>
  <c r="D1477" i="20"/>
  <c r="D1476" i="16"/>
  <c r="C1477" i="16"/>
  <c r="D1478" i="19"/>
  <c r="C1479" i="19"/>
  <c r="C1479" i="20"/>
  <c r="D1478" i="20"/>
  <c r="D1477" i="16"/>
  <c r="C1478" i="16"/>
  <c r="D1479" i="19"/>
  <c r="C1480" i="19"/>
  <c r="D1479" i="20"/>
  <c r="C1480" i="20"/>
  <c r="C1479" i="16"/>
  <c r="D1478" i="16"/>
  <c r="D1480" i="19"/>
  <c r="C1481" i="19"/>
  <c r="C1481" i="20"/>
  <c r="D1480" i="20"/>
  <c r="D1479" i="16"/>
  <c r="C1480" i="16"/>
  <c r="C1482" i="19"/>
  <c r="D1481" i="19"/>
  <c r="D1481" i="20"/>
  <c r="C1482" i="20"/>
  <c r="C1481" i="16"/>
  <c r="D1480" i="16"/>
  <c r="D1482" i="19"/>
  <c r="C1483" i="19"/>
  <c r="C1483" i="20"/>
  <c r="D1482" i="20"/>
  <c r="D1481" i="16"/>
  <c r="C1482" i="16"/>
  <c r="C1484" i="19"/>
  <c r="D1483" i="19"/>
  <c r="C1484" i="20"/>
  <c r="D1483" i="20"/>
  <c r="D1482" i="16"/>
  <c r="C1483" i="16"/>
  <c r="C1485" i="19"/>
  <c r="D1484" i="19"/>
  <c r="D1484" i="20"/>
  <c r="C1485" i="20"/>
  <c r="C1484" i="16"/>
  <c r="D1483" i="16"/>
  <c r="C1486" i="19"/>
  <c r="D1485" i="19"/>
  <c r="C1486" i="20"/>
  <c r="D1485" i="20"/>
  <c r="D1484" i="16"/>
  <c r="C1485" i="16"/>
  <c r="C1487" i="19"/>
  <c r="D1486" i="19"/>
  <c r="D1486" i="20"/>
  <c r="C1487" i="20"/>
  <c r="D1485" i="16"/>
  <c r="C1486" i="16"/>
  <c r="C1488" i="19"/>
  <c r="D1487" i="19"/>
  <c r="D1487" i="20"/>
  <c r="C1488" i="20"/>
  <c r="D1486" i="16"/>
  <c r="C1487" i="16"/>
  <c r="C1489" i="19"/>
  <c r="D1488" i="19"/>
  <c r="C1489" i="20"/>
  <c r="D1488" i="20"/>
  <c r="D1487" i="16"/>
  <c r="C1488" i="16"/>
  <c r="D1489" i="19"/>
  <c r="C1490" i="19"/>
  <c r="D1489" i="20"/>
  <c r="C1490" i="20"/>
  <c r="D1488" i="16"/>
  <c r="C1489" i="16"/>
  <c r="D1490" i="19"/>
  <c r="C1491" i="19"/>
  <c r="C1491" i="20"/>
  <c r="D1490" i="20"/>
  <c r="C1490" i="16"/>
  <c r="D1489" i="16"/>
  <c r="D1491" i="19"/>
  <c r="C1492" i="19"/>
  <c r="C1492" i="20"/>
  <c r="D1491" i="20"/>
  <c r="C1491" i="16"/>
  <c r="D1490" i="16"/>
  <c r="C1493" i="19"/>
  <c r="D1492" i="19"/>
  <c r="D1492" i="20"/>
  <c r="C1493" i="20"/>
  <c r="C1492" i="16"/>
  <c r="D1491" i="16"/>
  <c r="C1494" i="19"/>
  <c r="D1493" i="19"/>
  <c r="D1493" i="20"/>
  <c r="C1494" i="20"/>
  <c r="C1493" i="16"/>
  <c r="D1492" i="16"/>
  <c r="D1494" i="19"/>
  <c r="C1495" i="19"/>
  <c r="C1495" i="20"/>
  <c r="D1494" i="20"/>
  <c r="D1493" i="16"/>
  <c r="C1494" i="16"/>
  <c r="C1496" i="19"/>
  <c r="D1495" i="19"/>
  <c r="D1495" i="20"/>
  <c r="C1496" i="20"/>
  <c r="C1495" i="16"/>
  <c r="D1494" i="16"/>
  <c r="C1497" i="19"/>
  <c r="D1496" i="19"/>
  <c r="D1496" i="20"/>
  <c r="C1497" i="20"/>
  <c r="C1496" i="16"/>
  <c r="D1495" i="16"/>
  <c r="C1498" i="19"/>
  <c r="D1497" i="19"/>
  <c r="C1498" i="20"/>
  <c r="D1497" i="20"/>
  <c r="C1497" i="16"/>
  <c r="D1496" i="16"/>
  <c r="C1499" i="19"/>
  <c r="D1498" i="19"/>
  <c r="C1499" i="20"/>
  <c r="D1498" i="20"/>
  <c r="C1498" i="16"/>
  <c r="D1497" i="16"/>
  <c r="C1500" i="19"/>
  <c r="D1499" i="19"/>
  <c r="D1499" i="20"/>
  <c r="C1500" i="20"/>
  <c r="D1498" i="16"/>
  <c r="C1499" i="16"/>
  <c r="D1500" i="19"/>
  <c r="C1501" i="19"/>
  <c r="D1500" i="20"/>
  <c r="C1501" i="20"/>
  <c r="C1500" i="16"/>
  <c r="D1499" i="16"/>
  <c r="D1501" i="19"/>
  <c r="C1502" i="19"/>
  <c r="D1501" i="20"/>
  <c r="C1502" i="20"/>
  <c r="D1500" i="16"/>
  <c r="C1501" i="16"/>
  <c r="C1503" i="19"/>
  <c r="D1502" i="19"/>
  <c r="D1502" i="20"/>
  <c r="C1503" i="20"/>
  <c r="D1501" i="16"/>
  <c r="C1502" i="16"/>
  <c r="D1503" i="19"/>
  <c r="C1504" i="19"/>
  <c r="C1504" i="20"/>
  <c r="D1503" i="20"/>
  <c r="D1502" i="16"/>
  <c r="C1503" i="16"/>
  <c r="D1504" i="19"/>
  <c r="C1505" i="19"/>
  <c r="C1505" i="20"/>
  <c r="D1504" i="20"/>
  <c r="D1503" i="16"/>
  <c r="C1504" i="16"/>
  <c r="D1505" i="19"/>
  <c r="C1506" i="19"/>
  <c r="C1506" i="20"/>
  <c r="D1505" i="20"/>
  <c r="C1505" i="16"/>
  <c r="D1504" i="16"/>
  <c r="D1506" i="19"/>
  <c r="C1507" i="19"/>
  <c r="C1507" i="20"/>
  <c r="D1506" i="20"/>
  <c r="D1505" i="16"/>
  <c r="C1506" i="16"/>
  <c r="C1508" i="19"/>
  <c r="D1507" i="19"/>
  <c r="C1508" i="20"/>
  <c r="D1507" i="20"/>
  <c r="D1506" i="16"/>
  <c r="C1507" i="16"/>
  <c r="D1508" i="19"/>
  <c r="C1509" i="19"/>
  <c r="C1509" i="20"/>
  <c r="D1508" i="20"/>
  <c r="D1507" i="16"/>
  <c r="C1508" i="16"/>
  <c r="D1509" i="19"/>
  <c r="C1510" i="19"/>
  <c r="C1510" i="20"/>
  <c r="D1509" i="20"/>
  <c r="D1508" i="16"/>
  <c r="C1509" i="16"/>
  <c r="D1510" i="19"/>
  <c r="C1511" i="19"/>
  <c r="C1511" i="20"/>
  <c r="D1510" i="20"/>
  <c r="C1510" i="16"/>
  <c r="D1509" i="16"/>
  <c r="C1512" i="19"/>
  <c r="D1511" i="19"/>
  <c r="D1511" i="20"/>
  <c r="C1512" i="20"/>
  <c r="D1510" i="16"/>
  <c r="C1511" i="16"/>
  <c r="C1513" i="19"/>
  <c r="D1512" i="19"/>
  <c r="C1513" i="20"/>
  <c r="D1512" i="20"/>
  <c r="D1511" i="16"/>
  <c r="C1512" i="16"/>
  <c r="D1513" i="19"/>
  <c r="C1514" i="19"/>
  <c r="C1514" i="20"/>
  <c r="D1513" i="20"/>
  <c r="D1512" i="16"/>
  <c r="C1513" i="16"/>
  <c r="C1515" i="19"/>
  <c r="D1514" i="19"/>
  <c r="D1514" i="20"/>
  <c r="C1515" i="20"/>
  <c r="C1514" i="16"/>
  <c r="D1513" i="16"/>
  <c r="D1515" i="19"/>
  <c r="C1516" i="19"/>
  <c r="C1516" i="20"/>
  <c r="D1515" i="20"/>
  <c r="D1514" i="16"/>
  <c r="C1515" i="16"/>
  <c r="C1517" i="19"/>
  <c r="D1516" i="19"/>
  <c r="D1516" i="20"/>
  <c r="C1517" i="20"/>
  <c r="C1516" i="16"/>
  <c r="D1515" i="16"/>
  <c r="C1518" i="19"/>
  <c r="D1517" i="19"/>
  <c r="C1518" i="20"/>
  <c r="D1517" i="20"/>
  <c r="D1516" i="16"/>
  <c r="C1517" i="16"/>
  <c r="D1518" i="19"/>
  <c r="D1518" i="20"/>
  <c r="C1518" i="16"/>
  <c r="D1517" i="16"/>
  <c r="D1518" i="16"/>
  <c r="K1518" i="16" l="1"/>
  <c r="L1518" i="16" s="1"/>
  <c r="S1518" i="16"/>
  <c r="T1518" i="16" s="1"/>
  <c r="O1518" i="16"/>
  <c r="P1518" i="16" s="1"/>
  <c r="G1518" i="16"/>
  <c r="H1518" i="16" s="1"/>
  <c r="K1517" i="16"/>
  <c r="L1517" i="16" s="1"/>
  <c r="S1517" i="16"/>
  <c r="T1517" i="16" s="1"/>
  <c r="O1517" i="16"/>
  <c r="P1517" i="16" s="1"/>
  <c r="G1517" i="16"/>
  <c r="H1517" i="16" s="1"/>
  <c r="G1518" i="20"/>
  <c r="H1518" i="20" s="1"/>
  <c r="O1518" i="20"/>
  <c r="P1518" i="20" s="1"/>
  <c r="K1518" i="20"/>
  <c r="L1518" i="20" s="1"/>
  <c r="G1518" i="19"/>
  <c r="H1518" i="19" s="1"/>
  <c r="G1516" i="16"/>
  <c r="H1516" i="16" s="1"/>
  <c r="S1516" i="16"/>
  <c r="T1516" i="16" s="1"/>
  <c r="O1516" i="16"/>
  <c r="P1516" i="16" s="1"/>
  <c r="K1516" i="16"/>
  <c r="L1516" i="16" s="1"/>
  <c r="O1517" i="20"/>
  <c r="P1517" i="20" s="1"/>
  <c r="G1517" i="20"/>
  <c r="H1517" i="20" s="1"/>
  <c r="K1517" i="20"/>
  <c r="L1517" i="20" s="1"/>
  <c r="G1517" i="19"/>
  <c r="H1517" i="19" s="1"/>
  <c r="O1515" i="16"/>
  <c r="P1515" i="16" s="1"/>
  <c r="S1515" i="16"/>
  <c r="T1515" i="16" s="1"/>
  <c r="K1515" i="16"/>
  <c r="L1515" i="16" s="1"/>
  <c r="G1515" i="16"/>
  <c r="H1515" i="16" s="1"/>
  <c r="K1516" i="20"/>
  <c r="L1516" i="20" s="1"/>
  <c r="G1516" i="20"/>
  <c r="H1516" i="20" s="1"/>
  <c r="O1516" i="20"/>
  <c r="P1516" i="20" s="1"/>
  <c r="G1516" i="19"/>
  <c r="H1516" i="19" s="1"/>
  <c r="G1514" i="16"/>
  <c r="H1514" i="16" s="1"/>
  <c r="S1514" i="16"/>
  <c r="T1514" i="16" s="1"/>
  <c r="O1514" i="16"/>
  <c r="P1514" i="16" s="1"/>
  <c r="K1514" i="16"/>
  <c r="L1514" i="16" s="1"/>
  <c r="O1515" i="20"/>
  <c r="P1515" i="20" s="1"/>
  <c r="G1515" i="20"/>
  <c r="H1515" i="20" s="1"/>
  <c r="K1515" i="20"/>
  <c r="L1515" i="20" s="1"/>
  <c r="G1515" i="19"/>
  <c r="H1515" i="19" s="1"/>
  <c r="S1513" i="16"/>
  <c r="T1513" i="16" s="1"/>
  <c r="K1513" i="16"/>
  <c r="L1513" i="16" s="1"/>
  <c r="O1513" i="16"/>
  <c r="P1513" i="16" s="1"/>
  <c r="G1513" i="16"/>
  <c r="H1513" i="16" s="1"/>
  <c r="G1514" i="20"/>
  <c r="H1514" i="20" s="1"/>
  <c r="O1514" i="20"/>
  <c r="P1514" i="20" s="1"/>
  <c r="K1514" i="20"/>
  <c r="L1514" i="20" s="1"/>
  <c r="G1514" i="19"/>
  <c r="H1514" i="19" s="1"/>
  <c r="O1512" i="16"/>
  <c r="P1512" i="16" s="1"/>
  <c r="K1512" i="16"/>
  <c r="L1512" i="16" s="1"/>
  <c r="G1512" i="16"/>
  <c r="H1512" i="16" s="1"/>
  <c r="S1512" i="16"/>
  <c r="T1512" i="16" s="1"/>
  <c r="K1513" i="20"/>
  <c r="L1513" i="20" s="1"/>
  <c r="O1513" i="20"/>
  <c r="P1513" i="20" s="1"/>
  <c r="G1513" i="20"/>
  <c r="H1513" i="20" s="1"/>
  <c r="G1513" i="19"/>
  <c r="H1513" i="19" s="1"/>
  <c r="G1511" i="16"/>
  <c r="H1511" i="16" s="1"/>
  <c r="S1511" i="16"/>
  <c r="T1511" i="16" s="1"/>
  <c r="O1511" i="16"/>
  <c r="P1511" i="16" s="1"/>
  <c r="K1511" i="16"/>
  <c r="L1511" i="16" s="1"/>
  <c r="G1512" i="20"/>
  <c r="H1512" i="20" s="1"/>
  <c r="K1512" i="20"/>
  <c r="L1512" i="20" s="1"/>
  <c r="O1512" i="20"/>
  <c r="P1512" i="20" s="1"/>
  <c r="G1512" i="19"/>
  <c r="H1512" i="19" s="1"/>
  <c r="O1510" i="16"/>
  <c r="P1510" i="16" s="1"/>
  <c r="S1510" i="16"/>
  <c r="T1510" i="16" s="1"/>
  <c r="G1510" i="16"/>
  <c r="H1510" i="16" s="1"/>
  <c r="K1510" i="16"/>
  <c r="L1510" i="16" s="1"/>
  <c r="K1511" i="20"/>
  <c r="L1511" i="20" s="1"/>
  <c r="G1511" i="20"/>
  <c r="H1511" i="20" s="1"/>
  <c r="O1511" i="20"/>
  <c r="P1511" i="20" s="1"/>
  <c r="G1511" i="19"/>
  <c r="H1511" i="19" s="1"/>
  <c r="G1509" i="16"/>
  <c r="H1509" i="16" s="1"/>
  <c r="S1509" i="16"/>
  <c r="T1509" i="16" s="1"/>
  <c r="O1509" i="16"/>
  <c r="P1509" i="16" s="1"/>
  <c r="K1509" i="16"/>
  <c r="L1509" i="16" s="1"/>
  <c r="O1510" i="20"/>
  <c r="P1510" i="20" s="1"/>
  <c r="K1510" i="20"/>
  <c r="L1510" i="20" s="1"/>
  <c r="G1510" i="20"/>
  <c r="H1510" i="20" s="1"/>
  <c r="G1510" i="19"/>
  <c r="H1510" i="19" s="1"/>
  <c r="S1508" i="16"/>
  <c r="T1508" i="16" s="1"/>
  <c r="K1508" i="16"/>
  <c r="L1508" i="16" s="1"/>
  <c r="G1508" i="16"/>
  <c r="H1508" i="16" s="1"/>
  <c r="O1508" i="16"/>
  <c r="P1508" i="16" s="1"/>
  <c r="G1509" i="20"/>
  <c r="H1509" i="20" s="1"/>
  <c r="O1509" i="20"/>
  <c r="P1509" i="20" s="1"/>
  <c r="K1509" i="20"/>
  <c r="L1509" i="20" s="1"/>
  <c r="G1509" i="19"/>
  <c r="H1509" i="19" s="1"/>
  <c r="K1507" i="16"/>
  <c r="L1507" i="16" s="1"/>
  <c r="G1507" i="16"/>
  <c r="H1507" i="16" s="1"/>
  <c r="S1507" i="16"/>
  <c r="T1507" i="16" s="1"/>
  <c r="O1507" i="16"/>
  <c r="P1507" i="16" s="1"/>
  <c r="K1508" i="20"/>
  <c r="L1508" i="20" s="1"/>
  <c r="G1508" i="20"/>
  <c r="H1508" i="20" s="1"/>
  <c r="O1508" i="20"/>
  <c r="P1508" i="20" s="1"/>
  <c r="G1508" i="19"/>
  <c r="H1508" i="19" s="1"/>
  <c r="S1506" i="16"/>
  <c r="T1506" i="16" s="1"/>
  <c r="O1506" i="16"/>
  <c r="P1506" i="16" s="1"/>
  <c r="K1506" i="16"/>
  <c r="L1506" i="16" s="1"/>
  <c r="G1506" i="16"/>
  <c r="H1506" i="16" s="1"/>
  <c r="O1507" i="20"/>
  <c r="P1507" i="20" s="1"/>
  <c r="K1507" i="20"/>
  <c r="L1507" i="20" s="1"/>
  <c r="G1507" i="20"/>
  <c r="H1507" i="20" s="1"/>
  <c r="G1507" i="19"/>
  <c r="H1507" i="19" s="1"/>
  <c r="S1505" i="16"/>
  <c r="T1505" i="16" s="1"/>
  <c r="G1505" i="16"/>
  <c r="H1505" i="16" s="1"/>
  <c r="O1505" i="16"/>
  <c r="P1505" i="16" s="1"/>
  <c r="K1505" i="16"/>
  <c r="L1505" i="16" s="1"/>
  <c r="K1506" i="20"/>
  <c r="L1506" i="20" s="1"/>
  <c r="G1506" i="20"/>
  <c r="H1506" i="20" s="1"/>
  <c r="O1506" i="20"/>
  <c r="P1506" i="20" s="1"/>
  <c r="G1506" i="19"/>
  <c r="H1506" i="19" s="1"/>
  <c r="S1504" i="16"/>
  <c r="T1504" i="16" s="1"/>
  <c r="O1504" i="16"/>
  <c r="P1504" i="16" s="1"/>
  <c r="G1504" i="16"/>
  <c r="H1504" i="16" s="1"/>
  <c r="K1504" i="16"/>
  <c r="L1504" i="16" s="1"/>
  <c r="O1505" i="20"/>
  <c r="P1505" i="20" s="1"/>
  <c r="K1505" i="20"/>
  <c r="L1505" i="20" s="1"/>
  <c r="G1505" i="20"/>
  <c r="H1505" i="20" s="1"/>
  <c r="G1505" i="19"/>
  <c r="H1505" i="19" s="1"/>
  <c r="G1503" i="16"/>
  <c r="H1503" i="16" s="1"/>
  <c r="S1503" i="16"/>
  <c r="T1503" i="16" s="1"/>
  <c r="K1503" i="16"/>
  <c r="L1503" i="16" s="1"/>
  <c r="O1503" i="16"/>
  <c r="P1503" i="16" s="1"/>
  <c r="K1504" i="20"/>
  <c r="L1504" i="20" s="1"/>
  <c r="G1504" i="20"/>
  <c r="H1504" i="20" s="1"/>
  <c r="O1504" i="20"/>
  <c r="P1504" i="20" s="1"/>
  <c r="G1504" i="19"/>
  <c r="H1504" i="19" s="1"/>
  <c r="S1502" i="16"/>
  <c r="T1502" i="16" s="1"/>
  <c r="O1502" i="16"/>
  <c r="P1502" i="16" s="1"/>
  <c r="G1502" i="16"/>
  <c r="H1502" i="16" s="1"/>
  <c r="K1502" i="16"/>
  <c r="L1502" i="16" s="1"/>
  <c r="G1503" i="20"/>
  <c r="H1503" i="20" s="1"/>
  <c r="O1503" i="20"/>
  <c r="P1503" i="20" s="1"/>
  <c r="K1503" i="20"/>
  <c r="L1503" i="20" s="1"/>
  <c r="G1503" i="19"/>
  <c r="H1503" i="19" s="1"/>
  <c r="O1501" i="16"/>
  <c r="P1501" i="16" s="1"/>
  <c r="S1501" i="16"/>
  <c r="T1501" i="16" s="1"/>
  <c r="K1501" i="16"/>
  <c r="L1501" i="16" s="1"/>
  <c r="G1501" i="16"/>
  <c r="H1501" i="16" s="1"/>
  <c r="K1502" i="20"/>
  <c r="L1502" i="20" s="1"/>
  <c r="O1502" i="20"/>
  <c r="P1502" i="20" s="1"/>
  <c r="G1502" i="20"/>
  <c r="H1502" i="20" s="1"/>
  <c r="G1502" i="19"/>
  <c r="H1502" i="19" s="1"/>
  <c r="S1500" i="16"/>
  <c r="T1500" i="16" s="1"/>
  <c r="K1500" i="16"/>
  <c r="L1500" i="16" s="1"/>
  <c r="O1500" i="16"/>
  <c r="P1500" i="16" s="1"/>
  <c r="G1500" i="16"/>
  <c r="H1500" i="16" s="1"/>
  <c r="O1501" i="20"/>
  <c r="P1501" i="20" s="1"/>
  <c r="K1501" i="20"/>
  <c r="L1501" i="20" s="1"/>
  <c r="G1501" i="20"/>
  <c r="H1501" i="20" s="1"/>
  <c r="G1501" i="19"/>
  <c r="H1501" i="19" s="1"/>
  <c r="S1499" i="16"/>
  <c r="T1499" i="16" s="1"/>
  <c r="K1499" i="16"/>
  <c r="L1499" i="16" s="1"/>
  <c r="O1499" i="16"/>
  <c r="P1499" i="16" s="1"/>
  <c r="G1499" i="16"/>
  <c r="H1499" i="16" s="1"/>
  <c r="O1500" i="20"/>
  <c r="P1500" i="20" s="1"/>
  <c r="G1500" i="20"/>
  <c r="H1500" i="20" s="1"/>
  <c r="K1500" i="20"/>
  <c r="L1500" i="20" s="1"/>
  <c r="G1500" i="19"/>
  <c r="H1500" i="19" s="1"/>
  <c r="G1498" i="16"/>
  <c r="H1498" i="16" s="1"/>
  <c r="O1498" i="16"/>
  <c r="P1498" i="16" s="1"/>
  <c r="S1498" i="16"/>
  <c r="T1498" i="16" s="1"/>
  <c r="K1498" i="16"/>
  <c r="L1498" i="16" s="1"/>
  <c r="K1499" i="20"/>
  <c r="L1499" i="20" s="1"/>
  <c r="O1499" i="20"/>
  <c r="P1499" i="20" s="1"/>
  <c r="G1499" i="20"/>
  <c r="H1499" i="20" s="1"/>
  <c r="G1499" i="19"/>
  <c r="H1499" i="19" s="1"/>
  <c r="G1497" i="16"/>
  <c r="H1497" i="16" s="1"/>
  <c r="O1497" i="16"/>
  <c r="P1497" i="16" s="1"/>
  <c r="K1497" i="16"/>
  <c r="L1497" i="16" s="1"/>
  <c r="S1497" i="16"/>
  <c r="T1497" i="16" s="1"/>
  <c r="K1498" i="20"/>
  <c r="L1498" i="20" s="1"/>
  <c r="O1498" i="20"/>
  <c r="P1498" i="20" s="1"/>
  <c r="G1498" i="20"/>
  <c r="H1498" i="20" s="1"/>
  <c r="G1498" i="19"/>
  <c r="H1498" i="19" s="1"/>
  <c r="G1496" i="16"/>
  <c r="H1496" i="16" s="1"/>
  <c r="S1496" i="16"/>
  <c r="T1496" i="16" s="1"/>
  <c r="O1496" i="16"/>
  <c r="P1496" i="16" s="1"/>
  <c r="K1496" i="16"/>
  <c r="L1496" i="16" s="1"/>
  <c r="O1497" i="20"/>
  <c r="P1497" i="20" s="1"/>
  <c r="K1497" i="20"/>
  <c r="L1497" i="20" s="1"/>
  <c r="G1497" i="20"/>
  <c r="H1497" i="20" s="1"/>
  <c r="G1497" i="19"/>
  <c r="H1497" i="19" s="1"/>
  <c r="G1495" i="16"/>
  <c r="H1495" i="16" s="1"/>
  <c r="S1495" i="16"/>
  <c r="T1495" i="16" s="1"/>
  <c r="K1495" i="16"/>
  <c r="L1495" i="16" s="1"/>
  <c r="O1495" i="16"/>
  <c r="P1495" i="16" s="1"/>
  <c r="K1496" i="20"/>
  <c r="L1496" i="20" s="1"/>
  <c r="G1496" i="20"/>
  <c r="H1496" i="20" s="1"/>
  <c r="O1496" i="20"/>
  <c r="P1496" i="20" s="1"/>
  <c r="G1496" i="19"/>
  <c r="H1496" i="19" s="1"/>
  <c r="O1494" i="16"/>
  <c r="P1494" i="16" s="1"/>
  <c r="S1494" i="16"/>
  <c r="T1494" i="16" s="1"/>
  <c r="G1494" i="16"/>
  <c r="H1494" i="16" s="1"/>
  <c r="K1494" i="16"/>
  <c r="L1494" i="16" s="1"/>
  <c r="G1495" i="20"/>
  <c r="H1495" i="20" s="1"/>
  <c r="O1495" i="20"/>
  <c r="P1495" i="20" s="1"/>
  <c r="K1495" i="20"/>
  <c r="L1495" i="20" s="1"/>
  <c r="G1495" i="19"/>
  <c r="H1495" i="19" s="1"/>
  <c r="G1493" i="16"/>
  <c r="H1493" i="16" s="1"/>
  <c r="K1493" i="16"/>
  <c r="L1493" i="16" s="1"/>
  <c r="S1493" i="16"/>
  <c r="T1493" i="16" s="1"/>
  <c r="O1493" i="16"/>
  <c r="P1493" i="16" s="1"/>
  <c r="O1494" i="20"/>
  <c r="P1494" i="20" s="1"/>
  <c r="G1494" i="20"/>
  <c r="H1494" i="20" s="1"/>
  <c r="K1494" i="20"/>
  <c r="L1494" i="20" s="1"/>
  <c r="G1494" i="19"/>
  <c r="H1494" i="19" s="1"/>
  <c r="O1492" i="16"/>
  <c r="P1492" i="16" s="1"/>
  <c r="G1492" i="16"/>
  <c r="H1492" i="16" s="1"/>
  <c r="K1492" i="16"/>
  <c r="L1492" i="16" s="1"/>
  <c r="S1492" i="16"/>
  <c r="T1492" i="16" s="1"/>
  <c r="O1493" i="20"/>
  <c r="P1493" i="20" s="1"/>
  <c r="G1493" i="20"/>
  <c r="H1493" i="20" s="1"/>
  <c r="K1493" i="20"/>
  <c r="L1493" i="20" s="1"/>
  <c r="G1493" i="19"/>
  <c r="H1493" i="19" s="1"/>
  <c r="K1491" i="16"/>
  <c r="L1491" i="16" s="1"/>
  <c r="O1491" i="16"/>
  <c r="P1491" i="16" s="1"/>
  <c r="S1491" i="16"/>
  <c r="T1491" i="16" s="1"/>
  <c r="G1491" i="16"/>
  <c r="H1491" i="16" s="1"/>
  <c r="G1492" i="20"/>
  <c r="H1492" i="20" s="1"/>
  <c r="K1492" i="20"/>
  <c r="L1492" i="20" s="1"/>
  <c r="O1492" i="20"/>
  <c r="P1492" i="20" s="1"/>
  <c r="G1492" i="19"/>
  <c r="H1492" i="19" s="1"/>
  <c r="S1490" i="16"/>
  <c r="T1490" i="16" s="1"/>
  <c r="O1490" i="16"/>
  <c r="P1490" i="16" s="1"/>
  <c r="K1490" i="16"/>
  <c r="L1490" i="16" s="1"/>
  <c r="G1490" i="16"/>
  <c r="H1490" i="16" s="1"/>
  <c r="O1491" i="20"/>
  <c r="P1491" i="20" s="1"/>
  <c r="K1491" i="20"/>
  <c r="L1491" i="20" s="1"/>
  <c r="G1491" i="20"/>
  <c r="H1491" i="20" s="1"/>
  <c r="G1491" i="19"/>
  <c r="H1491" i="19" s="1"/>
  <c r="G1489" i="16"/>
  <c r="H1489" i="16" s="1"/>
  <c r="O1489" i="16"/>
  <c r="P1489" i="16" s="1"/>
  <c r="K1489" i="16"/>
  <c r="L1489" i="16" s="1"/>
  <c r="S1489" i="16"/>
  <c r="T1489" i="16" s="1"/>
  <c r="G1490" i="20"/>
  <c r="H1490" i="20" s="1"/>
  <c r="O1490" i="20"/>
  <c r="P1490" i="20" s="1"/>
  <c r="K1490" i="20"/>
  <c r="L1490" i="20" s="1"/>
  <c r="G1490" i="19"/>
  <c r="H1490" i="19" s="1"/>
  <c r="K1488" i="16"/>
  <c r="L1488" i="16" s="1"/>
  <c r="G1488" i="16"/>
  <c r="H1488" i="16" s="1"/>
  <c r="O1488" i="16"/>
  <c r="P1488" i="16" s="1"/>
  <c r="S1488" i="16"/>
  <c r="T1488" i="16" s="1"/>
  <c r="K1489" i="20"/>
  <c r="L1489" i="20" s="1"/>
  <c r="G1489" i="20"/>
  <c r="H1489" i="20" s="1"/>
  <c r="O1489" i="20"/>
  <c r="P1489" i="20" s="1"/>
  <c r="G1489" i="19"/>
  <c r="H1489" i="19" s="1"/>
  <c r="G1487" i="16"/>
  <c r="H1487" i="16" s="1"/>
  <c r="O1487" i="16"/>
  <c r="P1487" i="16" s="1"/>
  <c r="S1487" i="16"/>
  <c r="T1487" i="16" s="1"/>
  <c r="K1487" i="16"/>
  <c r="L1487" i="16" s="1"/>
  <c r="O1488" i="20"/>
  <c r="P1488" i="20" s="1"/>
  <c r="K1488" i="20"/>
  <c r="L1488" i="20" s="1"/>
  <c r="G1488" i="20"/>
  <c r="H1488" i="20" s="1"/>
  <c r="G1488" i="19"/>
  <c r="H1488" i="19" s="1"/>
  <c r="O1486" i="16"/>
  <c r="P1486" i="16" s="1"/>
  <c r="K1486" i="16"/>
  <c r="L1486" i="16" s="1"/>
  <c r="S1486" i="16"/>
  <c r="T1486" i="16" s="1"/>
  <c r="G1486" i="16"/>
  <c r="H1486" i="16" s="1"/>
  <c r="G1487" i="20"/>
  <c r="H1487" i="20" s="1"/>
  <c r="O1487" i="20"/>
  <c r="P1487" i="20" s="1"/>
  <c r="K1487" i="20"/>
  <c r="L1487" i="20" s="1"/>
  <c r="G1487" i="19"/>
  <c r="H1487" i="19" s="1"/>
  <c r="S1485" i="16"/>
  <c r="T1485" i="16" s="1"/>
  <c r="G1485" i="16"/>
  <c r="H1485" i="16" s="1"/>
  <c r="O1485" i="16"/>
  <c r="P1485" i="16" s="1"/>
  <c r="K1485" i="16"/>
  <c r="L1485" i="16" s="1"/>
  <c r="G1486" i="20"/>
  <c r="H1486" i="20" s="1"/>
  <c r="O1486" i="20"/>
  <c r="P1486" i="20" s="1"/>
  <c r="K1486" i="20"/>
  <c r="L1486" i="20" s="1"/>
  <c r="G1486" i="19"/>
  <c r="H1486" i="19" s="1"/>
  <c r="S1484" i="16"/>
  <c r="T1484" i="16" s="1"/>
  <c r="K1484" i="16"/>
  <c r="L1484" i="16" s="1"/>
  <c r="G1484" i="16"/>
  <c r="H1484" i="16" s="1"/>
  <c r="O1484" i="16"/>
  <c r="P1484" i="16" s="1"/>
  <c r="G1485" i="20"/>
  <c r="H1485" i="20" s="1"/>
  <c r="O1485" i="20"/>
  <c r="P1485" i="20" s="1"/>
  <c r="K1485" i="20"/>
  <c r="L1485" i="20" s="1"/>
  <c r="G1485" i="19"/>
  <c r="H1485" i="19" s="1"/>
  <c r="S1483" i="16"/>
  <c r="T1483" i="16" s="1"/>
  <c r="K1483" i="16"/>
  <c r="L1483" i="16" s="1"/>
  <c r="O1483" i="16"/>
  <c r="P1483" i="16" s="1"/>
  <c r="G1483" i="16"/>
  <c r="H1483" i="16" s="1"/>
  <c r="K1484" i="20"/>
  <c r="L1484" i="20" s="1"/>
  <c r="O1484" i="20"/>
  <c r="P1484" i="20" s="1"/>
  <c r="G1484" i="20"/>
  <c r="H1484" i="20" s="1"/>
  <c r="G1484" i="19"/>
  <c r="H1484" i="19" s="1"/>
  <c r="G1482" i="16"/>
  <c r="H1482" i="16" s="1"/>
  <c r="S1482" i="16"/>
  <c r="T1482" i="16" s="1"/>
  <c r="K1482" i="16"/>
  <c r="L1482" i="16" s="1"/>
  <c r="O1482" i="16"/>
  <c r="P1482" i="16" s="1"/>
  <c r="O1483" i="20"/>
  <c r="P1483" i="20" s="1"/>
  <c r="K1483" i="20"/>
  <c r="L1483" i="20" s="1"/>
  <c r="G1483" i="20"/>
  <c r="H1483" i="20" s="1"/>
  <c r="G1483" i="19"/>
  <c r="H1483" i="19" s="1"/>
  <c r="K1481" i="16"/>
  <c r="L1481" i="16" s="1"/>
  <c r="S1481" i="16"/>
  <c r="T1481" i="16" s="1"/>
  <c r="O1481" i="16"/>
  <c r="P1481" i="16" s="1"/>
  <c r="G1481" i="16"/>
  <c r="H1481" i="16" s="1"/>
  <c r="O1482" i="20"/>
  <c r="P1482" i="20" s="1"/>
  <c r="K1482" i="20"/>
  <c r="L1482" i="20" s="1"/>
  <c r="G1482" i="20"/>
  <c r="H1482" i="20" s="1"/>
  <c r="G1482" i="19"/>
  <c r="H1482" i="19" s="1"/>
  <c r="G1480" i="16"/>
  <c r="H1480" i="16" s="1"/>
  <c r="S1480" i="16"/>
  <c r="T1480" i="16" s="1"/>
  <c r="O1480" i="16"/>
  <c r="P1480" i="16" s="1"/>
  <c r="K1480" i="16"/>
  <c r="L1480" i="16" s="1"/>
  <c r="G1481" i="20"/>
  <c r="H1481" i="20" s="1"/>
  <c r="O1481" i="20"/>
  <c r="P1481" i="20" s="1"/>
  <c r="K1481" i="20"/>
  <c r="L1481" i="20" s="1"/>
  <c r="G1481" i="19"/>
  <c r="H1481" i="19" s="1"/>
  <c r="O1479" i="16"/>
  <c r="P1479" i="16" s="1"/>
  <c r="G1479" i="16"/>
  <c r="H1479" i="16" s="1"/>
  <c r="S1479" i="16"/>
  <c r="T1479" i="16" s="1"/>
  <c r="K1479" i="16"/>
  <c r="L1479" i="16" s="1"/>
  <c r="K1480" i="20"/>
  <c r="L1480" i="20" s="1"/>
  <c r="G1480" i="20"/>
  <c r="H1480" i="20" s="1"/>
  <c r="O1480" i="20"/>
  <c r="P1480" i="20" s="1"/>
  <c r="G1480" i="19"/>
  <c r="H1480" i="19" s="1"/>
  <c r="S1478" i="16"/>
  <c r="T1478" i="16" s="1"/>
  <c r="O1478" i="16"/>
  <c r="P1478" i="16" s="1"/>
  <c r="G1478" i="16"/>
  <c r="H1478" i="16" s="1"/>
  <c r="K1478" i="16"/>
  <c r="L1478" i="16" s="1"/>
  <c r="O1479" i="20"/>
  <c r="P1479" i="20" s="1"/>
  <c r="K1479" i="20"/>
  <c r="L1479" i="20" s="1"/>
  <c r="G1479" i="20"/>
  <c r="H1479" i="20" s="1"/>
  <c r="G1479" i="19"/>
  <c r="H1479" i="19" s="1"/>
  <c r="O1477" i="16"/>
  <c r="P1477" i="16" s="1"/>
  <c r="S1477" i="16"/>
  <c r="T1477" i="16" s="1"/>
  <c r="K1477" i="16"/>
  <c r="L1477" i="16" s="1"/>
  <c r="G1477" i="16"/>
  <c r="H1477" i="16" s="1"/>
  <c r="O1478" i="20"/>
  <c r="P1478" i="20" s="1"/>
  <c r="K1478" i="20"/>
  <c r="L1478" i="20" s="1"/>
  <c r="G1478" i="20"/>
  <c r="H1478" i="20" s="1"/>
  <c r="G1478" i="19"/>
  <c r="H1478" i="19" s="1"/>
  <c r="K1476" i="16"/>
  <c r="L1476" i="16" s="1"/>
  <c r="S1476" i="16"/>
  <c r="T1476" i="16" s="1"/>
  <c r="O1476" i="16"/>
  <c r="P1476" i="16" s="1"/>
  <c r="G1476" i="16"/>
  <c r="H1476" i="16" s="1"/>
  <c r="O1477" i="20"/>
  <c r="P1477" i="20" s="1"/>
  <c r="G1477" i="20"/>
  <c r="H1477" i="20" s="1"/>
  <c r="K1477" i="20"/>
  <c r="L1477" i="20" s="1"/>
  <c r="G1477" i="19"/>
  <c r="H1477" i="19" s="1"/>
  <c r="G1475" i="16"/>
  <c r="H1475" i="16" s="1"/>
  <c r="O1475" i="16"/>
  <c r="P1475" i="16" s="1"/>
  <c r="K1475" i="16"/>
  <c r="L1475" i="16" s="1"/>
  <c r="S1475" i="16"/>
  <c r="T1475" i="16" s="1"/>
  <c r="K1476" i="20"/>
  <c r="L1476" i="20" s="1"/>
  <c r="O1476" i="20"/>
  <c r="P1476" i="20" s="1"/>
  <c r="G1476" i="20"/>
  <c r="H1476" i="20" s="1"/>
  <c r="G1476" i="19"/>
  <c r="H1476" i="19" s="1"/>
  <c r="G1474" i="16"/>
  <c r="H1474" i="16" s="1"/>
  <c r="O1474" i="16"/>
  <c r="P1474" i="16" s="1"/>
  <c r="K1474" i="16"/>
  <c r="L1474" i="16" s="1"/>
  <c r="S1474" i="16"/>
  <c r="T1474" i="16" s="1"/>
  <c r="G1475" i="20"/>
  <c r="H1475" i="20" s="1"/>
  <c r="O1475" i="20"/>
  <c r="P1475" i="20" s="1"/>
  <c r="K1475" i="20"/>
  <c r="L1475" i="20" s="1"/>
  <c r="G1475" i="19"/>
  <c r="H1475" i="19" s="1"/>
  <c r="K1473" i="16"/>
  <c r="L1473" i="16" s="1"/>
  <c r="O1473" i="16"/>
  <c r="P1473" i="16" s="1"/>
  <c r="G1473" i="16"/>
  <c r="H1473" i="16" s="1"/>
  <c r="S1473" i="16"/>
  <c r="T1473" i="16" s="1"/>
  <c r="K1474" i="20"/>
  <c r="L1474" i="20" s="1"/>
  <c r="G1474" i="20"/>
  <c r="H1474" i="20" s="1"/>
  <c r="O1474" i="20"/>
  <c r="P1474" i="20" s="1"/>
  <c r="G1474" i="19"/>
  <c r="H1474" i="19" s="1"/>
  <c r="S1472" i="16"/>
  <c r="T1472" i="16" s="1"/>
  <c r="O1472" i="16"/>
  <c r="P1472" i="16" s="1"/>
  <c r="G1472" i="16"/>
  <c r="H1472" i="16" s="1"/>
  <c r="K1472" i="16"/>
  <c r="L1472" i="16" s="1"/>
  <c r="K1473" i="20"/>
  <c r="L1473" i="20" s="1"/>
  <c r="G1473" i="20"/>
  <c r="H1473" i="20" s="1"/>
  <c r="O1473" i="20"/>
  <c r="P1473" i="20" s="1"/>
  <c r="G1473" i="19"/>
  <c r="H1473" i="19" s="1"/>
  <c r="O1471" i="16"/>
  <c r="P1471" i="16" s="1"/>
  <c r="K1471" i="16"/>
  <c r="L1471" i="16" s="1"/>
  <c r="S1471" i="16"/>
  <c r="T1471" i="16" s="1"/>
  <c r="G1471" i="16"/>
  <c r="H1471" i="16" s="1"/>
  <c r="G1472" i="20"/>
  <c r="H1472" i="20" s="1"/>
  <c r="K1472" i="20"/>
  <c r="L1472" i="20" s="1"/>
  <c r="O1472" i="20"/>
  <c r="P1472" i="20" s="1"/>
  <c r="G1472" i="19"/>
  <c r="H1472" i="19" s="1"/>
  <c r="O1470" i="16"/>
  <c r="P1470" i="16" s="1"/>
  <c r="S1470" i="16"/>
  <c r="T1470" i="16" s="1"/>
  <c r="G1470" i="16"/>
  <c r="H1470" i="16" s="1"/>
  <c r="K1470" i="16"/>
  <c r="L1470" i="16" s="1"/>
  <c r="K1471" i="20"/>
  <c r="L1471" i="20" s="1"/>
  <c r="G1471" i="20"/>
  <c r="H1471" i="20" s="1"/>
  <c r="O1471" i="20"/>
  <c r="P1471" i="20" s="1"/>
  <c r="G1471" i="19"/>
  <c r="H1471" i="19" s="1"/>
  <c r="K1469" i="16"/>
  <c r="L1469" i="16" s="1"/>
  <c r="O1469" i="16"/>
  <c r="P1469" i="16" s="1"/>
  <c r="G1469" i="16"/>
  <c r="H1469" i="16" s="1"/>
  <c r="S1469" i="16"/>
  <c r="T1469" i="16" s="1"/>
  <c r="O1470" i="20"/>
  <c r="P1470" i="20" s="1"/>
  <c r="K1470" i="20"/>
  <c r="L1470" i="20" s="1"/>
  <c r="G1470" i="20"/>
  <c r="H1470" i="20" s="1"/>
  <c r="G1470" i="19"/>
  <c r="H1470" i="19" s="1"/>
  <c r="S1468" i="16"/>
  <c r="T1468" i="16" s="1"/>
  <c r="G1468" i="16"/>
  <c r="H1468" i="16" s="1"/>
  <c r="O1468" i="16"/>
  <c r="P1468" i="16" s="1"/>
  <c r="K1468" i="16"/>
  <c r="L1468" i="16" s="1"/>
  <c r="K1469" i="20"/>
  <c r="L1469" i="20" s="1"/>
  <c r="O1469" i="20"/>
  <c r="P1469" i="20" s="1"/>
  <c r="G1469" i="20"/>
  <c r="H1469" i="20" s="1"/>
  <c r="G1469" i="19"/>
  <c r="H1469" i="19" s="1"/>
  <c r="O1467" i="16"/>
  <c r="P1467" i="16" s="1"/>
  <c r="S1467" i="16"/>
  <c r="T1467" i="16" s="1"/>
  <c r="G1467" i="16"/>
  <c r="H1467" i="16" s="1"/>
  <c r="K1467" i="16"/>
  <c r="L1467" i="16" s="1"/>
  <c r="G1468" i="20"/>
  <c r="H1468" i="20" s="1"/>
  <c r="K1468" i="20"/>
  <c r="L1468" i="20" s="1"/>
  <c r="O1468" i="20"/>
  <c r="P1468" i="20" s="1"/>
  <c r="G1468" i="19"/>
  <c r="H1468" i="19" s="1"/>
  <c r="O1466" i="16"/>
  <c r="P1466" i="16" s="1"/>
  <c r="K1466" i="16"/>
  <c r="L1466" i="16" s="1"/>
  <c r="S1466" i="16"/>
  <c r="T1466" i="16" s="1"/>
  <c r="G1466" i="16"/>
  <c r="H1466" i="16" s="1"/>
  <c r="O1467" i="20"/>
  <c r="P1467" i="20" s="1"/>
  <c r="K1467" i="20"/>
  <c r="L1467" i="20" s="1"/>
  <c r="G1467" i="20"/>
  <c r="H1467" i="20" s="1"/>
  <c r="G1467" i="19"/>
  <c r="H1467" i="19" s="1"/>
  <c r="S1465" i="16"/>
  <c r="T1465" i="16" s="1"/>
  <c r="O1465" i="16"/>
  <c r="P1465" i="16" s="1"/>
  <c r="G1465" i="16"/>
  <c r="H1465" i="16" s="1"/>
  <c r="K1465" i="16"/>
  <c r="L1465" i="16" s="1"/>
  <c r="K1466" i="20"/>
  <c r="L1466" i="20" s="1"/>
  <c r="G1466" i="20"/>
  <c r="H1466" i="20" s="1"/>
  <c r="O1466" i="20"/>
  <c r="P1466" i="20" s="1"/>
  <c r="G1466" i="19"/>
  <c r="H1466" i="19" s="1"/>
  <c r="G1464" i="16"/>
  <c r="H1464" i="16" s="1"/>
  <c r="S1464" i="16"/>
  <c r="T1464" i="16" s="1"/>
  <c r="O1464" i="16"/>
  <c r="P1464" i="16" s="1"/>
  <c r="K1464" i="16"/>
  <c r="L1464" i="16" s="1"/>
  <c r="K1465" i="20"/>
  <c r="L1465" i="20" s="1"/>
  <c r="G1465" i="20"/>
  <c r="H1465" i="20" s="1"/>
  <c r="O1465" i="20"/>
  <c r="P1465" i="20" s="1"/>
  <c r="G1465" i="19"/>
  <c r="H1465" i="19" s="1"/>
  <c r="O1463" i="16"/>
  <c r="P1463" i="16" s="1"/>
  <c r="G1463" i="16"/>
  <c r="H1463" i="16" s="1"/>
  <c r="K1463" i="16"/>
  <c r="L1463" i="16" s="1"/>
  <c r="S1463" i="16"/>
  <c r="T1463" i="16" s="1"/>
  <c r="O1464" i="20"/>
  <c r="P1464" i="20" s="1"/>
  <c r="K1464" i="20"/>
  <c r="L1464" i="20" s="1"/>
  <c r="G1464" i="20"/>
  <c r="H1464" i="20" s="1"/>
  <c r="G1464" i="19"/>
  <c r="H1464" i="19" s="1"/>
  <c r="S1462" i="16"/>
  <c r="T1462" i="16" s="1"/>
  <c r="G1462" i="16"/>
  <c r="H1462" i="16" s="1"/>
  <c r="K1462" i="16"/>
  <c r="L1462" i="16" s="1"/>
  <c r="O1462" i="16"/>
  <c r="P1462" i="16" s="1"/>
  <c r="K1463" i="20"/>
  <c r="L1463" i="20" s="1"/>
  <c r="O1463" i="20"/>
  <c r="P1463" i="20" s="1"/>
  <c r="G1463" i="20"/>
  <c r="H1463" i="20" s="1"/>
  <c r="G1463" i="19"/>
  <c r="H1463" i="19" s="1"/>
  <c r="G1461" i="16"/>
  <c r="H1461" i="16" s="1"/>
  <c r="S1461" i="16"/>
  <c r="T1461" i="16" s="1"/>
  <c r="O1461" i="16"/>
  <c r="P1461" i="16" s="1"/>
  <c r="K1461" i="16"/>
  <c r="L1461" i="16" s="1"/>
  <c r="G1462" i="20"/>
  <c r="H1462" i="20" s="1"/>
  <c r="O1462" i="20"/>
  <c r="P1462" i="20" s="1"/>
  <c r="K1462" i="20"/>
  <c r="L1462" i="20" s="1"/>
  <c r="G1462" i="19"/>
  <c r="H1462" i="19" s="1"/>
  <c r="K1460" i="16"/>
  <c r="L1460" i="16" s="1"/>
  <c r="G1460" i="16"/>
  <c r="H1460" i="16" s="1"/>
  <c r="O1460" i="16"/>
  <c r="P1460" i="16" s="1"/>
  <c r="S1460" i="16"/>
  <c r="T1460" i="16" s="1"/>
  <c r="O1461" i="20"/>
  <c r="P1461" i="20" s="1"/>
  <c r="K1461" i="20"/>
  <c r="L1461" i="20" s="1"/>
  <c r="G1461" i="20"/>
  <c r="H1461" i="20" s="1"/>
  <c r="G1461" i="19"/>
  <c r="H1461" i="19" s="1"/>
  <c r="O1459" i="16"/>
  <c r="P1459" i="16" s="1"/>
  <c r="S1459" i="16"/>
  <c r="T1459" i="16" s="1"/>
  <c r="G1459" i="16"/>
  <c r="H1459" i="16" s="1"/>
  <c r="K1459" i="16"/>
  <c r="L1459" i="16" s="1"/>
  <c r="K1460" i="20"/>
  <c r="L1460" i="20" s="1"/>
  <c r="O1460" i="20"/>
  <c r="P1460" i="20" s="1"/>
  <c r="G1460" i="20"/>
  <c r="H1460" i="20" s="1"/>
  <c r="G1460" i="19"/>
  <c r="H1460" i="19" s="1"/>
  <c r="S1458" i="16"/>
  <c r="T1458" i="16" s="1"/>
  <c r="O1458" i="16"/>
  <c r="P1458" i="16" s="1"/>
  <c r="K1458" i="16"/>
  <c r="L1458" i="16" s="1"/>
  <c r="G1458" i="16"/>
  <c r="H1458" i="16" s="1"/>
  <c r="K1459" i="20"/>
  <c r="L1459" i="20" s="1"/>
  <c r="G1459" i="20"/>
  <c r="H1459" i="20" s="1"/>
  <c r="O1459" i="20"/>
  <c r="P1459" i="20" s="1"/>
  <c r="G1459" i="19"/>
  <c r="H1459" i="19" s="1"/>
  <c r="O1457" i="16"/>
  <c r="P1457" i="16" s="1"/>
  <c r="G1457" i="16"/>
  <c r="H1457" i="16" s="1"/>
  <c r="S1457" i="16"/>
  <c r="T1457" i="16" s="1"/>
  <c r="K1457" i="16"/>
  <c r="L1457" i="16" s="1"/>
  <c r="G1458" i="20"/>
  <c r="H1458" i="20" s="1"/>
  <c r="K1458" i="20"/>
  <c r="L1458" i="20" s="1"/>
  <c r="O1458" i="20"/>
  <c r="P1458" i="20" s="1"/>
  <c r="G1458" i="19"/>
  <c r="H1458" i="19" s="1"/>
  <c r="G1456" i="16"/>
  <c r="H1456" i="16" s="1"/>
  <c r="S1456" i="16"/>
  <c r="T1456" i="16" s="1"/>
  <c r="K1456" i="16"/>
  <c r="L1456" i="16" s="1"/>
  <c r="O1456" i="16"/>
  <c r="P1456" i="16" s="1"/>
  <c r="K1457" i="20"/>
  <c r="L1457" i="20" s="1"/>
  <c r="O1457" i="20"/>
  <c r="P1457" i="20" s="1"/>
  <c r="G1457" i="20"/>
  <c r="H1457" i="20" s="1"/>
  <c r="G1457" i="19"/>
  <c r="H1457" i="19" s="1"/>
  <c r="K1455" i="16"/>
  <c r="L1455" i="16" s="1"/>
  <c r="S1455" i="16"/>
  <c r="T1455" i="16" s="1"/>
  <c r="G1455" i="16"/>
  <c r="H1455" i="16" s="1"/>
  <c r="O1455" i="16"/>
  <c r="P1455" i="16" s="1"/>
  <c r="K1456" i="20"/>
  <c r="L1456" i="20" s="1"/>
  <c r="G1456" i="20"/>
  <c r="H1456" i="20" s="1"/>
  <c r="O1456" i="20"/>
  <c r="P1456" i="20" s="1"/>
  <c r="G1456" i="19"/>
  <c r="H1456" i="19" s="1"/>
  <c r="O1454" i="16"/>
  <c r="P1454" i="16" s="1"/>
  <c r="S1454" i="16"/>
  <c r="T1454" i="16" s="1"/>
  <c r="G1454" i="16"/>
  <c r="H1454" i="16" s="1"/>
  <c r="K1454" i="16"/>
  <c r="L1454" i="16" s="1"/>
  <c r="O1455" i="20"/>
  <c r="P1455" i="20" s="1"/>
  <c r="G1455" i="20"/>
  <c r="H1455" i="20" s="1"/>
  <c r="K1455" i="20"/>
  <c r="L1455" i="20" s="1"/>
  <c r="G1455" i="19"/>
  <c r="H1455" i="19" s="1"/>
  <c r="G1453" i="16"/>
  <c r="H1453" i="16" s="1"/>
  <c r="K1453" i="16"/>
  <c r="L1453" i="16" s="1"/>
  <c r="S1453" i="16"/>
  <c r="T1453" i="16" s="1"/>
  <c r="O1453" i="16"/>
  <c r="P1453" i="16" s="1"/>
  <c r="O1454" i="20"/>
  <c r="P1454" i="20" s="1"/>
  <c r="K1454" i="20"/>
  <c r="L1454" i="20" s="1"/>
  <c r="G1454" i="20"/>
  <c r="H1454" i="20" s="1"/>
  <c r="G1454" i="19"/>
  <c r="H1454" i="19" s="1"/>
  <c r="S1452" i="16"/>
  <c r="T1452" i="16" s="1"/>
  <c r="O1452" i="16"/>
  <c r="P1452" i="16" s="1"/>
  <c r="G1452" i="16"/>
  <c r="H1452" i="16" s="1"/>
  <c r="K1452" i="16"/>
  <c r="L1452" i="16" s="1"/>
  <c r="O1453" i="20"/>
  <c r="P1453" i="20" s="1"/>
  <c r="K1453" i="20"/>
  <c r="L1453" i="20" s="1"/>
  <c r="G1453" i="20"/>
  <c r="H1453" i="20" s="1"/>
  <c r="G1453" i="19"/>
  <c r="H1453" i="19" s="1"/>
  <c r="K1451" i="16"/>
  <c r="L1451" i="16" s="1"/>
  <c r="O1451" i="16"/>
  <c r="P1451" i="16" s="1"/>
  <c r="S1451" i="16"/>
  <c r="T1451" i="16" s="1"/>
  <c r="G1451" i="16"/>
  <c r="H1451" i="16" s="1"/>
  <c r="K1452" i="20"/>
  <c r="L1452" i="20" s="1"/>
  <c r="O1452" i="20"/>
  <c r="P1452" i="20" s="1"/>
  <c r="G1452" i="20"/>
  <c r="H1452" i="20" s="1"/>
  <c r="G1452" i="19"/>
  <c r="H1452" i="19" s="1"/>
  <c r="G1450" i="16"/>
  <c r="H1450" i="16" s="1"/>
  <c r="O1450" i="16"/>
  <c r="P1450" i="16" s="1"/>
  <c r="S1450" i="16"/>
  <c r="T1450" i="16" s="1"/>
  <c r="K1450" i="16"/>
  <c r="L1450" i="16" s="1"/>
  <c r="G1451" i="20"/>
  <c r="H1451" i="20" s="1"/>
  <c r="K1451" i="20"/>
  <c r="L1451" i="20" s="1"/>
  <c r="O1451" i="20"/>
  <c r="P1451" i="20" s="1"/>
  <c r="G1451" i="19"/>
  <c r="H1451" i="19" s="1"/>
  <c r="S1449" i="16"/>
  <c r="T1449" i="16" s="1"/>
  <c r="O1449" i="16"/>
  <c r="P1449" i="16" s="1"/>
  <c r="G1449" i="16"/>
  <c r="H1449" i="16" s="1"/>
  <c r="K1449" i="16"/>
  <c r="L1449" i="16" s="1"/>
  <c r="G1450" i="20"/>
  <c r="H1450" i="20" s="1"/>
  <c r="O1450" i="20"/>
  <c r="P1450" i="20" s="1"/>
  <c r="K1450" i="20"/>
  <c r="L1450" i="20" s="1"/>
  <c r="G1450" i="19"/>
  <c r="H1450" i="19" s="1"/>
  <c r="G1448" i="16"/>
  <c r="H1448" i="16" s="1"/>
  <c r="S1448" i="16"/>
  <c r="T1448" i="16" s="1"/>
  <c r="O1448" i="16"/>
  <c r="P1448" i="16" s="1"/>
  <c r="K1448" i="16"/>
  <c r="L1448" i="16" s="1"/>
  <c r="O1449" i="20"/>
  <c r="P1449" i="20" s="1"/>
  <c r="K1449" i="20"/>
  <c r="L1449" i="20" s="1"/>
  <c r="G1449" i="20"/>
  <c r="H1449" i="20" s="1"/>
  <c r="G1449" i="19"/>
  <c r="H1449" i="19" s="1"/>
  <c r="S1447" i="16"/>
  <c r="T1447" i="16" s="1"/>
  <c r="K1447" i="16"/>
  <c r="L1447" i="16" s="1"/>
  <c r="G1447" i="16"/>
  <c r="H1447" i="16" s="1"/>
  <c r="O1447" i="16"/>
  <c r="P1447" i="16" s="1"/>
  <c r="K1448" i="20"/>
  <c r="L1448" i="20" s="1"/>
  <c r="G1448" i="20"/>
  <c r="H1448" i="20" s="1"/>
  <c r="O1448" i="20"/>
  <c r="P1448" i="20" s="1"/>
  <c r="G1448" i="19"/>
  <c r="H1448" i="19" s="1"/>
  <c r="S1446" i="16"/>
  <c r="T1446" i="16" s="1"/>
  <c r="K1446" i="16"/>
  <c r="L1446" i="16" s="1"/>
  <c r="O1446" i="16"/>
  <c r="P1446" i="16" s="1"/>
  <c r="G1446" i="16"/>
  <c r="H1446" i="16" s="1"/>
  <c r="K1447" i="20"/>
  <c r="L1447" i="20" s="1"/>
  <c r="G1447" i="20"/>
  <c r="H1447" i="20" s="1"/>
  <c r="O1447" i="20"/>
  <c r="P1447" i="20" s="1"/>
  <c r="G1447" i="19"/>
  <c r="H1447" i="19" s="1"/>
  <c r="G1445" i="16"/>
  <c r="H1445" i="16" s="1"/>
  <c r="K1445" i="16"/>
  <c r="L1445" i="16" s="1"/>
  <c r="S1445" i="16"/>
  <c r="T1445" i="16" s="1"/>
  <c r="O1445" i="16"/>
  <c r="P1445" i="16" s="1"/>
  <c r="O1446" i="20"/>
  <c r="P1446" i="20" s="1"/>
  <c r="K1446" i="20"/>
  <c r="L1446" i="20" s="1"/>
  <c r="G1446" i="20"/>
  <c r="H1446" i="20" s="1"/>
  <c r="G1446" i="19"/>
  <c r="H1446" i="19" s="1"/>
  <c r="G1444" i="16"/>
  <c r="H1444" i="16" s="1"/>
  <c r="K1444" i="16"/>
  <c r="L1444" i="16" s="1"/>
  <c r="S1444" i="16"/>
  <c r="T1444" i="16" s="1"/>
  <c r="O1444" i="16"/>
  <c r="P1444" i="16" s="1"/>
  <c r="K1445" i="20"/>
  <c r="L1445" i="20" s="1"/>
  <c r="G1445" i="20"/>
  <c r="H1445" i="20" s="1"/>
  <c r="O1445" i="20"/>
  <c r="P1445" i="20" s="1"/>
  <c r="G1445" i="19"/>
  <c r="H1445" i="19" s="1"/>
  <c r="O1443" i="16"/>
  <c r="P1443" i="16" s="1"/>
  <c r="S1443" i="16"/>
  <c r="T1443" i="16" s="1"/>
  <c r="G1443" i="16"/>
  <c r="H1443" i="16" s="1"/>
  <c r="K1443" i="16"/>
  <c r="L1443" i="16" s="1"/>
  <c r="G1444" i="20"/>
  <c r="H1444" i="20" s="1"/>
  <c r="O1444" i="20"/>
  <c r="P1444" i="20" s="1"/>
  <c r="K1444" i="20"/>
  <c r="L1444" i="20" s="1"/>
  <c r="G1444" i="19"/>
  <c r="H1444" i="19" s="1"/>
  <c r="S1442" i="16"/>
  <c r="T1442" i="16" s="1"/>
  <c r="O1442" i="16"/>
  <c r="P1442" i="16" s="1"/>
  <c r="K1442" i="16"/>
  <c r="L1442" i="16" s="1"/>
  <c r="G1442" i="16"/>
  <c r="H1442" i="16" s="1"/>
  <c r="K1443" i="20"/>
  <c r="L1443" i="20" s="1"/>
  <c r="G1443" i="20"/>
  <c r="H1443" i="20" s="1"/>
  <c r="O1443" i="20"/>
  <c r="P1443" i="20" s="1"/>
  <c r="G1443" i="19"/>
  <c r="H1443" i="19" s="1"/>
  <c r="S1441" i="16"/>
  <c r="T1441" i="16" s="1"/>
  <c r="G1441" i="16"/>
  <c r="H1441" i="16" s="1"/>
  <c r="K1441" i="16"/>
  <c r="L1441" i="16" s="1"/>
  <c r="O1441" i="16"/>
  <c r="P1441" i="16" s="1"/>
  <c r="G1442" i="20"/>
  <c r="H1442" i="20" s="1"/>
  <c r="O1442" i="20"/>
  <c r="P1442" i="20" s="1"/>
  <c r="K1442" i="20"/>
  <c r="L1442" i="20" s="1"/>
  <c r="G1442" i="19"/>
  <c r="H1442" i="19" s="1"/>
  <c r="K1440" i="16"/>
  <c r="L1440" i="16" s="1"/>
  <c r="G1440" i="16"/>
  <c r="H1440" i="16" s="1"/>
  <c r="O1440" i="16"/>
  <c r="P1440" i="16" s="1"/>
  <c r="S1440" i="16"/>
  <c r="T1440" i="16" s="1"/>
  <c r="O1441" i="20"/>
  <c r="P1441" i="20" s="1"/>
  <c r="G1441" i="20"/>
  <c r="H1441" i="20" s="1"/>
  <c r="K1441" i="20"/>
  <c r="L1441" i="20" s="1"/>
  <c r="G1441" i="19"/>
  <c r="H1441" i="19" s="1"/>
  <c r="K1439" i="16"/>
  <c r="L1439" i="16" s="1"/>
  <c r="O1439" i="16"/>
  <c r="P1439" i="16" s="1"/>
  <c r="S1439" i="16"/>
  <c r="T1439" i="16" s="1"/>
  <c r="G1439" i="16"/>
  <c r="H1439" i="16" s="1"/>
  <c r="O1440" i="20"/>
  <c r="P1440" i="20" s="1"/>
  <c r="G1440" i="20"/>
  <c r="H1440" i="20" s="1"/>
  <c r="K1440" i="20"/>
  <c r="L1440" i="20" s="1"/>
  <c r="G1440" i="19"/>
  <c r="H1440" i="19" s="1"/>
  <c r="S1438" i="16"/>
  <c r="T1438" i="16" s="1"/>
  <c r="O1438" i="16"/>
  <c r="P1438" i="16" s="1"/>
  <c r="G1438" i="16"/>
  <c r="H1438" i="16" s="1"/>
  <c r="K1438" i="16"/>
  <c r="L1438" i="16" s="1"/>
  <c r="O1439" i="20"/>
  <c r="P1439" i="20" s="1"/>
  <c r="G1439" i="20"/>
  <c r="H1439" i="20" s="1"/>
  <c r="K1439" i="20"/>
  <c r="L1439" i="20" s="1"/>
  <c r="G1439" i="19"/>
  <c r="H1439" i="19" s="1"/>
  <c r="O1437" i="16"/>
  <c r="P1437" i="16" s="1"/>
  <c r="S1437" i="16"/>
  <c r="T1437" i="16" s="1"/>
  <c r="K1437" i="16"/>
  <c r="L1437" i="16" s="1"/>
  <c r="G1437" i="16"/>
  <c r="H1437" i="16" s="1"/>
  <c r="G1438" i="20"/>
  <c r="H1438" i="20" s="1"/>
  <c r="O1438" i="20"/>
  <c r="P1438" i="20" s="1"/>
  <c r="K1438" i="20"/>
  <c r="L1438" i="20" s="1"/>
  <c r="G1438" i="19"/>
  <c r="H1438" i="19" s="1"/>
  <c r="S1436" i="16"/>
  <c r="T1436" i="16" s="1"/>
  <c r="G1436" i="16"/>
  <c r="H1436" i="16" s="1"/>
  <c r="K1436" i="16"/>
  <c r="L1436" i="16" s="1"/>
  <c r="O1436" i="16"/>
  <c r="P1436" i="16" s="1"/>
  <c r="G1437" i="20"/>
  <c r="H1437" i="20" s="1"/>
  <c r="K1437" i="20"/>
  <c r="L1437" i="20" s="1"/>
  <c r="O1437" i="20"/>
  <c r="P1437" i="20" s="1"/>
  <c r="G1437" i="19"/>
  <c r="H1437" i="19" s="1"/>
  <c r="O1435" i="16"/>
  <c r="P1435" i="16" s="1"/>
  <c r="S1435" i="16"/>
  <c r="T1435" i="16" s="1"/>
  <c r="G1435" i="16"/>
  <c r="H1435" i="16" s="1"/>
  <c r="K1435" i="16"/>
  <c r="L1435" i="16" s="1"/>
  <c r="O1436" i="20"/>
  <c r="P1436" i="20" s="1"/>
  <c r="K1436" i="20"/>
  <c r="L1436" i="20" s="1"/>
  <c r="G1436" i="20"/>
  <c r="H1436" i="20" s="1"/>
  <c r="G1436" i="19"/>
  <c r="H1436" i="19" s="1"/>
  <c r="S1434" i="16"/>
  <c r="T1434" i="16" s="1"/>
  <c r="O1434" i="16"/>
  <c r="P1434" i="16" s="1"/>
  <c r="G1434" i="16"/>
  <c r="H1434" i="16" s="1"/>
  <c r="K1434" i="16"/>
  <c r="L1434" i="16" s="1"/>
  <c r="G1435" i="20"/>
  <c r="H1435" i="20" s="1"/>
  <c r="K1435" i="20"/>
  <c r="L1435" i="20" s="1"/>
  <c r="O1435" i="20"/>
  <c r="P1435" i="20" s="1"/>
  <c r="G1435" i="19"/>
  <c r="H1435" i="19" s="1"/>
  <c r="S1433" i="16"/>
  <c r="T1433" i="16" s="1"/>
  <c r="K1433" i="16"/>
  <c r="L1433" i="16" s="1"/>
  <c r="O1433" i="16"/>
  <c r="P1433" i="16" s="1"/>
  <c r="G1433" i="16"/>
  <c r="H1433" i="16" s="1"/>
  <c r="O1434" i="20"/>
  <c r="P1434" i="20" s="1"/>
  <c r="G1434" i="20"/>
  <c r="H1434" i="20" s="1"/>
  <c r="K1434" i="20"/>
  <c r="L1434" i="20" s="1"/>
  <c r="G1434" i="19"/>
  <c r="H1434" i="19" s="1"/>
  <c r="G1432" i="16"/>
  <c r="H1432" i="16" s="1"/>
  <c r="S1432" i="16"/>
  <c r="T1432" i="16" s="1"/>
  <c r="O1432" i="16"/>
  <c r="P1432" i="16" s="1"/>
  <c r="K1432" i="16"/>
  <c r="L1432" i="16" s="1"/>
  <c r="G1433" i="20"/>
  <c r="H1433" i="20" s="1"/>
  <c r="K1433" i="20"/>
  <c r="L1433" i="20" s="1"/>
  <c r="O1433" i="20"/>
  <c r="P1433" i="20" s="1"/>
  <c r="G1433" i="19"/>
  <c r="H1433" i="19" s="1"/>
  <c r="S1431" i="16"/>
  <c r="T1431" i="16" s="1"/>
  <c r="K1431" i="16"/>
  <c r="L1431" i="16" s="1"/>
  <c r="G1431" i="16"/>
  <c r="H1431" i="16" s="1"/>
  <c r="O1431" i="16"/>
  <c r="P1431" i="16" s="1"/>
  <c r="K1432" i="20"/>
  <c r="L1432" i="20" s="1"/>
  <c r="O1432" i="20"/>
  <c r="P1432" i="20" s="1"/>
  <c r="G1432" i="20"/>
  <c r="H1432" i="20" s="1"/>
  <c r="G1432" i="19"/>
  <c r="H1432" i="19" s="1"/>
  <c r="O1430" i="16"/>
  <c r="P1430" i="16" s="1"/>
  <c r="S1430" i="16"/>
  <c r="T1430" i="16" s="1"/>
  <c r="G1430" i="16"/>
  <c r="H1430" i="16" s="1"/>
  <c r="K1430" i="16"/>
  <c r="L1430" i="16" s="1"/>
  <c r="G1431" i="20"/>
  <c r="H1431" i="20" s="1"/>
  <c r="K1431" i="20"/>
  <c r="L1431" i="20" s="1"/>
  <c r="O1431" i="20"/>
  <c r="P1431" i="20" s="1"/>
  <c r="G1431" i="19"/>
  <c r="H1431" i="19" s="1"/>
  <c r="S1429" i="16"/>
  <c r="T1429" i="16" s="1"/>
  <c r="G1429" i="16"/>
  <c r="H1429" i="16" s="1"/>
  <c r="O1429" i="16"/>
  <c r="P1429" i="16" s="1"/>
  <c r="K1429" i="16"/>
  <c r="L1429" i="16" s="1"/>
  <c r="O1430" i="20"/>
  <c r="P1430" i="20" s="1"/>
  <c r="G1430" i="20"/>
  <c r="H1430" i="20" s="1"/>
  <c r="K1430" i="20"/>
  <c r="L1430" i="20" s="1"/>
  <c r="G1430" i="19"/>
  <c r="H1430" i="19" s="1"/>
  <c r="O1428" i="16"/>
  <c r="P1428" i="16" s="1"/>
  <c r="G1428" i="16"/>
  <c r="H1428" i="16" s="1"/>
  <c r="K1428" i="16"/>
  <c r="L1428" i="16" s="1"/>
  <c r="S1428" i="16"/>
  <c r="T1428" i="16" s="1"/>
  <c r="G1429" i="20"/>
  <c r="H1429" i="20" s="1"/>
  <c r="O1429" i="20"/>
  <c r="P1429" i="20" s="1"/>
  <c r="K1429" i="20"/>
  <c r="L1429" i="20" s="1"/>
  <c r="G1429" i="19"/>
  <c r="H1429" i="19" s="1"/>
  <c r="K1427" i="16"/>
  <c r="L1427" i="16" s="1"/>
  <c r="O1427" i="16"/>
  <c r="P1427" i="16" s="1"/>
  <c r="S1427" i="16"/>
  <c r="T1427" i="16" s="1"/>
  <c r="G1427" i="16"/>
  <c r="H1427" i="16" s="1"/>
  <c r="K1428" i="20"/>
  <c r="L1428" i="20" s="1"/>
  <c r="O1428" i="20"/>
  <c r="P1428" i="20" s="1"/>
  <c r="G1428" i="20"/>
  <c r="H1428" i="20" s="1"/>
  <c r="G1428" i="19"/>
  <c r="H1428" i="19" s="1"/>
  <c r="S1426" i="16"/>
  <c r="T1426" i="16" s="1"/>
  <c r="O1426" i="16"/>
  <c r="P1426" i="16" s="1"/>
  <c r="K1426" i="16"/>
  <c r="L1426" i="16" s="1"/>
  <c r="G1426" i="16"/>
  <c r="H1426" i="16" s="1"/>
  <c r="G1427" i="20"/>
  <c r="H1427" i="20" s="1"/>
  <c r="K1427" i="20"/>
  <c r="L1427" i="20" s="1"/>
  <c r="O1427" i="20"/>
  <c r="P1427" i="20" s="1"/>
  <c r="G1427" i="19"/>
  <c r="H1427" i="19" s="1"/>
  <c r="S1425" i="16"/>
  <c r="T1425" i="16" s="1"/>
  <c r="K1425" i="16"/>
  <c r="L1425" i="16" s="1"/>
  <c r="O1425" i="16"/>
  <c r="P1425" i="16" s="1"/>
  <c r="G1425" i="16"/>
  <c r="H1425" i="16" s="1"/>
  <c r="K1426" i="20"/>
  <c r="L1426" i="20" s="1"/>
  <c r="G1426" i="20"/>
  <c r="H1426" i="20" s="1"/>
  <c r="O1426" i="20"/>
  <c r="P1426" i="20" s="1"/>
  <c r="G1426" i="19"/>
  <c r="H1426" i="19" s="1"/>
  <c r="K1424" i="16"/>
  <c r="L1424" i="16" s="1"/>
  <c r="G1424" i="16"/>
  <c r="H1424" i="16" s="1"/>
  <c r="O1424" i="16"/>
  <c r="P1424" i="16" s="1"/>
  <c r="S1424" i="16"/>
  <c r="T1424" i="16" s="1"/>
  <c r="O1425" i="20"/>
  <c r="P1425" i="20" s="1"/>
  <c r="K1425" i="20"/>
  <c r="L1425" i="20" s="1"/>
  <c r="G1425" i="20"/>
  <c r="H1425" i="20" s="1"/>
  <c r="G1425" i="19"/>
  <c r="H1425" i="19" s="1"/>
  <c r="K1423" i="16"/>
  <c r="L1423" i="16" s="1"/>
  <c r="S1423" i="16"/>
  <c r="T1423" i="16" s="1"/>
  <c r="O1423" i="16"/>
  <c r="P1423" i="16" s="1"/>
  <c r="G1423" i="16"/>
  <c r="H1423" i="16" s="1"/>
  <c r="K1424" i="20"/>
  <c r="L1424" i="20" s="1"/>
  <c r="G1424" i="20"/>
  <c r="H1424" i="20" s="1"/>
  <c r="O1424" i="20"/>
  <c r="P1424" i="20" s="1"/>
  <c r="G1424" i="19"/>
  <c r="H1424" i="19" s="1"/>
  <c r="O1422" i="16"/>
  <c r="P1422" i="16" s="1"/>
  <c r="K1422" i="16"/>
  <c r="L1422" i="16" s="1"/>
  <c r="S1422" i="16"/>
  <c r="T1422" i="16" s="1"/>
  <c r="G1422" i="16"/>
  <c r="H1422" i="16" s="1"/>
  <c r="O1423" i="20"/>
  <c r="P1423" i="20" s="1"/>
  <c r="K1423" i="20"/>
  <c r="L1423" i="20" s="1"/>
  <c r="G1423" i="20"/>
  <c r="H1423" i="20" s="1"/>
  <c r="G1423" i="19"/>
  <c r="H1423" i="19" s="1"/>
  <c r="G1421" i="16"/>
  <c r="H1421" i="16" s="1"/>
  <c r="K1421" i="16"/>
  <c r="L1421" i="16" s="1"/>
  <c r="S1421" i="16"/>
  <c r="T1421" i="16" s="1"/>
  <c r="O1421" i="16"/>
  <c r="P1421" i="16" s="1"/>
  <c r="G1422" i="20"/>
  <c r="H1422" i="20" s="1"/>
  <c r="K1422" i="20"/>
  <c r="L1422" i="20" s="1"/>
  <c r="O1422" i="20"/>
  <c r="P1422" i="20" s="1"/>
  <c r="G1422" i="19"/>
  <c r="H1422" i="19" s="1"/>
  <c r="K1420" i="16"/>
  <c r="L1420" i="16" s="1"/>
  <c r="O1420" i="16"/>
  <c r="P1420" i="16" s="1"/>
  <c r="G1420" i="16"/>
  <c r="H1420" i="16" s="1"/>
  <c r="S1420" i="16"/>
  <c r="T1420" i="16" s="1"/>
  <c r="K1421" i="20"/>
  <c r="L1421" i="20" s="1"/>
  <c r="O1421" i="20"/>
  <c r="P1421" i="20" s="1"/>
  <c r="G1421" i="20"/>
  <c r="H1421" i="20" s="1"/>
  <c r="G1421" i="19"/>
  <c r="H1421" i="19" s="1"/>
  <c r="K1419" i="16"/>
  <c r="L1419" i="16" s="1"/>
  <c r="G1419" i="16"/>
  <c r="H1419" i="16" s="1"/>
  <c r="S1419" i="16"/>
  <c r="T1419" i="16" s="1"/>
  <c r="O1419" i="16"/>
  <c r="P1419" i="16" s="1"/>
  <c r="K1420" i="20"/>
  <c r="L1420" i="20" s="1"/>
  <c r="O1420" i="20"/>
  <c r="P1420" i="20" s="1"/>
  <c r="G1420" i="20"/>
  <c r="H1420" i="20" s="1"/>
  <c r="G1420" i="19"/>
  <c r="H1420" i="19" s="1"/>
  <c r="S1418" i="16"/>
  <c r="T1418" i="16" s="1"/>
  <c r="O1418" i="16"/>
  <c r="P1418" i="16" s="1"/>
  <c r="G1418" i="16"/>
  <c r="H1418" i="16" s="1"/>
  <c r="K1418" i="16"/>
  <c r="L1418" i="16" s="1"/>
  <c r="K1419" i="20"/>
  <c r="L1419" i="20" s="1"/>
  <c r="O1419" i="20"/>
  <c r="P1419" i="20" s="1"/>
  <c r="G1419" i="20"/>
  <c r="H1419" i="20" s="1"/>
  <c r="G1419" i="19"/>
  <c r="H1419" i="19" s="1"/>
  <c r="K1417" i="16"/>
  <c r="L1417" i="16" s="1"/>
  <c r="S1417" i="16"/>
  <c r="T1417" i="16" s="1"/>
  <c r="O1417" i="16"/>
  <c r="P1417" i="16" s="1"/>
  <c r="G1417" i="16"/>
  <c r="H1417" i="16" s="1"/>
  <c r="G1418" i="20"/>
  <c r="H1418" i="20" s="1"/>
  <c r="K1418" i="20"/>
  <c r="L1418" i="20" s="1"/>
  <c r="O1418" i="20"/>
  <c r="P1418" i="20" s="1"/>
  <c r="G1418" i="19"/>
  <c r="H1418" i="19" s="1"/>
  <c r="G1416" i="16"/>
  <c r="H1416" i="16" s="1"/>
  <c r="S1416" i="16"/>
  <c r="T1416" i="16" s="1"/>
  <c r="O1416" i="16"/>
  <c r="P1416" i="16" s="1"/>
  <c r="K1416" i="16"/>
  <c r="L1416" i="16" s="1"/>
  <c r="G1417" i="20"/>
  <c r="H1417" i="20" s="1"/>
  <c r="O1417" i="20"/>
  <c r="P1417" i="20" s="1"/>
  <c r="K1417" i="20"/>
  <c r="L1417" i="20" s="1"/>
  <c r="G1417" i="19"/>
  <c r="H1417" i="19" s="1"/>
  <c r="G1415" i="16"/>
  <c r="H1415" i="16" s="1"/>
  <c r="K1415" i="16"/>
  <c r="L1415" i="16" s="1"/>
  <c r="O1415" i="16"/>
  <c r="P1415" i="16" s="1"/>
  <c r="S1415" i="16"/>
  <c r="T1415" i="16" s="1"/>
  <c r="K1416" i="20"/>
  <c r="L1416" i="20" s="1"/>
  <c r="G1416" i="20"/>
  <c r="H1416" i="20" s="1"/>
  <c r="O1416" i="20"/>
  <c r="P1416" i="20" s="1"/>
  <c r="G1416" i="19"/>
  <c r="H1416" i="19" s="1"/>
  <c r="K1414" i="16"/>
  <c r="L1414" i="16" s="1"/>
  <c r="S1414" i="16"/>
  <c r="T1414" i="16" s="1"/>
  <c r="G1414" i="16"/>
  <c r="H1414" i="16" s="1"/>
  <c r="O1414" i="16"/>
  <c r="P1414" i="16" s="1"/>
  <c r="G1415" i="20"/>
  <c r="H1415" i="20" s="1"/>
  <c r="O1415" i="20"/>
  <c r="P1415" i="20" s="1"/>
  <c r="K1415" i="20"/>
  <c r="L1415" i="20" s="1"/>
  <c r="G1415" i="19"/>
  <c r="H1415" i="19" s="1"/>
  <c r="O1413" i="16"/>
  <c r="P1413" i="16" s="1"/>
  <c r="S1413" i="16"/>
  <c r="T1413" i="16" s="1"/>
  <c r="K1413" i="16"/>
  <c r="L1413" i="16" s="1"/>
  <c r="G1413" i="16"/>
  <c r="H1413" i="16" s="1"/>
  <c r="G1414" i="20"/>
  <c r="H1414" i="20" s="1"/>
  <c r="K1414" i="20"/>
  <c r="L1414" i="20" s="1"/>
  <c r="O1414" i="20"/>
  <c r="P1414" i="20" s="1"/>
  <c r="G1414" i="19"/>
  <c r="H1414" i="19" s="1"/>
  <c r="K1412" i="16"/>
  <c r="L1412" i="16" s="1"/>
  <c r="S1412" i="16"/>
  <c r="T1412" i="16" s="1"/>
  <c r="O1412" i="16"/>
  <c r="P1412" i="16" s="1"/>
  <c r="G1412" i="16"/>
  <c r="H1412" i="16" s="1"/>
  <c r="O1413" i="20"/>
  <c r="P1413" i="20" s="1"/>
  <c r="G1413" i="20"/>
  <c r="H1413" i="20" s="1"/>
  <c r="K1413" i="20"/>
  <c r="L1413" i="20" s="1"/>
  <c r="G1413" i="19"/>
  <c r="H1413" i="19" s="1"/>
  <c r="K1411" i="16"/>
  <c r="L1411" i="16" s="1"/>
  <c r="G1411" i="16"/>
  <c r="H1411" i="16" s="1"/>
  <c r="S1411" i="16"/>
  <c r="T1411" i="16" s="1"/>
  <c r="O1411" i="16"/>
  <c r="P1411" i="16" s="1"/>
  <c r="K1412" i="20"/>
  <c r="L1412" i="20" s="1"/>
  <c r="G1412" i="20"/>
  <c r="H1412" i="20" s="1"/>
  <c r="O1412" i="20"/>
  <c r="P1412" i="20" s="1"/>
  <c r="G1412" i="19"/>
  <c r="H1412" i="19" s="1"/>
  <c r="G1410" i="16"/>
  <c r="H1410" i="16" s="1"/>
  <c r="O1410" i="16"/>
  <c r="P1410" i="16" s="1"/>
  <c r="K1410" i="16"/>
  <c r="L1410" i="16" s="1"/>
  <c r="S1410" i="16"/>
  <c r="T1410" i="16" s="1"/>
  <c r="G1411" i="20"/>
  <c r="H1411" i="20" s="1"/>
  <c r="O1411" i="20"/>
  <c r="P1411" i="20" s="1"/>
  <c r="K1411" i="20"/>
  <c r="L1411" i="20" s="1"/>
  <c r="G1411" i="19"/>
  <c r="H1411" i="19" s="1"/>
  <c r="S1409" i="16"/>
  <c r="T1409" i="16" s="1"/>
  <c r="G1409" i="16"/>
  <c r="H1409" i="16" s="1"/>
  <c r="O1409" i="16"/>
  <c r="P1409" i="16" s="1"/>
  <c r="K1409" i="16"/>
  <c r="L1409" i="16" s="1"/>
  <c r="G1410" i="20"/>
  <c r="H1410" i="20" s="1"/>
  <c r="K1410" i="20"/>
  <c r="L1410" i="20" s="1"/>
  <c r="O1410" i="20"/>
  <c r="P1410" i="20" s="1"/>
  <c r="G1410" i="19"/>
  <c r="H1410" i="19" s="1"/>
  <c r="K1408" i="16"/>
  <c r="L1408" i="16" s="1"/>
  <c r="G1408" i="16"/>
  <c r="H1408" i="16" s="1"/>
  <c r="O1408" i="16"/>
  <c r="P1408" i="16" s="1"/>
  <c r="S1408" i="16"/>
  <c r="T1408" i="16" s="1"/>
  <c r="O1409" i="20"/>
  <c r="P1409" i="20" s="1"/>
  <c r="K1409" i="20"/>
  <c r="L1409" i="20" s="1"/>
  <c r="G1409" i="20"/>
  <c r="H1409" i="20" s="1"/>
  <c r="G1409" i="19"/>
  <c r="H1409" i="19" s="1"/>
  <c r="S1407" i="16"/>
  <c r="T1407" i="16" s="1"/>
  <c r="O1407" i="16"/>
  <c r="P1407" i="16" s="1"/>
  <c r="G1407" i="16"/>
  <c r="H1407" i="16" s="1"/>
  <c r="K1407" i="16"/>
  <c r="L1407" i="16" s="1"/>
  <c r="O1408" i="20"/>
  <c r="P1408" i="20" s="1"/>
  <c r="G1408" i="20"/>
  <c r="H1408" i="20" s="1"/>
  <c r="K1408" i="20"/>
  <c r="L1408" i="20" s="1"/>
  <c r="G1408" i="19"/>
  <c r="H1408" i="19" s="1"/>
  <c r="G1406" i="16"/>
  <c r="H1406" i="16" s="1"/>
  <c r="O1406" i="16"/>
  <c r="P1406" i="16" s="1"/>
  <c r="K1406" i="16"/>
  <c r="L1406" i="16" s="1"/>
  <c r="S1406" i="16"/>
  <c r="T1406" i="16" s="1"/>
  <c r="O1407" i="20"/>
  <c r="P1407" i="20" s="1"/>
  <c r="K1407" i="20"/>
  <c r="L1407" i="20" s="1"/>
  <c r="G1407" i="20"/>
  <c r="H1407" i="20" s="1"/>
  <c r="G1407" i="19"/>
  <c r="H1407" i="19" s="1"/>
  <c r="G1405" i="16"/>
  <c r="H1405" i="16" s="1"/>
  <c r="K1405" i="16"/>
  <c r="L1405" i="16" s="1"/>
  <c r="S1405" i="16"/>
  <c r="T1405" i="16" s="1"/>
  <c r="O1405" i="16"/>
  <c r="P1405" i="16" s="1"/>
  <c r="G1406" i="20"/>
  <c r="H1406" i="20" s="1"/>
  <c r="K1406" i="20"/>
  <c r="L1406" i="20" s="1"/>
  <c r="O1406" i="20"/>
  <c r="P1406" i="20" s="1"/>
  <c r="G1406" i="19"/>
  <c r="H1406" i="19" s="1"/>
  <c r="O1404" i="16"/>
  <c r="P1404" i="16" s="1"/>
  <c r="S1404" i="16"/>
  <c r="T1404" i="16" s="1"/>
  <c r="G1404" i="16"/>
  <c r="H1404" i="16" s="1"/>
  <c r="K1404" i="16"/>
  <c r="L1404" i="16" s="1"/>
  <c r="K1405" i="20"/>
  <c r="L1405" i="20" s="1"/>
  <c r="O1405" i="20"/>
  <c r="P1405" i="20" s="1"/>
  <c r="G1405" i="20"/>
  <c r="H1405" i="20" s="1"/>
  <c r="G1405" i="19"/>
  <c r="H1405" i="19" s="1"/>
  <c r="S1403" i="16"/>
  <c r="T1403" i="16" s="1"/>
  <c r="K1403" i="16"/>
  <c r="L1403" i="16" s="1"/>
  <c r="O1403" i="16"/>
  <c r="P1403" i="16" s="1"/>
  <c r="G1403" i="16"/>
  <c r="H1403" i="16" s="1"/>
  <c r="O1404" i="20"/>
  <c r="P1404" i="20" s="1"/>
  <c r="G1404" i="20"/>
  <c r="H1404" i="20" s="1"/>
  <c r="K1404" i="20"/>
  <c r="L1404" i="20" s="1"/>
  <c r="G1404" i="19"/>
  <c r="H1404" i="19" s="1"/>
  <c r="S1402" i="16"/>
  <c r="T1402" i="16" s="1"/>
  <c r="O1402" i="16"/>
  <c r="P1402" i="16" s="1"/>
  <c r="G1402" i="16"/>
  <c r="H1402" i="16" s="1"/>
  <c r="K1402" i="16"/>
  <c r="L1402" i="16" s="1"/>
  <c r="O1403" i="20"/>
  <c r="P1403" i="20" s="1"/>
  <c r="K1403" i="20"/>
  <c r="L1403" i="20" s="1"/>
  <c r="G1403" i="20"/>
  <c r="H1403" i="20" s="1"/>
  <c r="G1403" i="19"/>
  <c r="H1403" i="19" s="1"/>
  <c r="S1401" i="16"/>
  <c r="T1401" i="16" s="1"/>
  <c r="K1401" i="16"/>
  <c r="L1401" i="16" s="1"/>
  <c r="G1401" i="16"/>
  <c r="H1401" i="16" s="1"/>
  <c r="O1401" i="16"/>
  <c r="P1401" i="16" s="1"/>
  <c r="K1402" i="20"/>
  <c r="L1402" i="20" s="1"/>
  <c r="O1402" i="20"/>
  <c r="P1402" i="20" s="1"/>
  <c r="G1402" i="20"/>
  <c r="H1402" i="20" s="1"/>
  <c r="G1402" i="19"/>
  <c r="H1402" i="19" s="1"/>
  <c r="K1400" i="16"/>
  <c r="L1400" i="16" s="1"/>
  <c r="G1400" i="16"/>
  <c r="H1400" i="16" s="1"/>
  <c r="S1400" i="16"/>
  <c r="T1400" i="16" s="1"/>
  <c r="O1400" i="16"/>
  <c r="P1400" i="16" s="1"/>
  <c r="K1401" i="20"/>
  <c r="L1401" i="20" s="1"/>
  <c r="G1401" i="20"/>
  <c r="H1401" i="20" s="1"/>
  <c r="O1401" i="20"/>
  <c r="P1401" i="20" s="1"/>
  <c r="G1401" i="19"/>
  <c r="H1401" i="19" s="1"/>
  <c r="S1399" i="16"/>
  <c r="T1399" i="16" s="1"/>
  <c r="K1399" i="16"/>
  <c r="L1399" i="16" s="1"/>
  <c r="G1399" i="16"/>
  <c r="H1399" i="16" s="1"/>
  <c r="O1399" i="16"/>
  <c r="P1399" i="16" s="1"/>
  <c r="G1400" i="20"/>
  <c r="H1400" i="20" s="1"/>
  <c r="K1400" i="20"/>
  <c r="L1400" i="20" s="1"/>
  <c r="O1400" i="20"/>
  <c r="P1400" i="20" s="1"/>
  <c r="G1400" i="19"/>
  <c r="H1400" i="19" s="1"/>
  <c r="G1398" i="16"/>
  <c r="H1398" i="16" s="1"/>
  <c r="O1398" i="16"/>
  <c r="P1398" i="16" s="1"/>
  <c r="S1398" i="16"/>
  <c r="T1398" i="16" s="1"/>
  <c r="K1398" i="16"/>
  <c r="L1398" i="16" s="1"/>
  <c r="O1399" i="20"/>
  <c r="P1399" i="20" s="1"/>
  <c r="K1399" i="20"/>
  <c r="L1399" i="20" s="1"/>
  <c r="G1399" i="20"/>
  <c r="H1399" i="20" s="1"/>
  <c r="G1399" i="19"/>
  <c r="H1399" i="19" s="1"/>
  <c r="G1397" i="16"/>
  <c r="H1397" i="16" s="1"/>
  <c r="S1397" i="16"/>
  <c r="T1397" i="16" s="1"/>
  <c r="O1397" i="16"/>
  <c r="P1397" i="16" s="1"/>
  <c r="K1397" i="16"/>
  <c r="L1397" i="16" s="1"/>
  <c r="O1398" i="20"/>
  <c r="P1398" i="20" s="1"/>
  <c r="G1398" i="20"/>
  <c r="H1398" i="20" s="1"/>
  <c r="K1398" i="20"/>
  <c r="L1398" i="20" s="1"/>
  <c r="G1398" i="19"/>
  <c r="H1398" i="19" s="1"/>
  <c r="S1396" i="16"/>
  <c r="T1396" i="16" s="1"/>
  <c r="G1396" i="16"/>
  <c r="H1396" i="16" s="1"/>
  <c r="K1396" i="16"/>
  <c r="L1396" i="16" s="1"/>
  <c r="O1396" i="16"/>
  <c r="P1396" i="16" s="1"/>
  <c r="O1397" i="20"/>
  <c r="P1397" i="20" s="1"/>
  <c r="K1397" i="20"/>
  <c r="L1397" i="20" s="1"/>
  <c r="G1397" i="20"/>
  <c r="H1397" i="20" s="1"/>
  <c r="G1397" i="19"/>
  <c r="H1397" i="19" s="1"/>
  <c r="K1395" i="16"/>
  <c r="L1395" i="16" s="1"/>
  <c r="G1395" i="16"/>
  <c r="H1395" i="16" s="1"/>
  <c r="S1395" i="16"/>
  <c r="T1395" i="16" s="1"/>
  <c r="O1395" i="16"/>
  <c r="P1395" i="16" s="1"/>
  <c r="O1396" i="20"/>
  <c r="P1396" i="20" s="1"/>
  <c r="K1396" i="20"/>
  <c r="L1396" i="20" s="1"/>
  <c r="G1396" i="20"/>
  <c r="H1396" i="20" s="1"/>
  <c r="G1396" i="19"/>
  <c r="H1396" i="19" s="1"/>
  <c r="O1394" i="16"/>
  <c r="P1394" i="16" s="1"/>
  <c r="K1394" i="16"/>
  <c r="L1394" i="16" s="1"/>
  <c r="G1394" i="16"/>
  <c r="H1394" i="16" s="1"/>
  <c r="S1394" i="16"/>
  <c r="T1394" i="16" s="1"/>
  <c r="K1395" i="20"/>
  <c r="L1395" i="20" s="1"/>
  <c r="G1395" i="20"/>
  <c r="H1395" i="20" s="1"/>
  <c r="O1395" i="20"/>
  <c r="P1395" i="20" s="1"/>
  <c r="G1395" i="19"/>
  <c r="H1395" i="19" s="1"/>
  <c r="G1393" i="16"/>
  <c r="H1393" i="16" s="1"/>
  <c r="O1393" i="16"/>
  <c r="P1393" i="16" s="1"/>
  <c r="K1393" i="16"/>
  <c r="L1393" i="16" s="1"/>
  <c r="S1393" i="16"/>
  <c r="T1393" i="16" s="1"/>
  <c r="K1394" i="20"/>
  <c r="L1394" i="20" s="1"/>
  <c r="O1394" i="20"/>
  <c r="P1394" i="20" s="1"/>
  <c r="G1394" i="20"/>
  <c r="H1394" i="20" s="1"/>
  <c r="G1394" i="19"/>
  <c r="H1394" i="19" s="1"/>
  <c r="K1392" i="16"/>
  <c r="L1392" i="16" s="1"/>
  <c r="G1392" i="16"/>
  <c r="H1392" i="16" s="1"/>
  <c r="O1392" i="16"/>
  <c r="P1392" i="16" s="1"/>
  <c r="S1392" i="16"/>
  <c r="T1392" i="16" s="1"/>
  <c r="G1393" i="20"/>
  <c r="H1393" i="20" s="1"/>
  <c r="O1393" i="20"/>
  <c r="P1393" i="20" s="1"/>
  <c r="K1393" i="20"/>
  <c r="L1393" i="20" s="1"/>
  <c r="G1393" i="19"/>
  <c r="H1393" i="19" s="1"/>
  <c r="S1391" i="16"/>
  <c r="T1391" i="16" s="1"/>
  <c r="O1391" i="16"/>
  <c r="P1391" i="16" s="1"/>
  <c r="G1391" i="16"/>
  <c r="H1391" i="16" s="1"/>
  <c r="K1391" i="16"/>
  <c r="L1391" i="16" s="1"/>
  <c r="K1392" i="20"/>
  <c r="L1392" i="20" s="1"/>
  <c r="G1392" i="20"/>
  <c r="H1392" i="20" s="1"/>
  <c r="O1392" i="20"/>
  <c r="P1392" i="20" s="1"/>
  <c r="G1392" i="19"/>
  <c r="H1392" i="19" s="1"/>
  <c r="K1390" i="16"/>
  <c r="L1390" i="16" s="1"/>
  <c r="S1390" i="16"/>
  <c r="T1390" i="16" s="1"/>
  <c r="G1390" i="16"/>
  <c r="H1390" i="16" s="1"/>
  <c r="O1390" i="16"/>
  <c r="P1390" i="16" s="1"/>
  <c r="O1391" i="20"/>
  <c r="P1391" i="20" s="1"/>
  <c r="G1391" i="20"/>
  <c r="H1391" i="20" s="1"/>
  <c r="K1391" i="20"/>
  <c r="L1391" i="20" s="1"/>
  <c r="G1391" i="19"/>
  <c r="H1391" i="19" s="1"/>
  <c r="G1389" i="16"/>
  <c r="H1389" i="16" s="1"/>
  <c r="K1389" i="16"/>
  <c r="L1389" i="16" s="1"/>
  <c r="S1389" i="16"/>
  <c r="T1389" i="16" s="1"/>
  <c r="O1389" i="16"/>
  <c r="P1389" i="16" s="1"/>
  <c r="G1390" i="20"/>
  <c r="H1390" i="20" s="1"/>
  <c r="K1390" i="20"/>
  <c r="L1390" i="20" s="1"/>
  <c r="O1390" i="20"/>
  <c r="P1390" i="20" s="1"/>
  <c r="G1390" i="19"/>
  <c r="H1390" i="19" s="1"/>
  <c r="O1388" i="16"/>
  <c r="P1388" i="16" s="1"/>
  <c r="S1388" i="16"/>
  <c r="T1388" i="16" s="1"/>
  <c r="G1388" i="16"/>
  <c r="H1388" i="16" s="1"/>
  <c r="K1388" i="16"/>
  <c r="L1388" i="16" s="1"/>
  <c r="K1389" i="20"/>
  <c r="L1389" i="20" s="1"/>
  <c r="G1389" i="20"/>
  <c r="H1389" i="20" s="1"/>
  <c r="O1389" i="20"/>
  <c r="P1389" i="20" s="1"/>
  <c r="G1389" i="19"/>
  <c r="H1389" i="19" s="1"/>
  <c r="S1387" i="16"/>
  <c r="T1387" i="16" s="1"/>
  <c r="K1387" i="16"/>
  <c r="L1387" i="16" s="1"/>
  <c r="G1387" i="16"/>
  <c r="H1387" i="16" s="1"/>
  <c r="O1387" i="16"/>
  <c r="P1387" i="16" s="1"/>
  <c r="K1388" i="20"/>
  <c r="L1388" i="20" s="1"/>
  <c r="O1388" i="20"/>
  <c r="P1388" i="20" s="1"/>
  <c r="G1388" i="20"/>
  <c r="H1388" i="20" s="1"/>
  <c r="G1388" i="19"/>
  <c r="H1388" i="19" s="1"/>
  <c r="G1386" i="16"/>
  <c r="H1386" i="16" s="1"/>
  <c r="O1386" i="16"/>
  <c r="P1386" i="16" s="1"/>
  <c r="S1386" i="16"/>
  <c r="T1386" i="16" s="1"/>
  <c r="K1386" i="16"/>
  <c r="L1386" i="16" s="1"/>
  <c r="K1387" i="20"/>
  <c r="L1387" i="20" s="1"/>
  <c r="G1387" i="20"/>
  <c r="H1387" i="20" s="1"/>
  <c r="O1387" i="20"/>
  <c r="P1387" i="20" s="1"/>
  <c r="G1387" i="19"/>
  <c r="H1387" i="19" s="1"/>
  <c r="K1385" i="16"/>
  <c r="L1385" i="16" s="1"/>
  <c r="O1385" i="16"/>
  <c r="P1385" i="16" s="1"/>
  <c r="S1385" i="16"/>
  <c r="T1385" i="16" s="1"/>
  <c r="G1385" i="16"/>
  <c r="H1385" i="16" s="1"/>
  <c r="G1386" i="20"/>
  <c r="H1386" i="20" s="1"/>
  <c r="O1386" i="20"/>
  <c r="P1386" i="20" s="1"/>
  <c r="K1386" i="20"/>
  <c r="L1386" i="20" s="1"/>
  <c r="G1386" i="19"/>
  <c r="H1386" i="19" s="1"/>
  <c r="O1384" i="16"/>
  <c r="P1384" i="16" s="1"/>
  <c r="K1384" i="16"/>
  <c r="L1384" i="16" s="1"/>
  <c r="G1384" i="16"/>
  <c r="H1384" i="16" s="1"/>
  <c r="S1384" i="16"/>
  <c r="T1384" i="16" s="1"/>
  <c r="G1385" i="20"/>
  <c r="H1385" i="20" s="1"/>
  <c r="O1385" i="20"/>
  <c r="P1385" i="20" s="1"/>
  <c r="K1385" i="20"/>
  <c r="L1385" i="20" s="1"/>
  <c r="G1385" i="19"/>
  <c r="H1385" i="19" s="1"/>
  <c r="O1383" i="16"/>
  <c r="P1383" i="16" s="1"/>
  <c r="G1383" i="16"/>
  <c r="H1383" i="16" s="1"/>
  <c r="K1383" i="16"/>
  <c r="L1383" i="16" s="1"/>
  <c r="S1383" i="16"/>
  <c r="T1383" i="16" s="1"/>
  <c r="K1384" i="20"/>
  <c r="L1384" i="20" s="1"/>
  <c r="G1384" i="20"/>
  <c r="H1384" i="20" s="1"/>
  <c r="O1384" i="20"/>
  <c r="P1384" i="20" s="1"/>
  <c r="G1384" i="19"/>
  <c r="H1384" i="19" s="1"/>
  <c r="G1382" i="16"/>
  <c r="H1382" i="16" s="1"/>
  <c r="S1382" i="16"/>
  <c r="T1382" i="16" s="1"/>
  <c r="O1382" i="16"/>
  <c r="P1382" i="16" s="1"/>
  <c r="K1382" i="16"/>
  <c r="L1382" i="16" s="1"/>
  <c r="O1383" i="20"/>
  <c r="P1383" i="20" s="1"/>
  <c r="K1383" i="20"/>
  <c r="L1383" i="20" s="1"/>
  <c r="G1383" i="20"/>
  <c r="H1383" i="20" s="1"/>
  <c r="G1383" i="19"/>
  <c r="H1383" i="19" s="1"/>
  <c r="K1381" i="16"/>
  <c r="L1381" i="16" s="1"/>
  <c r="O1381" i="16"/>
  <c r="P1381" i="16" s="1"/>
  <c r="G1381" i="16"/>
  <c r="H1381" i="16" s="1"/>
  <c r="S1381" i="16"/>
  <c r="T1381" i="16" s="1"/>
  <c r="K1382" i="20"/>
  <c r="L1382" i="20" s="1"/>
  <c r="O1382" i="20"/>
  <c r="P1382" i="20" s="1"/>
  <c r="G1382" i="20"/>
  <c r="H1382" i="20" s="1"/>
  <c r="G1382" i="19"/>
  <c r="H1382" i="19" s="1"/>
  <c r="S1380" i="16"/>
  <c r="T1380" i="16" s="1"/>
  <c r="G1380" i="16"/>
  <c r="H1380" i="16" s="1"/>
  <c r="K1380" i="16"/>
  <c r="L1380" i="16" s="1"/>
  <c r="O1380" i="16"/>
  <c r="P1380" i="16" s="1"/>
  <c r="O1381" i="20"/>
  <c r="P1381" i="20" s="1"/>
  <c r="K1381" i="20"/>
  <c r="L1381" i="20" s="1"/>
  <c r="G1381" i="20"/>
  <c r="H1381" i="20" s="1"/>
  <c r="G1381" i="19"/>
  <c r="H1381" i="19" s="1"/>
  <c r="O1379" i="16"/>
  <c r="P1379" i="16" s="1"/>
  <c r="S1379" i="16"/>
  <c r="T1379" i="16" s="1"/>
  <c r="G1379" i="16"/>
  <c r="H1379" i="16" s="1"/>
  <c r="K1379" i="16"/>
  <c r="L1379" i="16" s="1"/>
  <c r="K1380" i="20"/>
  <c r="L1380" i="20" s="1"/>
  <c r="O1380" i="20"/>
  <c r="P1380" i="20" s="1"/>
  <c r="G1380" i="20"/>
  <c r="H1380" i="20" s="1"/>
  <c r="G1380" i="19"/>
  <c r="H1380" i="19" s="1"/>
  <c r="S1378" i="16"/>
  <c r="T1378" i="16" s="1"/>
  <c r="O1378" i="16"/>
  <c r="P1378" i="16" s="1"/>
  <c r="K1378" i="16"/>
  <c r="L1378" i="16" s="1"/>
  <c r="G1378" i="16"/>
  <c r="H1378" i="16" s="1"/>
  <c r="K1379" i="20"/>
  <c r="L1379" i="20" s="1"/>
  <c r="O1379" i="20"/>
  <c r="P1379" i="20" s="1"/>
  <c r="G1379" i="20"/>
  <c r="H1379" i="20" s="1"/>
  <c r="G1379" i="19"/>
  <c r="H1379" i="19" s="1"/>
  <c r="O1377" i="16"/>
  <c r="P1377" i="16" s="1"/>
  <c r="K1377" i="16"/>
  <c r="L1377" i="16" s="1"/>
  <c r="S1377" i="16"/>
  <c r="T1377" i="16" s="1"/>
  <c r="G1377" i="16"/>
  <c r="H1377" i="16" s="1"/>
  <c r="G1378" i="20"/>
  <c r="H1378" i="20" s="1"/>
  <c r="K1378" i="20"/>
  <c r="L1378" i="20" s="1"/>
  <c r="O1378" i="20"/>
  <c r="P1378" i="20" s="1"/>
  <c r="G1378" i="19"/>
  <c r="H1378" i="19" s="1"/>
  <c r="G1376" i="16"/>
  <c r="H1376" i="16" s="1"/>
  <c r="S1376" i="16"/>
  <c r="T1376" i="16" s="1"/>
  <c r="K1376" i="16"/>
  <c r="L1376" i="16" s="1"/>
  <c r="O1376" i="16"/>
  <c r="P1376" i="16" s="1"/>
  <c r="K1377" i="20"/>
  <c r="L1377" i="20" s="1"/>
  <c r="G1377" i="20"/>
  <c r="H1377" i="20" s="1"/>
  <c r="O1377" i="20"/>
  <c r="P1377" i="20" s="1"/>
  <c r="G1377" i="19"/>
  <c r="H1377" i="19" s="1"/>
  <c r="S1375" i="16"/>
  <c r="T1375" i="16" s="1"/>
  <c r="G1375" i="16"/>
  <c r="H1375" i="16" s="1"/>
  <c r="K1375" i="16"/>
  <c r="L1375" i="16" s="1"/>
  <c r="O1375" i="16"/>
  <c r="P1375" i="16" s="1"/>
  <c r="K1376" i="20"/>
  <c r="L1376" i="20" s="1"/>
  <c r="G1376" i="20"/>
  <c r="H1376" i="20" s="1"/>
  <c r="O1376" i="20"/>
  <c r="P1376" i="20" s="1"/>
  <c r="G1376" i="19"/>
  <c r="H1376" i="19" s="1"/>
  <c r="S1374" i="16"/>
  <c r="T1374" i="16" s="1"/>
  <c r="O1374" i="16"/>
  <c r="P1374" i="16" s="1"/>
  <c r="G1374" i="16"/>
  <c r="H1374" i="16" s="1"/>
  <c r="K1374" i="16"/>
  <c r="L1374" i="16" s="1"/>
  <c r="O1375" i="20"/>
  <c r="P1375" i="20" s="1"/>
  <c r="K1375" i="20"/>
  <c r="L1375" i="20" s="1"/>
  <c r="G1375" i="20"/>
  <c r="H1375" i="20" s="1"/>
  <c r="G1375" i="19"/>
  <c r="H1375" i="19" s="1"/>
  <c r="K1373" i="16"/>
  <c r="L1373" i="16" s="1"/>
  <c r="O1373" i="16"/>
  <c r="P1373" i="16" s="1"/>
  <c r="G1373" i="16"/>
  <c r="H1373" i="16" s="1"/>
  <c r="S1373" i="16"/>
  <c r="T1373" i="16" s="1"/>
  <c r="O1374" i="20"/>
  <c r="P1374" i="20" s="1"/>
  <c r="G1374" i="20"/>
  <c r="H1374" i="20" s="1"/>
  <c r="K1374" i="20"/>
  <c r="L1374" i="20" s="1"/>
  <c r="G1374" i="19"/>
  <c r="H1374" i="19" s="1"/>
  <c r="K1372" i="16"/>
  <c r="L1372" i="16" s="1"/>
  <c r="S1372" i="16"/>
  <c r="T1372" i="16" s="1"/>
  <c r="G1372" i="16"/>
  <c r="H1372" i="16" s="1"/>
  <c r="O1372" i="16"/>
  <c r="P1372" i="16" s="1"/>
  <c r="O1373" i="20"/>
  <c r="P1373" i="20" s="1"/>
  <c r="K1373" i="20"/>
  <c r="L1373" i="20" s="1"/>
  <c r="G1373" i="20"/>
  <c r="H1373" i="20" s="1"/>
  <c r="G1373" i="19"/>
  <c r="H1373" i="19" s="1"/>
  <c r="O1371" i="16"/>
  <c r="P1371" i="16" s="1"/>
  <c r="S1371" i="16"/>
  <c r="T1371" i="16" s="1"/>
  <c r="G1371" i="16"/>
  <c r="H1371" i="16" s="1"/>
  <c r="K1371" i="16"/>
  <c r="L1371" i="16" s="1"/>
  <c r="G1372" i="20"/>
  <c r="H1372" i="20" s="1"/>
  <c r="K1372" i="20"/>
  <c r="L1372" i="20" s="1"/>
  <c r="O1372" i="20"/>
  <c r="P1372" i="20" s="1"/>
  <c r="G1372" i="19"/>
  <c r="H1372" i="19" s="1"/>
  <c r="O1370" i="16"/>
  <c r="P1370" i="16" s="1"/>
  <c r="K1370" i="16"/>
  <c r="L1370" i="16" s="1"/>
  <c r="S1370" i="16"/>
  <c r="T1370" i="16" s="1"/>
  <c r="G1370" i="16"/>
  <c r="H1370" i="16" s="1"/>
  <c r="K1371" i="20"/>
  <c r="L1371" i="20" s="1"/>
  <c r="G1371" i="20"/>
  <c r="H1371" i="20" s="1"/>
  <c r="O1371" i="20"/>
  <c r="P1371" i="20" s="1"/>
  <c r="G1371" i="19"/>
  <c r="H1371" i="19" s="1"/>
  <c r="K1369" i="16"/>
  <c r="L1369" i="16" s="1"/>
  <c r="S1369" i="16"/>
  <c r="T1369" i="16" s="1"/>
  <c r="O1369" i="16"/>
  <c r="P1369" i="16" s="1"/>
  <c r="G1369" i="16"/>
  <c r="H1369" i="16" s="1"/>
  <c r="O1370" i="20"/>
  <c r="P1370" i="20" s="1"/>
  <c r="K1370" i="20"/>
  <c r="L1370" i="20" s="1"/>
  <c r="G1370" i="20"/>
  <c r="H1370" i="20" s="1"/>
  <c r="G1370" i="19"/>
  <c r="H1370" i="19" s="1"/>
  <c r="O1368" i="16"/>
  <c r="P1368" i="16" s="1"/>
  <c r="K1368" i="16"/>
  <c r="L1368" i="16" s="1"/>
  <c r="G1368" i="16"/>
  <c r="H1368" i="16" s="1"/>
  <c r="S1368" i="16"/>
  <c r="T1368" i="16" s="1"/>
  <c r="K1369" i="20"/>
  <c r="L1369" i="20" s="1"/>
  <c r="G1369" i="20"/>
  <c r="H1369" i="20" s="1"/>
  <c r="O1369" i="20"/>
  <c r="P1369" i="20" s="1"/>
  <c r="G1369" i="19"/>
  <c r="H1369" i="19" s="1"/>
  <c r="K1367" i="16"/>
  <c r="L1367" i="16" s="1"/>
  <c r="O1367" i="16"/>
  <c r="P1367" i="16" s="1"/>
  <c r="S1367" i="16"/>
  <c r="T1367" i="16" s="1"/>
  <c r="G1367" i="16"/>
  <c r="H1367" i="16" s="1"/>
  <c r="K1368" i="20"/>
  <c r="L1368" i="20" s="1"/>
  <c r="G1368" i="20"/>
  <c r="H1368" i="20" s="1"/>
  <c r="O1368" i="20"/>
  <c r="P1368" i="20" s="1"/>
  <c r="G1368" i="19"/>
  <c r="H1368" i="19" s="1"/>
  <c r="S1366" i="16"/>
  <c r="T1366" i="16" s="1"/>
  <c r="K1366" i="16"/>
  <c r="L1366" i="16" s="1"/>
  <c r="O1366" i="16"/>
  <c r="P1366" i="16" s="1"/>
  <c r="G1366" i="16"/>
  <c r="H1366" i="16" s="1"/>
  <c r="O1367" i="20"/>
  <c r="P1367" i="20" s="1"/>
  <c r="G1367" i="20"/>
  <c r="H1367" i="20" s="1"/>
  <c r="K1367" i="20"/>
  <c r="L1367" i="20" s="1"/>
  <c r="G1367" i="19"/>
  <c r="H1367" i="19" s="1"/>
  <c r="K1365" i="16"/>
  <c r="L1365" i="16" s="1"/>
  <c r="S1365" i="16"/>
  <c r="T1365" i="16" s="1"/>
  <c r="G1365" i="16"/>
  <c r="H1365" i="16" s="1"/>
  <c r="O1365" i="16"/>
  <c r="P1365" i="16" s="1"/>
  <c r="K1366" i="20"/>
  <c r="L1366" i="20" s="1"/>
  <c r="O1366" i="20"/>
  <c r="P1366" i="20" s="1"/>
  <c r="G1366" i="20"/>
  <c r="H1366" i="20" s="1"/>
  <c r="G1366" i="19"/>
  <c r="H1366" i="19" s="1"/>
  <c r="O1364" i="16"/>
  <c r="P1364" i="16" s="1"/>
  <c r="K1364" i="16"/>
  <c r="L1364" i="16" s="1"/>
  <c r="S1364" i="16"/>
  <c r="T1364" i="16" s="1"/>
  <c r="G1364" i="16"/>
  <c r="H1364" i="16" s="1"/>
  <c r="O1365" i="20"/>
  <c r="P1365" i="20" s="1"/>
  <c r="G1365" i="20"/>
  <c r="H1365" i="20" s="1"/>
  <c r="K1365" i="20"/>
  <c r="L1365" i="20" s="1"/>
  <c r="G1365" i="19"/>
  <c r="H1365" i="19" s="1"/>
  <c r="S1363" i="16"/>
  <c r="T1363" i="16" s="1"/>
  <c r="G1363" i="16"/>
  <c r="H1363" i="16" s="1"/>
  <c r="O1363" i="16"/>
  <c r="P1363" i="16" s="1"/>
  <c r="K1363" i="16"/>
  <c r="L1363" i="16" s="1"/>
  <c r="G1364" i="20"/>
  <c r="H1364" i="20" s="1"/>
  <c r="O1364" i="20"/>
  <c r="P1364" i="20" s="1"/>
  <c r="K1364" i="20"/>
  <c r="L1364" i="20" s="1"/>
  <c r="G1364" i="19"/>
  <c r="H1364" i="19" s="1"/>
  <c r="K1362" i="16"/>
  <c r="L1362" i="16" s="1"/>
  <c r="O1362" i="16"/>
  <c r="P1362" i="16" s="1"/>
  <c r="S1362" i="16"/>
  <c r="T1362" i="16" s="1"/>
  <c r="G1362" i="16"/>
  <c r="H1362" i="16" s="1"/>
  <c r="G1363" i="20"/>
  <c r="H1363" i="20" s="1"/>
  <c r="O1363" i="20"/>
  <c r="P1363" i="20" s="1"/>
  <c r="K1363" i="20"/>
  <c r="L1363" i="20" s="1"/>
  <c r="G1363" i="19"/>
  <c r="H1363" i="19" s="1"/>
  <c r="G1361" i="16"/>
  <c r="H1361" i="16" s="1"/>
  <c r="K1361" i="16"/>
  <c r="L1361" i="16" s="1"/>
  <c r="S1361" i="16"/>
  <c r="T1361" i="16" s="1"/>
  <c r="O1361" i="16"/>
  <c r="P1361" i="16" s="1"/>
  <c r="O1362" i="20"/>
  <c r="P1362" i="20" s="1"/>
  <c r="G1362" i="20"/>
  <c r="H1362" i="20" s="1"/>
  <c r="K1362" i="20"/>
  <c r="L1362" i="20" s="1"/>
  <c r="G1362" i="19"/>
  <c r="H1362" i="19" s="1"/>
  <c r="O1360" i="16"/>
  <c r="P1360" i="16" s="1"/>
  <c r="K1360" i="16"/>
  <c r="L1360" i="16" s="1"/>
  <c r="G1360" i="16"/>
  <c r="H1360" i="16" s="1"/>
  <c r="S1360" i="16"/>
  <c r="T1360" i="16" s="1"/>
  <c r="O1361" i="20"/>
  <c r="P1361" i="20" s="1"/>
  <c r="G1361" i="20"/>
  <c r="H1361" i="20" s="1"/>
  <c r="K1361" i="20"/>
  <c r="L1361" i="20" s="1"/>
  <c r="G1361" i="19"/>
  <c r="H1361" i="19" s="1"/>
  <c r="S1359" i="16"/>
  <c r="T1359" i="16" s="1"/>
  <c r="G1359" i="16"/>
  <c r="H1359" i="16" s="1"/>
  <c r="K1359" i="16"/>
  <c r="L1359" i="16" s="1"/>
  <c r="O1359" i="16"/>
  <c r="P1359" i="16" s="1"/>
  <c r="K1360" i="20"/>
  <c r="L1360" i="20" s="1"/>
  <c r="G1360" i="20"/>
  <c r="H1360" i="20" s="1"/>
  <c r="O1360" i="20"/>
  <c r="P1360" i="20" s="1"/>
  <c r="G1360" i="19"/>
  <c r="H1360" i="19" s="1"/>
  <c r="S1358" i="16"/>
  <c r="T1358" i="16" s="1"/>
  <c r="K1358" i="16"/>
  <c r="L1358" i="16" s="1"/>
  <c r="G1358" i="16"/>
  <c r="H1358" i="16" s="1"/>
  <c r="O1358" i="16"/>
  <c r="P1358" i="16" s="1"/>
  <c r="O1359" i="20"/>
  <c r="P1359" i="20" s="1"/>
  <c r="G1359" i="20"/>
  <c r="H1359" i="20" s="1"/>
  <c r="K1359" i="20"/>
  <c r="L1359" i="20" s="1"/>
  <c r="G1359" i="19"/>
  <c r="H1359" i="19" s="1"/>
  <c r="G1357" i="16"/>
  <c r="H1357" i="16" s="1"/>
  <c r="S1357" i="16"/>
  <c r="T1357" i="16" s="1"/>
  <c r="K1357" i="16"/>
  <c r="L1357" i="16" s="1"/>
  <c r="O1357" i="16"/>
  <c r="P1357" i="16" s="1"/>
  <c r="K1358" i="20"/>
  <c r="L1358" i="20" s="1"/>
  <c r="O1358" i="20"/>
  <c r="P1358" i="20" s="1"/>
  <c r="G1358" i="20"/>
  <c r="H1358" i="20" s="1"/>
  <c r="G1358" i="19"/>
  <c r="H1358" i="19" s="1"/>
  <c r="O1356" i="16"/>
  <c r="P1356" i="16" s="1"/>
  <c r="K1356" i="16"/>
  <c r="L1356" i="16" s="1"/>
  <c r="G1356" i="16"/>
  <c r="H1356" i="16" s="1"/>
  <c r="S1356" i="16"/>
  <c r="T1356" i="16" s="1"/>
  <c r="G1357" i="20"/>
  <c r="H1357" i="20" s="1"/>
  <c r="K1357" i="20"/>
  <c r="L1357" i="20" s="1"/>
  <c r="O1357" i="20"/>
  <c r="P1357" i="20" s="1"/>
  <c r="G1357" i="19"/>
  <c r="H1357" i="19" s="1"/>
  <c r="S1355" i="16"/>
  <c r="T1355" i="16" s="1"/>
  <c r="G1355" i="16"/>
  <c r="H1355" i="16" s="1"/>
  <c r="O1355" i="16"/>
  <c r="P1355" i="16" s="1"/>
  <c r="K1355" i="16"/>
  <c r="L1355" i="16" s="1"/>
  <c r="K1356" i="20"/>
  <c r="L1356" i="20" s="1"/>
  <c r="G1356" i="20"/>
  <c r="H1356" i="20" s="1"/>
  <c r="O1356" i="20"/>
  <c r="P1356" i="20" s="1"/>
  <c r="G1356" i="19"/>
  <c r="H1356" i="19" s="1"/>
  <c r="K1354" i="16"/>
  <c r="L1354" i="16" s="1"/>
  <c r="O1354" i="16"/>
  <c r="P1354" i="16" s="1"/>
  <c r="S1354" i="16"/>
  <c r="T1354" i="16" s="1"/>
  <c r="G1354" i="16"/>
  <c r="H1354" i="16" s="1"/>
  <c r="O1355" i="20"/>
  <c r="P1355" i="20" s="1"/>
  <c r="K1355" i="20"/>
  <c r="L1355" i="20" s="1"/>
  <c r="G1355" i="20"/>
  <c r="H1355" i="20" s="1"/>
  <c r="G1355" i="19"/>
  <c r="H1355" i="19" s="1"/>
  <c r="S1353" i="16"/>
  <c r="T1353" i="16" s="1"/>
  <c r="K1353" i="16"/>
  <c r="L1353" i="16" s="1"/>
  <c r="O1353" i="16"/>
  <c r="P1353" i="16" s="1"/>
  <c r="G1353" i="16"/>
  <c r="H1353" i="16" s="1"/>
  <c r="O1354" i="20"/>
  <c r="P1354" i="20" s="1"/>
  <c r="G1354" i="20"/>
  <c r="H1354" i="20" s="1"/>
  <c r="K1354" i="20"/>
  <c r="L1354" i="20" s="1"/>
  <c r="G1354" i="19"/>
  <c r="H1354" i="19" s="1"/>
  <c r="O1352" i="16"/>
  <c r="P1352" i="16" s="1"/>
  <c r="K1352" i="16"/>
  <c r="L1352" i="16" s="1"/>
  <c r="S1352" i="16"/>
  <c r="T1352" i="16" s="1"/>
  <c r="G1352" i="16"/>
  <c r="H1352" i="16" s="1"/>
  <c r="O1353" i="20"/>
  <c r="P1353" i="20" s="1"/>
  <c r="G1353" i="20"/>
  <c r="H1353" i="20" s="1"/>
  <c r="K1353" i="20"/>
  <c r="L1353" i="20" s="1"/>
  <c r="G1353" i="19"/>
  <c r="H1353" i="19" s="1"/>
  <c r="G1351" i="16"/>
  <c r="H1351" i="16" s="1"/>
  <c r="S1351" i="16"/>
  <c r="T1351" i="16" s="1"/>
  <c r="K1351" i="16"/>
  <c r="L1351" i="16" s="1"/>
  <c r="O1351" i="16"/>
  <c r="P1351" i="16" s="1"/>
  <c r="K1352" i="20"/>
  <c r="L1352" i="20" s="1"/>
  <c r="G1352" i="20"/>
  <c r="H1352" i="20" s="1"/>
  <c r="O1352" i="20"/>
  <c r="P1352" i="20" s="1"/>
  <c r="G1352" i="19"/>
  <c r="H1352" i="19" s="1"/>
  <c r="G1350" i="16"/>
  <c r="H1350" i="16" s="1"/>
  <c r="O1350" i="16"/>
  <c r="P1350" i="16" s="1"/>
  <c r="S1350" i="16"/>
  <c r="T1350" i="16" s="1"/>
  <c r="K1350" i="16"/>
  <c r="L1350" i="16" s="1"/>
  <c r="O1351" i="20"/>
  <c r="P1351" i="20" s="1"/>
  <c r="G1351" i="20"/>
  <c r="H1351" i="20" s="1"/>
  <c r="K1351" i="20"/>
  <c r="L1351" i="20" s="1"/>
  <c r="G1351" i="19"/>
  <c r="H1351" i="19" s="1"/>
  <c r="K1349" i="16"/>
  <c r="L1349" i="16" s="1"/>
  <c r="S1349" i="16"/>
  <c r="T1349" i="16" s="1"/>
  <c r="O1349" i="16"/>
  <c r="P1349" i="16" s="1"/>
  <c r="G1349" i="16"/>
  <c r="H1349" i="16" s="1"/>
  <c r="O1350" i="20"/>
  <c r="P1350" i="20" s="1"/>
  <c r="K1350" i="20"/>
  <c r="L1350" i="20" s="1"/>
  <c r="G1350" i="20"/>
  <c r="H1350" i="20" s="1"/>
  <c r="G1350" i="19"/>
  <c r="H1350" i="19" s="1"/>
  <c r="S1348" i="16"/>
  <c r="T1348" i="16" s="1"/>
  <c r="K1348" i="16"/>
  <c r="L1348" i="16" s="1"/>
  <c r="O1348" i="16"/>
  <c r="P1348" i="16" s="1"/>
  <c r="G1348" i="16"/>
  <c r="H1348" i="16" s="1"/>
  <c r="O1349" i="20"/>
  <c r="P1349" i="20" s="1"/>
  <c r="G1349" i="20"/>
  <c r="H1349" i="20" s="1"/>
  <c r="K1349" i="20"/>
  <c r="L1349" i="20" s="1"/>
  <c r="G1349" i="19"/>
  <c r="H1349" i="19" s="1"/>
  <c r="S1347" i="16"/>
  <c r="T1347" i="16" s="1"/>
  <c r="G1347" i="16"/>
  <c r="H1347" i="16" s="1"/>
  <c r="O1347" i="16"/>
  <c r="P1347" i="16" s="1"/>
  <c r="K1347" i="16"/>
  <c r="L1347" i="16" s="1"/>
  <c r="G1348" i="20"/>
  <c r="H1348" i="20" s="1"/>
  <c r="O1348" i="20"/>
  <c r="P1348" i="20" s="1"/>
  <c r="K1348" i="20"/>
  <c r="L1348" i="20" s="1"/>
  <c r="G1348" i="19"/>
  <c r="H1348" i="19" s="1"/>
  <c r="O1346" i="16"/>
  <c r="P1346" i="16" s="1"/>
  <c r="K1346" i="16"/>
  <c r="L1346" i="16" s="1"/>
  <c r="G1346" i="16"/>
  <c r="H1346" i="16" s="1"/>
  <c r="S1346" i="16"/>
  <c r="T1346" i="16" s="1"/>
  <c r="O1347" i="20"/>
  <c r="P1347" i="20" s="1"/>
  <c r="K1347" i="20"/>
  <c r="L1347" i="20" s="1"/>
  <c r="G1347" i="20"/>
  <c r="H1347" i="20" s="1"/>
  <c r="G1347" i="19"/>
  <c r="H1347" i="19" s="1"/>
  <c r="S1345" i="16"/>
  <c r="T1345" i="16" s="1"/>
  <c r="K1345" i="16"/>
  <c r="L1345" i="16" s="1"/>
  <c r="G1345" i="16"/>
  <c r="H1345" i="16" s="1"/>
  <c r="O1345" i="16"/>
  <c r="P1345" i="16" s="1"/>
  <c r="G1346" i="20"/>
  <c r="H1346" i="20" s="1"/>
  <c r="O1346" i="20"/>
  <c r="P1346" i="20" s="1"/>
  <c r="K1346" i="20"/>
  <c r="L1346" i="20" s="1"/>
  <c r="G1346" i="19"/>
  <c r="H1346" i="19" s="1"/>
  <c r="G1344" i="16"/>
  <c r="H1344" i="16" s="1"/>
  <c r="S1344" i="16"/>
  <c r="T1344" i="16" s="1"/>
  <c r="O1344" i="16"/>
  <c r="P1344" i="16" s="1"/>
  <c r="K1344" i="16"/>
  <c r="L1344" i="16" s="1"/>
  <c r="O1345" i="20"/>
  <c r="P1345" i="20" s="1"/>
  <c r="K1345" i="20"/>
  <c r="L1345" i="20" s="1"/>
  <c r="G1345" i="20"/>
  <c r="H1345" i="20" s="1"/>
  <c r="G1345" i="19"/>
  <c r="H1345" i="19" s="1"/>
  <c r="K1343" i="16"/>
  <c r="L1343" i="16" s="1"/>
  <c r="S1343" i="16"/>
  <c r="T1343" i="16" s="1"/>
  <c r="G1343" i="16"/>
  <c r="H1343" i="16" s="1"/>
  <c r="O1343" i="16"/>
  <c r="P1343" i="16" s="1"/>
  <c r="O1344" i="20"/>
  <c r="P1344" i="20" s="1"/>
  <c r="K1344" i="20"/>
  <c r="L1344" i="20" s="1"/>
  <c r="G1344" i="20"/>
  <c r="H1344" i="20" s="1"/>
  <c r="G1344" i="19"/>
  <c r="H1344" i="19" s="1"/>
  <c r="G1342" i="16"/>
  <c r="H1342" i="16" s="1"/>
  <c r="O1342" i="16"/>
  <c r="P1342" i="16" s="1"/>
  <c r="K1342" i="16"/>
  <c r="L1342" i="16" s="1"/>
  <c r="S1342" i="16"/>
  <c r="T1342" i="16" s="1"/>
  <c r="G1343" i="20"/>
  <c r="H1343" i="20" s="1"/>
  <c r="K1343" i="20"/>
  <c r="L1343" i="20" s="1"/>
  <c r="O1343" i="20"/>
  <c r="P1343" i="20" s="1"/>
  <c r="G1343" i="19"/>
  <c r="H1343" i="19" s="1"/>
  <c r="O1341" i="16"/>
  <c r="P1341" i="16" s="1"/>
  <c r="K1341" i="16"/>
  <c r="L1341" i="16" s="1"/>
  <c r="S1341" i="16"/>
  <c r="T1341" i="16" s="1"/>
  <c r="G1341" i="16"/>
  <c r="H1341" i="16" s="1"/>
  <c r="O1342" i="20"/>
  <c r="P1342" i="20" s="1"/>
  <c r="G1342" i="20"/>
  <c r="H1342" i="20" s="1"/>
  <c r="K1342" i="20"/>
  <c r="L1342" i="20" s="1"/>
  <c r="G1342" i="19"/>
  <c r="H1342" i="19" s="1"/>
  <c r="K1340" i="16"/>
  <c r="L1340" i="16" s="1"/>
  <c r="G1340" i="16"/>
  <c r="H1340" i="16" s="1"/>
  <c r="S1340" i="16"/>
  <c r="T1340" i="16" s="1"/>
  <c r="O1340" i="16"/>
  <c r="P1340" i="16" s="1"/>
  <c r="G1341" i="20"/>
  <c r="H1341" i="20" s="1"/>
  <c r="K1341" i="20"/>
  <c r="L1341" i="20" s="1"/>
  <c r="O1341" i="20"/>
  <c r="P1341" i="20" s="1"/>
  <c r="G1341" i="19"/>
  <c r="H1341" i="19" s="1"/>
  <c r="K1339" i="16"/>
  <c r="L1339" i="16" s="1"/>
  <c r="G1339" i="16"/>
  <c r="H1339" i="16" s="1"/>
  <c r="O1339" i="16"/>
  <c r="P1339" i="16" s="1"/>
  <c r="S1339" i="16"/>
  <c r="T1339" i="16" s="1"/>
  <c r="O1340" i="20"/>
  <c r="P1340" i="20" s="1"/>
  <c r="K1340" i="20"/>
  <c r="L1340" i="20" s="1"/>
  <c r="G1340" i="20"/>
  <c r="H1340" i="20" s="1"/>
  <c r="G1340" i="19"/>
  <c r="H1340" i="19" s="1"/>
  <c r="K1338" i="16"/>
  <c r="L1338" i="16" s="1"/>
  <c r="S1338" i="16"/>
  <c r="T1338" i="16" s="1"/>
  <c r="O1338" i="16"/>
  <c r="P1338" i="16" s="1"/>
  <c r="G1338" i="16"/>
  <c r="H1338" i="16" s="1"/>
  <c r="K1339" i="20"/>
  <c r="L1339" i="20" s="1"/>
  <c r="G1339" i="20"/>
  <c r="H1339" i="20" s="1"/>
  <c r="O1339" i="20"/>
  <c r="P1339" i="20" s="1"/>
  <c r="G1339" i="19"/>
  <c r="H1339" i="19" s="1"/>
  <c r="K1337" i="16"/>
  <c r="L1337" i="16" s="1"/>
  <c r="G1337" i="16"/>
  <c r="H1337" i="16" s="1"/>
  <c r="S1337" i="16"/>
  <c r="T1337" i="16" s="1"/>
  <c r="O1337" i="16"/>
  <c r="P1337" i="16" s="1"/>
  <c r="O1338" i="20"/>
  <c r="P1338" i="20" s="1"/>
  <c r="G1338" i="20"/>
  <c r="H1338" i="20" s="1"/>
  <c r="K1338" i="20"/>
  <c r="L1338" i="20" s="1"/>
  <c r="G1338" i="19"/>
  <c r="H1338" i="19" s="1"/>
  <c r="G1336" i="16"/>
  <c r="H1336" i="16" s="1"/>
  <c r="S1336" i="16"/>
  <c r="T1336" i="16" s="1"/>
  <c r="K1336" i="16"/>
  <c r="L1336" i="16" s="1"/>
  <c r="O1336" i="16"/>
  <c r="P1336" i="16" s="1"/>
  <c r="O1337" i="20"/>
  <c r="P1337" i="20" s="1"/>
  <c r="G1337" i="20"/>
  <c r="H1337" i="20" s="1"/>
  <c r="K1337" i="20"/>
  <c r="L1337" i="20" s="1"/>
  <c r="G1337" i="19"/>
  <c r="H1337" i="19" s="1"/>
  <c r="G1335" i="16"/>
  <c r="H1335" i="16" s="1"/>
  <c r="K1335" i="16"/>
  <c r="L1335" i="16" s="1"/>
  <c r="S1335" i="16"/>
  <c r="T1335" i="16" s="1"/>
  <c r="O1335" i="16"/>
  <c r="P1335" i="16" s="1"/>
  <c r="K1336" i="20"/>
  <c r="L1336" i="20" s="1"/>
  <c r="G1336" i="20"/>
  <c r="H1336" i="20" s="1"/>
  <c r="O1336" i="20"/>
  <c r="P1336" i="20" s="1"/>
  <c r="G1336" i="19"/>
  <c r="H1336" i="19" s="1"/>
  <c r="O1334" i="16"/>
  <c r="P1334" i="16" s="1"/>
  <c r="K1334" i="16"/>
  <c r="L1334" i="16" s="1"/>
  <c r="G1334" i="16"/>
  <c r="H1334" i="16" s="1"/>
  <c r="S1334" i="16"/>
  <c r="T1334" i="16" s="1"/>
  <c r="G1335" i="20"/>
  <c r="H1335" i="20" s="1"/>
  <c r="K1335" i="20"/>
  <c r="L1335" i="20" s="1"/>
  <c r="O1335" i="20"/>
  <c r="P1335" i="20" s="1"/>
  <c r="G1335" i="19"/>
  <c r="H1335" i="19" s="1"/>
  <c r="S1333" i="16"/>
  <c r="T1333" i="16" s="1"/>
  <c r="O1333" i="16"/>
  <c r="P1333" i="16" s="1"/>
  <c r="G1333" i="16"/>
  <c r="H1333" i="16" s="1"/>
  <c r="K1333" i="16"/>
  <c r="L1333" i="16" s="1"/>
  <c r="K1334" i="20"/>
  <c r="L1334" i="20" s="1"/>
  <c r="G1334" i="20"/>
  <c r="H1334" i="20" s="1"/>
  <c r="O1334" i="20"/>
  <c r="P1334" i="20" s="1"/>
  <c r="G1334" i="19"/>
  <c r="H1334" i="19" s="1"/>
  <c r="K1332" i="16"/>
  <c r="L1332" i="16" s="1"/>
  <c r="S1332" i="16"/>
  <c r="T1332" i="16" s="1"/>
  <c r="O1332" i="16"/>
  <c r="P1332" i="16" s="1"/>
  <c r="G1332" i="16"/>
  <c r="H1332" i="16" s="1"/>
  <c r="K1333" i="20"/>
  <c r="L1333" i="20" s="1"/>
  <c r="O1333" i="20"/>
  <c r="P1333" i="20" s="1"/>
  <c r="G1333" i="20"/>
  <c r="H1333" i="20" s="1"/>
  <c r="G1333" i="19"/>
  <c r="H1333" i="19" s="1"/>
  <c r="G1331" i="16"/>
  <c r="H1331" i="16" s="1"/>
  <c r="K1331" i="16"/>
  <c r="L1331" i="16" s="1"/>
  <c r="S1331" i="16"/>
  <c r="T1331" i="16" s="1"/>
  <c r="O1331" i="16"/>
  <c r="P1331" i="16" s="1"/>
  <c r="K1332" i="20"/>
  <c r="L1332" i="20" s="1"/>
  <c r="O1332" i="20"/>
  <c r="P1332" i="20" s="1"/>
  <c r="G1332" i="20"/>
  <c r="H1332" i="20" s="1"/>
  <c r="G1332" i="19"/>
  <c r="H1332" i="19" s="1"/>
  <c r="O1330" i="16"/>
  <c r="P1330" i="16" s="1"/>
  <c r="G1330" i="16"/>
  <c r="H1330" i="16" s="1"/>
  <c r="S1330" i="16"/>
  <c r="T1330" i="16" s="1"/>
  <c r="K1330" i="16"/>
  <c r="L1330" i="16" s="1"/>
  <c r="G1331" i="20"/>
  <c r="H1331" i="20" s="1"/>
  <c r="O1331" i="20"/>
  <c r="P1331" i="20" s="1"/>
  <c r="K1331" i="20"/>
  <c r="L1331" i="20" s="1"/>
  <c r="G1331" i="19"/>
  <c r="H1331" i="19" s="1"/>
  <c r="K1329" i="16"/>
  <c r="L1329" i="16" s="1"/>
  <c r="G1329" i="16"/>
  <c r="H1329" i="16" s="1"/>
  <c r="S1329" i="16"/>
  <c r="T1329" i="16" s="1"/>
  <c r="O1329" i="16"/>
  <c r="P1329" i="16" s="1"/>
  <c r="K1330" i="20"/>
  <c r="L1330" i="20" s="1"/>
  <c r="O1330" i="20"/>
  <c r="P1330" i="20" s="1"/>
  <c r="G1330" i="20"/>
  <c r="H1330" i="20" s="1"/>
  <c r="G1330" i="19"/>
  <c r="H1330" i="19" s="1"/>
  <c r="O1328" i="16"/>
  <c r="P1328" i="16" s="1"/>
  <c r="K1328" i="16"/>
  <c r="L1328" i="16" s="1"/>
  <c r="S1328" i="16"/>
  <c r="T1328" i="16" s="1"/>
  <c r="G1328" i="16"/>
  <c r="H1328" i="16" s="1"/>
  <c r="K1329" i="20"/>
  <c r="L1329" i="20" s="1"/>
  <c r="O1329" i="20"/>
  <c r="P1329" i="20" s="1"/>
  <c r="G1329" i="20"/>
  <c r="H1329" i="20" s="1"/>
  <c r="G1329" i="19"/>
  <c r="H1329" i="19" s="1"/>
  <c r="O1327" i="16"/>
  <c r="P1327" i="16" s="1"/>
  <c r="K1327" i="16"/>
  <c r="L1327" i="16" s="1"/>
  <c r="S1327" i="16"/>
  <c r="T1327" i="16" s="1"/>
  <c r="G1327" i="16"/>
  <c r="H1327" i="16" s="1"/>
  <c r="O1328" i="20"/>
  <c r="P1328" i="20" s="1"/>
  <c r="K1328" i="20"/>
  <c r="L1328" i="20" s="1"/>
  <c r="G1328" i="20"/>
  <c r="H1328" i="20" s="1"/>
  <c r="G1328" i="19"/>
  <c r="H1328" i="19" s="1"/>
  <c r="S1326" i="16"/>
  <c r="T1326" i="16" s="1"/>
  <c r="K1326" i="16"/>
  <c r="L1326" i="16" s="1"/>
  <c r="G1326" i="16"/>
  <c r="H1326" i="16" s="1"/>
  <c r="O1326" i="16"/>
  <c r="P1326" i="16" s="1"/>
  <c r="G1327" i="20"/>
  <c r="H1327" i="20" s="1"/>
  <c r="K1327" i="20"/>
  <c r="L1327" i="20" s="1"/>
  <c r="O1327" i="20"/>
  <c r="P1327" i="20" s="1"/>
  <c r="G1327" i="19"/>
  <c r="H1327" i="19" s="1"/>
  <c r="S1325" i="16"/>
  <c r="T1325" i="16" s="1"/>
  <c r="O1325" i="16"/>
  <c r="P1325" i="16" s="1"/>
  <c r="G1325" i="16"/>
  <c r="H1325" i="16" s="1"/>
  <c r="K1325" i="16"/>
  <c r="L1325" i="16" s="1"/>
  <c r="O1326" i="20"/>
  <c r="P1326" i="20" s="1"/>
  <c r="K1326" i="20"/>
  <c r="L1326" i="20" s="1"/>
  <c r="G1326" i="20"/>
  <c r="H1326" i="20" s="1"/>
  <c r="G1326" i="19"/>
  <c r="H1326" i="19" s="1"/>
  <c r="K1324" i="16"/>
  <c r="L1324" i="16" s="1"/>
  <c r="O1324" i="16"/>
  <c r="P1324" i="16" s="1"/>
  <c r="S1324" i="16"/>
  <c r="T1324" i="16" s="1"/>
  <c r="G1324" i="16"/>
  <c r="H1324" i="16" s="1"/>
  <c r="K1325" i="20"/>
  <c r="L1325" i="20" s="1"/>
  <c r="O1325" i="20"/>
  <c r="P1325" i="20" s="1"/>
  <c r="G1325" i="20"/>
  <c r="H1325" i="20" s="1"/>
  <c r="G1325" i="19"/>
  <c r="H1325" i="19" s="1"/>
  <c r="O1323" i="16"/>
  <c r="P1323" i="16" s="1"/>
  <c r="S1323" i="16"/>
  <c r="T1323" i="16" s="1"/>
  <c r="G1323" i="16"/>
  <c r="H1323" i="16" s="1"/>
  <c r="K1323" i="16"/>
  <c r="L1323" i="16" s="1"/>
  <c r="K1324" i="20"/>
  <c r="L1324" i="20" s="1"/>
  <c r="G1324" i="20"/>
  <c r="H1324" i="20" s="1"/>
  <c r="O1324" i="20"/>
  <c r="P1324" i="20" s="1"/>
  <c r="G1324" i="19"/>
  <c r="H1324" i="19" s="1"/>
  <c r="G1322" i="16"/>
  <c r="H1322" i="16" s="1"/>
  <c r="O1322" i="16"/>
  <c r="P1322" i="16" s="1"/>
  <c r="K1322" i="16"/>
  <c r="L1322" i="16" s="1"/>
  <c r="S1322" i="16"/>
  <c r="T1322" i="16" s="1"/>
  <c r="K1323" i="20"/>
  <c r="L1323" i="20" s="1"/>
  <c r="O1323" i="20"/>
  <c r="P1323" i="20" s="1"/>
  <c r="G1323" i="20"/>
  <c r="H1323" i="20" s="1"/>
  <c r="G1323" i="19"/>
  <c r="H1323" i="19" s="1"/>
  <c r="O1321" i="16"/>
  <c r="P1321" i="16" s="1"/>
  <c r="S1321" i="16"/>
  <c r="T1321" i="16" s="1"/>
  <c r="K1321" i="16"/>
  <c r="L1321" i="16" s="1"/>
  <c r="G1321" i="16"/>
  <c r="H1321" i="16" s="1"/>
  <c r="G1322" i="20"/>
  <c r="H1322" i="20" s="1"/>
  <c r="O1322" i="20"/>
  <c r="P1322" i="20" s="1"/>
  <c r="K1322" i="20"/>
  <c r="L1322" i="20" s="1"/>
  <c r="G1322" i="19"/>
  <c r="H1322" i="19" s="1"/>
  <c r="G1320" i="16"/>
  <c r="H1320" i="16" s="1"/>
  <c r="K1320" i="16"/>
  <c r="L1320" i="16" s="1"/>
  <c r="S1320" i="16"/>
  <c r="T1320" i="16" s="1"/>
  <c r="O1320" i="16"/>
  <c r="P1320" i="16" s="1"/>
  <c r="O1321" i="20"/>
  <c r="P1321" i="20" s="1"/>
  <c r="G1321" i="20"/>
  <c r="H1321" i="20" s="1"/>
  <c r="K1321" i="20"/>
  <c r="L1321" i="20" s="1"/>
  <c r="G1321" i="19"/>
  <c r="H1321" i="19" s="1"/>
  <c r="G1319" i="16"/>
  <c r="H1319" i="16" s="1"/>
  <c r="S1319" i="16"/>
  <c r="T1319" i="16" s="1"/>
  <c r="K1319" i="16"/>
  <c r="L1319" i="16" s="1"/>
  <c r="O1319" i="16"/>
  <c r="P1319" i="16" s="1"/>
  <c r="G1320" i="20"/>
  <c r="H1320" i="20" s="1"/>
  <c r="O1320" i="20"/>
  <c r="P1320" i="20" s="1"/>
  <c r="K1320" i="20"/>
  <c r="L1320" i="20" s="1"/>
  <c r="G1320" i="19"/>
  <c r="H1320" i="19" s="1"/>
  <c r="K1318" i="16"/>
  <c r="L1318" i="16" s="1"/>
  <c r="G1318" i="16"/>
  <c r="H1318" i="16" s="1"/>
  <c r="S1318" i="16"/>
  <c r="T1318" i="16" s="1"/>
  <c r="O1318" i="16"/>
  <c r="P1318" i="16" s="1"/>
  <c r="K1319" i="20"/>
  <c r="L1319" i="20" s="1"/>
  <c r="O1319" i="20"/>
  <c r="P1319" i="20" s="1"/>
  <c r="G1319" i="20"/>
  <c r="H1319" i="20" s="1"/>
  <c r="G1319" i="19"/>
  <c r="H1319" i="19" s="1"/>
  <c r="G1317" i="16"/>
  <c r="H1317" i="16" s="1"/>
  <c r="K1317" i="16"/>
  <c r="L1317" i="16" s="1"/>
  <c r="O1317" i="16"/>
  <c r="P1317" i="16" s="1"/>
  <c r="S1317" i="16"/>
  <c r="T1317" i="16" s="1"/>
  <c r="K1318" i="20"/>
  <c r="L1318" i="20" s="1"/>
  <c r="G1318" i="20"/>
  <c r="H1318" i="20" s="1"/>
  <c r="O1318" i="20"/>
  <c r="P1318" i="20" s="1"/>
  <c r="G1318" i="19"/>
  <c r="H1318" i="19" s="1"/>
  <c r="S1316" i="16"/>
  <c r="T1316" i="16" s="1"/>
  <c r="O1316" i="16"/>
  <c r="P1316" i="16" s="1"/>
  <c r="G1316" i="16"/>
  <c r="H1316" i="16" s="1"/>
  <c r="K1316" i="16"/>
  <c r="L1316" i="16" s="1"/>
  <c r="G1317" i="20"/>
  <c r="H1317" i="20" s="1"/>
  <c r="K1317" i="20"/>
  <c r="L1317" i="20" s="1"/>
  <c r="O1317" i="20"/>
  <c r="P1317" i="20" s="1"/>
  <c r="G1317" i="19"/>
  <c r="H1317" i="19" s="1"/>
  <c r="O1315" i="16"/>
  <c r="P1315" i="16" s="1"/>
  <c r="G1315" i="16"/>
  <c r="H1315" i="16" s="1"/>
  <c r="K1315" i="16"/>
  <c r="L1315" i="16" s="1"/>
  <c r="S1315" i="16"/>
  <c r="T1315" i="16" s="1"/>
  <c r="O1316" i="20"/>
  <c r="P1316" i="20" s="1"/>
  <c r="G1316" i="20"/>
  <c r="H1316" i="20" s="1"/>
  <c r="K1316" i="20"/>
  <c r="L1316" i="20" s="1"/>
  <c r="G1316" i="19"/>
  <c r="H1316" i="19" s="1"/>
  <c r="S1314" i="16"/>
  <c r="T1314" i="16" s="1"/>
  <c r="O1314" i="16"/>
  <c r="P1314" i="16" s="1"/>
  <c r="K1314" i="16"/>
  <c r="L1314" i="16" s="1"/>
  <c r="G1314" i="16"/>
  <c r="H1314" i="16" s="1"/>
  <c r="K1315" i="20"/>
  <c r="L1315" i="20" s="1"/>
  <c r="O1315" i="20"/>
  <c r="P1315" i="20" s="1"/>
  <c r="G1315" i="20"/>
  <c r="H1315" i="20" s="1"/>
  <c r="G1315" i="19"/>
  <c r="H1315" i="19" s="1"/>
  <c r="O1313" i="16"/>
  <c r="P1313" i="16" s="1"/>
  <c r="K1313" i="16"/>
  <c r="L1313" i="16" s="1"/>
  <c r="S1313" i="16"/>
  <c r="T1313" i="16" s="1"/>
  <c r="G1313" i="16"/>
  <c r="H1313" i="16" s="1"/>
  <c r="G1314" i="20"/>
  <c r="H1314" i="20" s="1"/>
  <c r="K1314" i="20"/>
  <c r="L1314" i="20" s="1"/>
  <c r="O1314" i="20"/>
  <c r="P1314" i="20" s="1"/>
  <c r="G1314" i="19"/>
  <c r="H1314" i="19" s="1"/>
  <c r="G1312" i="16"/>
  <c r="H1312" i="16" s="1"/>
  <c r="O1312" i="16"/>
  <c r="P1312" i="16" s="1"/>
  <c r="K1312" i="16"/>
  <c r="L1312" i="16" s="1"/>
  <c r="S1312" i="16"/>
  <c r="T1312" i="16" s="1"/>
  <c r="O1313" i="20"/>
  <c r="P1313" i="20" s="1"/>
  <c r="G1313" i="20"/>
  <c r="H1313" i="20" s="1"/>
  <c r="K1313" i="20"/>
  <c r="L1313" i="20" s="1"/>
  <c r="G1313" i="19"/>
  <c r="H1313" i="19" s="1"/>
  <c r="S1311" i="16"/>
  <c r="T1311" i="16" s="1"/>
  <c r="K1311" i="16"/>
  <c r="L1311" i="16" s="1"/>
  <c r="O1311" i="16"/>
  <c r="P1311" i="16" s="1"/>
  <c r="G1311" i="16"/>
  <c r="H1311" i="16" s="1"/>
  <c r="K1312" i="20"/>
  <c r="L1312" i="20" s="1"/>
  <c r="G1312" i="20"/>
  <c r="H1312" i="20" s="1"/>
  <c r="O1312" i="20"/>
  <c r="P1312" i="20" s="1"/>
  <c r="G1312" i="19"/>
  <c r="H1312" i="19" s="1"/>
  <c r="O1310" i="16"/>
  <c r="P1310" i="16" s="1"/>
  <c r="K1310" i="16"/>
  <c r="L1310" i="16" s="1"/>
  <c r="S1310" i="16"/>
  <c r="T1310" i="16" s="1"/>
  <c r="G1310" i="16"/>
  <c r="H1310" i="16" s="1"/>
  <c r="G1311" i="20"/>
  <c r="H1311" i="20" s="1"/>
  <c r="K1311" i="20"/>
  <c r="L1311" i="20" s="1"/>
  <c r="O1311" i="20"/>
  <c r="P1311" i="20" s="1"/>
  <c r="G1311" i="19"/>
  <c r="H1311" i="19" s="1"/>
  <c r="K1309" i="16"/>
  <c r="L1309" i="16" s="1"/>
  <c r="G1309" i="16"/>
  <c r="H1309" i="16" s="1"/>
  <c r="O1309" i="16"/>
  <c r="P1309" i="16" s="1"/>
  <c r="S1309" i="16"/>
  <c r="T1309" i="16" s="1"/>
  <c r="G1310" i="20"/>
  <c r="H1310" i="20" s="1"/>
  <c r="O1310" i="20"/>
  <c r="P1310" i="20" s="1"/>
  <c r="K1310" i="20"/>
  <c r="L1310" i="20" s="1"/>
  <c r="G1310" i="19"/>
  <c r="H1310" i="19" s="1"/>
  <c r="G1308" i="16"/>
  <c r="H1308" i="16" s="1"/>
  <c r="K1308" i="16"/>
  <c r="L1308" i="16" s="1"/>
  <c r="O1308" i="16"/>
  <c r="P1308" i="16" s="1"/>
  <c r="S1308" i="16"/>
  <c r="T1308" i="16" s="1"/>
  <c r="G1309" i="20"/>
  <c r="H1309" i="20" s="1"/>
  <c r="K1309" i="20"/>
  <c r="L1309" i="20" s="1"/>
  <c r="O1309" i="20"/>
  <c r="P1309" i="20" s="1"/>
  <c r="G1309" i="19"/>
  <c r="H1309" i="19" s="1"/>
  <c r="G1307" i="16"/>
  <c r="H1307" i="16" s="1"/>
  <c r="S1307" i="16"/>
  <c r="T1307" i="16" s="1"/>
  <c r="O1307" i="16"/>
  <c r="P1307" i="16" s="1"/>
  <c r="K1307" i="16"/>
  <c r="L1307" i="16" s="1"/>
  <c r="O1308" i="20"/>
  <c r="P1308" i="20" s="1"/>
  <c r="G1308" i="20"/>
  <c r="H1308" i="20" s="1"/>
  <c r="K1308" i="20"/>
  <c r="L1308" i="20" s="1"/>
  <c r="G1308" i="19"/>
  <c r="H1308" i="19" s="1"/>
  <c r="K1306" i="16"/>
  <c r="L1306" i="16" s="1"/>
  <c r="S1306" i="16"/>
  <c r="T1306" i="16" s="1"/>
  <c r="G1306" i="16"/>
  <c r="H1306" i="16" s="1"/>
  <c r="O1306" i="16"/>
  <c r="P1306" i="16" s="1"/>
  <c r="K1307" i="20"/>
  <c r="L1307" i="20" s="1"/>
  <c r="O1307" i="20"/>
  <c r="P1307" i="20" s="1"/>
  <c r="G1307" i="20"/>
  <c r="H1307" i="20" s="1"/>
  <c r="G1307" i="19"/>
  <c r="H1307" i="19" s="1"/>
  <c r="S1305" i="16"/>
  <c r="T1305" i="16" s="1"/>
  <c r="K1305" i="16"/>
  <c r="L1305" i="16" s="1"/>
  <c r="O1305" i="16"/>
  <c r="P1305" i="16" s="1"/>
  <c r="G1305" i="16"/>
  <c r="H1305" i="16" s="1"/>
  <c r="K1306" i="20"/>
  <c r="L1306" i="20" s="1"/>
  <c r="G1306" i="20"/>
  <c r="H1306" i="20" s="1"/>
  <c r="O1306" i="20"/>
  <c r="P1306" i="20" s="1"/>
  <c r="G1306" i="19"/>
  <c r="H1306" i="19" s="1"/>
  <c r="K1304" i="16"/>
  <c r="L1304" i="16" s="1"/>
  <c r="G1304" i="16"/>
  <c r="H1304" i="16" s="1"/>
  <c r="S1304" i="16"/>
  <c r="T1304" i="16" s="1"/>
  <c r="O1304" i="16"/>
  <c r="P1304" i="16" s="1"/>
  <c r="K1305" i="20"/>
  <c r="L1305" i="20" s="1"/>
  <c r="O1305" i="20"/>
  <c r="P1305" i="20" s="1"/>
  <c r="G1305" i="20"/>
  <c r="H1305" i="20" s="1"/>
  <c r="G1305" i="19"/>
  <c r="H1305" i="19" s="1"/>
  <c r="O1303" i="16"/>
  <c r="P1303" i="16" s="1"/>
  <c r="K1303" i="16"/>
  <c r="L1303" i="16" s="1"/>
  <c r="S1303" i="16"/>
  <c r="T1303" i="16" s="1"/>
  <c r="G1303" i="16"/>
  <c r="H1303" i="16" s="1"/>
  <c r="K1304" i="20"/>
  <c r="L1304" i="20" s="1"/>
  <c r="G1304" i="20"/>
  <c r="H1304" i="20" s="1"/>
  <c r="O1304" i="20"/>
  <c r="P1304" i="20" s="1"/>
  <c r="G1304" i="19"/>
  <c r="H1304" i="19" s="1"/>
  <c r="K1302" i="16"/>
  <c r="L1302" i="16" s="1"/>
  <c r="O1302" i="16"/>
  <c r="P1302" i="16" s="1"/>
  <c r="S1302" i="16"/>
  <c r="T1302" i="16" s="1"/>
  <c r="G1302" i="16"/>
  <c r="H1302" i="16" s="1"/>
  <c r="G1303" i="20"/>
  <c r="H1303" i="20" s="1"/>
  <c r="K1303" i="20"/>
  <c r="L1303" i="20" s="1"/>
  <c r="O1303" i="20"/>
  <c r="P1303" i="20" s="1"/>
  <c r="G1303" i="19"/>
  <c r="H1303" i="19" s="1"/>
  <c r="K1301" i="16"/>
  <c r="L1301" i="16" s="1"/>
  <c r="S1301" i="16"/>
  <c r="T1301" i="16" s="1"/>
  <c r="O1301" i="16"/>
  <c r="P1301" i="16" s="1"/>
  <c r="G1301" i="16"/>
  <c r="H1301" i="16" s="1"/>
  <c r="G1302" i="20"/>
  <c r="H1302" i="20" s="1"/>
  <c r="K1302" i="20"/>
  <c r="L1302" i="20" s="1"/>
  <c r="O1302" i="20"/>
  <c r="P1302" i="20" s="1"/>
  <c r="G1302" i="19"/>
  <c r="H1302" i="19" s="1"/>
  <c r="G1300" i="16"/>
  <c r="H1300" i="16" s="1"/>
  <c r="O1300" i="16"/>
  <c r="P1300" i="16" s="1"/>
  <c r="S1300" i="16"/>
  <c r="T1300" i="16" s="1"/>
  <c r="K1300" i="16"/>
  <c r="L1300" i="16" s="1"/>
  <c r="G1301" i="20"/>
  <c r="H1301" i="20" s="1"/>
  <c r="K1301" i="20"/>
  <c r="L1301" i="20" s="1"/>
  <c r="O1301" i="20"/>
  <c r="P1301" i="20" s="1"/>
  <c r="G1301" i="19"/>
  <c r="H1301" i="19" s="1"/>
  <c r="O1299" i="16"/>
  <c r="P1299" i="16" s="1"/>
  <c r="S1299" i="16"/>
  <c r="T1299" i="16" s="1"/>
  <c r="G1299" i="16"/>
  <c r="H1299" i="16" s="1"/>
  <c r="K1299" i="16"/>
  <c r="L1299" i="16" s="1"/>
  <c r="O1300" i="20"/>
  <c r="P1300" i="20" s="1"/>
  <c r="G1300" i="20"/>
  <c r="H1300" i="20" s="1"/>
  <c r="K1300" i="20"/>
  <c r="L1300" i="20" s="1"/>
  <c r="G1300" i="19"/>
  <c r="H1300" i="19" s="1"/>
  <c r="G1298" i="16"/>
  <c r="H1298" i="16" s="1"/>
  <c r="S1298" i="16"/>
  <c r="T1298" i="16" s="1"/>
  <c r="K1298" i="16"/>
  <c r="L1298" i="16" s="1"/>
  <c r="O1298" i="16"/>
  <c r="P1298" i="16" s="1"/>
  <c r="O1299" i="20"/>
  <c r="P1299" i="20" s="1"/>
  <c r="G1299" i="20"/>
  <c r="H1299" i="20" s="1"/>
  <c r="K1299" i="20"/>
  <c r="L1299" i="20" s="1"/>
  <c r="G1299" i="19"/>
  <c r="H1299" i="19" s="1"/>
  <c r="K1297" i="16"/>
  <c r="L1297" i="16" s="1"/>
  <c r="S1297" i="16"/>
  <c r="T1297" i="16" s="1"/>
  <c r="G1297" i="16"/>
  <c r="H1297" i="16" s="1"/>
  <c r="O1297" i="16"/>
  <c r="P1297" i="16" s="1"/>
  <c r="K1298" i="20"/>
  <c r="L1298" i="20" s="1"/>
  <c r="G1298" i="20"/>
  <c r="H1298" i="20" s="1"/>
  <c r="O1298" i="20"/>
  <c r="P1298" i="20" s="1"/>
  <c r="G1298" i="19"/>
  <c r="H1298" i="19" s="1"/>
  <c r="G1296" i="16"/>
  <c r="H1296" i="16" s="1"/>
  <c r="K1296" i="16"/>
  <c r="L1296" i="16" s="1"/>
  <c r="S1296" i="16"/>
  <c r="T1296" i="16" s="1"/>
  <c r="O1296" i="16"/>
  <c r="P1296" i="16" s="1"/>
  <c r="G1297" i="20"/>
  <c r="H1297" i="20" s="1"/>
  <c r="K1297" i="20"/>
  <c r="L1297" i="20" s="1"/>
  <c r="O1297" i="20"/>
  <c r="P1297" i="20" s="1"/>
  <c r="G1297" i="19"/>
  <c r="H1297" i="19" s="1"/>
  <c r="K1295" i="16"/>
  <c r="L1295" i="16" s="1"/>
  <c r="O1295" i="16"/>
  <c r="P1295" i="16" s="1"/>
  <c r="S1295" i="16"/>
  <c r="T1295" i="16" s="1"/>
  <c r="G1295" i="16"/>
  <c r="H1295" i="16" s="1"/>
  <c r="K1296" i="20"/>
  <c r="L1296" i="20" s="1"/>
  <c r="O1296" i="20"/>
  <c r="P1296" i="20" s="1"/>
  <c r="G1296" i="20"/>
  <c r="H1296" i="20" s="1"/>
  <c r="G1296" i="19"/>
  <c r="H1296" i="19" s="1"/>
  <c r="S1294" i="16"/>
  <c r="T1294" i="16" s="1"/>
  <c r="G1294" i="16"/>
  <c r="H1294" i="16" s="1"/>
  <c r="O1294" i="16"/>
  <c r="P1294" i="16" s="1"/>
  <c r="K1294" i="16"/>
  <c r="L1294" i="16" s="1"/>
  <c r="O1295" i="20"/>
  <c r="P1295" i="20" s="1"/>
  <c r="G1295" i="20"/>
  <c r="H1295" i="20" s="1"/>
  <c r="K1295" i="20"/>
  <c r="L1295" i="20" s="1"/>
  <c r="G1295" i="19"/>
  <c r="H1295" i="19" s="1"/>
  <c r="G1293" i="16"/>
  <c r="H1293" i="16" s="1"/>
  <c r="O1293" i="16"/>
  <c r="P1293" i="16" s="1"/>
  <c r="K1293" i="16"/>
  <c r="L1293" i="16" s="1"/>
  <c r="S1293" i="16"/>
  <c r="T1293" i="16" s="1"/>
  <c r="G1294" i="20"/>
  <c r="H1294" i="20" s="1"/>
  <c r="K1294" i="20"/>
  <c r="L1294" i="20" s="1"/>
  <c r="O1294" i="20"/>
  <c r="P1294" i="20" s="1"/>
  <c r="G1294" i="19"/>
  <c r="H1294" i="19" s="1"/>
  <c r="K1292" i="16"/>
  <c r="L1292" i="16" s="1"/>
  <c r="S1292" i="16"/>
  <c r="T1292" i="16" s="1"/>
  <c r="G1292" i="16"/>
  <c r="H1292" i="16" s="1"/>
  <c r="O1292" i="16"/>
  <c r="P1292" i="16" s="1"/>
  <c r="K1293" i="20"/>
  <c r="L1293" i="20" s="1"/>
  <c r="O1293" i="20"/>
  <c r="P1293" i="20" s="1"/>
  <c r="G1293" i="20"/>
  <c r="H1293" i="20" s="1"/>
  <c r="G1293" i="19"/>
  <c r="H1293" i="19" s="1"/>
  <c r="G1291" i="16"/>
  <c r="H1291" i="16" s="1"/>
  <c r="K1291" i="16"/>
  <c r="L1291" i="16" s="1"/>
  <c r="S1291" i="16"/>
  <c r="T1291" i="16" s="1"/>
  <c r="O1291" i="16"/>
  <c r="P1291" i="16" s="1"/>
  <c r="G1292" i="20"/>
  <c r="H1292" i="20" s="1"/>
  <c r="K1292" i="20"/>
  <c r="L1292" i="20" s="1"/>
  <c r="O1292" i="20"/>
  <c r="P1292" i="20" s="1"/>
  <c r="G1292" i="19"/>
  <c r="H1292" i="19" s="1"/>
  <c r="G1290" i="16"/>
  <c r="H1290" i="16" s="1"/>
  <c r="O1290" i="16"/>
  <c r="P1290" i="16" s="1"/>
  <c r="S1290" i="16"/>
  <c r="T1290" i="16" s="1"/>
  <c r="K1290" i="16"/>
  <c r="L1290" i="16" s="1"/>
  <c r="K1291" i="20"/>
  <c r="L1291" i="20" s="1"/>
  <c r="O1291" i="20"/>
  <c r="P1291" i="20" s="1"/>
  <c r="G1291" i="20"/>
  <c r="H1291" i="20" s="1"/>
  <c r="G1291" i="19"/>
  <c r="H1291" i="19" s="1"/>
  <c r="S1289" i="16"/>
  <c r="T1289" i="16" s="1"/>
  <c r="G1289" i="16"/>
  <c r="H1289" i="16" s="1"/>
  <c r="K1289" i="16"/>
  <c r="L1289" i="16" s="1"/>
  <c r="O1289" i="16"/>
  <c r="P1289" i="16" s="1"/>
  <c r="O1290" i="20"/>
  <c r="P1290" i="20" s="1"/>
  <c r="K1290" i="20"/>
  <c r="L1290" i="20" s="1"/>
  <c r="G1290" i="20"/>
  <c r="H1290" i="20" s="1"/>
  <c r="G1290" i="19"/>
  <c r="H1290" i="19" s="1"/>
  <c r="K1288" i="16"/>
  <c r="L1288" i="16" s="1"/>
  <c r="S1288" i="16"/>
  <c r="T1288" i="16" s="1"/>
  <c r="G1288" i="16"/>
  <c r="H1288" i="16" s="1"/>
  <c r="O1288" i="16"/>
  <c r="P1288" i="16" s="1"/>
  <c r="K1289" i="20"/>
  <c r="L1289" i="20" s="1"/>
  <c r="G1289" i="20"/>
  <c r="H1289" i="20" s="1"/>
  <c r="O1289" i="20"/>
  <c r="P1289" i="20" s="1"/>
  <c r="G1289" i="19"/>
  <c r="H1289" i="19" s="1"/>
  <c r="S1287" i="16"/>
  <c r="T1287" i="16" s="1"/>
  <c r="O1287" i="16"/>
  <c r="P1287" i="16" s="1"/>
  <c r="G1287" i="16"/>
  <c r="H1287" i="16" s="1"/>
  <c r="K1287" i="16"/>
  <c r="L1287" i="16" s="1"/>
  <c r="G1288" i="20"/>
  <c r="H1288" i="20" s="1"/>
  <c r="O1288" i="20"/>
  <c r="P1288" i="20" s="1"/>
  <c r="K1288" i="20"/>
  <c r="L1288" i="20" s="1"/>
  <c r="G1288" i="19"/>
  <c r="H1288" i="19" s="1"/>
  <c r="O1286" i="16"/>
  <c r="P1286" i="16" s="1"/>
  <c r="K1286" i="16"/>
  <c r="L1286" i="16" s="1"/>
  <c r="S1286" i="16"/>
  <c r="T1286" i="16" s="1"/>
  <c r="G1286" i="16"/>
  <c r="H1286" i="16" s="1"/>
  <c r="K1287" i="20"/>
  <c r="L1287" i="20" s="1"/>
  <c r="O1287" i="20"/>
  <c r="P1287" i="20" s="1"/>
  <c r="G1287" i="20"/>
  <c r="H1287" i="20" s="1"/>
  <c r="G1287" i="19"/>
  <c r="H1287" i="19" s="1"/>
  <c r="G1285" i="16"/>
  <c r="H1285" i="16" s="1"/>
  <c r="S1285" i="16"/>
  <c r="T1285" i="16" s="1"/>
  <c r="K1285" i="16"/>
  <c r="L1285" i="16" s="1"/>
  <c r="O1285" i="16"/>
  <c r="P1285" i="16" s="1"/>
  <c r="G1286" i="20"/>
  <c r="H1286" i="20" s="1"/>
  <c r="K1286" i="20"/>
  <c r="L1286" i="20" s="1"/>
  <c r="O1286" i="20"/>
  <c r="P1286" i="20" s="1"/>
  <c r="G1286" i="19"/>
  <c r="H1286" i="19" s="1"/>
  <c r="O1284" i="16"/>
  <c r="P1284" i="16" s="1"/>
  <c r="S1284" i="16"/>
  <c r="T1284" i="16" s="1"/>
  <c r="K1284" i="16"/>
  <c r="L1284" i="16" s="1"/>
  <c r="G1284" i="16"/>
  <c r="H1284" i="16" s="1"/>
  <c r="K1285" i="20"/>
  <c r="L1285" i="20" s="1"/>
  <c r="G1285" i="20"/>
  <c r="H1285" i="20" s="1"/>
  <c r="O1285" i="20"/>
  <c r="P1285" i="20" s="1"/>
  <c r="G1285" i="19"/>
  <c r="H1285" i="19" s="1"/>
  <c r="G1283" i="16"/>
  <c r="H1283" i="16" s="1"/>
  <c r="O1283" i="16"/>
  <c r="P1283" i="16" s="1"/>
  <c r="K1283" i="16"/>
  <c r="L1283" i="16" s="1"/>
  <c r="S1283" i="16"/>
  <c r="T1283" i="16" s="1"/>
  <c r="K1284" i="20"/>
  <c r="L1284" i="20" s="1"/>
  <c r="G1284" i="20"/>
  <c r="H1284" i="20" s="1"/>
  <c r="O1284" i="20"/>
  <c r="P1284" i="20" s="1"/>
  <c r="G1284" i="19"/>
  <c r="H1284" i="19" s="1"/>
  <c r="K1282" i="16"/>
  <c r="L1282" i="16" s="1"/>
  <c r="G1282" i="16"/>
  <c r="H1282" i="16" s="1"/>
  <c r="S1282" i="16"/>
  <c r="T1282" i="16" s="1"/>
  <c r="O1282" i="16"/>
  <c r="P1282" i="16" s="1"/>
  <c r="O1283" i="20"/>
  <c r="P1283" i="20" s="1"/>
  <c r="G1283" i="20"/>
  <c r="H1283" i="20" s="1"/>
  <c r="K1283" i="20"/>
  <c r="L1283" i="20" s="1"/>
  <c r="G1283" i="19"/>
  <c r="H1283" i="19" s="1"/>
  <c r="K1281" i="16"/>
  <c r="L1281" i="16" s="1"/>
  <c r="G1281" i="16"/>
  <c r="H1281" i="16" s="1"/>
  <c r="S1281" i="16"/>
  <c r="T1281" i="16" s="1"/>
  <c r="O1281" i="16"/>
  <c r="P1281" i="16" s="1"/>
  <c r="O1282" i="20"/>
  <c r="P1282" i="20" s="1"/>
  <c r="K1282" i="20"/>
  <c r="L1282" i="20" s="1"/>
  <c r="G1282" i="20"/>
  <c r="H1282" i="20" s="1"/>
  <c r="G1282" i="19"/>
  <c r="H1282" i="19" s="1"/>
  <c r="O1280" i="16"/>
  <c r="P1280" i="16" s="1"/>
  <c r="S1280" i="16"/>
  <c r="T1280" i="16" s="1"/>
  <c r="K1280" i="16"/>
  <c r="L1280" i="16" s="1"/>
  <c r="G1280" i="16"/>
  <c r="H1280" i="16" s="1"/>
  <c r="K1281" i="20"/>
  <c r="L1281" i="20" s="1"/>
  <c r="O1281" i="20"/>
  <c r="P1281" i="20" s="1"/>
  <c r="G1281" i="20"/>
  <c r="H1281" i="20" s="1"/>
  <c r="G1281" i="19"/>
  <c r="H1281" i="19" s="1"/>
  <c r="S1279" i="16"/>
  <c r="T1279" i="16" s="1"/>
  <c r="O1279" i="16"/>
  <c r="P1279" i="16" s="1"/>
  <c r="G1279" i="16"/>
  <c r="H1279" i="16" s="1"/>
  <c r="K1279" i="16"/>
  <c r="L1279" i="16" s="1"/>
  <c r="O1280" i="20"/>
  <c r="P1280" i="20" s="1"/>
  <c r="K1280" i="20"/>
  <c r="L1280" i="20" s="1"/>
  <c r="G1280" i="20"/>
  <c r="H1280" i="20" s="1"/>
  <c r="G1280" i="19"/>
  <c r="H1280" i="19" s="1"/>
  <c r="S1278" i="16"/>
  <c r="T1278" i="16" s="1"/>
  <c r="K1278" i="16"/>
  <c r="L1278" i="16" s="1"/>
  <c r="G1278" i="16"/>
  <c r="H1278" i="16" s="1"/>
  <c r="O1278" i="16"/>
  <c r="P1278" i="16" s="1"/>
  <c r="G1279" i="20"/>
  <c r="H1279" i="20" s="1"/>
  <c r="K1279" i="20"/>
  <c r="L1279" i="20" s="1"/>
  <c r="O1279" i="20"/>
  <c r="P1279" i="20" s="1"/>
  <c r="G1279" i="19"/>
  <c r="H1279" i="19" s="1"/>
  <c r="S1277" i="16"/>
  <c r="T1277" i="16" s="1"/>
  <c r="O1277" i="16"/>
  <c r="P1277" i="16" s="1"/>
  <c r="G1277" i="16"/>
  <c r="H1277" i="16" s="1"/>
  <c r="K1277" i="16"/>
  <c r="L1277" i="16" s="1"/>
  <c r="G1278" i="20"/>
  <c r="H1278" i="20" s="1"/>
  <c r="K1278" i="20"/>
  <c r="L1278" i="20" s="1"/>
  <c r="O1278" i="20"/>
  <c r="P1278" i="20" s="1"/>
  <c r="G1278" i="19"/>
  <c r="H1278" i="19" s="1"/>
  <c r="G1276" i="16"/>
  <c r="H1276" i="16" s="1"/>
  <c r="S1276" i="16"/>
  <c r="T1276" i="16" s="1"/>
  <c r="K1276" i="16"/>
  <c r="L1276" i="16" s="1"/>
  <c r="O1276" i="16"/>
  <c r="P1276" i="16" s="1"/>
  <c r="K1277" i="20"/>
  <c r="L1277" i="20" s="1"/>
  <c r="O1277" i="20"/>
  <c r="P1277" i="20" s="1"/>
  <c r="G1277" i="20"/>
  <c r="H1277" i="20" s="1"/>
  <c r="G1277" i="19"/>
  <c r="H1277" i="19" s="1"/>
  <c r="O1275" i="16"/>
  <c r="P1275" i="16" s="1"/>
  <c r="K1275" i="16"/>
  <c r="L1275" i="16" s="1"/>
  <c r="G1275" i="16"/>
  <c r="H1275" i="16" s="1"/>
  <c r="S1275" i="16"/>
  <c r="T1275" i="16" s="1"/>
  <c r="K1276" i="20"/>
  <c r="L1276" i="20" s="1"/>
  <c r="O1276" i="20"/>
  <c r="P1276" i="20" s="1"/>
  <c r="G1276" i="20"/>
  <c r="H1276" i="20" s="1"/>
  <c r="G1276" i="19"/>
  <c r="H1276" i="19" s="1"/>
  <c r="K1274" i="16"/>
  <c r="L1274" i="16" s="1"/>
  <c r="G1274" i="16"/>
  <c r="H1274" i="16" s="1"/>
  <c r="O1274" i="16"/>
  <c r="P1274" i="16" s="1"/>
  <c r="S1274" i="16"/>
  <c r="T1274" i="16" s="1"/>
  <c r="O1275" i="20"/>
  <c r="P1275" i="20" s="1"/>
  <c r="G1275" i="20"/>
  <c r="H1275" i="20" s="1"/>
  <c r="K1275" i="20"/>
  <c r="L1275" i="20" s="1"/>
  <c r="G1275" i="19"/>
  <c r="H1275" i="19" s="1"/>
  <c r="S1273" i="16"/>
  <c r="T1273" i="16" s="1"/>
  <c r="K1273" i="16"/>
  <c r="L1273" i="16" s="1"/>
  <c r="O1273" i="16"/>
  <c r="P1273" i="16" s="1"/>
  <c r="G1273" i="16"/>
  <c r="H1273" i="16" s="1"/>
  <c r="K1274" i="20"/>
  <c r="L1274" i="20" s="1"/>
  <c r="G1274" i="20"/>
  <c r="H1274" i="20" s="1"/>
  <c r="O1274" i="20"/>
  <c r="P1274" i="20" s="1"/>
  <c r="G1274" i="19"/>
  <c r="H1274" i="19" s="1"/>
  <c r="G1272" i="16"/>
  <c r="H1272" i="16" s="1"/>
  <c r="K1272" i="16"/>
  <c r="L1272" i="16" s="1"/>
  <c r="O1272" i="16"/>
  <c r="P1272" i="16" s="1"/>
  <c r="S1272" i="16"/>
  <c r="T1272" i="16" s="1"/>
  <c r="K1273" i="20"/>
  <c r="L1273" i="20" s="1"/>
  <c r="G1273" i="20"/>
  <c r="H1273" i="20" s="1"/>
  <c r="O1273" i="20"/>
  <c r="P1273" i="20" s="1"/>
  <c r="G1273" i="19"/>
  <c r="H1273" i="19" s="1"/>
  <c r="K1271" i="16"/>
  <c r="L1271" i="16" s="1"/>
  <c r="G1271" i="16"/>
  <c r="H1271" i="16" s="1"/>
  <c r="S1271" i="16"/>
  <c r="T1271" i="16" s="1"/>
  <c r="O1271" i="16"/>
  <c r="P1271" i="16" s="1"/>
  <c r="K1272" i="20"/>
  <c r="L1272" i="20" s="1"/>
  <c r="O1272" i="20"/>
  <c r="P1272" i="20" s="1"/>
  <c r="G1272" i="20"/>
  <c r="H1272" i="20" s="1"/>
  <c r="G1272" i="19"/>
  <c r="H1272" i="19" s="1"/>
  <c r="G1270" i="16"/>
  <c r="H1270" i="16" s="1"/>
  <c r="K1270" i="16"/>
  <c r="L1270" i="16" s="1"/>
  <c r="S1270" i="16"/>
  <c r="T1270" i="16" s="1"/>
  <c r="O1270" i="16"/>
  <c r="P1270" i="16" s="1"/>
  <c r="G1271" i="20"/>
  <c r="H1271" i="20" s="1"/>
  <c r="K1271" i="20"/>
  <c r="L1271" i="20" s="1"/>
  <c r="O1271" i="20"/>
  <c r="P1271" i="20" s="1"/>
  <c r="G1271" i="19"/>
  <c r="H1271" i="19" s="1"/>
  <c r="O1269" i="16"/>
  <c r="P1269" i="16" s="1"/>
  <c r="K1269" i="16"/>
  <c r="L1269" i="16" s="1"/>
  <c r="S1269" i="16"/>
  <c r="T1269" i="16" s="1"/>
  <c r="G1269" i="16"/>
  <c r="H1269" i="16" s="1"/>
  <c r="G1270" i="20"/>
  <c r="H1270" i="20" s="1"/>
  <c r="K1270" i="20"/>
  <c r="L1270" i="20" s="1"/>
  <c r="O1270" i="20"/>
  <c r="P1270" i="20" s="1"/>
  <c r="G1270" i="19"/>
  <c r="H1270" i="19" s="1"/>
  <c r="O1268" i="16"/>
  <c r="P1268" i="16" s="1"/>
  <c r="K1268" i="16"/>
  <c r="L1268" i="16" s="1"/>
  <c r="S1268" i="16"/>
  <c r="T1268" i="16" s="1"/>
  <c r="G1268" i="16"/>
  <c r="H1268" i="16" s="1"/>
  <c r="K1269" i="20"/>
  <c r="L1269" i="20" s="1"/>
  <c r="O1269" i="20"/>
  <c r="P1269" i="20" s="1"/>
  <c r="G1269" i="20"/>
  <c r="H1269" i="20" s="1"/>
  <c r="G1269" i="19"/>
  <c r="H1269" i="19" s="1"/>
  <c r="S1267" i="16"/>
  <c r="T1267" i="16" s="1"/>
  <c r="G1267" i="16"/>
  <c r="H1267" i="16" s="1"/>
  <c r="O1267" i="16"/>
  <c r="P1267" i="16" s="1"/>
  <c r="K1267" i="16"/>
  <c r="L1267" i="16" s="1"/>
  <c r="K1268" i="20"/>
  <c r="L1268" i="20" s="1"/>
  <c r="O1268" i="20"/>
  <c r="P1268" i="20" s="1"/>
  <c r="G1268" i="20"/>
  <c r="H1268" i="20" s="1"/>
  <c r="G1268" i="19"/>
  <c r="H1268" i="19" s="1"/>
  <c r="K1266" i="16"/>
  <c r="L1266" i="16" s="1"/>
  <c r="S1266" i="16"/>
  <c r="T1266" i="16" s="1"/>
  <c r="G1266" i="16"/>
  <c r="H1266" i="16" s="1"/>
  <c r="O1266" i="16"/>
  <c r="P1266" i="16" s="1"/>
  <c r="O1267" i="20"/>
  <c r="P1267" i="20" s="1"/>
  <c r="G1267" i="20"/>
  <c r="H1267" i="20" s="1"/>
  <c r="K1267" i="20"/>
  <c r="L1267" i="20" s="1"/>
  <c r="G1267" i="19"/>
  <c r="H1267" i="19" s="1"/>
  <c r="K1265" i="16"/>
  <c r="L1265" i="16" s="1"/>
  <c r="G1265" i="16"/>
  <c r="H1265" i="16" s="1"/>
  <c r="O1265" i="16"/>
  <c r="P1265" i="16" s="1"/>
  <c r="S1265" i="16"/>
  <c r="T1265" i="16" s="1"/>
  <c r="G1266" i="20"/>
  <c r="H1266" i="20" s="1"/>
  <c r="O1266" i="20"/>
  <c r="P1266" i="20" s="1"/>
  <c r="K1266" i="20"/>
  <c r="L1266" i="20" s="1"/>
  <c r="G1266" i="19"/>
  <c r="H1266" i="19" s="1"/>
  <c r="K1264" i="16"/>
  <c r="L1264" i="16" s="1"/>
  <c r="S1264" i="16"/>
  <c r="T1264" i="16" s="1"/>
  <c r="O1264" i="16"/>
  <c r="P1264" i="16" s="1"/>
  <c r="G1264" i="16"/>
  <c r="H1264" i="16" s="1"/>
  <c r="K1265" i="20"/>
  <c r="L1265" i="20" s="1"/>
  <c r="G1265" i="20"/>
  <c r="H1265" i="20" s="1"/>
  <c r="O1265" i="20"/>
  <c r="P1265" i="20" s="1"/>
  <c r="G1265" i="19"/>
  <c r="H1265" i="19" s="1"/>
  <c r="K1263" i="16"/>
  <c r="L1263" i="16" s="1"/>
  <c r="O1263" i="16"/>
  <c r="P1263" i="16" s="1"/>
  <c r="S1263" i="16"/>
  <c r="T1263" i="16" s="1"/>
  <c r="G1263" i="16"/>
  <c r="H1263" i="16" s="1"/>
  <c r="G1264" i="20"/>
  <c r="H1264" i="20" s="1"/>
  <c r="O1264" i="20"/>
  <c r="P1264" i="20" s="1"/>
  <c r="K1264" i="20"/>
  <c r="L1264" i="20" s="1"/>
  <c r="G1264" i="19"/>
  <c r="H1264" i="19" s="1"/>
  <c r="K1262" i="16"/>
  <c r="L1262" i="16" s="1"/>
  <c r="O1262" i="16"/>
  <c r="P1262" i="16" s="1"/>
  <c r="G1262" i="16"/>
  <c r="H1262" i="16" s="1"/>
  <c r="S1262" i="16"/>
  <c r="T1262" i="16" s="1"/>
  <c r="O1263" i="20"/>
  <c r="P1263" i="20" s="1"/>
  <c r="G1263" i="20"/>
  <c r="H1263" i="20" s="1"/>
  <c r="K1263" i="20"/>
  <c r="L1263" i="20" s="1"/>
  <c r="G1263" i="19"/>
  <c r="H1263" i="19" s="1"/>
  <c r="O1261" i="16"/>
  <c r="P1261" i="16" s="1"/>
  <c r="S1261" i="16"/>
  <c r="T1261" i="16" s="1"/>
  <c r="G1261" i="16"/>
  <c r="H1261" i="16" s="1"/>
  <c r="K1261" i="16"/>
  <c r="L1261" i="16" s="1"/>
  <c r="K1262" i="20"/>
  <c r="L1262" i="20" s="1"/>
  <c r="O1262" i="20"/>
  <c r="P1262" i="20" s="1"/>
  <c r="G1262" i="20"/>
  <c r="H1262" i="20" s="1"/>
  <c r="G1262" i="19"/>
  <c r="H1262" i="19" s="1"/>
  <c r="S1260" i="16"/>
  <c r="T1260" i="16" s="1"/>
  <c r="O1260" i="16"/>
  <c r="P1260" i="16" s="1"/>
  <c r="K1260" i="16"/>
  <c r="L1260" i="16" s="1"/>
  <c r="G1260" i="16"/>
  <c r="H1260" i="16" s="1"/>
  <c r="G1261" i="20"/>
  <c r="H1261" i="20" s="1"/>
  <c r="O1261" i="20"/>
  <c r="P1261" i="20" s="1"/>
  <c r="K1261" i="20"/>
  <c r="L1261" i="20" s="1"/>
  <c r="G1261" i="19"/>
  <c r="H1261" i="19" s="1"/>
  <c r="K1259" i="16"/>
  <c r="L1259" i="16" s="1"/>
  <c r="O1259" i="16"/>
  <c r="P1259" i="16" s="1"/>
  <c r="G1259" i="16"/>
  <c r="H1259" i="16" s="1"/>
  <c r="S1259" i="16"/>
  <c r="T1259" i="16" s="1"/>
  <c r="K1260" i="20"/>
  <c r="L1260" i="20" s="1"/>
  <c r="O1260" i="20"/>
  <c r="P1260" i="20" s="1"/>
  <c r="G1260" i="20"/>
  <c r="H1260" i="20" s="1"/>
  <c r="G1260" i="19"/>
  <c r="H1260" i="19" s="1"/>
  <c r="G1258" i="16"/>
  <c r="H1258" i="16" s="1"/>
  <c r="S1258" i="16"/>
  <c r="T1258" i="16" s="1"/>
  <c r="O1258" i="16"/>
  <c r="P1258" i="16" s="1"/>
  <c r="K1258" i="16"/>
  <c r="L1258" i="16" s="1"/>
  <c r="K1259" i="20"/>
  <c r="L1259" i="20" s="1"/>
  <c r="O1259" i="20"/>
  <c r="P1259" i="20" s="1"/>
  <c r="G1259" i="20"/>
  <c r="H1259" i="20" s="1"/>
  <c r="G1259" i="19"/>
  <c r="H1259" i="19" s="1"/>
  <c r="K1257" i="16"/>
  <c r="L1257" i="16" s="1"/>
  <c r="S1257" i="16"/>
  <c r="T1257" i="16" s="1"/>
  <c r="O1257" i="16"/>
  <c r="P1257" i="16" s="1"/>
  <c r="G1257" i="16"/>
  <c r="H1257" i="16" s="1"/>
  <c r="K1258" i="20"/>
  <c r="L1258" i="20" s="1"/>
  <c r="G1258" i="20"/>
  <c r="H1258" i="20" s="1"/>
  <c r="O1258" i="20"/>
  <c r="P1258" i="20" s="1"/>
  <c r="G1258" i="19"/>
  <c r="H1258" i="19" s="1"/>
  <c r="S1256" i="16"/>
  <c r="T1256" i="16" s="1"/>
  <c r="O1256" i="16"/>
  <c r="P1256" i="16" s="1"/>
  <c r="K1256" i="16"/>
  <c r="L1256" i="16" s="1"/>
  <c r="G1256" i="16"/>
  <c r="H1256" i="16" s="1"/>
  <c r="G1257" i="20"/>
  <c r="H1257" i="20" s="1"/>
  <c r="O1257" i="20"/>
  <c r="P1257" i="20" s="1"/>
  <c r="K1257" i="20"/>
  <c r="L1257" i="20" s="1"/>
  <c r="G1257" i="19"/>
  <c r="H1257" i="19" s="1"/>
  <c r="S1255" i="16"/>
  <c r="T1255" i="16" s="1"/>
  <c r="O1255" i="16"/>
  <c r="P1255" i="16" s="1"/>
  <c r="G1255" i="16"/>
  <c r="H1255" i="16" s="1"/>
  <c r="K1255" i="16"/>
  <c r="L1255" i="16" s="1"/>
  <c r="O1256" i="20"/>
  <c r="P1256" i="20" s="1"/>
  <c r="G1256" i="20"/>
  <c r="H1256" i="20" s="1"/>
  <c r="K1256" i="20"/>
  <c r="L1256" i="20" s="1"/>
  <c r="G1256" i="19"/>
  <c r="H1256" i="19" s="1"/>
  <c r="G1254" i="16"/>
  <c r="H1254" i="16" s="1"/>
  <c r="S1254" i="16"/>
  <c r="T1254" i="16" s="1"/>
  <c r="O1254" i="16"/>
  <c r="P1254" i="16" s="1"/>
  <c r="K1254" i="16"/>
  <c r="L1254" i="16" s="1"/>
  <c r="G1255" i="20"/>
  <c r="H1255" i="20" s="1"/>
  <c r="K1255" i="20"/>
  <c r="L1255" i="20" s="1"/>
  <c r="O1255" i="20"/>
  <c r="P1255" i="20" s="1"/>
  <c r="G1255" i="19"/>
  <c r="H1255" i="19" s="1"/>
  <c r="G1253" i="16"/>
  <c r="H1253" i="16" s="1"/>
  <c r="O1253" i="16"/>
  <c r="P1253" i="16" s="1"/>
  <c r="S1253" i="16"/>
  <c r="T1253" i="16" s="1"/>
  <c r="K1253" i="16"/>
  <c r="L1253" i="16" s="1"/>
  <c r="O1254" i="20"/>
  <c r="P1254" i="20" s="1"/>
  <c r="K1254" i="20"/>
  <c r="L1254" i="20" s="1"/>
  <c r="G1254" i="20"/>
  <c r="H1254" i="20" s="1"/>
  <c r="G1254" i="19"/>
  <c r="H1254" i="19" s="1"/>
  <c r="K1252" i="16"/>
  <c r="L1252" i="16" s="1"/>
  <c r="O1252" i="16"/>
  <c r="P1252" i="16" s="1"/>
  <c r="G1252" i="16"/>
  <c r="H1252" i="16" s="1"/>
  <c r="S1252" i="16"/>
  <c r="T1252" i="16" s="1"/>
  <c r="K1253" i="20"/>
  <c r="L1253" i="20" s="1"/>
  <c r="G1253" i="20"/>
  <c r="H1253" i="20" s="1"/>
  <c r="O1253" i="20"/>
  <c r="P1253" i="20" s="1"/>
  <c r="G1253" i="19"/>
  <c r="H1253" i="19" s="1"/>
  <c r="S1251" i="16"/>
  <c r="T1251" i="16" s="1"/>
  <c r="G1251" i="16"/>
  <c r="H1251" i="16" s="1"/>
  <c r="K1251" i="16"/>
  <c r="L1251" i="16" s="1"/>
  <c r="O1251" i="16"/>
  <c r="P1251" i="16" s="1"/>
  <c r="K1252" i="20"/>
  <c r="L1252" i="20" s="1"/>
  <c r="G1252" i="20"/>
  <c r="H1252" i="20" s="1"/>
  <c r="O1252" i="20"/>
  <c r="P1252" i="20" s="1"/>
  <c r="G1252" i="19"/>
  <c r="H1252" i="19" s="1"/>
  <c r="G1250" i="16"/>
  <c r="H1250" i="16" s="1"/>
  <c r="O1250" i="16"/>
  <c r="P1250" i="16" s="1"/>
  <c r="K1250" i="16"/>
  <c r="L1250" i="16" s="1"/>
  <c r="S1250" i="16"/>
  <c r="T1250" i="16" s="1"/>
  <c r="G1251" i="20"/>
  <c r="H1251" i="20" s="1"/>
  <c r="K1251" i="20"/>
  <c r="L1251" i="20" s="1"/>
  <c r="O1251" i="20"/>
  <c r="P1251" i="20" s="1"/>
  <c r="G1251" i="19"/>
  <c r="H1251" i="19" s="1"/>
  <c r="O1249" i="16"/>
  <c r="P1249" i="16" s="1"/>
  <c r="S1249" i="16"/>
  <c r="T1249" i="16" s="1"/>
  <c r="G1249" i="16"/>
  <c r="H1249" i="16" s="1"/>
  <c r="K1249" i="16"/>
  <c r="L1249" i="16" s="1"/>
  <c r="K1250" i="20"/>
  <c r="L1250" i="20" s="1"/>
  <c r="G1250" i="20"/>
  <c r="H1250" i="20" s="1"/>
  <c r="O1250" i="20"/>
  <c r="P1250" i="20" s="1"/>
  <c r="G1250" i="19"/>
  <c r="H1250" i="19" s="1"/>
  <c r="S1248" i="16"/>
  <c r="T1248" i="16" s="1"/>
  <c r="K1248" i="16"/>
  <c r="L1248" i="16" s="1"/>
  <c r="O1248" i="16"/>
  <c r="P1248" i="16" s="1"/>
  <c r="G1248" i="16"/>
  <c r="H1248" i="16" s="1"/>
  <c r="G1249" i="20"/>
  <c r="H1249" i="20" s="1"/>
  <c r="O1249" i="20"/>
  <c r="P1249" i="20" s="1"/>
  <c r="K1249" i="20"/>
  <c r="L1249" i="20" s="1"/>
  <c r="G1249" i="19"/>
  <c r="H1249" i="19" s="1"/>
  <c r="K1247" i="16"/>
  <c r="L1247" i="16" s="1"/>
  <c r="G1247" i="16"/>
  <c r="H1247" i="16" s="1"/>
  <c r="S1247" i="16"/>
  <c r="T1247" i="16" s="1"/>
  <c r="O1247" i="16"/>
  <c r="P1247" i="16" s="1"/>
  <c r="K1248" i="20"/>
  <c r="L1248" i="20" s="1"/>
  <c r="G1248" i="20"/>
  <c r="H1248" i="20" s="1"/>
  <c r="O1248" i="20"/>
  <c r="P1248" i="20" s="1"/>
  <c r="G1248" i="19"/>
  <c r="H1248" i="19" s="1"/>
  <c r="K1246" i="16"/>
  <c r="L1246" i="16" s="1"/>
  <c r="O1246" i="16"/>
  <c r="P1246" i="16" s="1"/>
  <c r="S1246" i="16"/>
  <c r="T1246" i="16" s="1"/>
  <c r="G1246" i="16"/>
  <c r="H1246" i="16" s="1"/>
  <c r="O1247" i="20"/>
  <c r="P1247" i="20" s="1"/>
  <c r="K1247" i="20"/>
  <c r="L1247" i="20" s="1"/>
  <c r="G1247" i="20"/>
  <c r="H1247" i="20" s="1"/>
  <c r="G1247" i="19"/>
  <c r="H1247" i="19" s="1"/>
  <c r="S1245" i="16"/>
  <c r="T1245" i="16" s="1"/>
  <c r="O1245" i="16"/>
  <c r="P1245" i="16" s="1"/>
  <c r="G1245" i="16"/>
  <c r="H1245" i="16" s="1"/>
  <c r="K1245" i="16"/>
  <c r="L1245" i="16" s="1"/>
  <c r="O1246" i="20"/>
  <c r="P1246" i="20" s="1"/>
  <c r="G1246" i="20"/>
  <c r="H1246" i="20" s="1"/>
  <c r="K1246" i="20"/>
  <c r="L1246" i="20" s="1"/>
  <c r="G1246" i="19"/>
  <c r="H1246" i="19" s="1"/>
  <c r="S1244" i="16"/>
  <c r="T1244" i="16" s="1"/>
  <c r="K1244" i="16"/>
  <c r="L1244" i="16" s="1"/>
  <c r="G1244" i="16"/>
  <c r="H1244" i="16" s="1"/>
  <c r="O1244" i="16"/>
  <c r="P1244" i="16" s="1"/>
  <c r="K1245" i="20"/>
  <c r="L1245" i="20" s="1"/>
  <c r="G1245" i="20"/>
  <c r="H1245" i="20" s="1"/>
  <c r="O1245" i="20"/>
  <c r="P1245" i="20" s="1"/>
  <c r="G1245" i="19"/>
  <c r="H1245" i="19" s="1"/>
  <c r="G1243" i="16"/>
  <c r="H1243" i="16" s="1"/>
  <c r="K1243" i="16"/>
  <c r="L1243" i="16" s="1"/>
  <c r="O1243" i="16"/>
  <c r="P1243" i="16" s="1"/>
  <c r="S1243" i="16"/>
  <c r="T1243" i="16" s="1"/>
  <c r="O1244" i="20"/>
  <c r="P1244" i="20" s="1"/>
  <c r="K1244" i="20"/>
  <c r="L1244" i="20" s="1"/>
  <c r="G1244" i="20"/>
  <c r="H1244" i="20" s="1"/>
  <c r="G1244" i="19"/>
  <c r="H1244" i="19" s="1"/>
  <c r="S1242" i="16"/>
  <c r="T1242" i="16" s="1"/>
  <c r="O1242" i="16"/>
  <c r="P1242" i="16" s="1"/>
  <c r="K1242" i="16"/>
  <c r="L1242" i="16" s="1"/>
  <c r="G1242" i="16"/>
  <c r="H1242" i="16" s="1"/>
  <c r="O1243" i="20"/>
  <c r="P1243" i="20" s="1"/>
  <c r="K1243" i="20"/>
  <c r="L1243" i="20" s="1"/>
  <c r="G1243" i="20"/>
  <c r="H1243" i="20" s="1"/>
  <c r="G1243" i="19"/>
  <c r="H1243" i="19" s="1"/>
  <c r="G1241" i="16"/>
  <c r="H1241" i="16" s="1"/>
  <c r="O1241" i="16"/>
  <c r="P1241" i="16" s="1"/>
  <c r="S1241" i="16"/>
  <c r="T1241" i="16" s="1"/>
  <c r="K1241" i="16"/>
  <c r="L1241" i="16" s="1"/>
  <c r="G1242" i="20"/>
  <c r="H1242" i="20" s="1"/>
  <c r="K1242" i="20"/>
  <c r="L1242" i="20" s="1"/>
  <c r="O1242" i="20"/>
  <c r="P1242" i="20" s="1"/>
  <c r="G1242" i="19"/>
  <c r="H1242" i="19" s="1"/>
  <c r="G1240" i="16"/>
  <c r="H1240" i="16" s="1"/>
  <c r="K1240" i="16"/>
  <c r="L1240" i="16" s="1"/>
  <c r="S1240" i="16"/>
  <c r="T1240" i="16" s="1"/>
  <c r="O1240" i="16"/>
  <c r="P1240" i="16" s="1"/>
  <c r="O1241" i="20"/>
  <c r="P1241" i="20" s="1"/>
  <c r="G1241" i="20"/>
  <c r="H1241" i="20" s="1"/>
  <c r="K1241" i="20"/>
  <c r="L1241" i="20" s="1"/>
  <c r="G1241" i="19"/>
  <c r="H1241" i="19" s="1"/>
  <c r="O1239" i="16"/>
  <c r="P1239" i="16" s="1"/>
  <c r="S1239" i="16"/>
  <c r="T1239" i="16" s="1"/>
  <c r="G1239" i="16"/>
  <c r="H1239" i="16" s="1"/>
  <c r="K1239" i="16"/>
  <c r="L1239" i="16" s="1"/>
  <c r="K1240" i="20"/>
  <c r="L1240" i="20" s="1"/>
  <c r="G1240" i="20"/>
  <c r="H1240" i="20" s="1"/>
  <c r="O1240" i="20"/>
  <c r="P1240" i="20" s="1"/>
  <c r="G1240" i="19"/>
  <c r="H1240" i="19" s="1"/>
  <c r="G1238" i="16"/>
  <c r="H1238" i="16" s="1"/>
  <c r="O1238" i="16"/>
  <c r="P1238" i="16" s="1"/>
  <c r="K1238" i="16"/>
  <c r="L1238" i="16" s="1"/>
  <c r="S1238" i="16"/>
  <c r="T1238" i="16" s="1"/>
  <c r="G1239" i="20"/>
  <c r="H1239" i="20" s="1"/>
  <c r="O1239" i="20"/>
  <c r="P1239" i="20" s="1"/>
  <c r="K1239" i="20"/>
  <c r="L1239" i="20" s="1"/>
  <c r="G1239" i="19"/>
  <c r="H1239" i="19" s="1"/>
  <c r="G1237" i="16"/>
  <c r="H1237" i="16" s="1"/>
  <c r="O1237" i="16"/>
  <c r="P1237" i="16" s="1"/>
  <c r="K1237" i="16"/>
  <c r="L1237" i="16" s="1"/>
  <c r="S1237" i="16"/>
  <c r="T1237" i="16" s="1"/>
  <c r="K1238" i="20"/>
  <c r="L1238" i="20" s="1"/>
  <c r="G1238" i="20"/>
  <c r="H1238" i="20" s="1"/>
  <c r="O1238" i="20"/>
  <c r="P1238" i="20" s="1"/>
  <c r="G1238" i="19"/>
  <c r="H1238" i="19" s="1"/>
  <c r="O1236" i="16"/>
  <c r="P1236" i="16" s="1"/>
  <c r="G1236" i="16"/>
  <c r="H1236" i="16" s="1"/>
  <c r="S1236" i="16"/>
  <c r="T1236" i="16" s="1"/>
  <c r="K1236" i="16"/>
  <c r="L1236" i="16" s="1"/>
  <c r="K1237" i="20"/>
  <c r="L1237" i="20" s="1"/>
  <c r="G1237" i="20"/>
  <c r="H1237" i="20" s="1"/>
  <c r="O1237" i="20"/>
  <c r="P1237" i="20" s="1"/>
  <c r="G1237" i="19"/>
  <c r="H1237" i="19" s="1"/>
  <c r="K1235" i="16"/>
  <c r="L1235" i="16" s="1"/>
  <c r="O1235" i="16"/>
  <c r="P1235" i="16" s="1"/>
  <c r="S1235" i="16"/>
  <c r="T1235" i="16" s="1"/>
  <c r="G1235" i="16"/>
  <c r="H1235" i="16" s="1"/>
  <c r="O1236" i="20"/>
  <c r="P1236" i="20" s="1"/>
  <c r="K1236" i="20"/>
  <c r="L1236" i="20" s="1"/>
  <c r="G1236" i="20"/>
  <c r="H1236" i="20" s="1"/>
  <c r="G1236" i="19"/>
  <c r="H1236" i="19" s="1"/>
  <c r="O1234" i="16"/>
  <c r="P1234" i="16" s="1"/>
  <c r="G1234" i="16"/>
  <c r="H1234" i="16" s="1"/>
  <c r="K1234" i="16"/>
  <c r="L1234" i="16" s="1"/>
  <c r="S1234" i="16"/>
  <c r="T1234" i="16" s="1"/>
  <c r="G1235" i="20"/>
  <c r="H1235" i="20" s="1"/>
  <c r="K1235" i="20"/>
  <c r="L1235" i="20" s="1"/>
  <c r="O1235" i="20"/>
  <c r="P1235" i="20" s="1"/>
  <c r="G1235" i="19"/>
  <c r="H1235" i="19" s="1"/>
  <c r="G1233" i="16"/>
  <c r="H1233" i="16" s="1"/>
  <c r="K1233" i="16"/>
  <c r="L1233" i="16" s="1"/>
  <c r="S1233" i="16"/>
  <c r="T1233" i="16" s="1"/>
  <c r="O1233" i="16"/>
  <c r="P1233" i="16" s="1"/>
  <c r="G1234" i="20"/>
  <c r="H1234" i="20" s="1"/>
  <c r="K1234" i="20"/>
  <c r="L1234" i="20" s="1"/>
  <c r="O1234" i="20"/>
  <c r="P1234" i="20" s="1"/>
  <c r="G1234" i="19"/>
  <c r="H1234" i="19" s="1"/>
  <c r="S1232" i="16"/>
  <c r="T1232" i="16" s="1"/>
  <c r="K1232" i="16"/>
  <c r="L1232" i="16" s="1"/>
  <c r="O1232" i="16"/>
  <c r="P1232" i="16" s="1"/>
  <c r="G1232" i="16"/>
  <c r="H1232" i="16" s="1"/>
  <c r="O1233" i="20"/>
  <c r="P1233" i="20" s="1"/>
  <c r="K1233" i="20"/>
  <c r="L1233" i="20" s="1"/>
  <c r="G1233" i="20"/>
  <c r="H1233" i="20" s="1"/>
  <c r="G1233" i="19"/>
  <c r="H1233" i="19" s="1"/>
  <c r="G1231" i="16"/>
  <c r="H1231" i="16" s="1"/>
  <c r="S1231" i="16"/>
  <c r="T1231" i="16" s="1"/>
  <c r="K1231" i="16"/>
  <c r="L1231" i="16" s="1"/>
  <c r="O1231" i="16"/>
  <c r="P1231" i="16" s="1"/>
  <c r="O1232" i="20"/>
  <c r="P1232" i="20" s="1"/>
  <c r="K1232" i="20"/>
  <c r="L1232" i="20" s="1"/>
  <c r="G1232" i="20"/>
  <c r="H1232" i="20" s="1"/>
  <c r="G1232" i="19"/>
  <c r="H1232" i="19" s="1"/>
  <c r="S1230" i="16"/>
  <c r="T1230" i="16" s="1"/>
  <c r="O1230" i="16"/>
  <c r="P1230" i="16" s="1"/>
  <c r="G1230" i="16"/>
  <c r="H1230" i="16" s="1"/>
  <c r="K1230" i="16"/>
  <c r="L1230" i="16" s="1"/>
  <c r="G1231" i="20"/>
  <c r="H1231" i="20" s="1"/>
  <c r="O1231" i="20"/>
  <c r="P1231" i="20" s="1"/>
  <c r="K1231" i="20"/>
  <c r="L1231" i="20" s="1"/>
  <c r="G1231" i="19"/>
  <c r="H1231" i="19" s="1"/>
  <c r="O1229" i="16"/>
  <c r="P1229" i="16" s="1"/>
  <c r="K1229" i="16"/>
  <c r="L1229" i="16" s="1"/>
  <c r="S1229" i="16"/>
  <c r="T1229" i="16" s="1"/>
  <c r="G1229" i="16"/>
  <c r="H1229" i="16" s="1"/>
  <c r="G1230" i="20"/>
  <c r="H1230" i="20" s="1"/>
  <c r="O1230" i="20"/>
  <c r="P1230" i="20" s="1"/>
  <c r="K1230" i="20"/>
  <c r="L1230" i="20" s="1"/>
  <c r="G1230" i="19"/>
  <c r="H1230" i="19" s="1"/>
  <c r="O1228" i="16"/>
  <c r="P1228" i="16" s="1"/>
  <c r="G1228" i="16"/>
  <c r="H1228" i="16" s="1"/>
  <c r="K1228" i="16"/>
  <c r="L1228" i="16" s="1"/>
  <c r="S1228" i="16"/>
  <c r="T1228" i="16" s="1"/>
  <c r="G1229" i="20"/>
  <c r="H1229" i="20" s="1"/>
  <c r="K1229" i="20"/>
  <c r="L1229" i="20" s="1"/>
  <c r="O1229" i="20"/>
  <c r="P1229" i="20" s="1"/>
  <c r="G1229" i="19"/>
  <c r="H1229" i="19" s="1"/>
  <c r="O1227" i="16"/>
  <c r="P1227" i="16" s="1"/>
  <c r="S1227" i="16"/>
  <c r="T1227" i="16" s="1"/>
  <c r="G1227" i="16"/>
  <c r="H1227" i="16" s="1"/>
  <c r="K1227" i="16"/>
  <c r="L1227" i="16" s="1"/>
  <c r="G1228" i="20"/>
  <c r="H1228" i="20" s="1"/>
  <c r="O1228" i="20"/>
  <c r="P1228" i="20" s="1"/>
  <c r="K1228" i="20"/>
  <c r="L1228" i="20" s="1"/>
  <c r="G1228" i="19"/>
  <c r="H1228" i="19" s="1"/>
  <c r="O1226" i="16"/>
  <c r="P1226" i="16" s="1"/>
  <c r="G1226" i="16"/>
  <c r="H1226" i="16" s="1"/>
  <c r="K1226" i="16"/>
  <c r="L1226" i="16" s="1"/>
  <c r="S1226" i="16"/>
  <c r="T1226" i="16" s="1"/>
  <c r="G1227" i="20"/>
  <c r="H1227" i="20" s="1"/>
  <c r="O1227" i="20"/>
  <c r="P1227" i="20" s="1"/>
  <c r="K1227" i="20"/>
  <c r="L1227" i="20" s="1"/>
  <c r="G1227" i="19"/>
  <c r="H1227" i="19" s="1"/>
  <c r="S1225" i="16"/>
  <c r="T1225" i="16" s="1"/>
  <c r="K1225" i="16"/>
  <c r="L1225" i="16" s="1"/>
  <c r="O1225" i="16"/>
  <c r="P1225" i="16" s="1"/>
  <c r="G1225" i="16"/>
  <c r="H1225" i="16" s="1"/>
  <c r="K1226" i="20"/>
  <c r="L1226" i="20" s="1"/>
  <c r="O1226" i="20"/>
  <c r="P1226" i="20" s="1"/>
  <c r="G1226" i="20"/>
  <c r="H1226" i="20" s="1"/>
  <c r="G1226" i="19"/>
  <c r="H1226" i="19" s="1"/>
  <c r="G1224" i="16"/>
  <c r="H1224" i="16" s="1"/>
  <c r="O1224" i="16"/>
  <c r="P1224" i="16" s="1"/>
  <c r="S1224" i="16"/>
  <c r="T1224" i="16" s="1"/>
  <c r="K1224" i="16"/>
  <c r="L1224" i="16" s="1"/>
  <c r="O1225" i="20"/>
  <c r="P1225" i="20" s="1"/>
  <c r="K1225" i="20"/>
  <c r="L1225" i="20" s="1"/>
  <c r="G1225" i="20"/>
  <c r="H1225" i="20" s="1"/>
  <c r="G1225" i="19"/>
  <c r="H1225" i="19" s="1"/>
  <c r="O1223" i="16"/>
  <c r="P1223" i="16" s="1"/>
  <c r="K1223" i="16"/>
  <c r="L1223" i="16" s="1"/>
  <c r="G1223" i="16"/>
  <c r="H1223" i="16" s="1"/>
  <c r="S1223" i="16"/>
  <c r="T1223" i="16" s="1"/>
  <c r="O1224" i="20"/>
  <c r="P1224" i="20" s="1"/>
  <c r="K1224" i="20"/>
  <c r="L1224" i="20" s="1"/>
  <c r="G1224" i="20"/>
  <c r="H1224" i="20" s="1"/>
  <c r="G1224" i="19"/>
  <c r="H1224" i="19" s="1"/>
  <c r="K1222" i="16"/>
  <c r="L1222" i="16" s="1"/>
  <c r="O1222" i="16"/>
  <c r="P1222" i="16" s="1"/>
  <c r="S1222" i="16"/>
  <c r="T1222" i="16" s="1"/>
  <c r="G1222" i="16"/>
  <c r="H1222" i="16" s="1"/>
  <c r="K1223" i="20"/>
  <c r="L1223" i="20" s="1"/>
  <c r="G1223" i="20"/>
  <c r="H1223" i="20" s="1"/>
  <c r="O1223" i="20"/>
  <c r="P1223" i="20" s="1"/>
  <c r="G1223" i="19"/>
  <c r="H1223" i="19" s="1"/>
  <c r="G1221" i="16"/>
  <c r="H1221" i="16" s="1"/>
  <c r="O1221" i="16"/>
  <c r="P1221" i="16" s="1"/>
  <c r="K1221" i="16"/>
  <c r="L1221" i="16" s="1"/>
  <c r="S1221" i="16"/>
  <c r="T1221" i="16" s="1"/>
  <c r="O1222" i="20"/>
  <c r="P1222" i="20" s="1"/>
  <c r="K1222" i="20"/>
  <c r="L1222" i="20" s="1"/>
  <c r="G1222" i="20"/>
  <c r="H1222" i="20" s="1"/>
  <c r="G1222" i="19"/>
  <c r="H1222" i="19" s="1"/>
  <c r="K1220" i="16"/>
  <c r="L1220" i="16" s="1"/>
  <c r="S1220" i="16"/>
  <c r="T1220" i="16" s="1"/>
  <c r="G1220" i="16"/>
  <c r="H1220" i="16" s="1"/>
  <c r="O1220" i="16"/>
  <c r="P1220" i="16" s="1"/>
  <c r="K1221" i="20"/>
  <c r="L1221" i="20" s="1"/>
  <c r="O1221" i="20"/>
  <c r="P1221" i="20" s="1"/>
  <c r="G1221" i="20"/>
  <c r="H1221" i="20" s="1"/>
  <c r="G1221" i="19"/>
  <c r="H1221" i="19" s="1"/>
  <c r="S1219" i="16"/>
  <c r="T1219" i="16" s="1"/>
  <c r="K1219" i="16"/>
  <c r="L1219" i="16" s="1"/>
  <c r="O1219" i="16"/>
  <c r="P1219" i="16" s="1"/>
  <c r="G1219" i="16"/>
  <c r="H1219" i="16" s="1"/>
  <c r="G1220" i="20"/>
  <c r="H1220" i="20" s="1"/>
  <c r="K1220" i="20"/>
  <c r="L1220" i="20" s="1"/>
  <c r="O1220" i="20"/>
  <c r="P1220" i="20" s="1"/>
  <c r="G1220" i="19"/>
  <c r="H1220" i="19" s="1"/>
  <c r="K1218" i="16"/>
  <c r="L1218" i="16" s="1"/>
  <c r="S1218" i="16"/>
  <c r="T1218" i="16" s="1"/>
  <c r="O1218" i="16"/>
  <c r="P1218" i="16" s="1"/>
  <c r="G1218" i="16"/>
  <c r="H1218" i="16" s="1"/>
  <c r="K1219" i="20"/>
  <c r="L1219" i="20" s="1"/>
  <c r="G1219" i="20"/>
  <c r="H1219" i="20" s="1"/>
  <c r="O1219" i="20"/>
  <c r="P1219" i="20" s="1"/>
  <c r="G1219" i="19"/>
  <c r="H1219" i="19" s="1"/>
  <c r="G1217" i="16"/>
  <c r="H1217" i="16" s="1"/>
  <c r="K1217" i="16"/>
  <c r="L1217" i="16" s="1"/>
  <c r="O1217" i="16"/>
  <c r="P1217" i="16" s="1"/>
  <c r="S1217" i="16"/>
  <c r="T1217" i="16" s="1"/>
  <c r="G1218" i="20"/>
  <c r="H1218" i="20" s="1"/>
  <c r="K1218" i="20"/>
  <c r="L1218" i="20" s="1"/>
  <c r="O1218" i="20"/>
  <c r="P1218" i="20" s="1"/>
  <c r="G1218" i="19"/>
  <c r="H1218" i="19" s="1"/>
  <c r="O1216" i="16"/>
  <c r="P1216" i="16" s="1"/>
  <c r="K1216" i="16"/>
  <c r="L1216" i="16" s="1"/>
  <c r="S1216" i="16"/>
  <c r="T1216" i="16" s="1"/>
  <c r="G1216" i="16"/>
  <c r="H1216" i="16" s="1"/>
  <c r="G1217" i="20"/>
  <c r="H1217" i="20" s="1"/>
  <c r="O1217" i="20"/>
  <c r="P1217" i="20" s="1"/>
  <c r="K1217" i="20"/>
  <c r="L1217" i="20" s="1"/>
  <c r="G1217" i="19"/>
  <c r="H1217" i="19" s="1"/>
  <c r="S1215" i="16"/>
  <c r="T1215" i="16" s="1"/>
  <c r="K1215" i="16"/>
  <c r="L1215" i="16" s="1"/>
  <c r="O1215" i="16"/>
  <c r="P1215" i="16" s="1"/>
  <c r="G1215" i="16"/>
  <c r="H1215" i="16" s="1"/>
  <c r="K1216" i="20"/>
  <c r="L1216" i="20" s="1"/>
  <c r="O1216" i="20"/>
  <c r="P1216" i="20" s="1"/>
  <c r="G1216" i="20"/>
  <c r="H1216" i="20" s="1"/>
  <c r="G1216" i="19"/>
  <c r="H1216" i="19" s="1"/>
  <c r="S1214" i="16"/>
  <c r="T1214" i="16" s="1"/>
  <c r="K1214" i="16"/>
  <c r="L1214" i="16" s="1"/>
  <c r="G1214" i="16"/>
  <c r="H1214" i="16" s="1"/>
  <c r="O1214" i="16"/>
  <c r="P1214" i="16" s="1"/>
  <c r="K1215" i="20"/>
  <c r="L1215" i="20" s="1"/>
  <c r="G1215" i="20"/>
  <c r="H1215" i="20" s="1"/>
  <c r="O1215" i="20"/>
  <c r="P1215" i="20" s="1"/>
  <c r="G1215" i="19"/>
  <c r="H1215" i="19" s="1"/>
  <c r="S1213" i="16"/>
  <c r="T1213" i="16" s="1"/>
  <c r="K1213" i="16"/>
  <c r="L1213" i="16" s="1"/>
  <c r="O1213" i="16"/>
  <c r="P1213" i="16" s="1"/>
  <c r="G1213" i="16"/>
  <c r="H1213" i="16" s="1"/>
  <c r="O1214" i="20"/>
  <c r="P1214" i="20" s="1"/>
  <c r="G1214" i="20"/>
  <c r="H1214" i="20" s="1"/>
  <c r="K1214" i="20"/>
  <c r="L1214" i="20" s="1"/>
  <c r="G1214" i="19"/>
  <c r="H1214" i="19" s="1"/>
  <c r="O1212" i="16"/>
  <c r="P1212" i="16" s="1"/>
  <c r="G1212" i="16"/>
  <c r="H1212" i="16" s="1"/>
  <c r="S1212" i="16"/>
  <c r="T1212" i="16" s="1"/>
  <c r="K1212" i="16"/>
  <c r="L1212" i="16" s="1"/>
  <c r="O1213" i="20"/>
  <c r="P1213" i="20" s="1"/>
  <c r="K1213" i="20"/>
  <c r="L1213" i="20" s="1"/>
  <c r="G1213" i="20"/>
  <c r="H1213" i="20" s="1"/>
  <c r="G1213" i="19"/>
  <c r="H1213" i="19" s="1"/>
  <c r="K1211" i="16"/>
  <c r="L1211" i="16" s="1"/>
  <c r="G1211" i="16"/>
  <c r="H1211" i="16" s="1"/>
  <c r="O1211" i="16"/>
  <c r="P1211" i="16" s="1"/>
  <c r="S1211" i="16"/>
  <c r="T1211" i="16" s="1"/>
  <c r="K1212" i="20"/>
  <c r="L1212" i="20" s="1"/>
  <c r="O1212" i="20"/>
  <c r="P1212" i="20" s="1"/>
  <c r="G1212" i="20"/>
  <c r="H1212" i="20" s="1"/>
  <c r="G1212" i="19"/>
  <c r="H1212" i="19" s="1"/>
  <c r="K1210" i="16"/>
  <c r="L1210" i="16" s="1"/>
  <c r="S1210" i="16"/>
  <c r="T1210" i="16" s="1"/>
  <c r="G1210" i="16"/>
  <c r="H1210" i="16" s="1"/>
  <c r="O1210" i="16"/>
  <c r="P1210" i="16" s="1"/>
  <c r="G1211" i="20"/>
  <c r="H1211" i="20" s="1"/>
  <c r="O1211" i="20"/>
  <c r="P1211" i="20" s="1"/>
  <c r="K1211" i="20"/>
  <c r="L1211" i="20" s="1"/>
  <c r="G1211" i="19"/>
  <c r="H1211" i="19" s="1"/>
  <c r="O1209" i="16"/>
  <c r="P1209" i="16" s="1"/>
  <c r="G1209" i="16"/>
  <c r="H1209" i="16" s="1"/>
  <c r="K1209" i="16"/>
  <c r="L1209" i="16" s="1"/>
  <c r="S1209" i="16"/>
  <c r="T1209" i="16" s="1"/>
  <c r="K1210" i="20"/>
  <c r="L1210" i="20" s="1"/>
  <c r="O1210" i="20"/>
  <c r="P1210" i="20" s="1"/>
  <c r="G1210" i="20"/>
  <c r="H1210" i="20" s="1"/>
  <c r="G1210" i="19"/>
  <c r="H1210" i="19" s="1"/>
  <c r="G1208" i="16"/>
  <c r="H1208" i="16" s="1"/>
  <c r="K1208" i="16"/>
  <c r="L1208" i="16" s="1"/>
  <c r="O1208" i="16"/>
  <c r="P1208" i="16" s="1"/>
  <c r="S1208" i="16"/>
  <c r="T1208" i="16" s="1"/>
  <c r="G1209" i="20"/>
  <c r="H1209" i="20" s="1"/>
  <c r="K1209" i="20"/>
  <c r="L1209" i="20" s="1"/>
  <c r="O1209" i="20"/>
  <c r="P1209" i="20" s="1"/>
  <c r="G1209" i="19"/>
  <c r="H1209" i="19" s="1"/>
  <c r="K1207" i="16"/>
  <c r="L1207" i="16" s="1"/>
  <c r="O1207" i="16"/>
  <c r="P1207" i="16" s="1"/>
  <c r="S1207" i="16"/>
  <c r="T1207" i="16" s="1"/>
  <c r="G1207" i="16"/>
  <c r="H1207" i="16" s="1"/>
  <c r="G1208" i="20"/>
  <c r="H1208" i="20" s="1"/>
  <c r="K1208" i="20"/>
  <c r="L1208" i="20" s="1"/>
  <c r="O1208" i="20"/>
  <c r="P1208" i="20" s="1"/>
  <c r="G1208" i="19"/>
  <c r="H1208" i="19" s="1"/>
  <c r="K1206" i="16"/>
  <c r="L1206" i="16" s="1"/>
  <c r="S1206" i="16"/>
  <c r="T1206" i="16" s="1"/>
  <c r="G1206" i="16"/>
  <c r="H1206" i="16" s="1"/>
  <c r="O1206" i="16"/>
  <c r="P1206" i="16" s="1"/>
  <c r="O1207" i="20"/>
  <c r="P1207" i="20" s="1"/>
  <c r="K1207" i="20"/>
  <c r="L1207" i="20" s="1"/>
  <c r="G1207" i="20"/>
  <c r="H1207" i="20" s="1"/>
  <c r="G1207" i="19"/>
  <c r="H1207" i="19" s="1"/>
  <c r="S1205" i="16"/>
  <c r="T1205" i="16" s="1"/>
  <c r="O1205" i="16"/>
  <c r="P1205" i="16" s="1"/>
  <c r="K1205" i="16"/>
  <c r="L1205" i="16" s="1"/>
  <c r="G1205" i="16"/>
  <c r="H1205" i="16" s="1"/>
  <c r="G1206" i="20"/>
  <c r="H1206" i="20" s="1"/>
  <c r="O1206" i="20"/>
  <c r="P1206" i="20" s="1"/>
  <c r="K1206" i="20"/>
  <c r="L1206" i="20" s="1"/>
  <c r="G1206" i="19"/>
  <c r="H1206" i="19" s="1"/>
  <c r="G1204" i="16"/>
  <c r="H1204" i="16" s="1"/>
  <c r="K1204" i="16"/>
  <c r="L1204" i="16" s="1"/>
  <c r="O1204" i="16"/>
  <c r="P1204" i="16" s="1"/>
  <c r="S1204" i="16"/>
  <c r="T1204" i="16" s="1"/>
  <c r="K1205" i="20"/>
  <c r="L1205" i="20" s="1"/>
  <c r="G1205" i="20"/>
  <c r="H1205" i="20" s="1"/>
  <c r="O1205" i="20"/>
  <c r="P1205" i="20" s="1"/>
  <c r="G1205" i="19"/>
  <c r="H1205" i="19" s="1"/>
  <c r="K1203" i="16"/>
  <c r="L1203" i="16" s="1"/>
  <c r="O1203" i="16"/>
  <c r="P1203" i="16" s="1"/>
  <c r="S1203" i="16"/>
  <c r="T1203" i="16" s="1"/>
  <c r="G1203" i="16"/>
  <c r="H1203" i="16" s="1"/>
  <c r="K1204" i="20"/>
  <c r="L1204" i="20" s="1"/>
  <c r="G1204" i="20"/>
  <c r="H1204" i="20" s="1"/>
  <c r="O1204" i="20"/>
  <c r="P1204" i="20" s="1"/>
  <c r="G1204" i="19"/>
  <c r="H1204" i="19" s="1"/>
  <c r="O1202" i="16"/>
  <c r="P1202" i="16" s="1"/>
  <c r="G1202" i="16"/>
  <c r="H1202" i="16" s="1"/>
  <c r="K1202" i="16"/>
  <c r="L1202" i="16" s="1"/>
  <c r="S1202" i="16"/>
  <c r="T1202" i="16" s="1"/>
  <c r="O1203" i="20"/>
  <c r="P1203" i="20" s="1"/>
  <c r="K1203" i="20"/>
  <c r="L1203" i="20" s="1"/>
  <c r="G1203" i="20"/>
  <c r="H1203" i="20" s="1"/>
  <c r="G1203" i="19"/>
  <c r="H1203" i="19" s="1"/>
  <c r="G1201" i="16"/>
  <c r="H1201" i="16" s="1"/>
  <c r="O1201" i="16"/>
  <c r="P1201" i="16" s="1"/>
  <c r="S1201" i="16"/>
  <c r="T1201" i="16" s="1"/>
  <c r="K1201" i="16"/>
  <c r="L1201" i="16" s="1"/>
  <c r="G1202" i="20"/>
  <c r="H1202" i="20" s="1"/>
  <c r="K1202" i="20"/>
  <c r="L1202" i="20" s="1"/>
  <c r="O1202" i="20"/>
  <c r="P1202" i="20" s="1"/>
  <c r="G1202" i="19"/>
  <c r="H1202" i="19" s="1"/>
  <c r="S1200" i="16"/>
  <c r="T1200" i="16" s="1"/>
  <c r="G1200" i="16"/>
  <c r="H1200" i="16" s="1"/>
  <c r="O1200" i="16"/>
  <c r="P1200" i="16" s="1"/>
  <c r="K1200" i="16"/>
  <c r="L1200" i="16" s="1"/>
  <c r="G1201" i="20"/>
  <c r="H1201" i="20" s="1"/>
  <c r="O1201" i="20"/>
  <c r="P1201" i="20" s="1"/>
  <c r="K1201" i="20"/>
  <c r="L1201" i="20" s="1"/>
  <c r="G1201" i="19"/>
  <c r="H1201" i="19" s="1"/>
  <c r="G1199" i="16"/>
  <c r="H1199" i="16" s="1"/>
  <c r="S1199" i="16"/>
  <c r="T1199" i="16" s="1"/>
  <c r="K1199" i="16"/>
  <c r="L1199" i="16" s="1"/>
  <c r="O1199" i="16"/>
  <c r="P1199" i="16" s="1"/>
  <c r="O1200" i="20"/>
  <c r="P1200" i="20" s="1"/>
  <c r="G1200" i="20"/>
  <c r="H1200" i="20" s="1"/>
  <c r="K1200" i="20"/>
  <c r="L1200" i="20" s="1"/>
  <c r="G1200" i="19"/>
  <c r="H1200" i="19" s="1"/>
  <c r="S1198" i="16"/>
  <c r="T1198" i="16" s="1"/>
  <c r="G1198" i="16"/>
  <c r="H1198" i="16" s="1"/>
  <c r="O1198" i="16"/>
  <c r="P1198" i="16" s="1"/>
  <c r="K1198" i="16"/>
  <c r="L1198" i="16" s="1"/>
  <c r="G1199" i="20"/>
  <c r="H1199" i="20" s="1"/>
  <c r="O1199" i="20"/>
  <c r="P1199" i="20" s="1"/>
  <c r="K1199" i="20"/>
  <c r="L1199" i="20" s="1"/>
  <c r="G1199" i="19"/>
  <c r="H1199" i="19" s="1"/>
  <c r="S1197" i="16"/>
  <c r="T1197" i="16" s="1"/>
  <c r="G1197" i="16"/>
  <c r="H1197" i="16" s="1"/>
  <c r="K1197" i="16"/>
  <c r="L1197" i="16" s="1"/>
  <c r="O1197" i="16"/>
  <c r="P1197" i="16" s="1"/>
  <c r="K1198" i="20"/>
  <c r="L1198" i="20" s="1"/>
  <c r="G1198" i="20"/>
  <c r="H1198" i="20" s="1"/>
  <c r="O1198" i="20"/>
  <c r="P1198" i="20" s="1"/>
  <c r="G1198" i="19"/>
  <c r="H1198" i="19" s="1"/>
  <c r="K1196" i="16"/>
  <c r="L1196" i="16" s="1"/>
  <c r="S1196" i="16"/>
  <c r="T1196" i="16" s="1"/>
  <c r="G1196" i="16"/>
  <c r="H1196" i="16" s="1"/>
  <c r="O1196" i="16"/>
  <c r="P1196" i="16" s="1"/>
  <c r="K1197" i="20"/>
  <c r="L1197" i="20" s="1"/>
  <c r="O1197" i="20"/>
  <c r="P1197" i="20" s="1"/>
  <c r="G1197" i="20"/>
  <c r="H1197" i="20" s="1"/>
  <c r="G1197" i="19"/>
  <c r="H1197" i="19" s="1"/>
  <c r="O1195" i="16"/>
  <c r="P1195" i="16" s="1"/>
  <c r="S1195" i="16"/>
  <c r="T1195" i="16" s="1"/>
  <c r="K1195" i="16"/>
  <c r="L1195" i="16" s="1"/>
  <c r="G1195" i="16"/>
  <c r="H1195" i="16" s="1"/>
  <c r="O1196" i="20"/>
  <c r="P1196" i="20" s="1"/>
  <c r="K1196" i="20"/>
  <c r="L1196" i="20" s="1"/>
  <c r="G1196" i="20"/>
  <c r="H1196" i="20" s="1"/>
  <c r="G1196" i="19"/>
  <c r="H1196" i="19" s="1"/>
  <c r="S1194" i="16"/>
  <c r="T1194" i="16" s="1"/>
  <c r="K1194" i="16"/>
  <c r="L1194" i="16" s="1"/>
  <c r="O1194" i="16"/>
  <c r="P1194" i="16" s="1"/>
  <c r="G1194" i="16"/>
  <c r="H1194" i="16" s="1"/>
  <c r="G1195" i="20"/>
  <c r="H1195" i="20" s="1"/>
  <c r="O1195" i="20"/>
  <c r="P1195" i="20" s="1"/>
  <c r="K1195" i="20"/>
  <c r="L1195" i="20" s="1"/>
  <c r="G1195" i="19"/>
  <c r="H1195" i="19" s="1"/>
  <c r="O1193" i="16"/>
  <c r="P1193" i="16" s="1"/>
  <c r="K1193" i="16"/>
  <c r="L1193" i="16" s="1"/>
  <c r="G1193" i="16"/>
  <c r="H1193" i="16" s="1"/>
  <c r="S1193" i="16"/>
  <c r="T1193" i="16" s="1"/>
  <c r="O1194" i="20"/>
  <c r="P1194" i="20" s="1"/>
  <c r="G1194" i="20"/>
  <c r="H1194" i="20" s="1"/>
  <c r="K1194" i="20"/>
  <c r="L1194" i="20" s="1"/>
  <c r="G1194" i="19"/>
  <c r="H1194" i="19" s="1"/>
  <c r="O1192" i="16"/>
  <c r="P1192" i="16" s="1"/>
  <c r="S1192" i="16"/>
  <c r="T1192" i="16" s="1"/>
  <c r="G1192" i="16"/>
  <c r="H1192" i="16" s="1"/>
  <c r="K1192" i="16"/>
  <c r="L1192" i="16" s="1"/>
  <c r="O1193" i="20"/>
  <c r="P1193" i="20" s="1"/>
  <c r="K1193" i="20"/>
  <c r="L1193" i="20" s="1"/>
  <c r="G1193" i="20"/>
  <c r="H1193" i="20" s="1"/>
  <c r="G1193" i="19"/>
  <c r="H1193" i="19" s="1"/>
  <c r="S1191" i="16"/>
  <c r="T1191" i="16" s="1"/>
  <c r="K1191" i="16"/>
  <c r="L1191" i="16" s="1"/>
  <c r="G1191" i="16"/>
  <c r="H1191" i="16" s="1"/>
  <c r="O1191" i="16"/>
  <c r="P1191" i="16" s="1"/>
  <c r="K1192" i="20"/>
  <c r="L1192" i="20" s="1"/>
  <c r="G1192" i="20"/>
  <c r="H1192" i="20" s="1"/>
  <c r="O1192" i="20"/>
  <c r="P1192" i="20" s="1"/>
  <c r="G1192" i="19"/>
  <c r="H1192" i="19" s="1"/>
  <c r="S1190" i="16"/>
  <c r="T1190" i="16" s="1"/>
  <c r="G1190" i="16"/>
  <c r="H1190" i="16" s="1"/>
  <c r="O1190" i="16"/>
  <c r="P1190" i="16" s="1"/>
  <c r="K1190" i="16"/>
  <c r="L1190" i="16" s="1"/>
  <c r="K1191" i="20"/>
  <c r="L1191" i="20" s="1"/>
  <c r="G1191" i="20"/>
  <c r="H1191" i="20" s="1"/>
  <c r="O1191" i="20"/>
  <c r="P1191" i="20" s="1"/>
  <c r="G1191" i="19"/>
  <c r="H1191" i="19" s="1"/>
  <c r="K1189" i="16"/>
  <c r="L1189" i="16" s="1"/>
  <c r="O1189" i="16"/>
  <c r="P1189" i="16" s="1"/>
  <c r="S1189" i="16"/>
  <c r="T1189" i="16" s="1"/>
  <c r="G1189" i="16"/>
  <c r="H1189" i="16" s="1"/>
  <c r="G1190" i="20"/>
  <c r="H1190" i="20" s="1"/>
  <c r="O1190" i="20"/>
  <c r="P1190" i="20" s="1"/>
  <c r="K1190" i="20"/>
  <c r="L1190" i="20" s="1"/>
  <c r="G1190" i="19"/>
  <c r="H1190" i="19" s="1"/>
  <c r="G1188" i="16"/>
  <c r="H1188" i="16" s="1"/>
  <c r="K1188" i="16"/>
  <c r="L1188" i="16" s="1"/>
  <c r="O1188" i="16"/>
  <c r="P1188" i="16" s="1"/>
  <c r="S1188" i="16"/>
  <c r="T1188" i="16" s="1"/>
  <c r="G1189" i="20"/>
  <c r="H1189" i="20" s="1"/>
  <c r="O1189" i="20"/>
  <c r="P1189" i="20" s="1"/>
  <c r="K1189" i="20"/>
  <c r="L1189" i="20" s="1"/>
  <c r="G1189" i="19"/>
  <c r="H1189" i="19" s="1"/>
  <c r="G1187" i="16"/>
  <c r="H1187" i="16" s="1"/>
  <c r="K1187" i="16"/>
  <c r="L1187" i="16" s="1"/>
  <c r="S1187" i="16"/>
  <c r="T1187" i="16" s="1"/>
  <c r="O1187" i="16"/>
  <c r="P1187" i="16" s="1"/>
  <c r="O1188" i="20"/>
  <c r="P1188" i="20" s="1"/>
  <c r="K1188" i="20"/>
  <c r="L1188" i="20" s="1"/>
  <c r="G1188" i="20"/>
  <c r="H1188" i="20" s="1"/>
  <c r="G1188" i="19"/>
  <c r="H1188" i="19" s="1"/>
  <c r="O1186" i="16"/>
  <c r="P1186" i="16" s="1"/>
  <c r="G1186" i="16"/>
  <c r="H1186" i="16" s="1"/>
  <c r="K1186" i="16"/>
  <c r="L1186" i="16" s="1"/>
  <c r="S1186" i="16"/>
  <c r="T1186" i="16" s="1"/>
  <c r="K1187" i="20"/>
  <c r="L1187" i="20" s="1"/>
  <c r="O1187" i="20"/>
  <c r="P1187" i="20" s="1"/>
  <c r="G1187" i="20"/>
  <c r="H1187" i="20" s="1"/>
  <c r="G1187" i="19"/>
  <c r="H1187" i="19" s="1"/>
  <c r="K1185" i="16"/>
  <c r="L1185" i="16" s="1"/>
  <c r="O1185" i="16"/>
  <c r="P1185" i="16" s="1"/>
  <c r="G1185" i="16"/>
  <c r="H1185" i="16" s="1"/>
  <c r="S1185" i="16"/>
  <c r="T1185" i="16" s="1"/>
  <c r="G1186" i="20"/>
  <c r="H1186" i="20" s="1"/>
  <c r="K1186" i="20"/>
  <c r="L1186" i="20" s="1"/>
  <c r="O1186" i="20"/>
  <c r="P1186" i="20" s="1"/>
  <c r="G1186" i="19"/>
  <c r="H1186" i="19" s="1"/>
  <c r="K1184" i="16"/>
  <c r="L1184" i="16" s="1"/>
  <c r="O1184" i="16"/>
  <c r="P1184" i="16" s="1"/>
  <c r="G1184" i="16"/>
  <c r="H1184" i="16" s="1"/>
  <c r="S1184" i="16"/>
  <c r="T1184" i="16" s="1"/>
  <c r="G1185" i="20"/>
  <c r="H1185" i="20" s="1"/>
  <c r="O1185" i="20"/>
  <c r="P1185" i="20" s="1"/>
  <c r="K1185" i="20"/>
  <c r="L1185" i="20" s="1"/>
  <c r="G1185" i="19"/>
  <c r="H1185" i="19" s="1"/>
  <c r="K1183" i="16"/>
  <c r="L1183" i="16" s="1"/>
  <c r="O1183" i="16"/>
  <c r="P1183" i="16" s="1"/>
  <c r="G1183" i="16"/>
  <c r="H1183" i="16" s="1"/>
  <c r="S1183" i="16"/>
  <c r="T1183" i="16" s="1"/>
  <c r="O1184" i="20"/>
  <c r="P1184" i="20" s="1"/>
  <c r="G1184" i="20"/>
  <c r="H1184" i="20" s="1"/>
  <c r="K1184" i="20"/>
  <c r="L1184" i="20" s="1"/>
  <c r="G1184" i="19"/>
  <c r="H1184" i="19" s="1"/>
  <c r="O1182" i="16"/>
  <c r="P1182" i="16" s="1"/>
  <c r="S1182" i="16"/>
  <c r="T1182" i="16" s="1"/>
  <c r="K1182" i="16"/>
  <c r="L1182" i="16" s="1"/>
  <c r="G1182" i="16"/>
  <c r="H1182" i="16" s="1"/>
  <c r="G1183" i="20"/>
  <c r="H1183" i="20" s="1"/>
  <c r="O1183" i="20"/>
  <c r="P1183" i="20" s="1"/>
  <c r="K1183" i="20"/>
  <c r="L1183" i="20" s="1"/>
  <c r="G1183" i="19"/>
  <c r="H1183" i="19" s="1"/>
  <c r="S1181" i="16"/>
  <c r="T1181" i="16" s="1"/>
  <c r="G1181" i="16"/>
  <c r="H1181" i="16" s="1"/>
  <c r="K1181" i="16"/>
  <c r="L1181" i="16" s="1"/>
  <c r="O1181" i="16"/>
  <c r="P1181" i="16" s="1"/>
  <c r="G1182" i="20"/>
  <c r="H1182" i="20" s="1"/>
  <c r="O1182" i="20"/>
  <c r="P1182" i="20" s="1"/>
  <c r="K1182" i="20"/>
  <c r="L1182" i="20" s="1"/>
  <c r="G1182" i="19"/>
  <c r="H1182" i="19" s="1"/>
  <c r="S1180" i="16"/>
  <c r="T1180" i="16" s="1"/>
  <c r="G1180" i="16"/>
  <c r="H1180" i="16" s="1"/>
  <c r="O1180" i="16"/>
  <c r="P1180" i="16" s="1"/>
  <c r="K1180" i="16"/>
  <c r="L1180" i="16" s="1"/>
  <c r="K1181" i="20"/>
  <c r="L1181" i="20" s="1"/>
  <c r="G1181" i="20"/>
  <c r="H1181" i="20" s="1"/>
  <c r="O1181" i="20"/>
  <c r="P1181" i="20" s="1"/>
  <c r="G1181" i="19"/>
  <c r="H1181" i="19" s="1"/>
  <c r="S1179" i="16"/>
  <c r="T1179" i="16" s="1"/>
  <c r="O1179" i="16"/>
  <c r="P1179" i="16" s="1"/>
  <c r="G1179" i="16"/>
  <c r="H1179" i="16" s="1"/>
  <c r="K1179" i="16"/>
  <c r="L1179" i="16" s="1"/>
  <c r="O1180" i="20"/>
  <c r="P1180" i="20" s="1"/>
  <c r="K1180" i="20"/>
  <c r="L1180" i="20" s="1"/>
  <c r="G1180" i="20"/>
  <c r="H1180" i="20" s="1"/>
  <c r="G1180" i="19"/>
  <c r="H1180" i="19" s="1"/>
  <c r="S1178" i="16"/>
  <c r="T1178" i="16" s="1"/>
  <c r="G1178" i="16"/>
  <c r="H1178" i="16" s="1"/>
  <c r="K1178" i="16"/>
  <c r="L1178" i="16" s="1"/>
  <c r="O1178" i="16"/>
  <c r="P1178" i="16" s="1"/>
  <c r="G1179" i="20"/>
  <c r="H1179" i="20" s="1"/>
  <c r="O1179" i="20"/>
  <c r="P1179" i="20" s="1"/>
  <c r="K1179" i="20"/>
  <c r="L1179" i="20" s="1"/>
  <c r="G1179" i="19"/>
  <c r="H1179" i="19" s="1"/>
  <c r="O1177" i="16"/>
  <c r="P1177" i="16" s="1"/>
  <c r="S1177" i="16"/>
  <c r="T1177" i="16" s="1"/>
  <c r="G1177" i="16"/>
  <c r="H1177" i="16" s="1"/>
  <c r="K1177" i="16"/>
  <c r="L1177" i="16" s="1"/>
  <c r="O1178" i="20"/>
  <c r="P1178" i="20" s="1"/>
  <c r="K1178" i="20"/>
  <c r="L1178" i="20" s="1"/>
  <c r="G1178" i="20"/>
  <c r="H1178" i="20" s="1"/>
  <c r="G1178" i="19"/>
  <c r="H1178" i="19" s="1"/>
  <c r="O1176" i="16"/>
  <c r="P1176" i="16" s="1"/>
  <c r="G1176" i="16"/>
  <c r="H1176" i="16" s="1"/>
  <c r="S1176" i="16"/>
  <c r="T1176" i="16" s="1"/>
  <c r="K1176" i="16"/>
  <c r="L1176" i="16" s="1"/>
  <c r="K1177" i="20"/>
  <c r="L1177" i="20" s="1"/>
  <c r="O1177" i="20"/>
  <c r="P1177" i="20" s="1"/>
  <c r="G1177" i="20"/>
  <c r="H1177" i="20" s="1"/>
  <c r="G1177" i="19"/>
  <c r="H1177" i="19" s="1"/>
  <c r="K1175" i="16"/>
  <c r="L1175" i="16" s="1"/>
  <c r="O1175" i="16"/>
  <c r="P1175" i="16" s="1"/>
  <c r="S1175" i="16"/>
  <c r="T1175" i="16" s="1"/>
  <c r="G1175" i="16"/>
  <c r="H1175" i="16" s="1"/>
  <c r="K1176" i="20"/>
  <c r="L1176" i="20" s="1"/>
  <c r="G1176" i="20"/>
  <c r="H1176" i="20" s="1"/>
  <c r="O1176" i="20"/>
  <c r="P1176" i="20" s="1"/>
  <c r="G1176" i="19"/>
  <c r="H1176" i="19" s="1"/>
  <c r="K1174" i="16"/>
  <c r="L1174" i="16" s="1"/>
  <c r="S1174" i="16"/>
  <c r="T1174" i="16" s="1"/>
  <c r="G1174" i="16"/>
  <c r="H1174" i="16" s="1"/>
  <c r="O1174" i="16"/>
  <c r="P1174" i="16" s="1"/>
  <c r="K1175" i="20"/>
  <c r="L1175" i="20" s="1"/>
  <c r="G1175" i="20"/>
  <c r="H1175" i="20" s="1"/>
  <c r="O1175" i="20"/>
  <c r="P1175" i="20" s="1"/>
  <c r="G1175" i="19"/>
  <c r="H1175" i="19" s="1"/>
  <c r="S1173" i="16"/>
  <c r="T1173" i="16" s="1"/>
  <c r="O1173" i="16"/>
  <c r="P1173" i="16" s="1"/>
  <c r="K1173" i="16"/>
  <c r="L1173" i="16" s="1"/>
  <c r="G1173" i="16"/>
  <c r="H1173" i="16" s="1"/>
  <c r="G1174" i="20"/>
  <c r="H1174" i="20" s="1"/>
  <c r="O1174" i="20"/>
  <c r="P1174" i="20" s="1"/>
  <c r="K1174" i="20"/>
  <c r="L1174" i="20" s="1"/>
  <c r="G1174" i="19"/>
  <c r="H1174" i="19" s="1"/>
  <c r="O1172" i="16"/>
  <c r="P1172" i="16" s="1"/>
  <c r="K1172" i="16"/>
  <c r="L1172" i="16" s="1"/>
  <c r="G1172" i="16"/>
  <c r="H1172" i="16" s="1"/>
  <c r="S1172" i="16"/>
  <c r="T1172" i="16" s="1"/>
  <c r="K1173" i="20"/>
  <c r="L1173" i="20" s="1"/>
  <c r="G1173" i="20"/>
  <c r="H1173" i="20" s="1"/>
  <c r="O1173" i="20"/>
  <c r="P1173" i="20" s="1"/>
  <c r="G1173" i="19"/>
  <c r="H1173" i="19" s="1"/>
  <c r="K1171" i="16"/>
  <c r="L1171" i="16" s="1"/>
  <c r="S1171" i="16"/>
  <c r="T1171" i="16" s="1"/>
  <c r="G1171" i="16"/>
  <c r="H1171" i="16" s="1"/>
  <c r="O1171" i="16"/>
  <c r="P1171" i="16" s="1"/>
  <c r="K1172" i="20"/>
  <c r="L1172" i="20" s="1"/>
  <c r="G1172" i="20"/>
  <c r="H1172" i="20" s="1"/>
  <c r="O1172" i="20"/>
  <c r="P1172" i="20" s="1"/>
  <c r="G1172" i="19"/>
  <c r="H1172" i="19" s="1"/>
  <c r="S1170" i="16"/>
  <c r="T1170" i="16" s="1"/>
  <c r="G1170" i="16"/>
  <c r="H1170" i="16" s="1"/>
  <c r="K1170" i="16"/>
  <c r="L1170" i="16" s="1"/>
  <c r="O1170" i="16"/>
  <c r="P1170" i="16" s="1"/>
  <c r="K1171" i="20"/>
  <c r="L1171" i="20" s="1"/>
  <c r="O1171" i="20"/>
  <c r="P1171" i="20" s="1"/>
  <c r="G1171" i="20"/>
  <c r="H1171" i="20" s="1"/>
  <c r="G1171" i="19"/>
  <c r="H1171" i="19" s="1"/>
  <c r="S1169" i="16"/>
  <c r="T1169" i="16" s="1"/>
  <c r="K1169" i="16"/>
  <c r="L1169" i="16" s="1"/>
  <c r="G1169" i="16"/>
  <c r="H1169" i="16" s="1"/>
  <c r="O1169" i="16"/>
  <c r="P1169" i="16" s="1"/>
  <c r="K1170" i="20"/>
  <c r="L1170" i="20" s="1"/>
  <c r="G1170" i="20"/>
  <c r="H1170" i="20" s="1"/>
  <c r="O1170" i="20"/>
  <c r="P1170" i="20" s="1"/>
  <c r="G1170" i="19"/>
  <c r="H1170" i="19" s="1"/>
  <c r="K1168" i="16"/>
  <c r="L1168" i="16" s="1"/>
  <c r="O1168" i="16"/>
  <c r="P1168" i="16" s="1"/>
  <c r="S1168" i="16"/>
  <c r="T1168" i="16" s="1"/>
  <c r="G1168" i="16"/>
  <c r="H1168" i="16" s="1"/>
  <c r="O1169" i="20"/>
  <c r="P1169" i="20" s="1"/>
  <c r="G1169" i="20"/>
  <c r="H1169" i="20" s="1"/>
  <c r="K1169" i="20"/>
  <c r="L1169" i="20" s="1"/>
  <c r="G1169" i="19"/>
  <c r="H1169" i="19" s="1"/>
  <c r="O1167" i="16"/>
  <c r="P1167" i="16" s="1"/>
  <c r="K1167" i="16"/>
  <c r="L1167" i="16" s="1"/>
  <c r="S1167" i="16"/>
  <c r="T1167" i="16" s="1"/>
  <c r="G1167" i="16"/>
  <c r="H1167" i="16" s="1"/>
  <c r="G1168" i="20"/>
  <c r="H1168" i="20" s="1"/>
  <c r="O1168" i="20"/>
  <c r="P1168" i="20" s="1"/>
  <c r="K1168" i="20"/>
  <c r="L1168" i="20" s="1"/>
  <c r="G1168" i="19"/>
  <c r="H1168" i="19" s="1"/>
  <c r="S1166" i="16"/>
  <c r="T1166" i="16" s="1"/>
  <c r="G1166" i="16"/>
  <c r="H1166" i="16" s="1"/>
  <c r="K1166" i="16"/>
  <c r="L1166" i="16" s="1"/>
  <c r="O1166" i="16"/>
  <c r="P1166" i="16" s="1"/>
  <c r="O1167" i="20"/>
  <c r="P1167" i="20" s="1"/>
  <c r="K1167" i="20"/>
  <c r="L1167" i="20" s="1"/>
  <c r="G1167" i="20"/>
  <c r="H1167" i="20" s="1"/>
  <c r="G1167" i="19"/>
  <c r="H1167" i="19" s="1"/>
  <c r="K1165" i="16"/>
  <c r="L1165" i="16" s="1"/>
  <c r="O1165" i="16"/>
  <c r="P1165" i="16" s="1"/>
  <c r="S1165" i="16"/>
  <c r="T1165" i="16" s="1"/>
  <c r="G1165" i="16"/>
  <c r="H1165" i="16" s="1"/>
  <c r="K1166" i="20"/>
  <c r="L1166" i="20" s="1"/>
  <c r="G1166" i="20"/>
  <c r="H1166" i="20" s="1"/>
  <c r="O1166" i="20"/>
  <c r="P1166" i="20" s="1"/>
  <c r="G1166" i="19"/>
  <c r="H1166" i="19" s="1"/>
  <c r="G1164" i="16"/>
  <c r="H1164" i="16" s="1"/>
  <c r="K1164" i="16"/>
  <c r="L1164" i="16" s="1"/>
  <c r="O1164" i="16"/>
  <c r="P1164" i="16" s="1"/>
  <c r="S1164" i="16"/>
  <c r="T1164" i="16" s="1"/>
  <c r="O1165" i="20"/>
  <c r="P1165" i="20" s="1"/>
  <c r="G1165" i="20"/>
  <c r="H1165" i="20" s="1"/>
  <c r="K1165" i="20"/>
  <c r="L1165" i="20" s="1"/>
  <c r="G1165" i="19"/>
  <c r="H1165" i="19" s="1"/>
  <c r="G1163" i="16"/>
  <c r="H1163" i="16" s="1"/>
  <c r="O1163" i="16"/>
  <c r="P1163" i="16" s="1"/>
  <c r="S1163" i="16"/>
  <c r="T1163" i="16" s="1"/>
  <c r="K1163" i="16"/>
  <c r="L1163" i="16" s="1"/>
  <c r="K1164" i="20"/>
  <c r="L1164" i="20" s="1"/>
  <c r="G1164" i="20"/>
  <c r="H1164" i="20" s="1"/>
  <c r="O1164" i="20"/>
  <c r="P1164" i="20" s="1"/>
  <c r="G1164" i="19"/>
  <c r="H1164" i="19" s="1"/>
  <c r="O1162" i="16"/>
  <c r="P1162" i="16" s="1"/>
  <c r="S1162" i="16"/>
  <c r="T1162" i="16" s="1"/>
  <c r="G1162" i="16"/>
  <c r="H1162" i="16" s="1"/>
  <c r="K1162" i="16"/>
  <c r="L1162" i="16" s="1"/>
  <c r="K1163" i="20"/>
  <c r="L1163" i="20" s="1"/>
  <c r="G1163" i="20"/>
  <c r="H1163" i="20" s="1"/>
  <c r="O1163" i="20"/>
  <c r="P1163" i="20" s="1"/>
  <c r="G1163" i="19"/>
  <c r="H1163" i="19" s="1"/>
  <c r="S1161" i="16"/>
  <c r="T1161" i="16" s="1"/>
  <c r="K1161" i="16"/>
  <c r="L1161" i="16" s="1"/>
  <c r="G1161" i="16"/>
  <c r="H1161" i="16" s="1"/>
  <c r="O1161" i="16"/>
  <c r="P1161" i="16" s="1"/>
  <c r="G1162" i="20"/>
  <c r="H1162" i="20" s="1"/>
  <c r="O1162" i="20"/>
  <c r="P1162" i="20" s="1"/>
  <c r="K1162" i="20"/>
  <c r="L1162" i="20" s="1"/>
  <c r="G1162" i="19"/>
  <c r="H1162" i="19" s="1"/>
  <c r="K1160" i="16"/>
  <c r="L1160" i="16" s="1"/>
  <c r="G1160" i="16"/>
  <c r="H1160" i="16" s="1"/>
  <c r="O1160" i="16"/>
  <c r="P1160" i="16" s="1"/>
  <c r="S1160" i="16"/>
  <c r="T1160" i="16" s="1"/>
  <c r="G1161" i="20"/>
  <c r="H1161" i="20" s="1"/>
  <c r="O1161" i="20"/>
  <c r="P1161" i="20" s="1"/>
  <c r="K1161" i="20"/>
  <c r="L1161" i="20" s="1"/>
  <c r="G1161" i="19"/>
  <c r="H1161" i="19" s="1"/>
  <c r="S1159" i="16"/>
  <c r="T1159" i="16" s="1"/>
  <c r="G1159" i="16"/>
  <c r="H1159" i="16" s="1"/>
  <c r="O1159" i="16"/>
  <c r="P1159" i="16" s="1"/>
  <c r="K1159" i="16"/>
  <c r="L1159" i="16" s="1"/>
  <c r="O1160" i="20"/>
  <c r="P1160" i="20" s="1"/>
  <c r="K1160" i="20"/>
  <c r="L1160" i="20" s="1"/>
  <c r="G1160" i="20"/>
  <c r="H1160" i="20" s="1"/>
  <c r="G1160" i="19"/>
  <c r="H1160" i="19" s="1"/>
  <c r="K1158" i="16"/>
  <c r="L1158" i="16" s="1"/>
  <c r="O1158" i="16"/>
  <c r="P1158" i="16" s="1"/>
  <c r="S1158" i="16"/>
  <c r="T1158" i="16" s="1"/>
  <c r="G1158" i="16"/>
  <c r="H1158" i="16" s="1"/>
  <c r="K1159" i="20"/>
  <c r="L1159" i="20" s="1"/>
  <c r="G1159" i="20"/>
  <c r="H1159" i="20" s="1"/>
  <c r="O1159" i="20"/>
  <c r="P1159" i="20" s="1"/>
  <c r="G1159" i="19"/>
  <c r="H1159" i="19" s="1"/>
  <c r="G1157" i="16"/>
  <c r="H1157" i="16" s="1"/>
  <c r="O1157" i="16"/>
  <c r="P1157" i="16" s="1"/>
  <c r="S1157" i="16"/>
  <c r="T1157" i="16" s="1"/>
  <c r="K1157" i="16"/>
  <c r="L1157" i="16" s="1"/>
  <c r="K1158" i="20"/>
  <c r="L1158" i="20" s="1"/>
  <c r="O1158" i="20"/>
  <c r="P1158" i="20" s="1"/>
  <c r="G1158" i="20"/>
  <c r="H1158" i="20" s="1"/>
  <c r="G1158" i="19"/>
  <c r="H1158" i="19" s="1"/>
  <c r="O1156" i="16"/>
  <c r="P1156" i="16" s="1"/>
  <c r="G1156" i="16"/>
  <c r="H1156" i="16" s="1"/>
  <c r="K1156" i="16"/>
  <c r="L1156" i="16" s="1"/>
  <c r="S1156" i="16"/>
  <c r="T1156" i="16" s="1"/>
  <c r="G1157" i="20"/>
  <c r="H1157" i="20" s="1"/>
  <c r="O1157" i="20"/>
  <c r="P1157" i="20" s="1"/>
  <c r="K1157" i="20"/>
  <c r="L1157" i="20" s="1"/>
  <c r="G1157" i="19"/>
  <c r="H1157" i="19" s="1"/>
  <c r="G1155" i="16"/>
  <c r="H1155" i="16" s="1"/>
  <c r="S1155" i="16"/>
  <c r="T1155" i="16" s="1"/>
  <c r="O1155" i="16"/>
  <c r="P1155" i="16" s="1"/>
  <c r="K1155" i="16"/>
  <c r="L1155" i="16" s="1"/>
  <c r="K1156" i="20"/>
  <c r="L1156" i="20" s="1"/>
  <c r="O1156" i="20"/>
  <c r="P1156" i="20" s="1"/>
  <c r="G1156" i="20"/>
  <c r="H1156" i="20" s="1"/>
  <c r="G1156" i="19"/>
  <c r="H1156" i="19" s="1"/>
  <c r="S1154" i="16"/>
  <c r="T1154" i="16" s="1"/>
  <c r="O1154" i="16"/>
  <c r="P1154" i="16" s="1"/>
  <c r="G1154" i="16"/>
  <c r="H1154" i="16" s="1"/>
  <c r="K1154" i="16"/>
  <c r="L1154" i="16" s="1"/>
  <c r="O1155" i="20"/>
  <c r="P1155" i="20" s="1"/>
  <c r="K1155" i="20"/>
  <c r="L1155" i="20" s="1"/>
  <c r="G1155" i="20"/>
  <c r="H1155" i="20" s="1"/>
  <c r="G1155" i="19"/>
  <c r="H1155" i="19" s="1"/>
  <c r="G1153" i="16"/>
  <c r="H1153" i="16" s="1"/>
  <c r="S1153" i="16"/>
  <c r="T1153" i="16" s="1"/>
  <c r="K1153" i="16"/>
  <c r="L1153" i="16" s="1"/>
  <c r="O1153" i="16"/>
  <c r="P1153" i="16" s="1"/>
  <c r="G1154" i="20"/>
  <c r="H1154" i="20" s="1"/>
  <c r="O1154" i="20"/>
  <c r="P1154" i="20" s="1"/>
  <c r="K1154" i="20"/>
  <c r="L1154" i="20" s="1"/>
  <c r="G1154" i="19"/>
  <c r="H1154" i="19" s="1"/>
  <c r="K1152" i="16"/>
  <c r="L1152" i="16" s="1"/>
  <c r="S1152" i="16"/>
  <c r="T1152" i="16" s="1"/>
  <c r="O1152" i="16"/>
  <c r="P1152" i="16" s="1"/>
  <c r="G1152" i="16"/>
  <c r="H1152" i="16" s="1"/>
  <c r="O1153" i="20"/>
  <c r="P1153" i="20" s="1"/>
  <c r="K1153" i="20"/>
  <c r="L1153" i="20" s="1"/>
  <c r="G1153" i="20"/>
  <c r="H1153" i="20" s="1"/>
  <c r="G1153" i="19"/>
  <c r="H1153" i="19" s="1"/>
  <c r="O1151" i="16"/>
  <c r="P1151" i="16" s="1"/>
  <c r="S1151" i="16"/>
  <c r="T1151" i="16" s="1"/>
  <c r="G1151" i="16"/>
  <c r="H1151" i="16" s="1"/>
  <c r="K1151" i="16"/>
  <c r="L1151" i="16" s="1"/>
  <c r="G1152" i="20"/>
  <c r="H1152" i="20" s="1"/>
  <c r="K1152" i="20"/>
  <c r="L1152" i="20" s="1"/>
  <c r="O1152" i="20"/>
  <c r="P1152" i="20" s="1"/>
  <c r="G1152" i="19"/>
  <c r="H1152" i="19" s="1"/>
  <c r="K1150" i="16"/>
  <c r="L1150" i="16" s="1"/>
  <c r="S1150" i="16"/>
  <c r="T1150" i="16" s="1"/>
  <c r="G1150" i="16"/>
  <c r="H1150" i="16" s="1"/>
  <c r="O1150" i="16"/>
  <c r="P1150" i="16" s="1"/>
  <c r="O1151" i="20"/>
  <c r="P1151" i="20" s="1"/>
  <c r="K1151" i="20"/>
  <c r="L1151" i="20" s="1"/>
  <c r="G1151" i="20"/>
  <c r="H1151" i="20" s="1"/>
  <c r="G1151" i="19"/>
  <c r="H1151" i="19" s="1"/>
  <c r="K1149" i="16"/>
  <c r="L1149" i="16" s="1"/>
  <c r="S1149" i="16"/>
  <c r="T1149" i="16" s="1"/>
  <c r="O1149" i="16"/>
  <c r="P1149" i="16" s="1"/>
  <c r="G1149" i="16"/>
  <c r="H1149" i="16" s="1"/>
  <c r="G1150" i="20"/>
  <c r="H1150" i="20" s="1"/>
  <c r="K1150" i="20"/>
  <c r="L1150" i="20" s="1"/>
  <c r="O1150" i="20"/>
  <c r="P1150" i="20" s="1"/>
  <c r="G1150" i="19"/>
  <c r="H1150" i="19" s="1"/>
  <c r="G1148" i="16"/>
  <c r="H1148" i="16" s="1"/>
  <c r="O1148" i="16"/>
  <c r="P1148" i="16" s="1"/>
  <c r="S1148" i="16"/>
  <c r="T1148" i="16" s="1"/>
  <c r="K1148" i="16"/>
  <c r="L1148" i="16" s="1"/>
  <c r="O1149" i="20"/>
  <c r="P1149" i="20" s="1"/>
  <c r="K1149" i="20"/>
  <c r="L1149" i="20" s="1"/>
  <c r="G1149" i="20"/>
  <c r="H1149" i="20" s="1"/>
  <c r="G1149" i="19"/>
  <c r="H1149" i="19" s="1"/>
  <c r="S1147" i="16"/>
  <c r="T1147" i="16" s="1"/>
  <c r="K1147" i="16"/>
  <c r="L1147" i="16" s="1"/>
  <c r="G1147" i="16"/>
  <c r="H1147" i="16" s="1"/>
  <c r="O1147" i="16"/>
  <c r="P1147" i="16" s="1"/>
  <c r="O1148" i="20"/>
  <c r="P1148" i="20" s="1"/>
  <c r="K1148" i="20"/>
  <c r="L1148" i="20" s="1"/>
  <c r="G1148" i="20"/>
  <c r="H1148" i="20" s="1"/>
  <c r="G1148" i="19"/>
  <c r="H1148" i="19" s="1"/>
  <c r="K1146" i="16"/>
  <c r="L1146" i="16" s="1"/>
  <c r="S1146" i="16"/>
  <c r="T1146" i="16" s="1"/>
  <c r="O1146" i="16"/>
  <c r="P1146" i="16" s="1"/>
  <c r="G1146" i="16"/>
  <c r="H1146" i="16" s="1"/>
  <c r="O1147" i="20"/>
  <c r="P1147" i="20" s="1"/>
  <c r="K1147" i="20"/>
  <c r="L1147" i="20" s="1"/>
  <c r="G1147" i="20"/>
  <c r="H1147" i="20" s="1"/>
  <c r="G1147" i="19"/>
  <c r="H1147" i="19" s="1"/>
  <c r="S1145" i="16"/>
  <c r="T1145" i="16" s="1"/>
  <c r="G1145" i="16"/>
  <c r="H1145" i="16" s="1"/>
  <c r="O1145" i="16"/>
  <c r="P1145" i="16" s="1"/>
  <c r="K1145" i="16"/>
  <c r="L1145" i="16" s="1"/>
  <c r="O1146" i="20"/>
  <c r="P1146" i="20" s="1"/>
  <c r="K1146" i="20"/>
  <c r="L1146" i="20" s="1"/>
  <c r="G1146" i="20"/>
  <c r="H1146" i="20" s="1"/>
  <c r="G1146" i="19"/>
  <c r="H1146" i="19" s="1"/>
  <c r="O1144" i="16"/>
  <c r="P1144" i="16" s="1"/>
  <c r="S1144" i="16"/>
  <c r="T1144" i="16" s="1"/>
  <c r="G1144" i="16"/>
  <c r="H1144" i="16" s="1"/>
  <c r="K1144" i="16"/>
  <c r="L1144" i="16" s="1"/>
  <c r="O1145" i="20"/>
  <c r="P1145" i="20" s="1"/>
  <c r="G1145" i="20"/>
  <c r="H1145" i="20" s="1"/>
  <c r="K1145" i="20"/>
  <c r="L1145" i="20" s="1"/>
  <c r="G1145" i="19"/>
  <c r="H1145" i="19" s="1"/>
  <c r="S1143" i="16"/>
  <c r="T1143" i="16" s="1"/>
  <c r="K1143" i="16"/>
  <c r="L1143" i="16" s="1"/>
  <c r="O1143" i="16"/>
  <c r="P1143" i="16" s="1"/>
  <c r="G1143" i="16"/>
  <c r="H1143" i="16" s="1"/>
  <c r="K1144" i="20"/>
  <c r="L1144" i="20" s="1"/>
  <c r="O1144" i="20"/>
  <c r="P1144" i="20" s="1"/>
  <c r="G1144" i="20"/>
  <c r="H1144" i="20" s="1"/>
  <c r="G1144" i="19"/>
  <c r="H1144" i="19" s="1"/>
  <c r="K1142" i="16"/>
  <c r="L1142" i="16" s="1"/>
  <c r="S1142" i="16"/>
  <c r="T1142" i="16" s="1"/>
  <c r="G1142" i="16"/>
  <c r="H1142" i="16" s="1"/>
  <c r="O1142" i="16"/>
  <c r="P1142" i="16" s="1"/>
  <c r="G1143" i="20"/>
  <c r="H1143" i="20" s="1"/>
  <c r="O1143" i="20"/>
  <c r="P1143" i="20" s="1"/>
  <c r="K1143" i="20"/>
  <c r="L1143" i="20" s="1"/>
  <c r="G1143" i="19"/>
  <c r="H1143" i="19" s="1"/>
  <c r="S1141" i="16"/>
  <c r="T1141" i="16" s="1"/>
  <c r="K1141" i="16"/>
  <c r="L1141" i="16" s="1"/>
  <c r="G1141" i="16"/>
  <c r="H1141" i="16" s="1"/>
  <c r="O1141" i="16"/>
  <c r="P1141" i="16" s="1"/>
  <c r="K1142" i="20"/>
  <c r="L1142" i="20" s="1"/>
  <c r="G1142" i="20"/>
  <c r="H1142" i="20" s="1"/>
  <c r="O1142" i="20"/>
  <c r="P1142" i="20" s="1"/>
  <c r="G1142" i="19"/>
  <c r="H1142" i="19" s="1"/>
  <c r="G1140" i="16"/>
  <c r="H1140" i="16" s="1"/>
  <c r="K1140" i="16"/>
  <c r="L1140" i="16" s="1"/>
  <c r="S1140" i="16"/>
  <c r="T1140" i="16" s="1"/>
  <c r="O1140" i="16"/>
  <c r="P1140" i="16" s="1"/>
  <c r="G1141" i="20"/>
  <c r="H1141" i="20" s="1"/>
  <c r="O1141" i="20"/>
  <c r="P1141" i="20" s="1"/>
  <c r="K1141" i="20"/>
  <c r="L1141" i="20" s="1"/>
  <c r="G1141" i="19"/>
  <c r="H1141" i="19" s="1"/>
  <c r="G1139" i="16"/>
  <c r="H1139" i="16" s="1"/>
  <c r="O1139" i="16"/>
  <c r="P1139" i="16" s="1"/>
  <c r="K1139" i="16"/>
  <c r="L1139" i="16" s="1"/>
  <c r="S1139" i="16"/>
  <c r="T1139" i="16" s="1"/>
  <c r="G1140" i="20"/>
  <c r="H1140" i="20" s="1"/>
  <c r="O1140" i="20"/>
  <c r="P1140" i="20" s="1"/>
  <c r="K1140" i="20"/>
  <c r="L1140" i="20" s="1"/>
  <c r="G1140" i="19"/>
  <c r="H1140" i="19" s="1"/>
  <c r="S1138" i="16"/>
  <c r="T1138" i="16" s="1"/>
  <c r="G1138" i="16"/>
  <c r="H1138" i="16" s="1"/>
  <c r="K1138" i="16"/>
  <c r="L1138" i="16" s="1"/>
  <c r="O1138" i="16"/>
  <c r="P1138" i="16" s="1"/>
  <c r="O1139" i="20"/>
  <c r="P1139" i="20" s="1"/>
  <c r="K1139" i="20"/>
  <c r="L1139" i="20" s="1"/>
  <c r="G1139" i="20"/>
  <c r="H1139" i="20" s="1"/>
  <c r="G1139" i="19"/>
  <c r="H1139" i="19" s="1"/>
  <c r="K1137" i="16"/>
  <c r="L1137" i="16" s="1"/>
  <c r="S1137" i="16"/>
  <c r="T1137" i="16" s="1"/>
  <c r="O1137" i="16"/>
  <c r="P1137" i="16" s="1"/>
  <c r="G1137" i="16"/>
  <c r="H1137" i="16" s="1"/>
  <c r="G1138" i="20"/>
  <c r="H1138" i="20" s="1"/>
  <c r="O1138" i="20"/>
  <c r="P1138" i="20" s="1"/>
  <c r="K1138" i="20"/>
  <c r="L1138" i="20" s="1"/>
  <c r="G1138" i="19"/>
  <c r="H1138" i="19" s="1"/>
  <c r="K1136" i="16"/>
  <c r="L1136" i="16" s="1"/>
  <c r="O1136" i="16"/>
  <c r="P1136" i="16" s="1"/>
  <c r="S1136" i="16"/>
  <c r="T1136" i="16" s="1"/>
  <c r="G1136" i="16"/>
  <c r="H1136" i="16" s="1"/>
  <c r="O1137" i="20"/>
  <c r="P1137" i="20" s="1"/>
  <c r="G1137" i="20"/>
  <c r="H1137" i="20" s="1"/>
  <c r="K1137" i="20"/>
  <c r="L1137" i="20" s="1"/>
  <c r="G1137" i="19"/>
  <c r="H1137" i="19" s="1"/>
  <c r="K1135" i="16"/>
  <c r="L1135" i="16" s="1"/>
  <c r="G1135" i="16"/>
  <c r="H1135" i="16" s="1"/>
  <c r="O1135" i="16"/>
  <c r="P1135" i="16" s="1"/>
  <c r="S1135" i="16"/>
  <c r="T1135" i="16" s="1"/>
  <c r="O1136" i="20"/>
  <c r="P1136" i="20" s="1"/>
  <c r="K1136" i="20"/>
  <c r="L1136" i="20" s="1"/>
  <c r="G1136" i="20"/>
  <c r="H1136" i="20" s="1"/>
  <c r="G1136" i="19"/>
  <c r="H1136" i="19" s="1"/>
  <c r="S1134" i="16"/>
  <c r="T1134" i="16" s="1"/>
  <c r="G1134" i="16"/>
  <c r="H1134" i="16" s="1"/>
  <c r="O1134" i="16"/>
  <c r="P1134" i="16" s="1"/>
  <c r="K1134" i="16"/>
  <c r="L1134" i="16" s="1"/>
  <c r="O1135" i="20"/>
  <c r="P1135" i="20" s="1"/>
  <c r="K1135" i="20"/>
  <c r="L1135" i="20" s="1"/>
  <c r="G1135" i="20"/>
  <c r="H1135" i="20" s="1"/>
  <c r="G1135" i="19"/>
  <c r="H1135" i="19" s="1"/>
  <c r="K1133" i="16"/>
  <c r="L1133" i="16" s="1"/>
  <c r="O1133" i="16"/>
  <c r="P1133" i="16" s="1"/>
  <c r="S1133" i="16"/>
  <c r="T1133" i="16" s="1"/>
  <c r="G1133" i="16"/>
  <c r="H1133" i="16" s="1"/>
  <c r="G1134" i="20"/>
  <c r="H1134" i="20" s="1"/>
  <c r="O1134" i="20"/>
  <c r="P1134" i="20" s="1"/>
  <c r="K1134" i="20"/>
  <c r="L1134" i="20" s="1"/>
  <c r="G1134" i="19"/>
  <c r="H1134" i="19" s="1"/>
  <c r="S1132" i="16"/>
  <c r="T1132" i="16" s="1"/>
  <c r="K1132" i="16"/>
  <c r="L1132" i="16" s="1"/>
  <c r="O1132" i="16"/>
  <c r="P1132" i="16" s="1"/>
  <c r="G1132" i="16"/>
  <c r="H1132" i="16" s="1"/>
  <c r="G1133" i="20"/>
  <c r="H1133" i="20" s="1"/>
  <c r="K1133" i="20"/>
  <c r="L1133" i="20" s="1"/>
  <c r="O1133" i="20"/>
  <c r="P1133" i="20" s="1"/>
  <c r="G1133" i="19"/>
  <c r="H1133" i="19" s="1"/>
  <c r="K1131" i="16"/>
  <c r="L1131" i="16" s="1"/>
  <c r="O1131" i="16"/>
  <c r="P1131" i="16" s="1"/>
  <c r="S1131" i="16"/>
  <c r="T1131" i="16" s="1"/>
  <c r="G1131" i="16"/>
  <c r="H1131" i="16" s="1"/>
  <c r="G1132" i="20"/>
  <c r="H1132" i="20" s="1"/>
  <c r="O1132" i="20"/>
  <c r="P1132" i="20" s="1"/>
  <c r="K1132" i="20"/>
  <c r="L1132" i="20" s="1"/>
  <c r="G1132" i="19"/>
  <c r="H1132" i="19" s="1"/>
  <c r="O1130" i="16"/>
  <c r="P1130" i="16" s="1"/>
  <c r="S1130" i="16"/>
  <c r="T1130" i="16" s="1"/>
  <c r="G1130" i="16"/>
  <c r="H1130" i="16" s="1"/>
  <c r="K1130" i="16"/>
  <c r="L1130" i="16" s="1"/>
  <c r="G1131" i="20"/>
  <c r="H1131" i="20" s="1"/>
  <c r="K1131" i="20"/>
  <c r="L1131" i="20" s="1"/>
  <c r="O1131" i="20"/>
  <c r="P1131" i="20" s="1"/>
  <c r="G1131" i="19"/>
  <c r="H1131" i="19" s="1"/>
  <c r="G1129" i="16"/>
  <c r="H1129" i="16" s="1"/>
  <c r="S1129" i="16"/>
  <c r="T1129" i="16" s="1"/>
  <c r="K1129" i="16"/>
  <c r="L1129" i="16" s="1"/>
  <c r="O1129" i="16"/>
  <c r="P1129" i="16" s="1"/>
  <c r="O1130" i="20"/>
  <c r="P1130" i="20" s="1"/>
  <c r="G1130" i="20"/>
  <c r="H1130" i="20" s="1"/>
  <c r="K1130" i="20"/>
  <c r="L1130" i="20" s="1"/>
  <c r="G1130" i="19"/>
  <c r="H1130" i="19" s="1"/>
  <c r="K1128" i="16"/>
  <c r="L1128" i="16" s="1"/>
  <c r="G1128" i="16"/>
  <c r="H1128" i="16" s="1"/>
  <c r="O1128" i="16"/>
  <c r="P1128" i="16" s="1"/>
  <c r="S1128" i="16"/>
  <c r="T1128" i="16" s="1"/>
  <c r="O1129" i="20"/>
  <c r="P1129" i="20" s="1"/>
  <c r="G1129" i="20"/>
  <c r="H1129" i="20" s="1"/>
  <c r="K1129" i="20"/>
  <c r="L1129" i="20" s="1"/>
  <c r="G1129" i="19"/>
  <c r="H1129" i="19" s="1"/>
  <c r="S1127" i="16"/>
  <c r="T1127" i="16" s="1"/>
  <c r="G1127" i="16"/>
  <c r="H1127" i="16" s="1"/>
  <c r="O1127" i="16"/>
  <c r="P1127" i="16" s="1"/>
  <c r="K1127" i="16"/>
  <c r="L1127" i="16" s="1"/>
  <c r="O1128" i="20"/>
  <c r="P1128" i="20" s="1"/>
  <c r="G1128" i="20"/>
  <c r="H1128" i="20" s="1"/>
  <c r="K1128" i="20"/>
  <c r="L1128" i="20" s="1"/>
  <c r="G1128" i="19"/>
  <c r="H1128" i="19" s="1"/>
  <c r="K1126" i="16"/>
  <c r="L1126" i="16" s="1"/>
  <c r="O1126" i="16"/>
  <c r="P1126" i="16" s="1"/>
  <c r="S1126" i="16"/>
  <c r="T1126" i="16" s="1"/>
  <c r="G1126" i="16"/>
  <c r="H1126" i="16" s="1"/>
  <c r="K1127" i="20"/>
  <c r="L1127" i="20" s="1"/>
  <c r="O1127" i="20"/>
  <c r="P1127" i="20" s="1"/>
  <c r="G1127" i="20"/>
  <c r="H1127" i="20" s="1"/>
  <c r="G1127" i="19"/>
  <c r="H1127" i="19" s="1"/>
  <c r="G1125" i="16"/>
  <c r="H1125" i="16" s="1"/>
  <c r="O1125" i="16"/>
  <c r="P1125" i="16" s="1"/>
  <c r="K1125" i="16"/>
  <c r="L1125" i="16" s="1"/>
  <c r="S1125" i="16"/>
  <c r="T1125" i="16" s="1"/>
  <c r="O1126" i="20"/>
  <c r="P1126" i="20" s="1"/>
  <c r="G1126" i="20"/>
  <c r="H1126" i="20" s="1"/>
  <c r="K1126" i="20"/>
  <c r="L1126" i="20" s="1"/>
  <c r="G1126" i="19"/>
  <c r="H1126" i="19" s="1"/>
  <c r="S1124" i="16"/>
  <c r="T1124" i="16" s="1"/>
  <c r="G1124" i="16"/>
  <c r="H1124" i="16" s="1"/>
  <c r="O1124" i="16"/>
  <c r="P1124" i="16" s="1"/>
  <c r="K1124" i="16"/>
  <c r="L1124" i="16" s="1"/>
  <c r="K1125" i="20"/>
  <c r="L1125" i="20" s="1"/>
  <c r="O1125" i="20"/>
  <c r="P1125" i="20" s="1"/>
  <c r="G1125" i="20"/>
  <c r="H1125" i="20" s="1"/>
  <c r="G1125" i="19"/>
  <c r="H1125" i="19" s="1"/>
  <c r="O1123" i="16"/>
  <c r="P1123" i="16" s="1"/>
  <c r="S1123" i="16"/>
  <c r="T1123" i="16" s="1"/>
  <c r="K1123" i="16"/>
  <c r="L1123" i="16" s="1"/>
  <c r="G1123" i="16"/>
  <c r="H1123" i="16" s="1"/>
  <c r="O1124" i="20"/>
  <c r="P1124" i="20" s="1"/>
  <c r="G1124" i="20"/>
  <c r="H1124" i="20" s="1"/>
  <c r="K1124" i="20"/>
  <c r="L1124" i="20" s="1"/>
  <c r="G1124" i="19"/>
  <c r="H1124" i="19" s="1"/>
  <c r="G1122" i="16"/>
  <c r="H1122" i="16" s="1"/>
  <c r="O1122" i="16"/>
  <c r="P1122" i="16" s="1"/>
  <c r="S1122" i="16"/>
  <c r="T1122" i="16" s="1"/>
  <c r="K1122" i="16"/>
  <c r="L1122" i="16" s="1"/>
  <c r="G1123" i="20"/>
  <c r="H1123" i="20" s="1"/>
  <c r="K1123" i="20"/>
  <c r="L1123" i="20" s="1"/>
  <c r="O1123" i="20"/>
  <c r="P1123" i="20" s="1"/>
  <c r="G1123" i="19"/>
  <c r="H1123" i="19" s="1"/>
  <c r="G1121" i="16"/>
  <c r="H1121" i="16" s="1"/>
  <c r="S1121" i="16"/>
  <c r="T1121" i="16" s="1"/>
  <c r="K1121" i="16"/>
  <c r="L1121" i="16" s="1"/>
  <c r="O1121" i="16"/>
  <c r="P1121" i="16" s="1"/>
  <c r="O1122" i="20"/>
  <c r="P1122" i="20" s="1"/>
  <c r="G1122" i="20"/>
  <c r="H1122" i="20" s="1"/>
  <c r="K1122" i="20"/>
  <c r="L1122" i="20" s="1"/>
  <c r="G1122" i="19"/>
  <c r="H1122" i="19" s="1"/>
  <c r="K1120" i="16"/>
  <c r="L1120" i="16" s="1"/>
  <c r="G1120" i="16"/>
  <c r="H1120" i="16" s="1"/>
  <c r="O1120" i="16"/>
  <c r="P1120" i="16" s="1"/>
  <c r="S1120" i="16"/>
  <c r="T1120" i="16" s="1"/>
  <c r="G1121" i="20"/>
  <c r="H1121" i="20" s="1"/>
  <c r="K1121" i="20"/>
  <c r="L1121" i="20" s="1"/>
  <c r="O1121" i="20"/>
  <c r="P1121" i="20" s="1"/>
  <c r="G1121" i="19"/>
  <c r="H1121" i="19" s="1"/>
  <c r="G1119" i="16"/>
  <c r="H1119" i="16" s="1"/>
  <c r="O1119" i="16"/>
  <c r="P1119" i="16" s="1"/>
  <c r="K1119" i="16"/>
  <c r="L1119" i="16" s="1"/>
  <c r="S1119" i="16"/>
  <c r="T1119" i="16" s="1"/>
  <c r="K1120" i="20"/>
  <c r="L1120" i="20" s="1"/>
  <c r="O1120" i="20"/>
  <c r="P1120" i="20" s="1"/>
  <c r="G1120" i="20"/>
  <c r="H1120" i="20" s="1"/>
  <c r="G1120" i="19"/>
  <c r="H1120" i="19" s="1"/>
  <c r="G1118" i="16"/>
  <c r="H1118" i="16" s="1"/>
  <c r="K1118" i="16"/>
  <c r="L1118" i="16" s="1"/>
  <c r="S1118" i="16"/>
  <c r="T1118" i="16" s="1"/>
  <c r="O1118" i="16"/>
  <c r="P1118" i="16" s="1"/>
  <c r="G1119" i="20"/>
  <c r="H1119" i="20" s="1"/>
  <c r="K1119" i="20"/>
  <c r="L1119" i="20" s="1"/>
  <c r="O1119" i="20"/>
  <c r="P1119" i="20" s="1"/>
  <c r="G1119" i="19"/>
  <c r="H1119" i="19" s="1"/>
  <c r="S1117" i="16"/>
  <c r="T1117" i="16" s="1"/>
  <c r="G1117" i="16"/>
  <c r="H1117" i="16" s="1"/>
  <c r="K1117" i="16"/>
  <c r="L1117" i="16" s="1"/>
  <c r="O1117" i="16"/>
  <c r="P1117" i="16" s="1"/>
  <c r="O1118" i="20"/>
  <c r="P1118" i="20" s="1"/>
  <c r="K1118" i="20"/>
  <c r="L1118" i="20" s="1"/>
  <c r="G1118" i="20"/>
  <c r="H1118" i="20" s="1"/>
  <c r="G1118" i="19"/>
  <c r="H1118" i="19" s="1"/>
  <c r="K1116" i="16"/>
  <c r="L1116" i="16" s="1"/>
  <c r="G1116" i="16"/>
  <c r="H1116" i="16" s="1"/>
  <c r="O1116" i="16"/>
  <c r="P1116" i="16" s="1"/>
  <c r="S1116" i="16"/>
  <c r="T1116" i="16" s="1"/>
  <c r="G1117" i="20"/>
  <c r="H1117" i="20" s="1"/>
  <c r="O1117" i="20"/>
  <c r="P1117" i="20" s="1"/>
  <c r="K1117" i="20"/>
  <c r="L1117" i="20" s="1"/>
  <c r="G1117" i="19"/>
  <c r="H1117" i="19" s="1"/>
  <c r="O1115" i="16"/>
  <c r="P1115" i="16" s="1"/>
  <c r="G1115" i="16"/>
  <c r="H1115" i="16" s="1"/>
  <c r="S1115" i="16"/>
  <c r="T1115" i="16" s="1"/>
  <c r="K1115" i="16"/>
  <c r="L1115" i="16" s="1"/>
  <c r="G1116" i="20"/>
  <c r="H1116" i="20" s="1"/>
  <c r="O1116" i="20"/>
  <c r="P1116" i="20" s="1"/>
  <c r="K1116" i="20"/>
  <c r="L1116" i="20" s="1"/>
  <c r="G1116" i="19"/>
  <c r="H1116" i="19" s="1"/>
  <c r="G1114" i="16"/>
  <c r="H1114" i="16" s="1"/>
  <c r="O1114" i="16"/>
  <c r="P1114" i="16" s="1"/>
  <c r="K1114" i="16"/>
  <c r="L1114" i="16" s="1"/>
  <c r="S1114" i="16"/>
  <c r="T1114" i="16" s="1"/>
  <c r="O1115" i="20"/>
  <c r="P1115" i="20" s="1"/>
  <c r="K1115" i="20"/>
  <c r="L1115" i="20" s="1"/>
  <c r="G1115" i="20"/>
  <c r="H1115" i="20" s="1"/>
  <c r="G1115" i="19"/>
  <c r="H1115" i="19" s="1"/>
  <c r="K1113" i="16"/>
  <c r="L1113" i="16" s="1"/>
  <c r="S1113" i="16"/>
  <c r="T1113" i="16" s="1"/>
  <c r="G1113" i="16"/>
  <c r="H1113" i="16" s="1"/>
  <c r="O1113" i="16"/>
  <c r="P1113" i="16" s="1"/>
  <c r="G1114" i="20"/>
  <c r="H1114" i="20" s="1"/>
  <c r="O1114" i="20"/>
  <c r="P1114" i="20" s="1"/>
  <c r="K1114" i="20"/>
  <c r="L1114" i="20" s="1"/>
  <c r="G1114" i="19"/>
  <c r="H1114" i="19" s="1"/>
  <c r="O1112" i="16"/>
  <c r="P1112" i="16" s="1"/>
  <c r="S1112" i="16"/>
  <c r="T1112" i="16" s="1"/>
  <c r="G1112" i="16"/>
  <c r="H1112" i="16" s="1"/>
  <c r="K1112" i="16"/>
  <c r="L1112" i="16" s="1"/>
  <c r="G1113" i="20"/>
  <c r="H1113" i="20" s="1"/>
  <c r="O1113" i="20"/>
  <c r="P1113" i="20" s="1"/>
  <c r="K1113" i="20"/>
  <c r="L1113" i="20" s="1"/>
  <c r="G1113" i="19"/>
  <c r="H1113" i="19" s="1"/>
  <c r="K1111" i="16"/>
  <c r="L1111" i="16" s="1"/>
  <c r="S1111" i="16"/>
  <c r="T1111" i="16" s="1"/>
  <c r="O1111" i="16"/>
  <c r="P1111" i="16" s="1"/>
  <c r="G1111" i="16"/>
  <c r="H1111" i="16" s="1"/>
  <c r="K1112" i="20"/>
  <c r="L1112" i="20" s="1"/>
  <c r="G1112" i="20"/>
  <c r="H1112" i="20" s="1"/>
  <c r="O1112" i="20"/>
  <c r="P1112" i="20" s="1"/>
  <c r="G1112" i="19"/>
  <c r="H1112" i="19" s="1"/>
  <c r="O1110" i="16"/>
  <c r="P1110" i="16" s="1"/>
  <c r="S1110" i="16"/>
  <c r="T1110" i="16" s="1"/>
  <c r="G1110" i="16"/>
  <c r="H1110" i="16" s="1"/>
  <c r="K1110" i="16"/>
  <c r="L1110" i="16" s="1"/>
  <c r="G1111" i="20"/>
  <c r="H1111" i="20" s="1"/>
  <c r="O1111" i="20"/>
  <c r="P1111" i="20" s="1"/>
  <c r="K1111" i="20"/>
  <c r="L1111" i="20" s="1"/>
  <c r="G1111" i="19"/>
  <c r="H1111" i="19" s="1"/>
  <c r="S1109" i="16"/>
  <c r="T1109" i="16" s="1"/>
  <c r="G1109" i="16"/>
  <c r="H1109" i="16" s="1"/>
  <c r="K1109" i="16"/>
  <c r="L1109" i="16" s="1"/>
  <c r="O1109" i="16"/>
  <c r="P1109" i="16" s="1"/>
  <c r="K1110" i="20"/>
  <c r="L1110" i="20" s="1"/>
  <c r="O1110" i="20"/>
  <c r="P1110" i="20" s="1"/>
  <c r="G1110" i="20"/>
  <c r="H1110" i="20" s="1"/>
  <c r="G1110" i="19"/>
  <c r="H1110" i="19" s="1"/>
  <c r="S1108" i="16"/>
  <c r="T1108" i="16" s="1"/>
  <c r="O1108" i="16"/>
  <c r="P1108" i="16" s="1"/>
  <c r="G1108" i="16"/>
  <c r="H1108" i="16" s="1"/>
  <c r="K1108" i="16"/>
  <c r="L1108" i="16" s="1"/>
  <c r="G1109" i="20"/>
  <c r="H1109" i="20" s="1"/>
  <c r="O1109" i="20"/>
  <c r="P1109" i="20" s="1"/>
  <c r="K1109" i="20"/>
  <c r="L1109" i="20" s="1"/>
  <c r="G1109" i="19"/>
  <c r="H1109" i="19" s="1"/>
  <c r="S1107" i="16"/>
  <c r="T1107" i="16" s="1"/>
  <c r="K1107" i="16"/>
  <c r="L1107" i="16" s="1"/>
  <c r="O1107" i="16"/>
  <c r="P1107" i="16" s="1"/>
  <c r="G1107" i="16"/>
  <c r="H1107" i="16" s="1"/>
  <c r="O1108" i="20"/>
  <c r="P1108" i="20" s="1"/>
  <c r="K1108" i="20"/>
  <c r="L1108" i="20" s="1"/>
  <c r="G1108" i="20"/>
  <c r="H1108" i="20" s="1"/>
  <c r="G1108" i="19"/>
  <c r="H1108" i="19" s="1"/>
  <c r="O1106" i="16"/>
  <c r="P1106" i="16" s="1"/>
  <c r="K1106" i="16"/>
  <c r="L1106" i="16" s="1"/>
  <c r="S1106" i="16"/>
  <c r="T1106" i="16" s="1"/>
  <c r="G1106" i="16"/>
  <c r="H1106" i="16" s="1"/>
  <c r="G1107" i="20"/>
  <c r="H1107" i="20" s="1"/>
  <c r="K1107" i="20"/>
  <c r="L1107" i="20" s="1"/>
  <c r="O1107" i="20"/>
  <c r="P1107" i="20" s="1"/>
  <c r="G1107" i="19"/>
  <c r="H1107" i="19" s="1"/>
  <c r="O1105" i="16"/>
  <c r="P1105" i="16" s="1"/>
  <c r="K1105" i="16"/>
  <c r="L1105" i="16" s="1"/>
  <c r="G1105" i="16"/>
  <c r="H1105" i="16" s="1"/>
  <c r="S1105" i="16"/>
  <c r="T1105" i="16" s="1"/>
  <c r="K1106" i="20"/>
  <c r="L1106" i="20" s="1"/>
  <c r="G1106" i="20"/>
  <c r="H1106" i="20" s="1"/>
  <c r="O1106" i="20"/>
  <c r="P1106" i="20" s="1"/>
  <c r="G1106" i="19"/>
  <c r="H1106" i="19" s="1"/>
  <c r="K1104" i="16"/>
  <c r="L1104" i="16" s="1"/>
  <c r="G1104" i="16"/>
  <c r="H1104" i="16" s="1"/>
  <c r="O1104" i="16"/>
  <c r="P1104" i="16" s="1"/>
  <c r="S1104" i="16"/>
  <c r="T1104" i="16" s="1"/>
  <c r="K1105" i="20"/>
  <c r="L1105" i="20" s="1"/>
  <c r="O1105" i="20"/>
  <c r="P1105" i="20" s="1"/>
  <c r="G1105" i="20"/>
  <c r="H1105" i="20" s="1"/>
  <c r="G1105" i="19"/>
  <c r="H1105" i="19" s="1"/>
  <c r="S1103" i="16"/>
  <c r="T1103" i="16" s="1"/>
  <c r="O1103" i="16"/>
  <c r="P1103" i="16" s="1"/>
  <c r="K1103" i="16"/>
  <c r="L1103" i="16" s="1"/>
  <c r="G1103" i="16"/>
  <c r="H1103" i="16" s="1"/>
  <c r="O1104" i="20"/>
  <c r="P1104" i="20" s="1"/>
  <c r="K1104" i="20"/>
  <c r="L1104" i="20" s="1"/>
  <c r="G1104" i="20"/>
  <c r="H1104" i="20" s="1"/>
  <c r="G1104" i="19"/>
  <c r="H1104" i="19" s="1"/>
  <c r="G1102" i="16"/>
  <c r="H1102" i="16" s="1"/>
  <c r="S1102" i="16"/>
  <c r="T1102" i="16" s="1"/>
  <c r="O1102" i="16"/>
  <c r="P1102" i="16" s="1"/>
  <c r="K1102" i="16"/>
  <c r="L1102" i="16" s="1"/>
  <c r="O1103" i="20"/>
  <c r="P1103" i="20" s="1"/>
  <c r="K1103" i="20"/>
  <c r="L1103" i="20" s="1"/>
  <c r="G1103" i="20"/>
  <c r="H1103" i="20" s="1"/>
  <c r="G1103" i="19"/>
  <c r="H1103" i="19" s="1"/>
  <c r="K1101" i="16"/>
  <c r="L1101" i="16" s="1"/>
  <c r="O1101" i="16"/>
  <c r="P1101" i="16" s="1"/>
  <c r="S1101" i="16"/>
  <c r="T1101" i="16" s="1"/>
  <c r="G1101" i="16"/>
  <c r="H1101" i="16" s="1"/>
  <c r="O1102" i="20"/>
  <c r="P1102" i="20" s="1"/>
  <c r="G1102" i="20"/>
  <c r="H1102" i="20" s="1"/>
  <c r="K1102" i="20"/>
  <c r="L1102" i="20" s="1"/>
  <c r="G1102" i="19"/>
  <c r="H1102" i="19" s="1"/>
  <c r="S1100" i="16"/>
  <c r="T1100" i="16" s="1"/>
  <c r="G1100" i="16"/>
  <c r="H1100" i="16" s="1"/>
  <c r="K1100" i="16"/>
  <c r="L1100" i="16" s="1"/>
  <c r="O1100" i="16"/>
  <c r="P1100" i="16" s="1"/>
  <c r="K1101" i="20"/>
  <c r="L1101" i="20" s="1"/>
  <c r="G1101" i="20"/>
  <c r="H1101" i="20" s="1"/>
  <c r="O1101" i="20"/>
  <c r="P1101" i="20" s="1"/>
  <c r="G1101" i="19"/>
  <c r="H1101" i="19" s="1"/>
  <c r="S1099" i="16"/>
  <c r="T1099" i="16" s="1"/>
  <c r="O1099" i="16"/>
  <c r="P1099" i="16" s="1"/>
  <c r="G1099" i="16"/>
  <c r="H1099" i="16" s="1"/>
  <c r="K1099" i="16"/>
  <c r="L1099" i="16" s="1"/>
  <c r="K1100" i="20"/>
  <c r="L1100" i="20" s="1"/>
  <c r="G1100" i="20"/>
  <c r="H1100" i="20" s="1"/>
  <c r="O1100" i="20"/>
  <c r="P1100" i="20" s="1"/>
  <c r="G1100" i="19"/>
  <c r="H1100" i="19" s="1"/>
  <c r="O1098" i="16"/>
  <c r="P1098" i="16" s="1"/>
  <c r="G1098" i="16"/>
  <c r="H1098" i="16" s="1"/>
  <c r="K1098" i="16"/>
  <c r="L1098" i="16" s="1"/>
  <c r="S1098" i="16"/>
  <c r="T1098" i="16" s="1"/>
  <c r="K1099" i="20"/>
  <c r="L1099" i="20" s="1"/>
  <c r="G1099" i="20"/>
  <c r="H1099" i="20" s="1"/>
  <c r="O1099" i="20"/>
  <c r="P1099" i="20" s="1"/>
  <c r="G1099" i="19"/>
  <c r="H1099" i="19" s="1"/>
  <c r="S1097" i="16"/>
  <c r="T1097" i="16" s="1"/>
  <c r="O1097" i="16"/>
  <c r="P1097" i="16" s="1"/>
  <c r="G1097" i="16"/>
  <c r="H1097" i="16" s="1"/>
  <c r="K1097" i="16"/>
  <c r="L1097" i="16" s="1"/>
  <c r="G1098" i="20"/>
  <c r="H1098" i="20" s="1"/>
  <c r="O1098" i="20"/>
  <c r="P1098" i="20" s="1"/>
  <c r="K1098" i="20"/>
  <c r="L1098" i="20" s="1"/>
  <c r="G1098" i="19"/>
  <c r="H1098" i="19" s="1"/>
  <c r="S1096" i="16"/>
  <c r="T1096" i="16" s="1"/>
  <c r="G1096" i="16"/>
  <c r="H1096" i="16" s="1"/>
  <c r="K1096" i="16"/>
  <c r="L1096" i="16" s="1"/>
  <c r="O1096" i="16"/>
  <c r="P1096" i="16" s="1"/>
  <c r="K1097" i="20"/>
  <c r="L1097" i="20" s="1"/>
  <c r="O1097" i="20"/>
  <c r="P1097" i="20" s="1"/>
  <c r="G1097" i="20"/>
  <c r="H1097" i="20" s="1"/>
  <c r="G1097" i="19"/>
  <c r="H1097" i="19" s="1"/>
  <c r="K1095" i="16"/>
  <c r="L1095" i="16" s="1"/>
  <c r="O1095" i="16"/>
  <c r="P1095" i="16" s="1"/>
  <c r="S1095" i="16"/>
  <c r="T1095" i="16" s="1"/>
  <c r="G1095" i="16"/>
  <c r="H1095" i="16" s="1"/>
  <c r="G1096" i="20"/>
  <c r="H1096" i="20" s="1"/>
  <c r="O1096" i="20"/>
  <c r="P1096" i="20" s="1"/>
  <c r="K1096" i="20"/>
  <c r="L1096" i="20" s="1"/>
  <c r="G1096" i="19"/>
  <c r="H1096" i="19" s="1"/>
  <c r="K1094" i="16"/>
  <c r="L1094" i="16" s="1"/>
  <c r="S1094" i="16"/>
  <c r="T1094" i="16" s="1"/>
  <c r="G1094" i="16"/>
  <c r="H1094" i="16" s="1"/>
  <c r="O1094" i="16"/>
  <c r="P1094" i="16" s="1"/>
  <c r="O1095" i="20"/>
  <c r="P1095" i="20" s="1"/>
  <c r="K1095" i="20"/>
  <c r="L1095" i="20" s="1"/>
  <c r="G1095" i="20"/>
  <c r="H1095" i="20" s="1"/>
  <c r="G1095" i="19"/>
  <c r="H1095" i="19" s="1"/>
  <c r="S1093" i="16"/>
  <c r="T1093" i="16" s="1"/>
  <c r="O1093" i="16"/>
  <c r="P1093" i="16" s="1"/>
  <c r="G1093" i="16"/>
  <c r="H1093" i="16" s="1"/>
  <c r="K1093" i="16"/>
  <c r="L1093" i="16" s="1"/>
  <c r="K1094" i="20"/>
  <c r="L1094" i="20" s="1"/>
  <c r="G1094" i="20"/>
  <c r="H1094" i="20" s="1"/>
  <c r="O1094" i="20"/>
  <c r="P1094" i="20" s="1"/>
  <c r="G1094" i="19"/>
  <c r="H1094" i="19" s="1"/>
  <c r="O1092" i="16"/>
  <c r="P1092" i="16" s="1"/>
  <c r="G1092" i="16"/>
  <c r="H1092" i="16" s="1"/>
  <c r="S1092" i="16"/>
  <c r="T1092" i="16" s="1"/>
  <c r="K1092" i="16"/>
  <c r="L1092" i="16" s="1"/>
  <c r="K1093" i="20"/>
  <c r="L1093" i="20" s="1"/>
  <c r="O1093" i="20"/>
  <c r="P1093" i="20" s="1"/>
  <c r="G1093" i="20"/>
  <c r="H1093" i="20" s="1"/>
  <c r="G1093" i="19"/>
  <c r="H1093" i="19" s="1"/>
  <c r="K1091" i="16"/>
  <c r="L1091" i="16" s="1"/>
  <c r="G1091" i="16"/>
  <c r="H1091" i="16" s="1"/>
  <c r="O1091" i="16"/>
  <c r="P1091" i="16" s="1"/>
  <c r="S1091" i="16"/>
  <c r="T1091" i="16" s="1"/>
  <c r="K1092" i="20"/>
  <c r="L1092" i="20" s="1"/>
  <c r="G1092" i="20"/>
  <c r="H1092" i="20" s="1"/>
  <c r="O1092" i="20"/>
  <c r="P1092" i="20" s="1"/>
  <c r="G1092" i="19"/>
  <c r="H1092" i="19" s="1"/>
  <c r="O1090" i="16"/>
  <c r="P1090" i="16" s="1"/>
  <c r="S1090" i="16"/>
  <c r="T1090" i="16" s="1"/>
  <c r="G1090" i="16"/>
  <c r="H1090" i="16" s="1"/>
  <c r="K1090" i="16"/>
  <c r="L1090" i="16" s="1"/>
  <c r="O1091" i="20"/>
  <c r="P1091" i="20" s="1"/>
  <c r="G1091" i="20"/>
  <c r="H1091" i="20" s="1"/>
  <c r="K1091" i="20"/>
  <c r="L1091" i="20" s="1"/>
  <c r="G1091" i="19"/>
  <c r="H1091" i="19" s="1"/>
  <c r="O1089" i="16"/>
  <c r="P1089" i="16" s="1"/>
  <c r="K1089" i="16"/>
  <c r="L1089" i="16" s="1"/>
  <c r="G1089" i="16"/>
  <c r="H1089" i="16" s="1"/>
  <c r="S1089" i="16"/>
  <c r="T1089" i="16" s="1"/>
  <c r="O1090" i="20"/>
  <c r="P1090" i="20" s="1"/>
  <c r="K1090" i="20"/>
  <c r="L1090" i="20" s="1"/>
  <c r="G1090" i="20"/>
  <c r="H1090" i="20" s="1"/>
  <c r="G1090" i="19"/>
  <c r="H1090" i="19" s="1"/>
  <c r="O1088" i="16"/>
  <c r="P1088" i="16" s="1"/>
  <c r="G1088" i="16"/>
  <c r="H1088" i="16" s="1"/>
  <c r="S1088" i="16"/>
  <c r="T1088" i="16" s="1"/>
  <c r="K1088" i="16"/>
  <c r="L1088" i="16" s="1"/>
  <c r="O1089" i="20"/>
  <c r="P1089" i="20" s="1"/>
  <c r="G1089" i="20"/>
  <c r="H1089" i="20" s="1"/>
  <c r="K1089" i="20"/>
  <c r="L1089" i="20" s="1"/>
  <c r="G1089" i="19"/>
  <c r="H1089" i="19" s="1"/>
  <c r="K1087" i="16"/>
  <c r="L1087" i="16" s="1"/>
  <c r="G1087" i="16"/>
  <c r="H1087" i="16" s="1"/>
  <c r="O1087" i="16"/>
  <c r="P1087" i="16" s="1"/>
  <c r="S1087" i="16"/>
  <c r="T1087" i="16" s="1"/>
  <c r="K1088" i="20"/>
  <c r="L1088" i="20" s="1"/>
  <c r="G1088" i="20"/>
  <c r="H1088" i="20" s="1"/>
  <c r="O1088" i="20"/>
  <c r="P1088" i="20" s="1"/>
  <c r="G1088" i="19"/>
  <c r="H1088" i="19" s="1"/>
  <c r="O1086" i="16"/>
  <c r="P1086" i="16" s="1"/>
  <c r="K1086" i="16"/>
  <c r="L1086" i="16" s="1"/>
  <c r="G1086" i="16"/>
  <c r="H1086" i="16" s="1"/>
  <c r="S1086" i="16"/>
  <c r="T1086" i="16" s="1"/>
  <c r="K1087" i="20"/>
  <c r="L1087" i="20" s="1"/>
  <c r="G1087" i="20"/>
  <c r="H1087" i="20" s="1"/>
  <c r="O1087" i="20"/>
  <c r="P1087" i="20" s="1"/>
  <c r="G1087" i="19"/>
  <c r="H1087" i="19" s="1"/>
  <c r="S1085" i="16"/>
  <c r="T1085" i="16" s="1"/>
  <c r="K1085" i="16"/>
  <c r="L1085" i="16" s="1"/>
  <c r="O1085" i="16"/>
  <c r="P1085" i="16" s="1"/>
  <c r="G1085" i="16"/>
  <c r="H1085" i="16" s="1"/>
  <c r="O1086" i="20"/>
  <c r="P1086" i="20" s="1"/>
  <c r="K1086" i="20"/>
  <c r="L1086" i="20" s="1"/>
  <c r="G1086" i="20"/>
  <c r="H1086" i="20" s="1"/>
  <c r="G1086" i="19"/>
  <c r="H1086" i="19" s="1"/>
  <c r="S1084" i="16"/>
  <c r="T1084" i="16" s="1"/>
  <c r="G1084" i="16"/>
  <c r="H1084" i="16" s="1"/>
  <c r="K1084" i="16"/>
  <c r="L1084" i="16" s="1"/>
  <c r="O1084" i="16"/>
  <c r="P1084" i="16" s="1"/>
  <c r="K1085" i="20"/>
  <c r="L1085" i="20" s="1"/>
  <c r="G1085" i="20"/>
  <c r="H1085" i="20" s="1"/>
  <c r="O1085" i="20"/>
  <c r="P1085" i="20" s="1"/>
  <c r="G1085" i="19"/>
  <c r="H1085" i="19" s="1"/>
  <c r="O1083" i="16"/>
  <c r="P1083" i="16" s="1"/>
  <c r="G1083" i="16"/>
  <c r="H1083" i="16" s="1"/>
  <c r="S1083" i="16"/>
  <c r="T1083" i="16" s="1"/>
  <c r="K1083" i="16"/>
  <c r="L1083" i="16" s="1"/>
  <c r="G1084" i="20"/>
  <c r="H1084" i="20" s="1"/>
  <c r="O1084" i="20"/>
  <c r="P1084" i="20" s="1"/>
  <c r="K1084" i="20"/>
  <c r="L1084" i="20" s="1"/>
  <c r="G1084" i="19"/>
  <c r="H1084" i="19" s="1"/>
  <c r="S1082" i="16"/>
  <c r="T1082" i="16" s="1"/>
  <c r="O1082" i="16"/>
  <c r="P1082" i="16" s="1"/>
  <c r="G1082" i="16"/>
  <c r="H1082" i="16" s="1"/>
  <c r="K1082" i="16"/>
  <c r="L1082" i="16" s="1"/>
  <c r="O1083" i="20"/>
  <c r="P1083" i="20" s="1"/>
  <c r="K1083" i="20"/>
  <c r="L1083" i="20" s="1"/>
  <c r="G1083" i="20"/>
  <c r="H1083" i="20" s="1"/>
  <c r="G1083" i="19"/>
  <c r="H1083" i="19" s="1"/>
  <c r="O1081" i="16"/>
  <c r="P1081" i="16" s="1"/>
  <c r="G1081" i="16"/>
  <c r="H1081" i="16" s="1"/>
  <c r="K1081" i="16"/>
  <c r="L1081" i="16" s="1"/>
  <c r="S1081" i="16"/>
  <c r="T1081" i="16" s="1"/>
  <c r="K1082" i="20"/>
  <c r="L1082" i="20" s="1"/>
  <c r="G1082" i="20"/>
  <c r="H1082" i="20" s="1"/>
  <c r="O1082" i="20"/>
  <c r="P1082" i="20" s="1"/>
  <c r="G1082" i="19"/>
  <c r="H1082" i="19" s="1"/>
  <c r="O1080" i="16"/>
  <c r="P1080" i="16" s="1"/>
  <c r="S1080" i="16"/>
  <c r="T1080" i="16" s="1"/>
  <c r="K1080" i="16"/>
  <c r="L1080" i="16" s="1"/>
  <c r="G1080" i="16"/>
  <c r="H1080" i="16" s="1"/>
  <c r="G1081" i="20"/>
  <c r="H1081" i="20" s="1"/>
  <c r="K1081" i="20"/>
  <c r="L1081" i="20" s="1"/>
  <c r="O1081" i="20"/>
  <c r="P1081" i="20" s="1"/>
  <c r="G1081" i="19"/>
  <c r="H1081" i="19" s="1"/>
  <c r="O1079" i="16"/>
  <c r="P1079" i="16" s="1"/>
  <c r="G1079" i="16"/>
  <c r="H1079" i="16" s="1"/>
  <c r="S1079" i="16"/>
  <c r="T1079" i="16" s="1"/>
  <c r="K1079" i="16"/>
  <c r="L1079" i="16" s="1"/>
  <c r="O1080" i="20"/>
  <c r="P1080" i="20" s="1"/>
  <c r="G1080" i="20"/>
  <c r="H1080" i="20" s="1"/>
  <c r="K1080" i="20"/>
  <c r="L1080" i="20" s="1"/>
  <c r="G1080" i="19"/>
  <c r="H1080" i="19" s="1"/>
  <c r="G1078" i="16"/>
  <c r="H1078" i="16" s="1"/>
  <c r="O1078" i="16"/>
  <c r="P1078" i="16" s="1"/>
  <c r="K1078" i="16"/>
  <c r="L1078" i="16" s="1"/>
  <c r="S1078" i="16"/>
  <c r="T1078" i="16" s="1"/>
  <c r="G1079" i="20"/>
  <c r="H1079" i="20" s="1"/>
  <c r="K1079" i="20"/>
  <c r="L1079" i="20" s="1"/>
  <c r="O1079" i="20"/>
  <c r="P1079" i="20" s="1"/>
  <c r="G1079" i="19"/>
  <c r="H1079" i="19" s="1"/>
  <c r="K1077" i="16"/>
  <c r="L1077" i="16" s="1"/>
  <c r="G1077" i="16"/>
  <c r="H1077" i="16" s="1"/>
  <c r="S1077" i="16"/>
  <c r="T1077" i="16" s="1"/>
  <c r="O1077" i="16"/>
  <c r="P1077" i="16" s="1"/>
  <c r="G1078" i="20"/>
  <c r="H1078" i="20" s="1"/>
  <c r="O1078" i="20"/>
  <c r="P1078" i="20" s="1"/>
  <c r="K1078" i="20"/>
  <c r="L1078" i="20" s="1"/>
  <c r="G1078" i="19"/>
  <c r="H1078" i="19" s="1"/>
  <c r="O1076" i="16"/>
  <c r="P1076" i="16" s="1"/>
  <c r="G1076" i="16"/>
  <c r="H1076" i="16" s="1"/>
  <c r="K1076" i="16"/>
  <c r="L1076" i="16" s="1"/>
  <c r="S1076" i="16"/>
  <c r="T1076" i="16" s="1"/>
  <c r="G1077" i="20"/>
  <c r="H1077" i="20" s="1"/>
  <c r="O1077" i="20"/>
  <c r="P1077" i="20" s="1"/>
  <c r="K1077" i="20"/>
  <c r="L1077" i="20" s="1"/>
  <c r="G1077" i="19"/>
  <c r="H1077" i="19" s="1"/>
  <c r="K1075" i="16"/>
  <c r="L1075" i="16" s="1"/>
  <c r="G1075" i="16"/>
  <c r="H1075" i="16" s="1"/>
  <c r="S1075" i="16"/>
  <c r="T1075" i="16" s="1"/>
  <c r="O1075" i="16"/>
  <c r="P1075" i="16" s="1"/>
  <c r="O1076" i="20"/>
  <c r="P1076" i="20" s="1"/>
  <c r="G1076" i="20"/>
  <c r="H1076" i="20" s="1"/>
  <c r="K1076" i="20"/>
  <c r="L1076" i="20" s="1"/>
  <c r="G1076" i="19"/>
  <c r="H1076" i="19" s="1"/>
  <c r="K1074" i="16"/>
  <c r="L1074" i="16" s="1"/>
  <c r="S1074" i="16"/>
  <c r="T1074" i="16" s="1"/>
  <c r="G1074" i="16"/>
  <c r="H1074" i="16" s="1"/>
  <c r="O1074" i="16"/>
  <c r="P1074" i="16" s="1"/>
  <c r="O1075" i="20"/>
  <c r="P1075" i="20" s="1"/>
  <c r="K1075" i="20"/>
  <c r="L1075" i="20" s="1"/>
  <c r="G1075" i="20"/>
  <c r="H1075" i="20" s="1"/>
  <c r="G1075" i="19"/>
  <c r="H1075" i="19" s="1"/>
  <c r="G1073" i="16"/>
  <c r="H1073" i="16" s="1"/>
  <c r="S1073" i="16"/>
  <c r="T1073" i="16" s="1"/>
  <c r="K1073" i="16"/>
  <c r="L1073" i="16" s="1"/>
  <c r="O1073" i="16"/>
  <c r="P1073" i="16" s="1"/>
  <c r="K1074" i="20"/>
  <c r="L1074" i="20" s="1"/>
  <c r="O1074" i="20"/>
  <c r="P1074" i="20" s="1"/>
  <c r="G1074" i="20"/>
  <c r="H1074" i="20" s="1"/>
  <c r="G1074" i="19"/>
  <c r="H1074" i="19" s="1"/>
  <c r="K1072" i="16"/>
  <c r="L1072" i="16" s="1"/>
  <c r="G1072" i="16"/>
  <c r="H1072" i="16" s="1"/>
  <c r="S1072" i="16"/>
  <c r="T1072" i="16" s="1"/>
  <c r="O1072" i="16"/>
  <c r="P1072" i="16" s="1"/>
  <c r="G1073" i="20"/>
  <c r="H1073" i="20" s="1"/>
  <c r="K1073" i="20"/>
  <c r="L1073" i="20" s="1"/>
  <c r="O1073" i="20"/>
  <c r="P1073" i="20" s="1"/>
  <c r="G1073" i="19"/>
  <c r="H1073" i="19" s="1"/>
  <c r="K1071" i="16"/>
  <c r="L1071" i="16" s="1"/>
  <c r="O1071" i="16"/>
  <c r="P1071" i="16" s="1"/>
  <c r="S1071" i="16"/>
  <c r="T1071" i="16" s="1"/>
  <c r="G1071" i="16"/>
  <c r="H1071" i="16" s="1"/>
  <c r="G1072" i="20"/>
  <c r="H1072" i="20" s="1"/>
  <c r="O1072" i="20"/>
  <c r="P1072" i="20" s="1"/>
  <c r="K1072" i="20"/>
  <c r="L1072" i="20" s="1"/>
  <c r="G1072" i="19"/>
  <c r="H1072" i="19" s="1"/>
  <c r="G1070" i="16"/>
  <c r="H1070" i="16" s="1"/>
  <c r="S1070" i="16"/>
  <c r="T1070" i="16" s="1"/>
  <c r="K1070" i="16"/>
  <c r="L1070" i="16" s="1"/>
  <c r="O1070" i="16"/>
  <c r="P1070" i="16" s="1"/>
  <c r="G1071" i="20"/>
  <c r="H1071" i="20" s="1"/>
  <c r="O1071" i="20"/>
  <c r="P1071" i="20" s="1"/>
  <c r="K1071" i="20"/>
  <c r="L1071" i="20" s="1"/>
  <c r="G1071" i="19"/>
  <c r="H1071" i="19" s="1"/>
  <c r="G1069" i="16"/>
  <c r="H1069" i="16" s="1"/>
  <c r="S1069" i="16"/>
  <c r="T1069" i="16" s="1"/>
  <c r="K1069" i="16"/>
  <c r="L1069" i="16" s="1"/>
  <c r="O1069" i="16"/>
  <c r="P1069" i="16" s="1"/>
  <c r="O1070" i="20"/>
  <c r="P1070" i="20" s="1"/>
  <c r="K1070" i="20"/>
  <c r="L1070" i="20" s="1"/>
  <c r="G1070" i="20"/>
  <c r="H1070" i="20" s="1"/>
  <c r="G1070" i="19"/>
  <c r="H1070" i="19" s="1"/>
  <c r="S1068" i="16"/>
  <c r="T1068" i="16" s="1"/>
  <c r="O1068" i="16"/>
  <c r="P1068" i="16" s="1"/>
  <c r="G1068" i="16"/>
  <c r="H1068" i="16" s="1"/>
  <c r="K1068" i="16"/>
  <c r="L1068" i="16" s="1"/>
  <c r="K1069" i="20"/>
  <c r="L1069" i="20" s="1"/>
  <c r="G1069" i="20"/>
  <c r="H1069" i="20" s="1"/>
  <c r="O1069" i="20"/>
  <c r="P1069" i="20" s="1"/>
  <c r="G1069" i="19"/>
  <c r="H1069" i="19" s="1"/>
  <c r="S1067" i="16"/>
  <c r="T1067" i="16" s="1"/>
  <c r="G1067" i="16"/>
  <c r="H1067" i="16" s="1"/>
  <c r="K1067" i="16"/>
  <c r="L1067" i="16" s="1"/>
  <c r="O1067" i="16"/>
  <c r="P1067" i="16" s="1"/>
  <c r="K1068" i="20"/>
  <c r="L1068" i="20" s="1"/>
  <c r="G1068" i="20"/>
  <c r="H1068" i="20" s="1"/>
  <c r="O1068" i="20"/>
  <c r="P1068" i="20" s="1"/>
  <c r="G1068" i="19"/>
  <c r="H1068" i="19" s="1"/>
  <c r="G1066" i="16"/>
  <c r="H1066" i="16" s="1"/>
  <c r="O1066" i="16"/>
  <c r="P1066" i="16" s="1"/>
  <c r="S1066" i="16"/>
  <c r="T1066" i="16" s="1"/>
  <c r="K1066" i="16"/>
  <c r="L1066" i="16" s="1"/>
  <c r="O1067" i="20"/>
  <c r="P1067" i="20" s="1"/>
  <c r="G1067" i="20"/>
  <c r="H1067" i="20" s="1"/>
  <c r="K1067" i="20"/>
  <c r="L1067" i="20" s="1"/>
  <c r="G1067" i="19"/>
  <c r="H1067" i="19" s="1"/>
  <c r="O1065" i="16"/>
  <c r="P1065" i="16" s="1"/>
  <c r="G1065" i="16"/>
  <c r="H1065" i="16" s="1"/>
  <c r="S1065" i="16"/>
  <c r="T1065" i="16" s="1"/>
  <c r="K1065" i="16"/>
  <c r="L1065" i="16" s="1"/>
  <c r="O1066" i="20"/>
  <c r="P1066" i="20" s="1"/>
  <c r="K1066" i="20"/>
  <c r="L1066" i="20" s="1"/>
  <c r="G1066" i="20"/>
  <c r="H1066" i="20" s="1"/>
  <c r="G1066" i="19"/>
  <c r="H1066" i="19" s="1"/>
  <c r="G1064" i="16"/>
  <c r="H1064" i="16" s="1"/>
  <c r="K1064" i="16"/>
  <c r="L1064" i="16" s="1"/>
  <c r="O1064" i="16"/>
  <c r="P1064" i="16" s="1"/>
  <c r="S1064" i="16"/>
  <c r="T1064" i="16" s="1"/>
  <c r="O1065" i="20"/>
  <c r="P1065" i="20" s="1"/>
  <c r="G1065" i="20"/>
  <c r="H1065" i="20" s="1"/>
  <c r="K1065" i="20"/>
  <c r="L1065" i="20" s="1"/>
  <c r="G1065" i="19"/>
  <c r="H1065" i="19" s="1"/>
  <c r="S1063" i="16"/>
  <c r="T1063" i="16" s="1"/>
  <c r="K1063" i="16"/>
  <c r="L1063" i="16" s="1"/>
  <c r="O1063" i="16"/>
  <c r="P1063" i="16" s="1"/>
  <c r="G1063" i="16"/>
  <c r="H1063" i="16" s="1"/>
  <c r="O1064" i="20"/>
  <c r="P1064" i="20" s="1"/>
  <c r="G1064" i="20"/>
  <c r="H1064" i="20" s="1"/>
  <c r="K1064" i="20"/>
  <c r="L1064" i="20" s="1"/>
  <c r="G1064" i="19"/>
  <c r="H1064" i="19" s="1"/>
  <c r="K1062" i="16"/>
  <c r="L1062" i="16" s="1"/>
  <c r="S1062" i="16"/>
  <c r="T1062" i="16" s="1"/>
  <c r="G1062" i="16"/>
  <c r="H1062" i="16" s="1"/>
  <c r="O1062" i="16"/>
  <c r="P1062" i="16" s="1"/>
  <c r="K1063" i="20"/>
  <c r="L1063" i="20" s="1"/>
  <c r="G1063" i="20"/>
  <c r="H1063" i="20" s="1"/>
  <c r="O1063" i="20"/>
  <c r="P1063" i="20" s="1"/>
  <c r="G1063" i="19"/>
  <c r="H1063" i="19" s="1"/>
  <c r="K1061" i="16"/>
  <c r="L1061" i="16" s="1"/>
  <c r="G1061" i="16"/>
  <c r="H1061" i="16" s="1"/>
  <c r="S1061" i="16"/>
  <c r="T1061" i="16" s="1"/>
  <c r="O1061" i="16"/>
  <c r="P1061" i="16" s="1"/>
  <c r="G1062" i="20"/>
  <c r="H1062" i="20" s="1"/>
  <c r="O1062" i="20"/>
  <c r="P1062" i="20" s="1"/>
  <c r="K1062" i="20"/>
  <c r="L1062" i="20" s="1"/>
  <c r="G1062" i="19"/>
  <c r="H1062" i="19" s="1"/>
  <c r="G1060" i="16"/>
  <c r="H1060" i="16" s="1"/>
  <c r="K1060" i="16"/>
  <c r="L1060" i="16" s="1"/>
  <c r="O1060" i="16"/>
  <c r="P1060" i="16" s="1"/>
  <c r="S1060" i="16"/>
  <c r="T1060" i="16" s="1"/>
  <c r="O1061" i="20"/>
  <c r="P1061" i="20" s="1"/>
  <c r="K1061" i="20"/>
  <c r="L1061" i="20" s="1"/>
  <c r="G1061" i="20"/>
  <c r="H1061" i="20" s="1"/>
  <c r="G1061" i="19"/>
  <c r="H1061" i="19" s="1"/>
  <c r="K1059" i="16"/>
  <c r="L1059" i="16" s="1"/>
  <c r="S1059" i="16"/>
  <c r="T1059" i="16" s="1"/>
  <c r="G1059" i="16"/>
  <c r="H1059" i="16" s="1"/>
  <c r="O1059" i="16"/>
  <c r="P1059" i="16" s="1"/>
  <c r="K1060" i="20"/>
  <c r="L1060" i="20" s="1"/>
  <c r="G1060" i="20"/>
  <c r="H1060" i="20" s="1"/>
  <c r="O1060" i="20"/>
  <c r="P1060" i="20" s="1"/>
  <c r="G1060" i="19"/>
  <c r="H1060" i="19" s="1"/>
  <c r="G1058" i="16"/>
  <c r="H1058" i="16" s="1"/>
  <c r="S1058" i="16"/>
  <c r="T1058" i="16" s="1"/>
  <c r="O1058" i="16"/>
  <c r="P1058" i="16" s="1"/>
  <c r="K1058" i="16"/>
  <c r="L1058" i="16" s="1"/>
  <c r="O1059" i="20"/>
  <c r="P1059" i="20" s="1"/>
  <c r="G1059" i="20"/>
  <c r="H1059" i="20" s="1"/>
  <c r="K1059" i="20"/>
  <c r="L1059" i="20" s="1"/>
  <c r="G1059" i="19"/>
  <c r="H1059" i="19" s="1"/>
  <c r="K1057" i="16"/>
  <c r="L1057" i="16" s="1"/>
  <c r="S1057" i="16"/>
  <c r="T1057" i="16" s="1"/>
  <c r="G1057" i="16"/>
  <c r="H1057" i="16" s="1"/>
  <c r="O1057" i="16"/>
  <c r="P1057" i="16" s="1"/>
  <c r="O1058" i="20"/>
  <c r="P1058" i="20" s="1"/>
  <c r="K1058" i="20"/>
  <c r="L1058" i="20" s="1"/>
  <c r="G1058" i="20"/>
  <c r="H1058" i="20" s="1"/>
  <c r="G1058" i="19"/>
  <c r="H1058" i="19" s="1"/>
  <c r="G1056" i="16"/>
  <c r="H1056" i="16" s="1"/>
  <c r="K1056" i="16"/>
  <c r="L1056" i="16" s="1"/>
  <c r="O1056" i="16"/>
  <c r="P1056" i="16" s="1"/>
  <c r="S1056" i="16"/>
  <c r="T1056" i="16" s="1"/>
  <c r="O1057" i="20"/>
  <c r="P1057" i="20" s="1"/>
  <c r="K1057" i="20"/>
  <c r="L1057" i="20" s="1"/>
  <c r="G1057" i="20"/>
  <c r="H1057" i="20" s="1"/>
  <c r="G1057" i="19"/>
  <c r="H1057" i="19" s="1"/>
  <c r="K1055" i="16"/>
  <c r="L1055" i="16" s="1"/>
  <c r="G1055" i="16"/>
  <c r="H1055" i="16" s="1"/>
  <c r="S1055" i="16"/>
  <c r="T1055" i="16" s="1"/>
  <c r="O1055" i="16"/>
  <c r="P1055" i="16" s="1"/>
  <c r="O1056" i="20"/>
  <c r="P1056" i="20" s="1"/>
  <c r="G1056" i="20"/>
  <c r="H1056" i="20" s="1"/>
  <c r="K1056" i="20"/>
  <c r="L1056" i="20" s="1"/>
  <c r="G1056" i="19"/>
  <c r="H1056" i="19" s="1"/>
  <c r="O1054" i="16"/>
  <c r="P1054" i="16" s="1"/>
  <c r="G1054" i="16"/>
  <c r="H1054" i="16" s="1"/>
  <c r="S1054" i="16"/>
  <c r="T1054" i="16" s="1"/>
  <c r="K1054" i="16"/>
  <c r="L1054" i="16" s="1"/>
  <c r="O1055" i="20"/>
  <c r="P1055" i="20" s="1"/>
  <c r="K1055" i="20"/>
  <c r="L1055" i="20" s="1"/>
  <c r="G1055" i="20"/>
  <c r="H1055" i="20" s="1"/>
  <c r="G1055" i="19"/>
  <c r="H1055" i="19" s="1"/>
  <c r="S1053" i="16"/>
  <c r="T1053" i="16" s="1"/>
  <c r="O1053" i="16"/>
  <c r="P1053" i="16" s="1"/>
  <c r="G1053" i="16"/>
  <c r="H1053" i="16" s="1"/>
  <c r="K1053" i="16"/>
  <c r="L1053" i="16" s="1"/>
  <c r="O1054" i="20"/>
  <c r="P1054" i="20" s="1"/>
  <c r="K1054" i="20"/>
  <c r="L1054" i="20" s="1"/>
  <c r="G1054" i="20"/>
  <c r="H1054" i="20" s="1"/>
  <c r="G1054" i="19"/>
  <c r="H1054" i="19" s="1"/>
  <c r="S1052" i="16"/>
  <c r="T1052" i="16" s="1"/>
  <c r="O1052" i="16"/>
  <c r="P1052" i="16" s="1"/>
  <c r="G1052" i="16"/>
  <c r="H1052" i="16" s="1"/>
  <c r="K1052" i="16"/>
  <c r="L1052" i="16" s="1"/>
  <c r="G1053" i="20"/>
  <c r="H1053" i="20" s="1"/>
  <c r="K1053" i="20"/>
  <c r="L1053" i="20" s="1"/>
  <c r="O1053" i="20"/>
  <c r="P1053" i="20" s="1"/>
  <c r="G1053" i="19"/>
  <c r="H1053" i="19" s="1"/>
  <c r="S1051" i="16"/>
  <c r="T1051" i="16" s="1"/>
  <c r="O1051" i="16"/>
  <c r="P1051" i="16" s="1"/>
  <c r="K1051" i="16"/>
  <c r="L1051" i="16" s="1"/>
  <c r="G1051" i="16"/>
  <c r="H1051" i="16" s="1"/>
  <c r="K1052" i="20"/>
  <c r="L1052" i="20" s="1"/>
  <c r="G1052" i="20"/>
  <c r="H1052" i="20" s="1"/>
  <c r="O1052" i="20"/>
  <c r="P1052" i="20" s="1"/>
  <c r="G1052" i="19"/>
  <c r="H1052" i="19" s="1"/>
  <c r="G1050" i="16"/>
  <c r="H1050" i="16" s="1"/>
  <c r="O1050" i="16"/>
  <c r="P1050" i="16" s="1"/>
  <c r="K1050" i="16"/>
  <c r="L1050" i="16" s="1"/>
  <c r="S1050" i="16"/>
  <c r="T1050" i="16" s="1"/>
  <c r="G1051" i="20"/>
  <c r="H1051" i="20" s="1"/>
  <c r="K1051" i="20"/>
  <c r="L1051" i="20" s="1"/>
  <c r="O1051" i="20"/>
  <c r="P1051" i="20" s="1"/>
  <c r="G1051" i="19"/>
  <c r="H1051" i="19" s="1"/>
  <c r="S1049" i="16"/>
  <c r="T1049" i="16" s="1"/>
  <c r="G1049" i="16"/>
  <c r="H1049" i="16" s="1"/>
  <c r="K1049" i="16"/>
  <c r="L1049" i="16" s="1"/>
  <c r="O1049" i="16"/>
  <c r="P1049" i="16" s="1"/>
  <c r="O1050" i="20"/>
  <c r="P1050" i="20" s="1"/>
  <c r="K1050" i="20"/>
  <c r="L1050" i="20" s="1"/>
  <c r="G1050" i="20"/>
  <c r="H1050" i="20" s="1"/>
  <c r="G1050" i="19"/>
  <c r="H1050" i="19" s="1"/>
  <c r="G1048" i="16"/>
  <c r="H1048" i="16" s="1"/>
  <c r="O1048" i="16"/>
  <c r="P1048" i="16" s="1"/>
  <c r="K1048" i="16"/>
  <c r="L1048" i="16" s="1"/>
  <c r="S1048" i="16"/>
  <c r="T1048" i="16" s="1"/>
  <c r="G1049" i="20"/>
  <c r="H1049" i="20" s="1"/>
  <c r="K1049" i="20"/>
  <c r="L1049" i="20" s="1"/>
  <c r="O1049" i="20"/>
  <c r="P1049" i="20" s="1"/>
  <c r="G1049" i="19"/>
  <c r="H1049" i="19" s="1"/>
  <c r="O1047" i="16"/>
  <c r="P1047" i="16" s="1"/>
  <c r="K1047" i="16"/>
  <c r="L1047" i="16" s="1"/>
  <c r="S1047" i="16"/>
  <c r="T1047" i="16" s="1"/>
  <c r="G1047" i="16"/>
  <c r="H1047" i="16" s="1"/>
  <c r="G1048" i="20"/>
  <c r="H1048" i="20" s="1"/>
  <c r="K1048" i="20"/>
  <c r="L1048" i="20" s="1"/>
  <c r="O1048" i="20"/>
  <c r="P1048" i="20" s="1"/>
  <c r="G1048" i="19"/>
  <c r="H1048" i="19" s="1"/>
  <c r="S1046" i="16"/>
  <c r="T1046" i="16" s="1"/>
  <c r="O1046" i="16"/>
  <c r="P1046" i="16" s="1"/>
  <c r="K1046" i="16"/>
  <c r="L1046" i="16" s="1"/>
  <c r="G1046" i="16"/>
  <c r="H1046" i="16" s="1"/>
  <c r="K1047" i="20"/>
  <c r="L1047" i="20" s="1"/>
  <c r="G1047" i="20"/>
  <c r="H1047" i="20" s="1"/>
  <c r="O1047" i="20"/>
  <c r="P1047" i="20" s="1"/>
  <c r="G1047" i="19"/>
  <c r="H1047" i="19" s="1"/>
  <c r="S1045" i="16"/>
  <c r="T1045" i="16" s="1"/>
  <c r="O1045" i="16"/>
  <c r="P1045" i="16" s="1"/>
  <c r="K1045" i="16"/>
  <c r="L1045" i="16" s="1"/>
  <c r="G1045" i="16"/>
  <c r="H1045" i="16" s="1"/>
  <c r="K1046" i="20"/>
  <c r="L1046" i="20" s="1"/>
  <c r="G1046" i="20"/>
  <c r="H1046" i="20" s="1"/>
  <c r="O1046" i="20"/>
  <c r="P1046" i="20" s="1"/>
  <c r="G1046" i="19"/>
  <c r="H1046" i="19" s="1"/>
  <c r="S1044" i="16"/>
  <c r="T1044" i="16" s="1"/>
  <c r="K1044" i="16"/>
  <c r="L1044" i="16" s="1"/>
  <c r="O1044" i="16"/>
  <c r="P1044" i="16" s="1"/>
  <c r="G1044" i="16"/>
  <c r="H1044" i="16" s="1"/>
  <c r="G1045" i="20"/>
  <c r="H1045" i="20" s="1"/>
  <c r="K1045" i="20"/>
  <c r="L1045" i="20" s="1"/>
  <c r="O1045" i="20"/>
  <c r="P1045" i="20" s="1"/>
  <c r="G1045" i="19"/>
  <c r="H1045" i="19" s="1"/>
  <c r="K1043" i="16"/>
  <c r="L1043" i="16" s="1"/>
  <c r="S1043" i="16"/>
  <c r="T1043" i="16" s="1"/>
  <c r="G1043" i="16"/>
  <c r="H1043" i="16" s="1"/>
  <c r="O1043" i="16"/>
  <c r="P1043" i="16" s="1"/>
  <c r="K1044" i="20"/>
  <c r="L1044" i="20" s="1"/>
  <c r="G1044" i="20"/>
  <c r="H1044" i="20" s="1"/>
  <c r="O1044" i="20"/>
  <c r="P1044" i="20" s="1"/>
  <c r="G1044" i="19"/>
  <c r="H1044" i="19" s="1"/>
  <c r="G1042" i="16"/>
  <c r="H1042" i="16" s="1"/>
  <c r="O1042" i="16"/>
  <c r="P1042" i="16" s="1"/>
  <c r="K1042" i="16"/>
  <c r="L1042" i="16" s="1"/>
  <c r="S1042" i="16"/>
  <c r="T1042" i="16" s="1"/>
  <c r="G1043" i="20"/>
  <c r="H1043" i="20" s="1"/>
  <c r="K1043" i="20"/>
  <c r="L1043" i="20" s="1"/>
  <c r="O1043" i="20"/>
  <c r="P1043" i="20" s="1"/>
  <c r="G1043" i="19"/>
  <c r="H1043" i="19" s="1"/>
  <c r="G1041" i="16"/>
  <c r="H1041" i="16" s="1"/>
  <c r="O1041" i="16"/>
  <c r="P1041" i="16" s="1"/>
  <c r="S1041" i="16"/>
  <c r="T1041" i="16" s="1"/>
  <c r="K1041" i="16"/>
  <c r="L1041" i="16" s="1"/>
  <c r="O1042" i="20"/>
  <c r="P1042" i="20" s="1"/>
  <c r="K1042" i="20"/>
  <c r="L1042" i="20" s="1"/>
  <c r="G1042" i="20"/>
  <c r="H1042" i="20" s="1"/>
  <c r="G1042" i="19"/>
  <c r="H1042" i="19" s="1"/>
  <c r="S1040" i="16"/>
  <c r="T1040" i="16" s="1"/>
  <c r="K1040" i="16"/>
  <c r="L1040" i="16" s="1"/>
  <c r="G1040" i="16"/>
  <c r="H1040" i="16" s="1"/>
  <c r="O1040" i="16"/>
  <c r="P1040" i="16" s="1"/>
  <c r="K1041" i="20"/>
  <c r="L1041" i="20" s="1"/>
  <c r="O1041" i="20"/>
  <c r="P1041" i="20" s="1"/>
  <c r="G1041" i="20"/>
  <c r="H1041" i="20" s="1"/>
  <c r="G1041" i="19"/>
  <c r="H1041" i="19" s="1"/>
  <c r="G1039" i="16"/>
  <c r="H1039" i="16" s="1"/>
  <c r="K1039" i="16"/>
  <c r="L1039" i="16" s="1"/>
  <c r="S1039" i="16"/>
  <c r="T1039" i="16" s="1"/>
  <c r="O1039" i="16"/>
  <c r="P1039" i="16" s="1"/>
  <c r="O1040" i="20"/>
  <c r="P1040" i="20" s="1"/>
  <c r="G1040" i="20"/>
  <c r="H1040" i="20" s="1"/>
  <c r="K1040" i="20"/>
  <c r="L1040" i="20" s="1"/>
  <c r="G1040" i="19"/>
  <c r="H1040" i="19" s="1"/>
  <c r="K1038" i="16"/>
  <c r="L1038" i="16" s="1"/>
  <c r="S1038" i="16"/>
  <c r="T1038" i="16" s="1"/>
  <c r="O1038" i="16"/>
  <c r="P1038" i="16" s="1"/>
  <c r="G1038" i="16"/>
  <c r="H1038" i="16" s="1"/>
  <c r="G1039" i="20"/>
  <c r="H1039" i="20" s="1"/>
  <c r="O1039" i="20"/>
  <c r="P1039" i="20" s="1"/>
  <c r="K1039" i="20"/>
  <c r="L1039" i="20" s="1"/>
  <c r="G1039" i="19"/>
  <c r="H1039" i="19" s="1"/>
  <c r="K1037" i="16"/>
  <c r="L1037" i="16" s="1"/>
  <c r="O1037" i="16"/>
  <c r="P1037" i="16" s="1"/>
  <c r="S1037" i="16"/>
  <c r="T1037" i="16" s="1"/>
  <c r="G1037" i="16"/>
  <c r="H1037" i="16" s="1"/>
  <c r="O1038" i="20"/>
  <c r="P1038" i="20" s="1"/>
  <c r="K1038" i="20"/>
  <c r="L1038" i="20" s="1"/>
  <c r="G1038" i="20"/>
  <c r="H1038" i="20" s="1"/>
  <c r="G1038" i="19"/>
  <c r="H1038" i="19" s="1"/>
  <c r="O1036" i="16"/>
  <c r="P1036" i="16" s="1"/>
  <c r="S1036" i="16"/>
  <c r="T1036" i="16" s="1"/>
  <c r="G1036" i="16"/>
  <c r="H1036" i="16" s="1"/>
  <c r="K1036" i="16"/>
  <c r="L1036" i="16" s="1"/>
  <c r="G1037" i="20"/>
  <c r="H1037" i="20" s="1"/>
  <c r="O1037" i="20"/>
  <c r="P1037" i="20" s="1"/>
  <c r="K1037" i="20"/>
  <c r="L1037" i="20" s="1"/>
  <c r="G1037" i="19"/>
  <c r="H1037" i="19" s="1"/>
  <c r="S1035" i="16"/>
  <c r="T1035" i="16" s="1"/>
  <c r="K1035" i="16"/>
  <c r="L1035" i="16" s="1"/>
  <c r="O1035" i="16"/>
  <c r="P1035" i="16" s="1"/>
  <c r="G1035" i="16"/>
  <c r="H1035" i="16" s="1"/>
  <c r="O1036" i="20"/>
  <c r="P1036" i="20" s="1"/>
  <c r="K1036" i="20"/>
  <c r="L1036" i="20" s="1"/>
  <c r="G1036" i="20"/>
  <c r="H1036" i="20" s="1"/>
  <c r="G1036" i="19"/>
  <c r="H1036" i="19" s="1"/>
  <c r="G1034" i="16"/>
  <c r="H1034" i="16" s="1"/>
  <c r="K1034" i="16"/>
  <c r="L1034" i="16" s="1"/>
  <c r="S1034" i="16"/>
  <c r="T1034" i="16" s="1"/>
  <c r="O1034" i="16"/>
  <c r="P1034" i="16" s="1"/>
  <c r="K1035" i="20"/>
  <c r="L1035" i="20" s="1"/>
  <c r="O1035" i="20"/>
  <c r="P1035" i="20" s="1"/>
  <c r="G1035" i="20"/>
  <c r="H1035" i="20" s="1"/>
  <c r="G1035" i="19"/>
  <c r="H1035" i="19" s="1"/>
  <c r="G1033" i="16"/>
  <c r="H1033" i="16" s="1"/>
  <c r="S1033" i="16"/>
  <c r="T1033" i="16" s="1"/>
  <c r="O1033" i="16"/>
  <c r="P1033" i="16" s="1"/>
  <c r="K1033" i="16"/>
  <c r="L1033" i="16" s="1"/>
  <c r="G1034" i="20"/>
  <c r="H1034" i="20" s="1"/>
  <c r="O1034" i="20"/>
  <c r="P1034" i="20" s="1"/>
  <c r="K1034" i="20"/>
  <c r="L1034" i="20" s="1"/>
  <c r="G1034" i="19"/>
  <c r="H1034" i="19" s="1"/>
  <c r="K1032" i="16"/>
  <c r="L1032" i="16" s="1"/>
  <c r="O1032" i="16"/>
  <c r="P1032" i="16" s="1"/>
  <c r="S1032" i="16"/>
  <c r="T1032" i="16" s="1"/>
  <c r="G1032" i="16"/>
  <c r="H1032" i="16" s="1"/>
  <c r="G1033" i="20"/>
  <c r="H1033" i="20" s="1"/>
  <c r="O1033" i="20"/>
  <c r="P1033" i="20" s="1"/>
  <c r="K1033" i="20"/>
  <c r="L1033" i="20" s="1"/>
  <c r="G1033" i="19"/>
  <c r="H1033" i="19" s="1"/>
  <c r="O1031" i="16"/>
  <c r="P1031" i="16" s="1"/>
  <c r="S1031" i="16"/>
  <c r="T1031" i="16" s="1"/>
  <c r="K1031" i="16"/>
  <c r="L1031" i="16" s="1"/>
  <c r="G1031" i="16"/>
  <c r="H1031" i="16" s="1"/>
  <c r="K1032" i="20"/>
  <c r="L1032" i="20" s="1"/>
  <c r="O1032" i="20"/>
  <c r="P1032" i="20" s="1"/>
  <c r="G1032" i="20"/>
  <c r="H1032" i="20" s="1"/>
  <c r="G1032" i="19"/>
  <c r="H1032" i="19" s="1"/>
  <c r="G1030" i="16"/>
  <c r="H1030" i="16" s="1"/>
  <c r="K1030" i="16"/>
  <c r="L1030" i="16" s="1"/>
  <c r="S1030" i="16"/>
  <c r="T1030" i="16" s="1"/>
  <c r="O1030" i="16"/>
  <c r="P1030" i="16" s="1"/>
  <c r="K1031" i="20"/>
  <c r="L1031" i="20" s="1"/>
  <c r="G1031" i="20"/>
  <c r="H1031" i="20" s="1"/>
  <c r="O1031" i="20"/>
  <c r="P1031" i="20" s="1"/>
  <c r="G1031" i="19"/>
  <c r="H1031" i="19" s="1"/>
  <c r="O1029" i="16"/>
  <c r="P1029" i="16" s="1"/>
  <c r="S1029" i="16"/>
  <c r="T1029" i="16" s="1"/>
  <c r="K1029" i="16"/>
  <c r="L1029" i="16" s="1"/>
  <c r="G1029" i="16"/>
  <c r="H1029" i="16" s="1"/>
  <c r="O1030" i="20"/>
  <c r="P1030" i="20" s="1"/>
  <c r="G1030" i="20"/>
  <c r="H1030" i="20" s="1"/>
  <c r="K1030" i="20"/>
  <c r="L1030" i="20" s="1"/>
  <c r="G1030" i="19"/>
  <c r="H1030" i="19" s="1"/>
  <c r="S1028" i="16"/>
  <c r="T1028" i="16" s="1"/>
  <c r="O1028" i="16"/>
  <c r="P1028" i="16" s="1"/>
  <c r="K1028" i="16"/>
  <c r="L1028" i="16" s="1"/>
  <c r="G1028" i="16"/>
  <c r="H1028" i="16" s="1"/>
  <c r="K1029" i="20"/>
  <c r="L1029" i="20" s="1"/>
  <c r="O1029" i="20"/>
  <c r="P1029" i="20" s="1"/>
  <c r="G1029" i="20"/>
  <c r="H1029" i="20" s="1"/>
  <c r="G1029" i="19"/>
  <c r="H1029" i="19" s="1"/>
  <c r="G1027" i="16"/>
  <c r="H1027" i="16" s="1"/>
  <c r="S1027" i="16"/>
  <c r="T1027" i="16" s="1"/>
  <c r="K1027" i="16"/>
  <c r="L1027" i="16" s="1"/>
  <c r="O1027" i="16"/>
  <c r="P1027" i="16" s="1"/>
  <c r="K1028" i="20"/>
  <c r="L1028" i="20" s="1"/>
  <c r="G1028" i="20"/>
  <c r="H1028" i="20" s="1"/>
  <c r="O1028" i="20"/>
  <c r="P1028" i="20" s="1"/>
  <c r="G1028" i="19"/>
  <c r="H1028" i="19" s="1"/>
  <c r="S1026" i="16"/>
  <c r="T1026" i="16" s="1"/>
  <c r="G1026" i="16"/>
  <c r="H1026" i="16" s="1"/>
  <c r="K1026" i="16"/>
  <c r="L1026" i="16" s="1"/>
  <c r="O1026" i="16"/>
  <c r="P1026" i="16" s="1"/>
  <c r="G1027" i="20"/>
  <c r="H1027" i="20" s="1"/>
  <c r="K1027" i="20"/>
  <c r="L1027" i="20" s="1"/>
  <c r="O1027" i="20"/>
  <c r="P1027" i="20" s="1"/>
  <c r="G1027" i="19"/>
  <c r="H1027" i="19" s="1"/>
  <c r="O1025" i="16"/>
  <c r="P1025" i="16" s="1"/>
  <c r="G1025" i="16"/>
  <c r="H1025" i="16" s="1"/>
  <c r="S1025" i="16"/>
  <c r="T1025" i="16" s="1"/>
  <c r="K1025" i="16"/>
  <c r="L1025" i="16" s="1"/>
  <c r="O1026" i="20"/>
  <c r="P1026" i="20" s="1"/>
  <c r="K1026" i="20"/>
  <c r="L1026" i="20" s="1"/>
  <c r="G1026" i="20"/>
  <c r="H1026" i="20" s="1"/>
  <c r="G1026" i="19"/>
  <c r="H1026" i="19" s="1"/>
  <c r="K1024" i="16"/>
  <c r="L1024" i="16" s="1"/>
  <c r="S1024" i="16"/>
  <c r="T1024" i="16" s="1"/>
  <c r="O1024" i="16"/>
  <c r="P1024" i="16" s="1"/>
  <c r="G1024" i="16"/>
  <c r="H1024" i="16" s="1"/>
  <c r="G1025" i="20"/>
  <c r="H1025" i="20" s="1"/>
  <c r="O1025" i="20"/>
  <c r="P1025" i="20" s="1"/>
  <c r="K1025" i="20"/>
  <c r="L1025" i="20" s="1"/>
  <c r="G1025" i="19"/>
  <c r="H1025" i="19" s="1"/>
  <c r="K1023" i="16"/>
  <c r="L1023" i="16" s="1"/>
  <c r="S1023" i="16"/>
  <c r="T1023" i="16" s="1"/>
  <c r="O1023" i="16"/>
  <c r="P1023" i="16" s="1"/>
  <c r="G1023" i="16"/>
  <c r="H1023" i="16" s="1"/>
  <c r="K1024" i="20"/>
  <c r="L1024" i="20" s="1"/>
  <c r="O1024" i="20"/>
  <c r="P1024" i="20" s="1"/>
  <c r="G1024" i="20"/>
  <c r="H1024" i="20" s="1"/>
  <c r="G1024" i="19"/>
  <c r="H1024" i="19" s="1"/>
  <c r="K1022" i="16"/>
  <c r="L1022" i="16" s="1"/>
  <c r="S1022" i="16"/>
  <c r="T1022" i="16" s="1"/>
  <c r="G1022" i="16"/>
  <c r="H1022" i="16" s="1"/>
  <c r="O1022" i="16"/>
  <c r="P1022" i="16" s="1"/>
  <c r="O1023" i="20"/>
  <c r="P1023" i="20" s="1"/>
  <c r="K1023" i="20"/>
  <c r="L1023" i="20" s="1"/>
  <c r="G1023" i="20"/>
  <c r="H1023" i="20" s="1"/>
  <c r="G1023" i="19"/>
  <c r="H1023" i="19" s="1"/>
  <c r="O1021" i="16"/>
  <c r="P1021" i="16" s="1"/>
  <c r="G1021" i="16"/>
  <c r="H1021" i="16" s="1"/>
  <c r="K1021" i="16"/>
  <c r="L1021" i="16" s="1"/>
  <c r="S1021" i="16"/>
  <c r="T1021" i="16" s="1"/>
  <c r="O1022" i="20"/>
  <c r="P1022" i="20" s="1"/>
  <c r="G1022" i="20"/>
  <c r="H1022" i="20" s="1"/>
  <c r="K1022" i="20"/>
  <c r="L1022" i="20" s="1"/>
  <c r="G1022" i="19"/>
  <c r="H1022" i="19" s="1"/>
  <c r="S1020" i="16"/>
  <c r="T1020" i="16" s="1"/>
  <c r="O1020" i="16"/>
  <c r="P1020" i="16" s="1"/>
  <c r="K1020" i="16"/>
  <c r="L1020" i="16" s="1"/>
  <c r="G1020" i="16"/>
  <c r="H1020" i="16" s="1"/>
  <c r="K1021" i="20"/>
  <c r="L1021" i="20" s="1"/>
  <c r="O1021" i="20"/>
  <c r="P1021" i="20" s="1"/>
  <c r="G1021" i="20"/>
  <c r="H1021" i="20" s="1"/>
  <c r="G1021" i="19"/>
  <c r="H1021" i="19" s="1"/>
  <c r="G1019" i="16"/>
  <c r="H1019" i="16" s="1"/>
  <c r="K1019" i="16"/>
  <c r="L1019" i="16" s="1"/>
  <c r="S1019" i="16"/>
  <c r="T1019" i="16" s="1"/>
  <c r="O1019" i="16"/>
  <c r="P1019" i="16" s="1"/>
  <c r="G1020" i="20"/>
  <c r="H1020" i="20" s="1"/>
  <c r="K1020" i="20"/>
  <c r="L1020" i="20" s="1"/>
  <c r="O1020" i="20"/>
  <c r="P1020" i="20" s="1"/>
  <c r="G1020" i="19"/>
  <c r="H1020" i="19" s="1"/>
  <c r="O1018" i="16"/>
  <c r="P1018" i="16" s="1"/>
  <c r="G1018" i="16"/>
  <c r="H1018" i="16" s="1"/>
  <c r="K1018" i="16"/>
  <c r="L1018" i="16" s="1"/>
  <c r="S1018" i="16"/>
  <c r="T1018" i="16" s="1"/>
  <c r="O1019" i="20"/>
  <c r="P1019" i="20" s="1"/>
  <c r="K1019" i="20"/>
  <c r="L1019" i="20" s="1"/>
  <c r="G1019" i="20"/>
  <c r="H1019" i="20" s="1"/>
  <c r="G1019" i="19"/>
  <c r="H1019" i="19" s="1"/>
  <c r="G1017" i="16"/>
  <c r="H1017" i="16" s="1"/>
  <c r="K1017" i="16"/>
  <c r="L1017" i="16" s="1"/>
  <c r="O1017" i="16"/>
  <c r="P1017" i="16" s="1"/>
  <c r="S1017" i="16"/>
  <c r="T1017" i="16" s="1"/>
  <c r="K1018" i="20"/>
  <c r="L1018" i="20" s="1"/>
  <c r="O1018" i="20"/>
  <c r="P1018" i="20" s="1"/>
  <c r="G1018" i="20"/>
  <c r="H1018" i="20" s="1"/>
  <c r="G1018" i="19"/>
  <c r="H1018" i="19" s="1"/>
  <c r="K1016" i="16"/>
  <c r="L1016" i="16" s="1"/>
  <c r="S1016" i="16"/>
  <c r="T1016" i="16" s="1"/>
  <c r="O1016" i="16"/>
  <c r="P1016" i="16" s="1"/>
  <c r="G1016" i="16"/>
  <c r="H1016" i="16" s="1"/>
  <c r="O1017" i="20"/>
  <c r="P1017" i="20" s="1"/>
  <c r="G1017" i="20"/>
  <c r="H1017" i="20" s="1"/>
  <c r="K1017" i="20"/>
  <c r="L1017" i="20" s="1"/>
  <c r="G1017" i="19"/>
  <c r="H1017" i="19" s="1"/>
  <c r="K1015" i="16"/>
  <c r="L1015" i="16" s="1"/>
  <c r="O1015" i="16"/>
  <c r="P1015" i="16" s="1"/>
  <c r="G1015" i="16"/>
  <c r="H1015" i="16" s="1"/>
  <c r="S1015" i="16"/>
  <c r="T1015" i="16" s="1"/>
  <c r="K1016" i="20"/>
  <c r="L1016" i="20" s="1"/>
  <c r="O1016" i="20"/>
  <c r="P1016" i="20" s="1"/>
  <c r="G1016" i="20"/>
  <c r="H1016" i="20" s="1"/>
  <c r="G1016" i="19"/>
  <c r="H1016" i="19" s="1"/>
  <c r="K1014" i="16"/>
  <c r="L1014" i="16" s="1"/>
  <c r="S1014" i="16"/>
  <c r="T1014" i="16" s="1"/>
  <c r="G1014" i="16"/>
  <c r="H1014" i="16" s="1"/>
  <c r="O1014" i="16"/>
  <c r="P1014" i="16" s="1"/>
  <c r="G1015" i="20"/>
  <c r="H1015" i="20" s="1"/>
  <c r="O1015" i="20"/>
  <c r="P1015" i="20" s="1"/>
  <c r="K1015" i="20"/>
  <c r="L1015" i="20" s="1"/>
  <c r="G1015" i="19"/>
  <c r="H1015" i="19" s="1"/>
  <c r="O1013" i="16"/>
  <c r="P1013" i="16" s="1"/>
  <c r="K1013" i="16"/>
  <c r="L1013" i="16" s="1"/>
  <c r="S1013" i="16"/>
  <c r="T1013" i="16" s="1"/>
  <c r="G1013" i="16"/>
  <c r="H1013" i="16" s="1"/>
  <c r="G1014" i="20"/>
  <c r="H1014" i="20" s="1"/>
  <c r="K1014" i="20"/>
  <c r="L1014" i="20" s="1"/>
  <c r="O1014" i="20"/>
  <c r="P1014" i="20" s="1"/>
  <c r="G1014" i="19"/>
  <c r="H1014" i="19" s="1"/>
  <c r="S1012" i="16"/>
  <c r="T1012" i="16" s="1"/>
  <c r="O1012" i="16"/>
  <c r="P1012" i="16" s="1"/>
  <c r="G1012" i="16"/>
  <c r="H1012" i="16" s="1"/>
  <c r="K1012" i="16"/>
  <c r="L1012" i="16" s="1"/>
  <c r="G1013" i="20"/>
  <c r="H1013" i="20" s="1"/>
  <c r="K1013" i="20"/>
  <c r="L1013" i="20" s="1"/>
  <c r="O1013" i="20"/>
  <c r="P1013" i="20" s="1"/>
  <c r="G1013" i="19"/>
  <c r="H1013" i="19" s="1"/>
  <c r="O1011" i="16"/>
  <c r="P1011" i="16" s="1"/>
  <c r="S1011" i="16"/>
  <c r="T1011" i="16" s="1"/>
  <c r="K1011" i="16"/>
  <c r="L1011" i="16" s="1"/>
  <c r="G1011" i="16"/>
  <c r="H1011" i="16" s="1"/>
  <c r="G1012" i="20"/>
  <c r="H1012" i="20" s="1"/>
  <c r="K1012" i="20"/>
  <c r="L1012" i="20" s="1"/>
  <c r="O1012" i="20"/>
  <c r="P1012" i="20" s="1"/>
  <c r="G1012" i="19"/>
  <c r="H1012" i="19" s="1"/>
  <c r="G1010" i="16"/>
  <c r="H1010" i="16" s="1"/>
  <c r="O1010" i="16"/>
  <c r="P1010" i="16" s="1"/>
  <c r="S1010" i="16"/>
  <c r="T1010" i="16" s="1"/>
  <c r="K1010" i="16"/>
  <c r="L1010" i="16" s="1"/>
  <c r="O1011" i="20"/>
  <c r="P1011" i="20" s="1"/>
  <c r="G1011" i="20"/>
  <c r="H1011" i="20" s="1"/>
  <c r="K1011" i="20"/>
  <c r="L1011" i="20" s="1"/>
  <c r="G1011" i="19"/>
  <c r="H1011" i="19" s="1"/>
  <c r="S1009" i="16"/>
  <c r="T1009" i="16" s="1"/>
  <c r="K1009" i="16"/>
  <c r="L1009" i="16" s="1"/>
  <c r="O1009" i="16"/>
  <c r="P1009" i="16" s="1"/>
  <c r="G1009" i="16"/>
  <c r="H1009" i="16" s="1"/>
  <c r="K1010" i="20"/>
  <c r="L1010" i="20" s="1"/>
  <c r="O1010" i="20"/>
  <c r="P1010" i="20" s="1"/>
  <c r="G1010" i="20"/>
  <c r="H1010" i="20" s="1"/>
  <c r="G1010" i="19"/>
  <c r="H1010" i="19" s="1"/>
  <c r="K1008" i="16"/>
  <c r="L1008" i="16" s="1"/>
  <c r="G1008" i="16"/>
  <c r="H1008" i="16" s="1"/>
  <c r="O1008" i="16"/>
  <c r="P1008" i="16" s="1"/>
  <c r="S1008" i="16"/>
  <c r="T1008" i="16" s="1"/>
  <c r="O1009" i="20"/>
  <c r="P1009" i="20" s="1"/>
  <c r="K1009" i="20"/>
  <c r="L1009" i="20" s="1"/>
  <c r="G1009" i="20"/>
  <c r="H1009" i="20" s="1"/>
  <c r="G1009" i="19"/>
  <c r="H1009" i="19" s="1"/>
  <c r="O1007" i="16"/>
  <c r="P1007" i="16" s="1"/>
  <c r="S1007" i="16"/>
  <c r="T1007" i="16" s="1"/>
  <c r="K1007" i="16"/>
  <c r="L1007" i="16" s="1"/>
  <c r="G1007" i="16"/>
  <c r="H1007" i="16" s="1"/>
  <c r="K1008" i="20"/>
  <c r="L1008" i="20" s="1"/>
  <c r="G1008" i="20"/>
  <c r="H1008" i="20" s="1"/>
  <c r="O1008" i="20"/>
  <c r="P1008" i="20" s="1"/>
  <c r="G1008" i="19"/>
  <c r="H1008" i="19" s="1"/>
  <c r="G1006" i="16"/>
  <c r="H1006" i="16" s="1"/>
  <c r="O1006" i="16"/>
  <c r="P1006" i="16" s="1"/>
  <c r="K1006" i="16"/>
  <c r="L1006" i="16" s="1"/>
  <c r="S1006" i="16"/>
  <c r="T1006" i="16" s="1"/>
  <c r="K1007" i="20"/>
  <c r="L1007" i="20" s="1"/>
  <c r="G1007" i="20"/>
  <c r="H1007" i="20" s="1"/>
  <c r="O1007" i="20"/>
  <c r="P1007" i="20" s="1"/>
  <c r="G1007" i="19"/>
  <c r="H1007" i="19" s="1"/>
  <c r="O1005" i="16"/>
  <c r="P1005" i="16" s="1"/>
  <c r="K1005" i="16"/>
  <c r="L1005" i="16" s="1"/>
  <c r="G1005" i="16"/>
  <c r="H1005" i="16" s="1"/>
  <c r="S1005" i="16"/>
  <c r="T1005" i="16" s="1"/>
  <c r="K1006" i="20"/>
  <c r="L1006" i="20" s="1"/>
  <c r="O1006" i="20"/>
  <c r="P1006" i="20" s="1"/>
  <c r="G1006" i="20"/>
  <c r="H1006" i="20" s="1"/>
  <c r="G1006" i="19"/>
  <c r="H1006" i="19" s="1"/>
  <c r="K1004" i="16"/>
  <c r="L1004" i="16" s="1"/>
  <c r="S1004" i="16"/>
  <c r="T1004" i="16" s="1"/>
  <c r="O1004" i="16"/>
  <c r="P1004" i="16" s="1"/>
  <c r="G1004" i="16"/>
  <c r="H1004" i="16" s="1"/>
  <c r="K1005" i="20"/>
  <c r="L1005" i="20" s="1"/>
  <c r="O1005" i="20"/>
  <c r="P1005" i="20" s="1"/>
  <c r="G1005" i="20"/>
  <c r="H1005" i="20" s="1"/>
  <c r="G1005" i="19"/>
  <c r="H1005" i="19" s="1"/>
  <c r="O1003" i="16"/>
  <c r="P1003" i="16" s="1"/>
  <c r="G1003" i="16"/>
  <c r="H1003" i="16" s="1"/>
  <c r="K1003" i="16"/>
  <c r="L1003" i="16" s="1"/>
  <c r="S1003" i="16"/>
  <c r="T1003" i="16" s="1"/>
  <c r="G1004" i="20"/>
  <c r="H1004" i="20" s="1"/>
  <c r="K1004" i="20"/>
  <c r="L1004" i="20" s="1"/>
  <c r="O1004" i="20"/>
  <c r="P1004" i="20" s="1"/>
  <c r="G1004" i="19"/>
  <c r="H1004" i="19" s="1"/>
  <c r="S1002" i="16"/>
  <c r="T1002" i="16" s="1"/>
  <c r="K1002" i="16"/>
  <c r="L1002" i="16" s="1"/>
  <c r="G1002" i="16"/>
  <c r="H1002" i="16" s="1"/>
  <c r="O1002" i="16"/>
  <c r="P1002" i="16" s="1"/>
  <c r="K1003" i="20"/>
  <c r="L1003" i="20" s="1"/>
  <c r="G1003" i="20"/>
  <c r="H1003" i="20" s="1"/>
  <c r="O1003" i="20"/>
  <c r="P1003" i="20" s="1"/>
  <c r="G1003" i="19"/>
  <c r="H1003" i="19" s="1"/>
  <c r="S1001" i="16"/>
  <c r="T1001" i="16" s="1"/>
  <c r="K1001" i="16"/>
  <c r="L1001" i="16" s="1"/>
  <c r="O1001" i="16"/>
  <c r="P1001" i="16" s="1"/>
  <c r="G1001" i="16"/>
  <c r="H1001" i="16" s="1"/>
  <c r="O1002" i="20"/>
  <c r="P1002" i="20" s="1"/>
  <c r="G1002" i="20"/>
  <c r="H1002" i="20" s="1"/>
  <c r="K1002" i="20"/>
  <c r="L1002" i="20" s="1"/>
  <c r="G1002" i="19"/>
  <c r="H1002" i="19" s="1"/>
  <c r="K1000" i="16"/>
  <c r="L1000" i="16" s="1"/>
  <c r="O1000" i="16"/>
  <c r="P1000" i="16" s="1"/>
  <c r="S1000" i="16"/>
  <c r="T1000" i="16" s="1"/>
  <c r="G1000" i="16"/>
  <c r="H1000" i="16" s="1"/>
  <c r="O1001" i="20"/>
  <c r="P1001" i="20" s="1"/>
  <c r="G1001" i="20"/>
  <c r="H1001" i="20" s="1"/>
  <c r="K1001" i="20"/>
  <c r="L1001" i="20" s="1"/>
  <c r="G1001" i="19"/>
  <c r="H1001" i="19" s="1"/>
  <c r="K999" i="16"/>
  <c r="L999" i="16" s="1"/>
  <c r="O999" i="16"/>
  <c r="P999" i="16" s="1"/>
  <c r="G999" i="16"/>
  <c r="H999" i="16" s="1"/>
  <c r="S999" i="16"/>
  <c r="T999" i="16" s="1"/>
  <c r="G1000" i="20"/>
  <c r="H1000" i="20" s="1"/>
  <c r="O1000" i="20"/>
  <c r="P1000" i="20" s="1"/>
  <c r="K1000" i="20"/>
  <c r="L1000" i="20" s="1"/>
  <c r="G1000" i="19"/>
  <c r="H1000" i="19" s="1"/>
  <c r="K998" i="16"/>
  <c r="L998" i="16" s="1"/>
  <c r="O998" i="16"/>
  <c r="P998" i="16" s="1"/>
  <c r="S998" i="16"/>
  <c r="T998" i="16" s="1"/>
  <c r="G998" i="16"/>
  <c r="H998" i="16" s="1"/>
  <c r="G999" i="20"/>
  <c r="H999" i="20" s="1"/>
  <c r="K999" i="20"/>
  <c r="L999" i="20" s="1"/>
  <c r="O999" i="20"/>
  <c r="P999" i="20" s="1"/>
  <c r="G999" i="19"/>
  <c r="H999" i="19" s="1"/>
  <c r="K997" i="16"/>
  <c r="L997" i="16" s="1"/>
  <c r="O997" i="16"/>
  <c r="P997" i="16" s="1"/>
  <c r="S997" i="16"/>
  <c r="T997" i="16" s="1"/>
  <c r="G997" i="16"/>
  <c r="H997" i="16" s="1"/>
  <c r="K998" i="20"/>
  <c r="L998" i="20" s="1"/>
  <c r="O998" i="20"/>
  <c r="P998" i="20" s="1"/>
  <c r="G998" i="20"/>
  <c r="H998" i="20" s="1"/>
  <c r="G998" i="19"/>
  <c r="H998" i="19" s="1"/>
  <c r="G996" i="16"/>
  <c r="H996" i="16" s="1"/>
  <c r="K996" i="16"/>
  <c r="L996" i="16" s="1"/>
  <c r="O996" i="16"/>
  <c r="P996" i="16" s="1"/>
  <c r="S996" i="16"/>
  <c r="T996" i="16" s="1"/>
  <c r="K997" i="20"/>
  <c r="L997" i="20" s="1"/>
  <c r="G997" i="20"/>
  <c r="H997" i="20" s="1"/>
  <c r="O997" i="20"/>
  <c r="P997" i="20" s="1"/>
  <c r="G997" i="19"/>
  <c r="H997" i="19" s="1"/>
  <c r="K995" i="16"/>
  <c r="L995" i="16" s="1"/>
  <c r="S995" i="16"/>
  <c r="T995" i="16" s="1"/>
  <c r="G995" i="16"/>
  <c r="H995" i="16" s="1"/>
  <c r="O995" i="16"/>
  <c r="P995" i="16" s="1"/>
  <c r="G996" i="20"/>
  <c r="H996" i="20" s="1"/>
  <c r="K996" i="20"/>
  <c r="L996" i="20" s="1"/>
  <c r="O996" i="20"/>
  <c r="P996" i="20" s="1"/>
  <c r="G996" i="19"/>
  <c r="H996" i="19" s="1"/>
  <c r="S994" i="16"/>
  <c r="T994" i="16" s="1"/>
  <c r="O994" i="16"/>
  <c r="P994" i="16" s="1"/>
  <c r="K994" i="16"/>
  <c r="L994" i="16" s="1"/>
  <c r="G994" i="16"/>
  <c r="H994" i="16" s="1"/>
  <c r="K995" i="20"/>
  <c r="L995" i="20" s="1"/>
  <c r="G995" i="20"/>
  <c r="H995" i="20" s="1"/>
  <c r="O995" i="20"/>
  <c r="P995" i="20" s="1"/>
  <c r="G995" i="19"/>
  <c r="H995" i="19" s="1"/>
  <c r="O993" i="16"/>
  <c r="P993" i="16" s="1"/>
  <c r="K993" i="16"/>
  <c r="L993" i="16" s="1"/>
  <c r="S993" i="16"/>
  <c r="T993" i="16" s="1"/>
  <c r="G993" i="16"/>
  <c r="H993" i="16" s="1"/>
  <c r="K994" i="20"/>
  <c r="L994" i="20" s="1"/>
  <c r="O994" i="20"/>
  <c r="P994" i="20" s="1"/>
  <c r="G994" i="20"/>
  <c r="H994" i="20" s="1"/>
  <c r="G994" i="19"/>
  <c r="H994" i="19" s="1"/>
  <c r="K992" i="16"/>
  <c r="L992" i="16" s="1"/>
  <c r="O992" i="16"/>
  <c r="P992" i="16" s="1"/>
  <c r="S992" i="16"/>
  <c r="T992" i="16" s="1"/>
  <c r="G992" i="16"/>
  <c r="H992" i="16" s="1"/>
  <c r="K993" i="20"/>
  <c r="L993" i="20" s="1"/>
  <c r="O993" i="20"/>
  <c r="P993" i="20" s="1"/>
  <c r="G993" i="20"/>
  <c r="H993" i="20" s="1"/>
  <c r="G993" i="19"/>
  <c r="H993" i="19" s="1"/>
  <c r="S991" i="16"/>
  <c r="T991" i="16" s="1"/>
  <c r="G991" i="16"/>
  <c r="H991" i="16" s="1"/>
  <c r="K991" i="16"/>
  <c r="L991" i="16" s="1"/>
  <c r="O991" i="16"/>
  <c r="P991" i="16" s="1"/>
  <c r="G992" i="20"/>
  <c r="H992" i="20" s="1"/>
  <c r="O992" i="20"/>
  <c r="P992" i="20" s="1"/>
  <c r="K992" i="20"/>
  <c r="L992" i="20" s="1"/>
  <c r="G992" i="19"/>
  <c r="H992" i="19" s="1"/>
  <c r="G990" i="16"/>
  <c r="H990" i="16" s="1"/>
  <c r="O990" i="16"/>
  <c r="P990" i="16" s="1"/>
  <c r="S990" i="16"/>
  <c r="T990" i="16" s="1"/>
  <c r="K990" i="16"/>
  <c r="L990" i="16" s="1"/>
  <c r="K991" i="20"/>
  <c r="L991" i="20" s="1"/>
  <c r="G991" i="20"/>
  <c r="H991" i="20" s="1"/>
  <c r="O991" i="20"/>
  <c r="P991" i="20" s="1"/>
  <c r="G991" i="19"/>
  <c r="H991" i="19" s="1"/>
  <c r="O989" i="16"/>
  <c r="P989" i="16" s="1"/>
  <c r="G989" i="16"/>
  <c r="H989" i="16" s="1"/>
  <c r="K989" i="16"/>
  <c r="L989" i="16" s="1"/>
  <c r="S989" i="16"/>
  <c r="T989" i="16" s="1"/>
  <c r="O990" i="20"/>
  <c r="P990" i="20" s="1"/>
  <c r="G990" i="20"/>
  <c r="H990" i="20" s="1"/>
  <c r="K990" i="20"/>
  <c r="L990" i="20" s="1"/>
  <c r="G990" i="19"/>
  <c r="H990" i="19" s="1"/>
  <c r="S988" i="16"/>
  <c r="T988" i="16" s="1"/>
  <c r="O988" i="16"/>
  <c r="P988" i="16" s="1"/>
  <c r="G988" i="16"/>
  <c r="H988" i="16" s="1"/>
  <c r="K988" i="16"/>
  <c r="L988" i="16" s="1"/>
  <c r="G989" i="20"/>
  <c r="H989" i="20" s="1"/>
  <c r="K989" i="20"/>
  <c r="L989" i="20" s="1"/>
  <c r="O989" i="20"/>
  <c r="P989" i="20" s="1"/>
  <c r="G989" i="19"/>
  <c r="H989" i="19" s="1"/>
  <c r="O987" i="16"/>
  <c r="P987" i="16" s="1"/>
  <c r="S987" i="16"/>
  <c r="T987" i="16" s="1"/>
  <c r="K987" i="16"/>
  <c r="L987" i="16" s="1"/>
  <c r="G987" i="16"/>
  <c r="H987" i="16" s="1"/>
  <c r="O988" i="20"/>
  <c r="P988" i="20" s="1"/>
  <c r="G988" i="20"/>
  <c r="H988" i="20" s="1"/>
  <c r="K988" i="20"/>
  <c r="L988" i="20" s="1"/>
  <c r="G988" i="19"/>
  <c r="H988" i="19" s="1"/>
  <c r="K986" i="16"/>
  <c r="L986" i="16" s="1"/>
  <c r="S986" i="16"/>
  <c r="T986" i="16" s="1"/>
  <c r="G986" i="16"/>
  <c r="H986" i="16" s="1"/>
  <c r="O986" i="16"/>
  <c r="P986" i="16" s="1"/>
  <c r="G987" i="20"/>
  <c r="H987" i="20" s="1"/>
  <c r="O987" i="20"/>
  <c r="P987" i="20" s="1"/>
  <c r="K987" i="20"/>
  <c r="L987" i="20" s="1"/>
  <c r="G987" i="19"/>
  <c r="H987" i="19" s="1"/>
  <c r="G985" i="16"/>
  <c r="H985" i="16" s="1"/>
  <c r="K985" i="16"/>
  <c r="L985" i="16" s="1"/>
  <c r="O985" i="16"/>
  <c r="P985" i="16" s="1"/>
  <c r="S985" i="16"/>
  <c r="T985" i="16" s="1"/>
  <c r="K986" i="20"/>
  <c r="L986" i="20" s="1"/>
  <c r="O986" i="20"/>
  <c r="P986" i="20" s="1"/>
  <c r="G986" i="20"/>
  <c r="H986" i="20" s="1"/>
  <c r="G986" i="19"/>
  <c r="H986" i="19" s="1"/>
  <c r="S984" i="16"/>
  <c r="T984" i="16" s="1"/>
  <c r="O984" i="16"/>
  <c r="P984" i="16" s="1"/>
  <c r="K984" i="16"/>
  <c r="L984" i="16" s="1"/>
  <c r="G984" i="16"/>
  <c r="H984" i="16" s="1"/>
  <c r="G985" i="20"/>
  <c r="H985" i="20" s="1"/>
  <c r="O985" i="20"/>
  <c r="P985" i="20" s="1"/>
  <c r="K985" i="20"/>
  <c r="L985" i="20" s="1"/>
  <c r="G985" i="19"/>
  <c r="H985" i="19" s="1"/>
  <c r="G983" i="16"/>
  <c r="H983" i="16" s="1"/>
  <c r="K983" i="16"/>
  <c r="L983" i="16" s="1"/>
  <c r="S983" i="16"/>
  <c r="T983" i="16" s="1"/>
  <c r="O983" i="16"/>
  <c r="P983" i="16" s="1"/>
  <c r="O984" i="20"/>
  <c r="P984" i="20" s="1"/>
  <c r="K984" i="20"/>
  <c r="L984" i="20" s="1"/>
  <c r="G984" i="20"/>
  <c r="H984" i="20" s="1"/>
  <c r="G984" i="19"/>
  <c r="H984" i="19" s="1"/>
  <c r="S982" i="16"/>
  <c r="T982" i="16" s="1"/>
  <c r="G982" i="16"/>
  <c r="H982" i="16" s="1"/>
  <c r="O982" i="16"/>
  <c r="P982" i="16" s="1"/>
  <c r="K982" i="16"/>
  <c r="L982" i="16" s="1"/>
  <c r="G983" i="20"/>
  <c r="H983" i="20" s="1"/>
  <c r="K983" i="20"/>
  <c r="L983" i="20" s="1"/>
  <c r="O983" i="20"/>
  <c r="P983" i="20" s="1"/>
  <c r="G983" i="19"/>
  <c r="H983" i="19" s="1"/>
  <c r="O981" i="16"/>
  <c r="P981" i="16" s="1"/>
  <c r="K981" i="16"/>
  <c r="L981" i="16" s="1"/>
  <c r="G981" i="16"/>
  <c r="H981" i="16" s="1"/>
  <c r="S981" i="16"/>
  <c r="T981" i="16" s="1"/>
  <c r="K982" i="20"/>
  <c r="L982" i="20" s="1"/>
  <c r="O982" i="20"/>
  <c r="P982" i="20" s="1"/>
  <c r="G982" i="20"/>
  <c r="H982" i="20" s="1"/>
  <c r="G982" i="19"/>
  <c r="H982" i="19" s="1"/>
  <c r="G980" i="16"/>
  <c r="H980" i="16" s="1"/>
  <c r="S980" i="16"/>
  <c r="T980" i="16" s="1"/>
  <c r="K980" i="16"/>
  <c r="L980" i="16" s="1"/>
  <c r="O980" i="16"/>
  <c r="P980" i="16" s="1"/>
  <c r="K981" i="20"/>
  <c r="L981" i="20" s="1"/>
  <c r="O981" i="20"/>
  <c r="P981" i="20" s="1"/>
  <c r="G981" i="20"/>
  <c r="H981" i="20" s="1"/>
  <c r="G981" i="19"/>
  <c r="H981" i="19" s="1"/>
  <c r="S979" i="16"/>
  <c r="T979" i="16" s="1"/>
  <c r="G979" i="16"/>
  <c r="H979" i="16" s="1"/>
  <c r="K979" i="16"/>
  <c r="L979" i="16" s="1"/>
  <c r="O979" i="16"/>
  <c r="P979" i="16" s="1"/>
  <c r="O980" i="20"/>
  <c r="P980" i="20" s="1"/>
  <c r="G980" i="20"/>
  <c r="H980" i="20" s="1"/>
  <c r="K980" i="20"/>
  <c r="L980" i="20" s="1"/>
  <c r="G980" i="19"/>
  <c r="H980" i="19" s="1"/>
  <c r="S978" i="16"/>
  <c r="T978" i="16" s="1"/>
  <c r="G978" i="16"/>
  <c r="H978" i="16" s="1"/>
  <c r="O978" i="16"/>
  <c r="P978" i="16" s="1"/>
  <c r="K978" i="16"/>
  <c r="L978" i="16" s="1"/>
  <c r="G979" i="20"/>
  <c r="H979" i="20" s="1"/>
  <c r="K979" i="20"/>
  <c r="L979" i="20" s="1"/>
  <c r="O979" i="20"/>
  <c r="P979" i="20" s="1"/>
  <c r="G979" i="19"/>
  <c r="H979" i="19" s="1"/>
  <c r="O977" i="16"/>
  <c r="P977" i="16" s="1"/>
  <c r="G977" i="16"/>
  <c r="H977" i="16" s="1"/>
  <c r="S977" i="16"/>
  <c r="T977" i="16" s="1"/>
  <c r="K977" i="16"/>
  <c r="L977" i="16" s="1"/>
  <c r="K978" i="20"/>
  <c r="L978" i="20" s="1"/>
  <c r="O978" i="20"/>
  <c r="P978" i="20" s="1"/>
  <c r="G978" i="20"/>
  <c r="H978" i="20" s="1"/>
  <c r="G978" i="19"/>
  <c r="H978" i="19" s="1"/>
  <c r="K976" i="16"/>
  <c r="L976" i="16" s="1"/>
  <c r="G976" i="16"/>
  <c r="H976" i="16" s="1"/>
  <c r="O976" i="16"/>
  <c r="P976" i="16" s="1"/>
  <c r="S976" i="16"/>
  <c r="T976" i="16" s="1"/>
  <c r="O977" i="20"/>
  <c r="P977" i="20" s="1"/>
  <c r="K977" i="20"/>
  <c r="L977" i="20" s="1"/>
  <c r="G977" i="20"/>
  <c r="H977" i="20" s="1"/>
  <c r="G977" i="19"/>
  <c r="H977" i="19" s="1"/>
  <c r="G975" i="16"/>
  <c r="H975" i="16" s="1"/>
  <c r="S975" i="16"/>
  <c r="T975" i="16" s="1"/>
  <c r="K975" i="16"/>
  <c r="L975" i="16" s="1"/>
  <c r="O975" i="16"/>
  <c r="P975" i="16" s="1"/>
  <c r="O976" i="20"/>
  <c r="P976" i="20" s="1"/>
  <c r="K976" i="20"/>
  <c r="L976" i="20" s="1"/>
  <c r="G976" i="20"/>
  <c r="H976" i="20" s="1"/>
  <c r="G976" i="19"/>
  <c r="H976" i="19" s="1"/>
  <c r="K974" i="16"/>
  <c r="L974" i="16" s="1"/>
  <c r="S974" i="16"/>
  <c r="T974" i="16" s="1"/>
  <c r="O974" i="16"/>
  <c r="P974" i="16" s="1"/>
  <c r="G974" i="16"/>
  <c r="H974" i="16" s="1"/>
  <c r="K975" i="20"/>
  <c r="L975" i="20" s="1"/>
  <c r="G975" i="20"/>
  <c r="H975" i="20" s="1"/>
  <c r="O975" i="20"/>
  <c r="P975" i="20" s="1"/>
  <c r="G975" i="19"/>
  <c r="H975" i="19" s="1"/>
  <c r="O973" i="16"/>
  <c r="P973" i="16" s="1"/>
  <c r="S973" i="16"/>
  <c r="T973" i="16" s="1"/>
  <c r="K973" i="16"/>
  <c r="L973" i="16" s="1"/>
  <c r="G973" i="16"/>
  <c r="H973" i="16" s="1"/>
  <c r="K974" i="20"/>
  <c r="L974" i="20" s="1"/>
  <c r="G974" i="20"/>
  <c r="H974" i="20" s="1"/>
  <c r="O974" i="20"/>
  <c r="P974" i="20" s="1"/>
  <c r="G974" i="19"/>
  <c r="H974" i="19" s="1"/>
  <c r="O972" i="16"/>
  <c r="P972" i="16" s="1"/>
  <c r="G972" i="16"/>
  <c r="H972" i="16" s="1"/>
  <c r="K972" i="16"/>
  <c r="L972" i="16" s="1"/>
  <c r="S972" i="16"/>
  <c r="T972" i="16" s="1"/>
  <c r="G973" i="20"/>
  <c r="H973" i="20" s="1"/>
  <c r="O973" i="20"/>
  <c r="P973" i="20" s="1"/>
  <c r="K973" i="20"/>
  <c r="L973" i="20" s="1"/>
  <c r="G973" i="19"/>
  <c r="H973" i="19" s="1"/>
  <c r="O971" i="16"/>
  <c r="P971" i="16" s="1"/>
  <c r="G971" i="16"/>
  <c r="H971" i="16" s="1"/>
  <c r="K971" i="16"/>
  <c r="L971" i="16" s="1"/>
  <c r="S971" i="16"/>
  <c r="T971" i="16" s="1"/>
  <c r="O972" i="20"/>
  <c r="P972" i="20" s="1"/>
  <c r="G972" i="20"/>
  <c r="H972" i="20" s="1"/>
  <c r="K972" i="20"/>
  <c r="L972" i="20" s="1"/>
  <c r="G972" i="19"/>
  <c r="H972" i="19" s="1"/>
  <c r="S970" i="16"/>
  <c r="T970" i="16" s="1"/>
  <c r="G970" i="16"/>
  <c r="H970" i="16" s="1"/>
  <c r="O970" i="16"/>
  <c r="P970" i="16" s="1"/>
  <c r="K970" i="16"/>
  <c r="L970" i="16" s="1"/>
  <c r="K971" i="20"/>
  <c r="L971" i="20" s="1"/>
  <c r="G971" i="20"/>
  <c r="H971" i="20" s="1"/>
  <c r="O971" i="20"/>
  <c r="P971" i="20" s="1"/>
  <c r="G971" i="19"/>
  <c r="H971" i="19" s="1"/>
  <c r="G969" i="16"/>
  <c r="H969" i="16" s="1"/>
  <c r="S969" i="16"/>
  <c r="T969" i="16" s="1"/>
  <c r="O969" i="16"/>
  <c r="P969" i="16" s="1"/>
  <c r="K969" i="16"/>
  <c r="L969" i="16" s="1"/>
  <c r="K970" i="20"/>
  <c r="L970" i="20" s="1"/>
  <c r="O970" i="20"/>
  <c r="P970" i="20" s="1"/>
  <c r="G970" i="20"/>
  <c r="H970" i="20" s="1"/>
  <c r="G970" i="19"/>
  <c r="H970" i="19" s="1"/>
  <c r="G968" i="16"/>
  <c r="H968" i="16" s="1"/>
  <c r="K968" i="16"/>
  <c r="L968" i="16" s="1"/>
  <c r="O968" i="16"/>
  <c r="P968" i="16" s="1"/>
  <c r="S968" i="16"/>
  <c r="T968" i="16" s="1"/>
  <c r="G969" i="20"/>
  <c r="H969" i="20" s="1"/>
  <c r="K969" i="20"/>
  <c r="L969" i="20" s="1"/>
  <c r="O969" i="20"/>
  <c r="P969" i="20" s="1"/>
  <c r="G969" i="19"/>
  <c r="H969" i="19" s="1"/>
  <c r="K967" i="16"/>
  <c r="L967" i="16" s="1"/>
  <c r="G967" i="16"/>
  <c r="H967" i="16" s="1"/>
  <c r="O967" i="16"/>
  <c r="P967" i="16" s="1"/>
  <c r="S967" i="16"/>
  <c r="T967" i="16" s="1"/>
  <c r="G968" i="20"/>
  <c r="H968" i="20" s="1"/>
  <c r="O968" i="20"/>
  <c r="P968" i="20" s="1"/>
  <c r="K968" i="20"/>
  <c r="L968" i="20" s="1"/>
  <c r="G968" i="19"/>
  <c r="H968" i="19" s="1"/>
  <c r="K966" i="16"/>
  <c r="L966" i="16" s="1"/>
  <c r="G966" i="16"/>
  <c r="H966" i="16" s="1"/>
  <c r="S966" i="16"/>
  <c r="T966" i="16" s="1"/>
  <c r="O966" i="16"/>
  <c r="P966" i="16" s="1"/>
  <c r="K967" i="20"/>
  <c r="L967" i="20" s="1"/>
  <c r="O967" i="20"/>
  <c r="P967" i="20" s="1"/>
  <c r="G967" i="20"/>
  <c r="H967" i="20" s="1"/>
  <c r="G967" i="19"/>
  <c r="H967" i="19" s="1"/>
  <c r="O965" i="16"/>
  <c r="P965" i="16" s="1"/>
  <c r="S965" i="16"/>
  <c r="T965" i="16" s="1"/>
  <c r="G965" i="16"/>
  <c r="H965" i="16" s="1"/>
  <c r="K965" i="16"/>
  <c r="L965" i="16" s="1"/>
  <c r="G966" i="20"/>
  <c r="H966" i="20" s="1"/>
  <c r="O966" i="20"/>
  <c r="P966" i="20" s="1"/>
  <c r="K966" i="20"/>
  <c r="L966" i="20" s="1"/>
  <c r="G966" i="19"/>
  <c r="H966" i="19" s="1"/>
  <c r="S964" i="16"/>
  <c r="T964" i="16" s="1"/>
  <c r="G964" i="16"/>
  <c r="H964" i="16" s="1"/>
  <c r="O964" i="16"/>
  <c r="P964" i="16" s="1"/>
  <c r="K964" i="16"/>
  <c r="L964" i="16" s="1"/>
  <c r="G965" i="20"/>
  <c r="H965" i="20" s="1"/>
  <c r="O965" i="20"/>
  <c r="P965" i="20" s="1"/>
  <c r="K965" i="20"/>
  <c r="L965" i="20" s="1"/>
  <c r="G965" i="19"/>
  <c r="H965" i="19" s="1"/>
  <c r="K963" i="16"/>
  <c r="L963" i="16" s="1"/>
  <c r="S963" i="16"/>
  <c r="T963" i="16" s="1"/>
  <c r="O963" i="16"/>
  <c r="P963" i="16" s="1"/>
  <c r="G963" i="16"/>
  <c r="H963" i="16" s="1"/>
  <c r="O964" i="20"/>
  <c r="P964" i="20" s="1"/>
  <c r="G964" i="20"/>
  <c r="H964" i="20" s="1"/>
  <c r="K964" i="20"/>
  <c r="L964" i="20" s="1"/>
  <c r="G964" i="19"/>
  <c r="H964" i="19" s="1"/>
  <c r="K962" i="16"/>
  <c r="L962" i="16" s="1"/>
  <c r="O962" i="16"/>
  <c r="P962" i="16" s="1"/>
  <c r="S962" i="16"/>
  <c r="T962" i="16" s="1"/>
  <c r="G962" i="16"/>
  <c r="H962" i="16" s="1"/>
  <c r="O963" i="20"/>
  <c r="P963" i="20" s="1"/>
  <c r="K963" i="20"/>
  <c r="L963" i="20" s="1"/>
  <c r="G963" i="20"/>
  <c r="H963" i="20" s="1"/>
  <c r="G963" i="19"/>
  <c r="H963" i="19" s="1"/>
  <c r="G961" i="16"/>
  <c r="H961" i="16" s="1"/>
  <c r="O961" i="16"/>
  <c r="P961" i="16" s="1"/>
  <c r="K961" i="16"/>
  <c r="L961" i="16" s="1"/>
  <c r="S961" i="16"/>
  <c r="T961" i="16" s="1"/>
  <c r="K962" i="20"/>
  <c r="L962" i="20" s="1"/>
  <c r="O962" i="20"/>
  <c r="P962" i="20" s="1"/>
  <c r="G962" i="20"/>
  <c r="H962" i="20" s="1"/>
  <c r="G962" i="19"/>
  <c r="H962" i="19" s="1"/>
  <c r="G960" i="16"/>
  <c r="H960" i="16" s="1"/>
  <c r="K960" i="16"/>
  <c r="L960" i="16" s="1"/>
  <c r="S960" i="16"/>
  <c r="T960" i="16" s="1"/>
  <c r="O960" i="16"/>
  <c r="P960" i="16" s="1"/>
  <c r="K961" i="20"/>
  <c r="L961" i="20" s="1"/>
  <c r="G961" i="20"/>
  <c r="H961" i="20" s="1"/>
  <c r="O961" i="20"/>
  <c r="P961" i="20" s="1"/>
  <c r="G961" i="19"/>
  <c r="H961" i="19" s="1"/>
  <c r="G959" i="16"/>
  <c r="H959" i="16" s="1"/>
  <c r="O959" i="16"/>
  <c r="P959" i="16" s="1"/>
  <c r="K959" i="16"/>
  <c r="L959" i="16" s="1"/>
  <c r="S959" i="16"/>
  <c r="T959" i="16" s="1"/>
  <c r="G960" i="20"/>
  <c r="H960" i="20" s="1"/>
  <c r="O960" i="20"/>
  <c r="P960" i="20" s="1"/>
  <c r="K960" i="20"/>
  <c r="L960" i="20" s="1"/>
  <c r="G960" i="19"/>
  <c r="H960" i="19" s="1"/>
  <c r="G958" i="16"/>
  <c r="H958" i="16" s="1"/>
  <c r="O958" i="16"/>
  <c r="P958" i="16" s="1"/>
  <c r="S958" i="16"/>
  <c r="T958" i="16" s="1"/>
  <c r="K958" i="16"/>
  <c r="L958" i="16" s="1"/>
  <c r="G959" i="20"/>
  <c r="H959" i="20" s="1"/>
  <c r="O959" i="20"/>
  <c r="P959" i="20" s="1"/>
  <c r="K959" i="20"/>
  <c r="L959" i="20" s="1"/>
  <c r="G959" i="19"/>
  <c r="H959" i="19" s="1"/>
  <c r="S957" i="16"/>
  <c r="T957" i="16" s="1"/>
  <c r="O957" i="16"/>
  <c r="P957" i="16" s="1"/>
  <c r="G957" i="16"/>
  <c r="H957" i="16" s="1"/>
  <c r="K957" i="16"/>
  <c r="L957" i="16" s="1"/>
  <c r="O958" i="20"/>
  <c r="P958" i="20" s="1"/>
  <c r="G958" i="20"/>
  <c r="H958" i="20" s="1"/>
  <c r="K958" i="20"/>
  <c r="L958" i="20" s="1"/>
  <c r="G958" i="19"/>
  <c r="H958" i="19" s="1"/>
  <c r="G956" i="16"/>
  <c r="H956" i="16" s="1"/>
  <c r="S956" i="16"/>
  <c r="T956" i="16" s="1"/>
  <c r="O956" i="16"/>
  <c r="P956" i="16" s="1"/>
  <c r="K956" i="16"/>
  <c r="L956" i="16" s="1"/>
  <c r="G957" i="20"/>
  <c r="H957" i="20" s="1"/>
  <c r="K957" i="20"/>
  <c r="L957" i="20" s="1"/>
  <c r="O957" i="20"/>
  <c r="P957" i="20" s="1"/>
  <c r="G957" i="19"/>
  <c r="H957" i="19" s="1"/>
  <c r="O955" i="16"/>
  <c r="P955" i="16" s="1"/>
  <c r="S955" i="16"/>
  <c r="T955" i="16" s="1"/>
  <c r="K955" i="16"/>
  <c r="L955" i="16" s="1"/>
  <c r="G955" i="16"/>
  <c r="H955" i="16" s="1"/>
  <c r="K956" i="20"/>
  <c r="L956" i="20" s="1"/>
  <c r="O956" i="20"/>
  <c r="P956" i="20" s="1"/>
  <c r="G956" i="20"/>
  <c r="H956" i="20" s="1"/>
  <c r="G956" i="19"/>
  <c r="H956" i="19" s="1"/>
  <c r="G954" i="16"/>
  <c r="H954" i="16" s="1"/>
  <c r="K954" i="16"/>
  <c r="L954" i="16" s="1"/>
  <c r="S954" i="16"/>
  <c r="T954" i="16" s="1"/>
  <c r="O954" i="16"/>
  <c r="P954" i="16" s="1"/>
  <c r="O955" i="20"/>
  <c r="P955" i="20" s="1"/>
  <c r="G955" i="20"/>
  <c r="H955" i="20" s="1"/>
  <c r="K955" i="20"/>
  <c r="L955" i="20" s="1"/>
  <c r="G955" i="19"/>
  <c r="H955" i="19" s="1"/>
  <c r="G953" i="16"/>
  <c r="H953" i="16" s="1"/>
  <c r="S953" i="16"/>
  <c r="T953" i="16" s="1"/>
  <c r="O953" i="16"/>
  <c r="P953" i="16" s="1"/>
  <c r="K953" i="16"/>
  <c r="L953" i="16" s="1"/>
  <c r="G954" i="20"/>
  <c r="H954" i="20" s="1"/>
  <c r="K954" i="20"/>
  <c r="L954" i="20" s="1"/>
  <c r="O954" i="20"/>
  <c r="P954" i="20" s="1"/>
  <c r="G954" i="19"/>
  <c r="H954" i="19" s="1"/>
  <c r="O952" i="16"/>
  <c r="P952" i="16" s="1"/>
  <c r="G952" i="16"/>
  <c r="H952" i="16" s="1"/>
  <c r="S952" i="16"/>
  <c r="T952" i="16" s="1"/>
  <c r="K952" i="16"/>
  <c r="L952" i="16" s="1"/>
  <c r="G953" i="20"/>
  <c r="H953" i="20" s="1"/>
  <c r="O953" i="20"/>
  <c r="P953" i="20" s="1"/>
  <c r="K953" i="20"/>
  <c r="L953" i="20" s="1"/>
  <c r="G953" i="19"/>
  <c r="H953" i="19" s="1"/>
  <c r="K951" i="16"/>
  <c r="L951" i="16" s="1"/>
  <c r="O951" i="16"/>
  <c r="P951" i="16" s="1"/>
  <c r="G951" i="16"/>
  <c r="H951" i="16" s="1"/>
  <c r="S951" i="16"/>
  <c r="T951" i="16" s="1"/>
  <c r="K952" i="20"/>
  <c r="L952" i="20" s="1"/>
  <c r="G952" i="20"/>
  <c r="H952" i="20" s="1"/>
  <c r="O952" i="20"/>
  <c r="P952" i="20" s="1"/>
  <c r="G952" i="19"/>
  <c r="H952" i="19" s="1"/>
  <c r="O950" i="16"/>
  <c r="P950" i="16" s="1"/>
  <c r="G950" i="16"/>
  <c r="H950" i="16" s="1"/>
  <c r="K950" i="16"/>
  <c r="L950" i="16" s="1"/>
  <c r="S950" i="16"/>
  <c r="T950" i="16" s="1"/>
  <c r="K951" i="20"/>
  <c r="L951" i="20" s="1"/>
  <c r="O951" i="20"/>
  <c r="P951" i="20" s="1"/>
  <c r="G951" i="20"/>
  <c r="H951" i="20" s="1"/>
  <c r="G951" i="19"/>
  <c r="H951" i="19" s="1"/>
  <c r="O949" i="16"/>
  <c r="P949" i="16" s="1"/>
  <c r="K949" i="16"/>
  <c r="L949" i="16" s="1"/>
  <c r="G949" i="16"/>
  <c r="H949" i="16" s="1"/>
  <c r="S949" i="16"/>
  <c r="T949" i="16" s="1"/>
  <c r="G950" i="20"/>
  <c r="H950" i="20" s="1"/>
  <c r="K950" i="20"/>
  <c r="L950" i="20" s="1"/>
  <c r="O950" i="20"/>
  <c r="P950" i="20" s="1"/>
  <c r="G950" i="19"/>
  <c r="H950" i="19" s="1"/>
  <c r="O948" i="16"/>
  <c r="P948" i="16" s="1"/>
  <c r="G948" i="16"/>
  <c r="H948" i="16" s="1"/>
  <c r="K948" i="16"/>
  <c r="L948" i="16" s="1"/>
  <c r="S948" i="16"/>
  <c r="T948" i="16" s="1"/>
  <c r="O949" i="20"/>
  <c r="P949" i="20" s="1"/>
  <c r="G949" i="20"/>
  <c r="H949" i="20" s="1"/>
  <c r="K949" i="20"/>
  <c r="L949" i="20" s="1"/>
  <c r="G949" i="19"/>
  <c r="H949" i="19" s="1"/>
  <c r="G947" i="16"/>
  <c r="H947" i="16" s="1"/>
  <c r="K947" i="16"/>
  <c r="L947" i="16" s="1"/>
  <c r="O947" i="16"/>
  <c r="P947" i="16" s="1"/>
  <c r="S947" i="16"/>
  <c r="T947" i="16" s="1"/>
  <c r="G948" i="20"/>
  <c r="H948" i="20" s="1"/>
  <c r="K948" i="20"/>
  <c r="L948" i="20" s="1"/>
  <c r="O948" i="20"/>
  <c r="P948" i="20" s="1"/>
  <c r="G948" i="19"/>
  <c r="H948" i="19" s="1"/>
  <c r="K946" i="16"/>
  <c r="L946" i="16" s="1"/>
  <c r="O946" i="16"/>
  <c r="P946" i="16" s="1"/>
  <c r="S946" i="16"/>
  <c r="T946" i="16" s="1"/>
  <c r="G946" i="16"/>
  <c r="H946" i="16" s="1"/>
  <c r="O947" i="20"/>
  <c r="P947" i="20" s="1"/>
  <c r="G947" i="20"/>
  <c r="H947" i="20" s="1"/>
  <c r="K947" i="20"/>
  <c r="L947" i="20" s="1"/>
  <c r="G947" i="19"/>
  <c r="H947" i="19" s="1"/>
  <c r="O945" i="16"/>
  <c r="P945" i="16" s="1"/>
  <c r="G945" i="16"/>
  <c r="H945" i="16" s="1"/>
  <c r="S945" i="16"/>
  <c r="T945" i="16" s="1"/>
  <c r="K945" i="16"/>
  <c r="L945" i="16" s="1"/>
  <c r="K946" i="20"/>
  <c r="L946" i="20" s="1"/>
  <c r="O946" i="20"/>
  <c r="P946" i="20" s="1"/>
  <c r="G946" i="20"/>
  <c r="H946" i="20" s="1"/>
  <c r="G946" i="19"/>
  <c r="H946" i="19" s="1"/>
  <c r="O944" i="16"/>
  <c r="P944" i="16" s="1"/>
  <c r="G944" i="16"/>
  <c r="H944" i="16" s="1"/>
  <c r="K944" i="16"/>
  <c r="L944" i="16" s="1"/>
  <c r="S944" i="16"/>
  <c r="T944" i="16" s="1"/>
  <c r="O945" i="20"/>
  <c r="P945" i="20" s="1"/>
  <c r="K945" i="20"/>
  <c r="L945" i="20" s="1"/>
  <c r="G945" i="20"/>
  <c r="H945" i="20" s="1"/>
  <c r="G945" i="19"/>
  <c r="H945" i="19" s="1"/>
  <c r="S943" i="16"/>
  <c r="T943" i="16" s="1"/>
  <c r="K943" i="16"/>
  <c r="L943" i="16" s="1"/>
  <c r="O943" i="16"/>
  <c r="P943" i="16" s="1"/>
  <c r="G943" i="16"/>
  <c r="H943" i="16" s="1"/>
  <c r="K944" i="20"/>
  <c r="L944" i="20" s="1"/>
  <c r="G944" i="20"/>
  <c r="H944" i="20" s="1"/>
  <c r="O944" i="20"/>
  <c r="P944" i="20" s="1"/>
  <c r="G944" i="19"/>
  <c r="H944" i="19" s="1"/>
  <c r="O942" i="16"/>
  <c r="P942" i="16" s="1"/>
  <c r="K942" i="16"/>
  <c r="L942" i="16" s="1"/>
  <c r="S942" i="16"/>
  <c r="T942" i="16" s="1"/>
  <c r="G942" i="16"/>
  <c r="H942" i="16" s="1"/>
  <c r="O943" i="20"/>
  <c r="P943" i="20" s="1"/>
  <c r="K943" i="20"/>
  <c r="L943" i="20" s="1"/>
  <c r="G943" i="20"/>
  <c r="H943" i="20" s="1"/>
  <c r="G943" i="19"/>
  <c r="H943" i="19" s="1"/>
  <c r="S941" i="16"/>
  <c r="T941" i="16" s="1"/>
  <c r="K941" i="16"/>
  <c r="L941" i="16" s="1"/>
  <c r="O941" i="16"/>
  <c r="P941" i="16" s="1"/>
  <c r="G941" i="16"/>
  <c r="H941" i="16" s="1"/>
  <c r="K942" i="20"/>
  <c r="L942" i="20" s="1"/>
  <c r="O942" i="20"/>
  <c r="P942" i="20" s="1"/>
  <c r="G942" i="20"/>
  <c r="H942" i="20" s="1"/>
  <c r="G942" i="19"/>
  <c r="H942" i="19" s="1"/>
  <c r="K940" i="16"/>
  <c r="L940" i="16" s="1"/>
  <c r="O940" i="16"/>
  <c r="P940" i="16" s="1"/>
  <c r="S940" i="16"/>
  <c r="T940" i="16" s="1"/>
  <c r="G940" i="16"/>
  <c r="H940" i="16" s="1"/>
  <c r="K941" i="20"/>
  <c r="L941" i="20" s="1"/>
  <c r="O941" i="20"/>
  <c r="P941" i="20" s="1"/>
  <c r="G941" i="20"/>
  <c r="H941" i="20" s="1"/>
  <c r="G941" i="19"/>
  <c r="H941" i="19" s="1"/>
  <c r="S939" i="16"/>
  <c r="T939" i="16" s="1"/>
  <c r="K939" i="16"/>
  <c r="L939" i="16" s="1"/>
  <c r="O939" i="16"/>
  <c r="P939" i="16" s="1"/>
  <c r="G939" i="16"/>
  <c r="H939" i="16" s="1"/>
  <c r="G940" i="20"/>
  <c r="H940" i="20" s="1"/>
  <c r="K940" i="20"/>
  <c r="L940" i="20" s="1"/>
  <c r="O940" i="20"/>
  <c r="P940" i="20" s="1"/>
  <c r="G940" i="19"/>
  <c r="H940" i="19" s="1"/>
  <c r="K938" i="16"/>
  <c r="L938" i="16" s="1"/>
  <c r="G938" i="16"/>
  <c r="H938" i="16" s="1"/>
  <c r="O938" i="16"/>
  <c r="P938" i="16" s="1"/>
  <c r="S938" i="16"/>
  <c r="T938" i="16" s="1"/>
  <c r="K939" i="20"/>
  <c r="L939" i="20" s="1"/>
  <c r="G939" i="20"/>
  <c r="H939" i="20" s="1"/>
  <c r="O939" i="20"/>
  <c r="P939" i="20" s="1"/>
  <c r="G939" i="19"/>
  <c r="H939" i="19" s="1"/>
  <c r="O937" i="16"/>
  <c r="P937" i="16" s="1"/>
  <c r="G937" i="16"/>
  <c r="H937" i="16" s="1"/>
  <c r="K937" i="16"/>
  <c r="L937" i="16" s="1"/>
  <c r="S937" i="16"/>
  <c r="T937" i="16" s="1"/>
  <c r="K938" i="20"/>
  <c r="L938" i="20" s="1"/>
  <c r="O938" i="20"/>
  <c r="P938" i="20" s="1"/>
  <c r="G938" i="20"/>
  <c r="H938" i="20" s="1"/>
  <c r="G938" i="19"/>
  <c r="H938" i="19" s="1"/>
  <c r="S936" i="16"/>
  <c r="T936" i="16" s="1"/>
  <c r="O936" i="16"/>
  <c r="P936" i="16" s="1"/>
  <c r="G936" i="16"/>
  <c r="H936" i="16" s="1"/>
  <c r="K936" i="16"/>
  <c r="L936" i="16" s="1"/>
  <c r="G937" i="20"/>
  <c r="H937" i="20" s="1"/>
  <c r="O937" i="20"/>
  <c r="P937" i="20" s="1"/>
  <c r="K937" i="20"/>
  <c r="L937" i="20" s="1"/>
  <c r="G937" i="19"/>
  <c r="H937" i="19" s="1"/>
  <c r="O935" i="16"/>
  <c r="P935" i="16" s="1"/>
  <c r="K935" i="16"/>
  <c r="L935" i="16" s="1"/>
  <c r="S935" i="16"/>
  <c r="T935" i="16" s="1"/>
  <c r="G935" i="16"/>
  <c r="H935" i="16" s="1"/>
  <c r="G936" i="20"/>
  <c r="H936" i="20" s="1"/>
  <c r="K936" i="20"/>
  <c r="L936" i="20" s="1"/>
  <c r="O936" i="20"/>
  <c r="P936" i="20" s="1"/>
  <c r="G936" i="19"/>
  <c r="H936" i="19" s="1"/>
  <c r="O934" i="16"/>
  <c r="P934" i="16" s="1"/>
  <c r="G934" i="16"/>
  <c r="H934" i="16" s="1"/>
  <c r="S934" i="16"/>
  <c r="T934" i="16" s="1"/>
  <c r="K934" i="16"/>
  <c r="L934" i="16" s="1"/>
  <c r="O935" i="20"/>
  <c r="P935" i="20" s="1"/>
  <c r="G935" i="20"/>
  <c r="H935" i="20" s="1"/>
  <c r="K935" i="20"/>
  <c r="L935" i="20" s="1"/>
  <c r="G935" i="19"/>
  <c r="H935" i="19" s="1"/>
  <c r="S933" i="16"/>
  <c r="T933" i="16" s="1"/>
  <c r="G933" i="16"/>
  <c r="H933" i="16" s="1"/>
  <c r="O933" i="16"/>
  <c r="P933" i="16" s="1"/>
  <c r="K933" i="16"/>
  <c r="L933" i="16" s="1"/>
  <c r="G934" i="20"/>
  <c r="H934" i="20" s="1"/>
  <c r="K934" i="20"/>
  <c r="L934" i="20" s="1"/>
  <c r="O934" i="20"/>
  <c r="P934" i="20" s="1"/>
  <c r="G934" i="19"/>
  <c r="H934" i="19" s="1"/>
  <c r="O932" i="16"/>
  <c r="P932" i="16" s="1"/>
  <c r="K932" i="16"/>
  <c r="L932" i="16" s="1"/>
  <c r="G932" i="16"/>
  <c r="H932" i="16" s="1"/>
  <c r="S932" i="16"/>
  <c r="T932" i="16" s="1"/>
  <c r="G933" i="20"/>
  <c r="H933" i="20" s="1"/>
  <c r="O933" i="20"/>
  <c r="P933" i="20" s="1"/>
  <c r="K933" i="20"/>
  <c r="L933" i="20" s="1"/>
  <c r="G933" i="19"/>
  <c r="H933" i="19" s="1"/>
  <c r="S931" i="16"/>
  <c r="T931" i="16" s="1"/>
  <c r="G931" i="16"/>
  <c r="H931" i="16" s="1"/>
  <c r="K931" i="16"/>
  <c r="L931" i="16" s="1"/>
  <c r="O931" i="16"/>
  <c r="P931" i="16" s="1"/>
  <c r="G932" i="20"/>
  <c r="H932" i="20" s="1"/>
  <c r="O932" i="20"/>
  <c r="P932" i="20" s="1"/>
  <c r="K932" i="20"/>
  <c r="L932" i="20" s="1"/>
  <c r="G932" i="19"/>
  <c r="H932" i="19" s="1"/>
  <c r="S930" i="16"/>
  <c r="T930" i="16" s="1"/>
  <c r="O930" i="16"/>
  <c r="P930" i="16" s="1"/>
  <c r="K930" i="16"/>
  <c r="L930" i="16" s="1"/>
  <c r="G930" i="16"/>
  <c r="H930" i="16" s="1"/>
  <c r="K931" i="20"/>
  <c r="L931" i="20" s="1"/>
  <c r="G931" i="20"/>
  <c r="H931" i="20" s="1"/>
  <c r="O931" i="20"/>
  <c r="P931" i="20" s="1"/>
  <c r="G931" i="19"/>
  <c r="H931" i="19" s="1"/>
  <c r="O929" i="16"/>
  <c r="P929" i="16" s="1"/>
  <c r="S929" i="16"/>
  <c r="T929" i="16" s="1"/>
  <c r="G929" i="16"/>
  <c r="H929" i="16" s="1"/>
  <c r="K929" i="16"/>
  <c r="L929" i="16" s="1"/>
  <c r="G930" i="20"/>
  <c r="H930" i="20" s="1"/>
  <c r="K930" i="20"/>
  <c r="L930" i="20" s="1"/>
  <c r="O930" i="20"/>
  <c r="P930" i="20" s="1"/>
  <c r="G930" i="19"/>
  <c r="H930" i="19" s="1"/>
  <c r="K928" i="16"/>
  <c r="L928" i="16" s="1"/>
  <c r="O928" i="16"/>
  <c r="P928" i="16" s="1"/>
  <c r="G928" i="16"/>
  <c r="H928" i="16" s="1"/>
  <c r="S928" i="16"/>
  <c r="T928" i="16" s="1"/>
  <c r="G929" i="20"/>
  <c r="H929" i="20" s="1"/>
  <c r="O929" i="20"/>
  <c r="P929" i="20" s="1"/>
  <c r="K929" i="20"/>
  <c r="L929" i="20" s="1"/>
  <c r="G929" i="19"/>
  <c r="H929" i="19" s="1"/>
  <c r="K927" i="16"/>
  <c r="L927" i="16" s="1"/>
  <c r="G927" i="16"/>
  <c r="H927" i="16" s="1"/>
  <c r="O927" i="16"/>
  <c r="P927" i="16" s="1"/>
  <c r="S927" i="16"/>
  <c r="T927" i="16" s="1"/>
  <c r="K928" i="20"/>
  <c r="L928" i="20" s="1"/>
  <c r="O928" i="20"/>
  <c r="P928" i="20" s="1"/>
  <c r="G928" i="20"/>
  <c r="H928" i="20" s="1"/>
  <c r="G928" i="19"/>
  <c r="H928" i="19" s="1"/>
  <c r="S926" i="16"/>
  <c r="T926" i="16" s="1"/>
  <c r="O926" i="16"/>
  <c r="P926" i="16" s="1"/>
  <c r="K926" i="16"/>
  <c r="L926" i="16" s="1"/>
  <c r="G926" i="16"/>
  <c r="H926" i="16" s="1"/>
  <c r="K927" i="20"/>
  <c r="L927" i="20" s="1"/>
  <c r="O927" i="20"/>
  <c r="P927" i="20" s="1"/>
  <c r="G927" i="20"/>
  <c r="H927" i="20" s="1"/>
  <c r="G927" i="19"/>
  <c r="H927" i="19" s="1"/>
  <c r="S925" i="16"/>
  <c r="T925" i="16" s="1"/>
  <c r="K925" i="16"/>
  <c r="L925" i="16" s="1"/>
  <c r="G925" i="16"/>
  <c r="H925" i="16" s="1"/>
  <c r="O925" i="16"/>
  <c r="P925" i="16" s="1"/>
  <c r="O926" i="20"/>
  <c r="P926" i="20" s="1"/>
  <c r="G926" i="20"/>
  <c r="H926" i="20" s="1"/>
  <c r="K926" i="20"/>
  <c r="L926" i="20" s="1"/>
  <c r="G926" i="19"/>
  <c r="H926" i="19" s="1"/>
  <c r="G924" i="16"/>
  <c r="H924" i="16" s="1"/>
  <c r="O924" i="16"/>
  <c r="P924" i="16" s="1"/>
  <c r="K924" i="16"/>
  <c r="L924" i="16" s="1"/>
  <c r="S924" i="16"/>
  <c r="T924" i="16" s="1"/>
  <c r="G925" i="20"/>
  <c r="H925" i="20" s="1"/>
  <c r="O925" i="20"/>
  <c r="P925" i="20" s="1"/>
  <c r="K925" i="20"/>
  <c r="L925" i="20" s="1"/>
  <c r="G925" i="19"/>
  <c r="H925" i="19" s="1"/>
  <c r="S923" i="16"/>
  <c r="T923" i="16" s="1"/>
  <c r="G923" i="16"/>
  <c r="H923" i="16" s="1"/>
  <c r="O923" i="16"/>
  <c r="P923" i="16" s="1"/>
  <c r="K923" i="16"/>
  <c r="L923" i="16" s="1"/>
  <c r="G924" i="20"/>
  <c r="H924" i="20" s="1"/>
  <c r="K924" i="20"/>
  <c r="L924" i="20" s="1"/>
  <c r="O924" i="20"/>
  <c r="P924" i="20" s="1"/>
  <c r="G924" i="19"/>
  <c r="H924" i="19" s="1"/>
  <c r="S922" i="16"/>
  <c r="T922" i="16" s="1"/>
  <c r="G922" i="16"/>
  <c r="H922" i="16" s="1"/>
  <c r="K922" i="16"/>
  <c r="L922" i="16" s="1"/>
  <c r="O922" i="16"/>
  <c r="P922" i="16" s="1"/>
  <c r="G923" i="20"/>
  <c r="H923" i="20" s="1"/>
  <c r="K923" i="20"/>
  <c r="L923" i="20" s="1"/>
  <c r="O923" i="20"/>
  <c r="P923" i="20" s="1"/>
  <c r="G923" i="19"/>
  <c r="H923" i="19" s="1"/>
  <c r="G921" i="16"/>
  <c r="H921" i="16" s="1"/>
  <c r="K921" i="16"/>
  <c r="L921" i="16" s="1"/>
  <c r="O921" i="16"/>
  <c r="P921" i="16" s="1"/>
  <c r="S921" i="16"/>
  <c r="T921" i="16" s="1"/>
  <c r="G922" i="20"/>
  <c r="H922" i="20" s="1"/>
  <c r="O922" i="20"/>
  <c r="P922" i="20" s="1"/>
  <c r="K922" i="20"/>
  <c r="L922" i="20" s="1"/>
  <c r="G922" i="19"/>
  <c r="H922" i="19" s="1"/>
  <c r="S920" i="16"/>
  <c r="T920" i="16" s="1"/>
  <c r="G920" i="16"/>
  <c r="H920" i="16" s="1"/>
  <c r="K920" i="16"/>
  <c r="L920" i="16" s="1"/>
  <c r="O920" i="16"/>
  <c r="P920" i="16" s="1"/>
  <c r="O921" i="20"/>
  <c r="P921" i="20" s="1"/>
  <c r="G921" i="20"/>
  <c r="H921" i="20" s="1"/>
  <c r="K921" i="20"/>
  <c r="L921" i="20" s="1"/>
  <c r="G921" i="19"/>
  <c r="H921" i="19" s="1"/>
  <c r="K919" i="16"/>
  <c r="L919" i="16" s="1"/>
  <c r="O919" i="16"/>
  <c r="P919" i="16" s="1"/>
  <c r="G919" i="16"/>
  <c r="H919" i="16" s="1"/>
  <c r="S919" i="16"/>
  <c r="T919" i="16" s="1"/>
  <c r="O920" i="20"/>
  <c r="P920" i="20" s="1"/>
  <c r="G920" i="20"/>
  <c r="H920" i="20" s="1"/>
  <c r="K920" i="20"/>
  <c r="L920" i="20" s="1"/>
  <c r="G920" i="19"/>
  <c r="H920" i="19" s="1"/>
  <c r="K918" i="16"/>
  <c r="L918" i="16" s="1"/>
  <c r="G918" i="16"/>
  <c r="H918" i="16" s="1"/>
  <c r="O918" i="16"/>
  <c r="P918" i="16" s="1"/>
  <c r="S918" i="16"/>
  <c r="T918" i="16" s="1"/>
  <c r="K919" i="20"/>
  <c r="L919" i="20" s="1"/>
  <c r="G919" i="20"/>
  <c r="H919" i="20" s="1"/>
  <c r="O919" i="20"/>
  <c r="P919" i="20" s="1"/>
  <c r="G919" i="19"/>
  <c r="H919" i="19" s="1"/>
  <c r="O917" i="16"/>
  <c r="P917" i="16" s="1"/>
  <c r="S917" i="16"/>
  <c r="T917" i="16" s="1"/>
  <c r="K917" i="16"/>
  <c r="L917" i="16" s="1"/>
  <c r="G917" i="16"/>
  <c r="H917" i="16" s="1"/>
  <c r="O918" i="20"/>
  <c r="P918" i="20" s="1"/>
  <c r="G918" i="20"/>
  <c r="H918" i="20" s="1"/>
  <c r="K918" i="20"/>
  <c r="L918" i="20" s="1"/>
  <c r="G918" i="19"/>
  <c r="H918" i="19" s="1"/>
  <c r="G916" i="16"/>
  <c r="H916" i="16" s="1"/>
  <c r="K916" i="16"/>
  <c r="L916" i="16" s="1"/>
  <c r="S916" i="16"/>
  <c r="T916" i="16" s="1"/>
  <c r="O916" i="16"/>
  <c r="P916" i="16" s="1"/>
  <c r="K917" i="20"/>
  <c r="L917" i="20" s="1"/>
  <c r="G917" i="20"/>
  <c r="H917" i="20" s="1"/>
  <c r="O917" i="20"/>
  <c r="P917" i="20" s="1"/>
  <c r="G917" i="19"/>
  <c r="H917" i="19" s="1"/>
  <c r="S915" i="16"/>
  <c r="T915" i="16" s="1"/>
  <c r="G915" i="16"/>
  <c r="H915" i="16" s="1"/>
  <c r="O915" i="16"/>
  <c r="P915" i="16" s="1"/>
  <c r="K915" i="16"/>
  <c r="L915" i="16" s="1"/>
  <c r="K916" i="20"/>
  <c r="L916" i="20" s="1"/>
  <c r="O916" i="20"/>
  <c r="P916" i="20" s="1"/>
  <c r="G916" i="20"/>
  <c r="H916" i="20" s="1"/>
  <c r="G916" i="19"/>
  <c r="H916" i="19" s="1"/>
  <c r="S914" i="16"/>
  <c r="T914" i="16" s="1"/>
  <c r="G914" i="16"/>
  <c r="H914" i="16" s="1"/>
  <c r="K914" i="16"/>
  <c r="L914" i="16" s="1"/>
  <c r="O914" i="16"/>
  <c r="P914" i="16" s="1"/>
  <c r="G915" i="20"/>
  <c r="H915" i="20" s="1"/>
  <c r="K915" i="20"/>
  <c r="L915" i="20" s="1"/>
  <c r="O915" i="20"/>
  <c r="P915" i="20" s="1"/>
  <c r="G915" i="19"/>
  <c r="H915" i="19" s="1"/>
  <c r="S913" i="16"/>
  <c r="T913" i="16" s="1"/>
  <c r="G913" i="16"/>
  <c r="H913" i="16" s="1"/>
  <c r="K913" i="16"/>
  <c r="L913" i="16" s="1"/>
  <c r="O913" i="16"/>
  <c r="P913" i="16" s="1"/>
  <c r="O914" i="20"/>
  <c r="P914" i="20" s="1"/>
  <c r="G914" i="20"/>
  <c r="H914" i="20" s="1"/>
  <c r="K914" i="20"/>
  <c r="L914" i="20" s="1"/>
  <c r="G914" i="19"/>
  <c r="H914" i="19" s="1"/>
  <c r="K912" i="16"/>
  <c r="L912" i="16" s="1"/>
  <c r="G912" i="16"/>
  <c r="H912" i="16" s="1"/>
  <c r="S912" i="16"/>
  <c r="T912" i="16" s="1"/>
  <c r="O912" i="16"/>
  <c r="P912" i="16" s="1"/>
  <c r="O913" i="20"/>
  <c r="P913" i="20" s="1"/>
  <c r="K913" i="20"/>
  <c r="L913" i="20" s="1"/>
  <c r="G913" i="20"/>
  <c r="H913" i="20" s="1"/>
  <c r="G913" i="19"/>
  <c r="H913" i="19" s="1"/>
  <c r="K911" i="16"/>
  <c r="L911" i="16" s="1"/>
  <c r="G911" i="16"/>
  <c r="H911" i="16" s="1"/>
  <c r="O911" i="16"/>
  <c r="P911" i="16" s="1"/>
  <c r="S911" i="16"/>
  <c r="T911" i="16" s="1"/>
  <c r="O912" i="20"/>
  <c r="P912" i="20" s="1"/>
  <c r="G912" i="20"/>
  <c r="H912" i="20" s="1"/>
  <c r="K912" i="20"/>
  <c r="L912" i="20" s="1"/>
  <c r="G912" i="19"/>
  <c r="H912" i="19" s="1"/>
  <c r="S910" i="16"/>
  <c r="T910" i="16" s="1"/>
  <c r="G910" i="16"/>
  <c r="H910" i="16" s="1"/>
  <c r="K910" i="16"/>
  <c r="L910" i="16" s="1"/>
  <c r="O910" i="16"/>
  <c r="P910" i="16" s="1"/>
  <c r="K911" i="20"/>
  <c r="L911" i="20" s="1"/>
  <c r="O911" i="20"/>
  <c r="P911" i="20" s="1"/>
  <c r="G911" i="20"/>
  <c r="H911" i="20" s="1"/>
  <c r="G911" i="19"/>
  <c r="H911" i="19" s="1"/>
  <c r="O909" i="16"/>
  <c r="P909" i="16" s="1"/>
  <c r="S909" i="16"/>
  <c r="T909" i="16" s="1"/>
  <c r="G909" i="16"/>
  <c r="H909" i="16" s="1"/>
  <c r="K909" i="16"/>
  <c r="L909" i="16" s="1"/>
  <c r="G910" i="20"/>
  <c r="H910" i="20" s="1"/>
  <c r="O910" i="20"/>
  <c r="P910" i="20" s="1"/>
  <c r="K910" i="20"/>
  <c r="L910" i="20" s="1"/>
  <c r="G910" i="19"/>
  <c r="H910" i="19" s="1"/>
  <c r="S908" i="16"/>
  <c r="T908" i="16" s="1"/>
  <c r="K908" i="16"/>
  <c r="L908" i="16" s="1"/>
  <c r="G908" i="16"/>
  <c r="H908" i="16" s="1"/>
  <c r="O908" i="16"/>
  <c r="P908" i="16" s="1"/>
  <c r="G909" i="20"/>
  <c r="H909" i="20" s="1"/>
  <c r="O909" i="20"/>
  <c r="P909" i="20" s="1"/>
  <c r="K909" i="20"/>
  <c r="L909" i="20" s="1"/>
  <c r="G909" i="19"/>
  <c r="H909" i="19" s="1"/>
  <c r="S907" i="16"/>
  <c r="T907" i="16" s="1"/>
  <c r="G907" i="16"/>
  <c r="H907" i="16" s="1"/>
  <c r="O907" i="16"/>
  <c r="P907" i="16" s="1"/>
  <c r="K907" i="16"/>
  <c r="L907" i="16" s="1"/>
  <c r="O908" i="20"/>
  <c r="P908" i="20" s="1"/>
  <c r="G908" i="20"/>
  <c r="H908" i="20" s="1"/>
  <c r="K908" i="20"/>
  <c r="L908" i="20" s="1"/>
  <c r="G908" i="19"/>
  <c r="H908" i="19" s="1"/>
  <c r="K906" i="16"/>
  <c r="L906" i="16" s="1"/>
  <c r="S906" i="16"/>
  <c r="T906" i="16" s="1"/>
  <c r="O906" i="16"/>
  <c r="P906" i="16" s="1"/>
  <c r="G906" i="16"/>
  <c r="H906" i="16" s="1"/>
  <c r="G907" i="20"/>
  <c r="H907" i="20" s="1"/>
  <c r="K907" i="20"/>
  <c r="L907" i="20" s="1"/>
  <c r="O907" i="20"/>
  <c r="P907" i="20" s="1"/>
  <c r="G907" i="19"/>
  <c r="H907" i="19" s="1"/>
  <c r="K905" i="16"/>
  <c r="L905" i="16" s="1"/>
  <c r="S905" i="16"/>
  <c r="T905" i="16" s="1"/>
  <c r="G905" i="16"/>
  <c r="H905" i="16" s="1"/>
  <c r="O905" i="16"/>
  <c r="P905" i="16" s="1"/>
  <c r="G906" i="20"/>
  <c r="H906" i="20" s="1"/>
  <c r="K906" i="20"/>
  <c r="L906" i="20" s="1"/>
  <c r="O906" i="20"/>
  <c r="P906" i="20" s="1"/>
  <c r="G906" i="19"/>
  <c r="H906" i="19" s="1"/>
  <c r="G904" i="16"/>
  <c r="H904" i="16" s="1"/>
  <c r="K904" i="16"/>
  <c r="L904" i="16" s="1"/>
  <c r="O904" i="16"/>
  <c r="P904" i="16" s="1"/>
  <c r="S904" i="16"/>
  <c r="T904" i="16" s="1"/>
  <c r="O905" i="20"/>
  <c r="P905" i="20" s="1"/>
  <c r="G905" i="20"/>
  <c r="H905" i="20" s="1"/>
  <c r="K905" i="20"/>
  <c r="L905" i="20" s="1"/>
  <c r="G905" i="19"/>
  <c r="H905" i="19" s="1"/>
  <c r="O903" i="16"/>
  <c r="P903" i="16" s="1"/>
  <c r="K903" i="16"/>
  <c r="L903" i="16" s="1"/>
  <c r="S903" i="16"/>
  <c r="T903" i="16" s="1"/>
  <c r="G903" i="16"/>
  <c r="H903" i="16" s="1"/>
  <c r="O904" i="20"/>
  <c r="P904" i="20" s="1"/>
  <c r="G904" i="20"/>
  <c r="H904" i="20" s="1"/>
  <c r="K904" i="20"/>
  <c r="L904" i="20" s="1"/>
  <c r="G904" i="19"/>
  <c r="H904" i="19" s="1"/>
  <c r="S902" i="16"/>
  <c r="T902" i="16" s="1"/>
  <c r="K902" i="16"/>
  <c r="L902" i="16" s="1"/>
  <c r="G902" i="16"/>
  <c r="H902" i="16" s="1"/>
  <c r="O902" i="16"/>
  <c r="P902" i="16" s="1"/>
  <c r="O903" i="20"/>
  <c r="P903" i="20" s="1"/>
  <c r="K903" i="20"/>
  <c r="L903" i="20" s="1"/>
  <c r="G903" i="20"/>
  <c r="H903" i="20" s="1"/>
  <c r="G903" i="19"/>
  <c r="H903" i="19" s="1"/>
  <c r="G901" i="16"/>
  <c r="H901" i="16" s="1"/>
  <c r="S901" i="16"/>
  <c r="T901" i="16" s="1"/>
  <c r="K901" i="16"/>
  <c r="L901" i="16" s="1"/>
  <c r="O901" i="16"/>
  <c r="P901" i="16" s="1"/>
  <c r="G902" i="20"/>
  <c r="H902" i="20" s="1"/>
  <c r="O902" i="20"/>
  <c r="P902" i="20" s="1"/>
  <c r="K902" i="20"/>
  <c r="L902" i="20" s="1"/>
  <c r="G902" i="19"/>
  <c r="H902" i="19" s="1"/>
  <c r="S900" i="16"/>
  <c r="T900" i="16" s="1"/>
  <c r="G900" i="16"/>
  <c r="H900" i="16" s="1"/>
  <c r="O900" i="16"/>
  <c r="P900" i="16" s="1"/>
  <c r="K900" i="16"/>
  <c r="L900" i="16" s="1"/>
  <c r="K901" i="20"/>
  <c r="L901" i="20" s="1"/>
  <c r="G901" i="20"/>
  <c r="H901" i="20" s="1"/>
  <c r="O901" i="20"/>
  <c r="P901" i="20" s="1"/>
  <c r="G901" i="19"/>
  <c r="H901" i="19" s="1"/>
  <c r="K899" i="16"/>
  <c r="L899" i="16" s="1"/>
  <c r="S899" i="16"/>
  <c r="T899" i="16" s="1"/>
  <c r="G899" i="16"/>
  <c r="H899" i="16" s="1"/>
  <c r="O899" i="16"/>
  <c r="P899" i="16" s="1"/>
  <c r="O900" i="20"/>
  <c r="P900" i="20" s="1"/>
  <c r="G900" i="20"/>
  <c r="H900" i="20" s="1"/>
  <c r="K900" i="20"/>
  <c r="L900" i="20" s="1"/>
  <c r="G900" i="19"/>
  <c r="H900" i="19" s="1"/>
  <c r="G898" i="16"/>
  <c r="H898" i="16" s="1"/>
  <c r="K898" i="16"/>
  <c r="L898" i="16" s="1"/>
  <c r="S898" i="16"/>
  <c r="T898" i="16" s="1"/>
  <c r="O898" i="16"/>
  <c r="P898" i="16" s="1"/>
  <c r="G899" i="20"/>
  <c r="H899" i="20" s="1"/>
  <c r="K899" i="20"/>
  <c r="L899" i="20" s="1"/>
  <c r="O899" i="20"/>
  <c r="P899" i="20" s="1"/>
  <c r="G899" i="19"/>
  <c r="H899" i="19" s="1"/>
  <c r="G897" i="16"/>
  <c r="H897" i="16" s="1"/>
  <c r="K897" i="16"/>
  <c r="L897" i="16" s="1"/>
  <c r="O897" i="16"/>
  <c r="P897" i="16" s="1"/>
  <c r="S897" i="16"/>
  <c r="T897" i="16" s="1"/>
  <c r="G898" i="20"/>
  <c r="H898" i="20" s="1"/>
  <c r="K898" i="20"/>
  <c r="L898" i="20" s="1"/>
  <c r="O898" i="20"/>
  <c r="P898" i="20" s="1"/>
  <c r="G898" i="19"/>
  <c r="H898" i="19" s="1"/>
  <c r="O896" i="16"/>
  <c r="P896" i="16" s="1"/>
  <c r="G896" i="16"/>
  <c r="H896" i="16" s="1"/>
  <c r="K896" i="16"/>
  <c r="L896" i="16" s="1"/>
  <c r="S896" i="16"/>
  <c r="T896" i="16" s="1"/>
  <c r="K897" i="20"/>
  <c r="L897" i="20" s="1"/>
  <c r="G897" i="20"/>
  <c r="H897" i="20" s="1"/>
  <c r="O897" i="20"/>
  <c r="P897" i="20" s="1"/>
  <c r="G897" i="19"/>
  <c r="H897" i="19" s="1"/>
  <c r="O895" i="16"/>
  <c r="P895" i="16" s="1"/>
  <c r="G895" i="16"/>
  <c r="H895" i="16" s="1"/>
  <c r="S895" i="16"/>
  <c r="T895" i="16" s="1"/>
  <c r="K895" i="16"/>
  <c r="L895" i="16" s="1"/>
  <c r="G896" i="20"/>
  <c r="H896" i="20" s="1"/>
  <c r="K896" i="20"/>
  <c r="L896" i="20" s="1"/>
  <c r="O896" i="20"/>
  <c r="P896" i="20" s="1"/>
  <c r="G896" i="19"/>
  <c r="H896" i="19" s="1"/>
  <c r="G894" i="16"/>
  <c r="H894" i="16" s="1"/>
  <c r="S894" i="16"/>
  <c r="T894" i="16" s="1"/>
  <c r="O894" i="16"/>
  <c r="P894" i="16" s="1"/>
  <c r="K894" i="16"/>
  <c r="L894" i="16" s="1"/>
  <c r="O895" i="20"/>
  <c r="P895" i="20" s="1"/>
  <c r="G895" i="20"/>
  <c r="H895" i="20" s="1"/>
  <c r="K895" i="20"/>
  <c r="L895" i="20" s="1"/>
  <c r="G895" i="19"/>
  <c r="H895" i="19" s="1"/>
  <c r="K893" i="16"/>
  <c r="L893" i="16" s="1"/>
  <c r="G893" i="16"/>
  <c r="H893" i="16" s="1"/>
  <c r="O893" i="16"/>
  <c r="P893" i="16" s="1"/>
  <c r="S893" i="16"/>
  <c r="T893" i="16" s="1"/>
  <c r="G894" i="20"/>
  <c r="H894" i="20" s="1"/>
  <c r="K894" i="20"/>
  <c r="L894" i="20" s="1"/>
  <c r="O894" i="20"/>
  <c r="P894" i="20" s="1"/>
  <c r="G894" i="19"/>
  <c r="H894" i="19" s="1"/>
  <c r="G892" i="16"/>
  <c r="H892" i="16" s="1"/>
  <c r="S892" i="16"/>
  <c r="T892" i="16" s="1"/>
  <c r="K892" i="16"/>
  <c r="L892" i="16" s="1"/>
  <c r="O892" i="16"/>
  <c r="P892" i="16" s="1"/>
  <c r="O893" i="20"/>
  <c r="P893" i="20" s="1"/>
  <c r="G893" i="20"/>
  <c r="H893" i="20" s="1"/>
  <c r="K893" i="20"/>
  <c r="L893" i="20" s="1"/>
  <c r="G893" i="19"/>
  <c r="H893" i="19" s="1"/>
  <c r="G891" i="16"/>
  <c r="H891" i="16" s="1"/>
  <c r="S891" i="16"/>
  <c r="T891" i="16" s="1"/>
  <c r="K891" i="16"/>
  <c r="L891" i="16" s="1"/>
  <c r="O891" i="16"/>
  <c r="P891" i="16" s="1"/>
  <c r="G892" i="20"/>
  <c r="H892" i="20" s="1"/>
  <c r="K892" i="20"/>
  <c r="L892" i="20" s="1"/>
  <c r="O892" i="20"/>
  <c r="P892" i="20" s="1"/>
  <c r="G892" i="19"/>
  <c r="H892" i="19" s="1"/>
  <c r="G890" i="16"/>
  <c r="H890" i="16" s="1"/>
  <c r="O890" i="16"/>
  <c r="P890" i="16" s="1"/>
  <c r="K890" i="16"/>
  <c r="L890" i="16" s="1"/>
  <c r="S890" i="16"/>
  <c r="T890" i="16" s="1"/>
  <c r="G891" i="20"/>
  <c r="H891" i="20" s="1"/>
  <c r="K891" i="20"/>
  <c r="L891" i="20" s="1"/>
  <c r="O891" i="20"/>
  <c r="P891" i="20" s="1"/>
  <c r="G891" i="19"/>
  <c r="H891" i="19" s="1"/>
  <c r="G889" i="16"/>
  <c r="H889" i="16" s="1"/>
  <c r="K889" i="16"/>
  <c r="L889" i="16" s="1"/>
  <c r="O889" i="16"/>
  <c r="P889" i="16" s="1"/>
  <c r="S889" i="16"/>
  <c r="T889" i="16" s="1"/>
  <c r="K890" i="20"/>
  <c r="L890" i="20" s="1"/>
  <c r="O890" i="20"/>
  <c r="P890" i="20" s="1"/>
  <c r="G890" i="20"/>
  <c r="H890" i="20" s="1"/>
  <c r="G890" i="19"/>
  <c r="H890" i="19" s="1"/>
  <c r="K888" i="16"/>
  <c r="L888" i="16" s="1"/>
  <c r="G888" i="16"/>
  <c r="H888" i="16" s="1"/>
  <c r="S888" i="16"/>
  <c r="T888" i="16" s="1"/>
  <c r="O888" i="16"/>
  <c r="P888" i="16" s="1"/>
  <c r="O889" i="20"/>
  <c r="P889" i="20" s="1"/>
  <c r="K889" i="20"/>
  <c r="L889" i="20" s="1"/>
  <c r="G889" i="20"/>
  <c r="H889" i="20" s="1"/>
  <c r="G889" i="19"/>
  <c r="H889" i="19" s="1"/>
  <c r="O887" i="16"/>
  <c r="P887" i="16" s="1"/>
  <c r="K887" i="16"/>
  <c r="L887" i="16" s="1"/>
  <c r="S887" i="16"/>
  <c r="T887" i="16" s="1"/>
  <c r="G887" i="16"/>
  <c r="H887" i="16" s="1"/>
  <c r="G888" i="20"/>
  <c r="H888" i="20" s="1"/>
  <c r="K888" i="20"/>
  <c r="L888" i="20" s="1"/>
  <c r="O888" i="20"/>
  <c r="P888" i="20" s="1"/>
  <c r="G888" i="19"/>
  <c r="H888" i="19" s="1"/>
  <c r="O886" i="16"/>
  <c r="P886" i="16" s="1"/>
  <c r="S886" i="16"/>
  <c r="T886" i="16" s="1"/>
  <c r="G886" i="16"/>
  <c r="H886" i="16" s="1"/>
  <c r="K886" i="16"/>
  <c r="L886" i="16" s="1"/>
  <c r="K887" i="20"/>
  <c r="L887" i="20" s="1"/>
  <c r="O887" i="20"/>
  <c r="P887" i="20" s="1"/>
  <c r="G887" i="20"/>
  <c r="H887" i="20" s="1"/>
  <c r="G887" i="19"/>
  <c r="H887" i="19" s="1"/>
  <c r="K885" i="16"/>
  <c r="L885" i="16" s="1"/>
  <c r="O885" i="16"/>
  <c r="P885" i="16" s="1"/>
  <c r="G885" i="16"/>
  <c r="H885" i="16" s="1"/>
  <c r="S885" i="16"/>
  <c r="T885" i="16" s="1"/>
  <c r="G886" i="20"/>
  <c r="H886" i="20" s="1"/>
  <c r="O886" i="20"/>
  <c r="P886" i="20" s="1"/>
  <c r="K886" i="20"/>
  <c r="L886" i="20" s="1"/>
  <c r="G886" i="19"/>
  <c r="H886" i="19" s="1"/>
  <c r="K884" i="16"/>
  <c r="L884" i="16" s="1"/>
  <c r="S884" i="16"/>
  <c r="T884" i="16" s="1"/>
  <c r="G884" i="16"/>
  <c r="H884" i="16" s="1"/>
  <c r="O884" i="16"/>
  <c r="P884" i="16" s="1"/>
  <c r="K885" i="20"/>
  <c r="L885" i="20" s="1"/>
  <c r="O885" i="20"/>
  <c r="P885" i="20" s="1"/>
  <c r="G885" i="20"/>
  <c r="H885" i="20" s="1"/>
  <c r="G885" i="19"/>
  <c r="H885" i="19" s="1"/>
  <c r="O883" i="16"/>
  <c r="P883" i="16" s="1"/>
  <c r="K883" i="16"/>
  <c r="L883" i="16" s="1"/>
  <c r="S883" i="16"/>
  <c r="T883" i="16" s="1"/>
  <c r="G883" i="16"/>
  <c r="H883" i="16" s="1"/>
  <c r="K884" i="20"/>
  <c r="L884" i="20" s="1"/>
  <c r="O884" i="20"/>
  <c r="P884" i="20" s="1"/>
  <c r="G884" i="20"/>
  <c r="H884" i="20" s="1"/>
  <c r="G884" i="19"/>
  <c r="H884" i="19" s="1"/>
  <c r="G882" i="16"/>
  <c r="H882" i="16" s="1"/>
  <c r="K882" i="16"/>
  <c r="L882" i="16" s="1"/>
  <c r="S882" i="16"/>
  <c r="T882" i="16" s="1"/>
  <c r="O882" i="16"/>
  <c r="P882" i="16" s="1"/>
  <c r="G883" i="20"/>
  <c r="H883" i="20" s="1"/>
  <c r="K883" i="20"/>
  <c r="L883" i="20" s="1"/>
  <c r="O883" i="20"/>
  <c r="P883" i="20" s="1"/>
  <c r="G883" i="19"/>
  <c r="H883" i="19" s="1"/>
  <c r="S881" i="16"/>
  <c r="T881" i="16" s="1"/>
  <c r="G881" i="16"/>
  <c r="H881" i="16" s="1"/>
  <c r="K881" i="16"/>
  <c r="L881" i="16" s="1"/>
  <c r="O881" i="16"/>
  <c r="P881" i="16" s="1"/>
  <c r="O882" i="20"/>
  <c r="P882" i="20" s="1"/>
  <c r="K882" i="20"/>
  <c r="L882" i="20" s="1"/>
  <c r="G882" i="20"/>
  <c r="H882" i="20" s="1"/>
  <c r="G882" i="19"/>
  <c r="H882" i="19" s="1"/>
  <c r="S880" i="16"/>
  <c r="T880" i="16" s="1"/>
  <c r="G880" i="16"/>
  <c r="H880" i="16" s="1"/>
  <c r="K880" i="16"/>
  <c r="L880" i="16" s="1"/>
  <c r="O880" i="16"/>
  <c r="P880" i="16" s="1"/>
  <c r="K881" i="20"/>
  <c r="L881" i="20" s="1"/>
  <c r="G881" i="20"/>
  <c r="H881" i="20" s="1"/>
  <c r="O881" i="20"/>
  <c r="P881" i="20" s="1"/>
  <c r="G881" i="19"/>
  <c r="H881" i="19" s="1"/>
  <c r="G879" i="16"/>
  <c r="H879" i="16" s="1"/>
  <c r="S879" i="16"/>
  <c r="T879" i="16" s="1"/>
  <c r="O879" i="16"/>
  <c r="P879" i="16" s="1"/>
  <c r="K879" i="16"/>
  <c r="L879" i="16" s="1"/>
  <c r="O880" i="20"/>
  <c r="P880" i="20" s="1"/>
  <c r="G880" i="20"/>
  <c r="H880" i="20" s="1"/>
  <c r="K880" i="20"/>
  <c r="L880" i="20" s="1"/>
  <c r="G880" i="19"/>
  <c r="H880" i="19" s="1"/>
  <c r="O878" i="16"/>
  <c r="P878" i="16" s="1"/>
  <c r="S878" i="16"/>
  <c r="T878" i="16" s="1"/>
  <c r="G878" i="16"/>
  <c r="H878" i="16" s="1"/>
  <c r="K878" i="16"/>
  <c r="L878" i="16" s="1"/>
  <c r="O879" i="20"/>
  <c r="P879" i="20" s="1"/>
  <c r="K879" i="20"/>
  <c r="L879" i="20" s="1"/>
  <c r="G879" i="20"/>
  <c r="H879" i="20" s="1"/>
  <c r="G879" i="19"/>
  <c r="H879" i="19" s="1"/>
  <c r="S877" i="16"/>
  <c r="T877" i="16" s="1"/>
  <c r="K877" i="16"/>
  <c r="L877" i="16" s="1"/>
  <c r="O877" i="16"/>
  <c r="P877" i="16" s="1"/>
  <c r="G877" i="16"/>
  <c r="H877" i="16" s="1"/>
  <c r="K878" i="20"/>
  <c r="L878" i="20" s="1"/>
  <c r="G878" i="20"/>
  <c r="H878" i="20" s="1"/>
  <c r="O878" i="20"/>
  <c r="P878" i="20" s="1"/>
  <c r="G878" i="19"/>
  <c r="H878" i="19" s="1"/>
  <c r="K876" i="16"/>
  <c r="L876" i="16" s="1"/>
  <c r="S876" i="16"/>
  <c r="T876" i="16" s="1"/>
  <c r="G876" i="16"/>
  <c r="H876" i="16" s="1"/>
  <c r="O876" i="16"/>
  <c r="P876" i="16" s="1"/>
  <c r="G877" i="20"/>
  <c r="H877" i="20" s="1"/>
  <c r="K877" i="20"/>
  <c r="L877" i="20" s="1"/>
  <c r="O877" i="20"/>
  <c r="P877" i="20" s="1"/>
  <c r="G877" i="19"/>
  <c r="H877" i="19" s="1"/>
  <c r="O875" i="16"/>
  <c r="P875" i="16" s="1"/>
  <c r="G875" i="16"/>
  <c r="H875" i="16" s="1"/>
  <c r="S875" i="16"/>
  <c r="T875" i="16" s="1"/>
  <c r="K875" i="16"/>
  <c r="L875" i="16" s="1"/>
  <c r="K876" i="20"/>
  <c r="L876" i="20" s="1"/>
  <c r="O876" i="20"/>
  <c r="P876" i="20" s="1"/>
  <c r="G876" i="20"/>
  <c r="H876" i="20" s="1"/>
  <c r="G876" i="19"/>
  <c r="H876" i="19" s="1"/>
  <c r="G874" i="16"/>
  <c r="H874" i="16" s="1"/>
  <c r="S874" i="16"/>
  <c r="T874" i="16" s="1"/>
  <c r="K874" i="16"/>
  <c r="L874" i="16" s="1"/>
  <c r="O874" i="16"/>
  <c r="P874" i="16" s="1"/>
  <c r="G875" i="20"/>
  <c r="H875" i="20" s="1"/>
  <c r="O875" i="20"/>
  <c r="P875" i="20" s="1"/>
  <c r="K875" i="20"/>
  <c r="L875" i="20" s="1"/>
  <c r="G875" i="19"/>
  <c r="H875" i="19" s="1"/>
  <c r="G873" i="16"/>
  <c r="H873" i="16" s="1"/>
  <c r="S873" i="16"/>
  <c r="T873" i="16" s="1"/>
  <c r="K873" i="16"/>
  <c r="L873" i="16" s="1"/>
  <c r="O873" i="16"/>
  <c r="P873" i="16" s="1"/>
  <c r="O874" i="20"/>
  <c r="P874" i="20" s="1"/>
  <c r="K874" i="20"/>
  <c r="L874" i="20" s="1"/>
  <c r="G874" i="20"/>
  <c r="H874" i="20" s="1"/>
  <c r="G874" i="19"/>
  <c r="H874" i="19" s="1"/>
  <c r="K872" i="16"/>
  <c r="L872" i="16" s="1"/>
  <c r="G872" i="16"/>
  <c r="H872" i="16" s="1"/>
  <c r="S872" i="16"/>
  <c r="T872" i="16" s="1"/>
  <c r="O872" i="16"/>
  <c r="P872" i="16" s="1"/>
  <c r="K873" i="20"/>
  <c r="L873" i="20" s="1"/>
  <c r="O873" i="20"/>
  <c r="P873" i="20" s="1"/>
  <c r="G873" i="20"/>
  <c r="H873" i="20" s="1"/>
  <c r="G873" i="19"/>
  <c r="H873" i="19" s="1"/>
  <c r="S871" i="16"/>
  <c r="T871" i="16" s="1"/>
  <c r="G871" i="16"/>
  <c r="H871" i="16" s="1"/>
  <c r="O871" i="16"/>
  <c r="P871" i="16" s="1"/>
  <c r="K871" i="16"/>
  <c r="L871" i="16" s="1"/>
  <c r="K872" i="20"/>
  <c r="L872" i="20" s="1"/>
  <c r="G872" i="20"/>
  <c r="H872" i="20" s="1"/>
  <c r="O872" i="20"/>
  <c r="P872" i="20" s="1"/>
  <c r="G872" i="19"/>
  <c r="H872" i="19" s="1"/>
  <c r="S870" i="16"/>
  <c r="T870" i="16" s="1"/>
  <c r="K870" i="16"/>
  <c r="L870" i="16" s="1"/>
  <c r="G870" i="16"/>
  <c r="H870" i="16" s="1"/>
  <c r="O870" i="16"/>
  <c r="P870" i="16" s="1"/>
  <c r="G871" i="20"/>
  <c r="H871" i="20" s="1"/>
  <c r="K871" i="20"/>
  <c r="L871" i="20" s="1"/>
  <c r="O871" i="20"/>
  <c r="P871" i="20" s="1"/>
  <c r="G871" i="19"/>
  <c r="H871" i="19" s="1"/>
  <c r="G869" i="16"/>
  <c r="H869" i="16" s="1"/>
  <c r="O869" i="16"/>
  <c r="P869" i="16" s="1"/>
  <c r="K869" i="16"/>
  <c r="L869" i="16" s="1"/>
  <c r="S869" i="16"/>
  <c r="T869" i="16" s="1"/>
  <c r="G870" i="20"/>
  <c r="H870" i="20" s="1"/>
  <c r="K870" i="20"/>
  <c r="L870" i="20" s="1"/>
  <c r="O870" i="20"/>
  <c r="P870" i="20" s="1"/>
  <c r="G870" i="19"/>
  <c r="H870" i="19" s="1"/>
  <c r="G868" i="16"/>
  <c r="H868" i="16" s="1"/>
  <c r="K868" i="16"/>
  <c r="L868" i="16" s="1"/>
  <c r="O868" i="16"/>
  <c r="P868" i="16" s="1"/>
  <c r="S868" i="16"/>
  <c r="T868" i="16" s="1"/>
  <c r="K869" i="20"/>
  <c r="L869" i="20" s="1"/>
  <c r="G869" i="20"/>
  <c r="H869" i="20" s="1"/>
  <c r="O869" i="20"/>
  <c r="P869" i="20" s="1"/>
  <c r="G869" i="19"/>
  <c r="H869" i="19" s="1"/>
  <c r="K867" i="16"/>
  <c r="L867" i="16" s="1"/>
  <c r="O867" i="16"/>
  <c r="P867" i="16" s="1"/>
  <c r="G867" i="16"/>
  <c r="H867" i="16" s="1"/>
  <c r="S867" i="16"/>
  <c r="T867" i="16" s="1"/>
  <c r="G868" i="20"/>
  <c r="H868" i="20" s="1"/>
  <c r="O868" i="20"/>
  <c r="P868" i="20" s="1"/>
  <c r="K868" i="20"/>
  <c r="L868" i="20" s="1"/>
  <c r="G868" i="19"/>
  <c r="H868" i="19" s="1"/>
  <c r="K866" i="16"/>
  <c r="L866" i="16" s="1"/>
  <c r="O866" i="16"/>
  <c r="P866" i="16" s="1"/>
  <c r="G866" i="16"/>
  <c r="H866" i="16" s="1"/>
  <c r="S866" i="16"/>
  <c r="T866" i="16" s="1"/>
  <c r="G867" i="20"/>
  <c r="H867" i="20" s="1"/>
  <c r="O867" i="20"/>
  <c r="P867" i="20" s="1"/>
  <c r="K867" i="20"/>
  <c r="L867" i="20" s="1"/>
  <c r="G867" i="19"/>
  <c r="H867" i="19" s="1"/>
  <c r="S865" i="16"/>
  <c r="T865" i="16" s="1"/>
  <c r="G865" i="16"/>
  <c r="H865" i="16" s="1"/>
  <c r="K865" i="16"/>
  <c r="L865" i="16" s="1"/>
  <c r="O865" i="16"/>
  <c r="P865" i="16" s="1"/>
  <c r="O866" i="20"/>
  <c r="P866" i="20" s="1"/>
  <c r="G866" i="20"/>
  <c r="H866" i="20" s="1"/>
  <c r="K866" i="20"/>
  <c r="L866" i="20" s="1"/>
  <c r="G866" i="19"/>
  <c r="H866" i="19" s="1"/>
  <c r="G864" i="16"/>
  <c r="H864" i="16" s="1"/>
  <c r="S864" i="16"/>
  <c r="T864" i="16" s="1"/>
  <c r="K864" i="16"/>
  <c r="L864" i="16" s="1"/>
  <c r="O864" i="16"/>
  <c r="P864" i="16" s="1"/>
  <c r="K865" i="20"/>
  <c r="L865" i="20" s="1"/>
  <c r="O865" i="20"/>
  <c r="P865" i="20" s="1"/>
  <c r="G865" i="20"/>
  <c r="H865" i="20" s="1"/>
  <c r="G865" i="19"/>
  <c r="H865" i="19" s="1"/>
  <c r="S863" i="16"/>
  <c r="T863" i="16" s="1"/>
  <c r="K863" i="16"/>
  <c r="L863" i="16" s="1"/>
  <c r="G863" i="16"/>
  <c r="H863" i="16" s="1"/>
  <c r="O863" i="16"/>
  <c r="P863" i="16" s="1"/>
  <c r="K864" i="20"/>
  <c r="L864" i="20" s="1"/>
  <c r="G864" i="20"/>
  <c r="H864" i="20" s="1"/>
  <c r="O864" i="20"/>
  <c r="P864" i="20" s="1"/>
  <c r="G864" i="19"/>
  <c r="H864" i="19" s="1"/>
  <c r="S862" i="16"/>
  <c r="T862" i="16" s="1"/>
  <c r="K862" i="16"/>
  <c r="L862" i="16" s="1"/>
  <c r="G862" i="16"/>
  <c r="H862" i="16" s="1"/>
  <c r="O862" i="16"/>
  <c r="P862" i="16" s="1"/>
  <c r="G863" i="20"/>
  <c r="H863" i="20" s="1"/>
  <c r="O863" i="20"/>
  <c r="P863" i="20" s="1"/>
  <c r="K863" i="20"/>
  <c r="L863" i="20" s="1"/>
  <c r="G863" i="19"/>
  <c r="H863" i="19" s="1"/>
  <c r="K861" i="16"/>
  <c r="L861" i="16" s="1"/>
  <c r="O861" i="16"/>
  <c r="P861" i="16" s="1"/>
  <c r="S861" i="16"/>
  <c r="T861" i="16" s="1"/>
  <c r="G861" i="16"/>
  <c r="H861" i="16" s="1"/>
  <c r="G862" i="20"/>
  <c r="H862" i="20" s="1"/>
  <c r="K862" i="20"/>
  <c r="L862" i="20" s="1"/>
  <c r="O862" i="20"/>
  <c r="P862" i="20" s="1"/>
  <c r="G862" i="19"/>
  <c r="H862" i="19" s="1"/>
  <c r="G860" i="16"/>
  <c r="H860" i="16" s="1"/>
  <c r="O860" i="16"/>
  <c r="P860" i="16" s="1"/>
  <c r="K860" i="16"/>
  <c r="L860" i="16" s="1"/>
  <c r="S860" i="16"/>
  <c r="T860" i="16" s="1"/>
  <c r="G861" i="20"/>
  <c r="H861" i="20" s="1"/>
  <c r="O861" i="20"/>
  <c r="P861" i="20" s="1"/>
  <c r="K861" i="20"/>
  <c r="L861" i="20" s="1"/>
  <c r="G861" i="19"/>
  <c r="H861" i="19" s="1"/>
  <c r="G859" i="16"/>
  <c r="H859" i="16" s="1"/>
  <c r="O859" i="16"/>
  <c r="P859" i="16" s="1"/>
  <c r="K859" i="16"/>
  <c r="L859" i="16" s="1"/>
  <c r="S859" i="16"/>
  <c r="T859" i="16" s="1"/>
  <c r="G860" i="20"/>
  <c r="H860" i="20" s="1"/>
  <c r="O860" i="20"/>
  <c r="P860" i="20" s="1"/>
  <c r="K860" i="20"/>
  <c r="L860" i="20" s="1"/>
  <c r="G860" i="19"/>
  <c r="H860" i="19" s="1"/>
  <c r="O858" i="16"/>
  <c r="P858" i="16" s="1"/>
  <c r="K858" i="16"/>
  <c r="L858" i="16" s="1"/>
  <c r="S858" i="16"/>
  <c r="T858" i="16" s="1"/>
  <c r="G858" i="16"/>
  <c r="H858" i="16" s="1"/>
  <c r="G859" i="20"/>
  <c r="H859" i="20" s="1"/>
  <c r="O859" i="20"/>
  <c r="P859" i="20" s="1"/>
  <c r="K859" i="20"/>
  <c r="L859" i="20" s="1"/>
  <c r="G859" i="19"/>
  <c r="H859" i="19" s="1"/>
  <c r="O857" i="16"/>
  <c r="P857" i="16" s="1"/>
  <c r="G857" i="16"/>
  <c r="H857" i="16" s="1"/>
  <c r="K857" i="16"/>
  <c r="L857" i="16" s="1"/>
  <c r="S857" i="16"/>
  <c r="T857" i="16" s="1"/>
  <c r="K858" i="20"/>
  <c r="L858" i="20" s="1"/>
  <c r="O858" i="20"/>
  <c r="P858" i="20" s="1"/>
  <c r="G858" i="20"/>
  <c r="H858" i="20" s="1"/>
  <c r="G858" i="19"/>
  <c r="H858" i="19" s="1"/>
  <c r="O856" i="16"/>
  <c r="P856" i="16" s="1"/>
  <c r="S856" i="16"/>
  <c r="T856" i="16" s="1"/>
  <c r="K856" i="16"/>
  <c r="L856" i="16" s="1"/>
  <c r="G856" i="16"/>
  <c r="H856" i="16" s="1"/>
  <c r="O857" i="20"/>
  <c r="P857" i="20" s="1"/>
  <c r="K857" i="20"/>
  <c r="L857" i="20" s="1"/>
  <c r="G857" i="20"/>
  <c r="H857" i="20" s="1"/>
  <c r="G857" i="19"/>
  <c r="H857" i="19" s="1"/>
  <c r="O855" i="16"/>
  <c r="P855" i="16" s="1"/>
  <c r="K855" i="16"/>
  <c r="L855" i="16" s="1"/>
  <c r="G855" i="16"/>
  <c r="H855" i="16" s="1"/>
  <c r="S855" i="16"/>
  <c r="T855" i="16" s="1"/>
  <c r="G856" i="20"/>
  <c r="H856" i="20" s="1"/>
  <c r="O856" i="20"/>
  <c r="P856" i="20" s="1"/>
  <c r="K856" i="20"/>
  <c r="L856" i="20" s="1"/>
  <c r="G856" i="19"/>
  <c r="H856" i="19" s="1"/>
  <c r="S854" i="16"/>
  <c r="T854" i="16" s="1"/>
  <c r="G854" i="16"/>
  <c r="H854" i="16" s="1"/>
  <c r="K854" i="16"/>
  <c r="L854" i="16" s="1"/>
  <c r="O854" i="16"/>
  <c r="P854" i="16" s="1"/>
  <c r="K855" i="20"/>
  <c r="L855" i="20" s="1"/>
  <c r="O855" i="20"/>
  <c r="P855" i="20" s="1"/>
  <c r="G855" i="20"/>
  <c r="H855" i="20" s="1"/>
  <c r="G855" i="19"/>
  <c r="H855" i="19" s="1"/>
  <c r="K853" i="16"/>
  <c r="L853" i="16" s="1"/>
  <c r="O853" i="16"/>
  <c r="P853" i="16" s="1"/>
  <c r="S853" i="16"/>
  <c r="T853" i="16" s="1"/>
  <c r="G853" i="16"/>
  <c r="H853" i="16" s="1"/>
  <c r="G854" i="20"/>
  <c r="H854" i="20" s="1"/>
  <c r="O854" i="20"/>
  <c r="P854" i="20" s="1"/>
  <c r="K854" i="20"/>
  <c r="L854" i="20" s="1"/>
  <c r="G854" i="19"/>
  <c r="H854" i="19" s="1"/>
  <c r="O852" i="16"/>
  <c r="P852" i="16" s="1"/>
  <c r="G852" i="16"/>
  <c r="H852" i="16" s="1"/>
  <c r="K852" i="16"/>
  <c r="L852" i="16" s="1"/>
  <c r="S852" i="16"/>
  <c r="T852" i="16" s="1"/>
  <c r="G853" i="20"/>
  <c r="H853" i="20" s="1"/>
  <c r="O853" i="20"/>
  <c r="P853" i="20" s="1"/>
  <c r="K853" i="20"/>
  <c r="L853" i="20" s="1"/>
  <c r="G853" i="19"/>
  <c r="H853" i="19" s="1"/>
  <c r="G851" i="16"/>
  <c r="H851" i="16" s="1"/>
  <c r="S851" i="16"/>
  <c r="T851" i="16" s="1"/>
  <c r="K851" i="16"/>
  <c r="L851" i="16" s="1"/>
  <c r="O851" i="16"/>
  <c r="P851" i="16" s="1"/>
  <c r="G852" i="20"/>
  <c r="H852" i="20" s="1"/>
  <c r="O852" i="20"/>
  <c r="P852" i="20" s="1"/>
  <c r="K852" i="20"/>
  <c r="L852" i="20" s="1"/>
  <c r="G852" i="19"/>
  <c r="H852" i="19" s="1"/>
  <c r="O850" i="16"/>
  <c r="P850" i="16" s="1"/>
  <c r="K850" i="16"/>
  <c r="L850" i="16" s="1"/>
  <c r="G850" i="16"/>
  <c r="H850" i="16" s="1"/>
  <c r="S850" i="16"/>
  <c r="T850" i="16" s="1"/>
  <c r="G851" i="20"/>
  <c r="H851" i="20" s="1"/>
  <c r="K851" i="20"/>
  <c r="L851" i="20" s="1"/>
  <c r="O851" i="20"/>
  <c r="P851" i="20" s="1"/>
  <c r="G851" i="19"/>
  <c r="H851" i="19" s="1"/>
  <c r="G849" i="16"/>
  <c r="H849" i="16" s="1"/>
  <c r="K849" i="16"/>
  <c r="L849" i="16" s="1"/>
  <c r="O849" i="16"/>
  <c r="P849" i="16" s="1"/>
  <c r="S849" i="16"/>
  <c r="T849" i="16" s="1"/>
  <c r="K850" i="20"/>
  <c r="L850" i="20" s="1"/>
  <c r="O850" i="20"/>
  <c r="P850" i="20" s="1"/>
  <c r="G850" i="20"/>
  <c r="H850" i="20" s="1"/>
  <c r="G850" i="19"/>
  <c r="H850" i="19" s="1"/>
  <c r="O848" i="16"/>
  <c r="P848" i="16" s="1"/>
  <c r="S848" i="16"/>
  <c r="T848" i="16" s="1"/>
  <c r="K848" i="16"/>
  <c r="L848" i="16" s="1"/>
  <c r="G848" i="16"/>
  <c r="H848" i="16" s="1"/>
  <c r="O849" i="20"/>
  <c r="P849" i="20" s="1"/>
  <c r="G849" i="20"/>
  <c r="H849" i="20" s="1"/>
  <c r="K849" i="20"/>
  <c r="L849" i="20" s="1"/>
  <c r="G849" i="19"/>
  <c r="H849" i="19" s="1"/>
  <c r="G847" i="16"/>
  <c r="H847" i="16" s="1"/>
  <c r="O847" i="16"/>
  <c r="P847" i="16" s="1"/>
  <c r="K847" i="16"/>
  <c r="L847" i="16" s="1"/>
  <c r="S847" i="16"/>
  <c r="T847" i="16" s="1"/>
  <c r="G848" i="20"/>
  <c r="H848" i="20" s="1"/>
  <c r="O848" i="20"/>
  <c r="P848" i="20" s="1"/>
  <c r="K848" i="20"/>
  <c r="L848" i="20" s="1"/>
  <c r="G848" i="19"/>
  <c r="H848" i="19" s="1"/>
  <c r="G846" i="16"/>
  <c r="H846" i="16" s="1"/>
  <c r="S846" i="16"/>
  <c r="T846" i="16" s="1"/>
  <c r="O846" i="16"/>
  <c r="P846" i="16" s="1"/>
  <c r="K846" i="16"/>
  <c r="L846" i="16" s="1"/>
  <c r="O847" i="20"/>
  <c r="P847" i="20" s="1"/>
  <c r="K847" i="20"/>
  <c r="L847" i="20" s="1"/>
  <c r="G847" i="20"/>
  <c r="H847" i="20" s="1"/>
  <c r="G847" i="19"/>
  <c r="H847" i="19" s="1"/>
  <c r="S845" i="16"/>
  <c r="T845" i="16" s="1"/>
  <c r="K845" i="16"/>
  <c r="L845" i="16" s="1"/>
  <c r="G845" i="16"/>
  <c r="H845" i="16" s="1"/>
  <c r="O845" i="16"/>
  <c r="P845" i="16" s="1"/>
  <c r="G846" i="20"/>
  <c r="H846" i="20" s="1"/>
  <c r="O846" i="20"/>
  <c r="P846" i="20" s="1"/>
  <c r="K846" i="20"/>
  <c r="L846" i="20" s="1"/>
  <c r="G846" i="19"/>
  <c r="H846" i="19" s="1"/>
  <c r="O844" i="16"/>
  <c r="P844" i="16" s="1"/>
  <c r="S844" i="16"/>
  <c r="T844" i="16" s="1"/>
  <c r="K844" i="16"/>
  <c r="L844" i="16" s="1"/>
  <c r="G844" i="16"/>
  <c r="H844" i="16" s="1"/>
  <c r="G845" i="20"/>
  <c r="H845" i="20" s="1"/>
  <c r="K845" i="20"/>
  <c r="L845" i="20" s="1"/>
  <c r="O845" i="20"/>
  <c r="P845" i="20" s="1"/>
  <c r="G845" i="19"/>
  <c r="H845" i="19" s="1"/>
  <c r="G843" i="16"/>
  <c r="H843" i="16" s="1"/>
  <c r="K843" i="16"/>
  <c r="L843" i="16" s="1"/>
  <c r="S843" i="16"/>
  <c r="T843" i="16" s="1"/>
  <c r="O843" i="16"/>
  <c r="P843" i="16" s="1"/>
  <c r="G844" i="20"/>
  <c r="H844" i="20" s="1"/>
  <c r="O844" i="20"/>
  <c r="P844" i="20" s="1"/>
  <c r="K844" i="20"/>
  <c r="L844" i="20" s="1"/>
  <c r="G844" i="19"/>
  <c r="H844" i="19" s="1"/>
  <c r="O842" i="16"/>
  <c r="P842" i="16" s="1"/>
  <c r="K842" i="16"/>
  <c r="L842" i="16" s="1"/>
  <c r="S842" i="16"/>
  <c r="T842" i="16" s="1"/>
  <c r="G842" i="16"/>
  <c r="H842" i="16" s="1"/>
  <c r="K843" i="20"/>
  <c r="L843" i="20" s="1"/>
  <c r="O843" i="20"/>
  <c r="P843" i="20" s="1"/>
  <c r="G843" i="20"/>
  <c r="H843" i="20" s="1"/>
  <c r="G843" i="19"/>
  <c r="H843" i="19" s="1"/>
  <c r="O841" i="16"/>
  <c r="P841" i="16" s="1"/>
  <c r="G841" i="16"/>
  <c r="H841" i="16" s="1"/>
  <c r="K841" i="16"/>
  <c r="L841" i="16" s="1"/>
  <c r="S841" i="16"/>
  <c r="T841" i="16" s="1"/>
  <c r="O842" i="20"/>
  <c r="P842" i="20" s="1"/>
  <c r="G842" i="20"/>
  <c r="H842" i="20" s="1"/>
  <c r="K842" i="20"/>
  <c r="L842" i="20" s="1"/>
  <c r="G842" i="19"/>
  <c r="H842" i="19" s="1"/>
  <c r="O840" i="16"/>
  <c r="P840" i="16" s="1"/>
  <c r="G840" i="16"/>
  <c r="H840" i="16" s="1"/>
  <c r="S840" i="16"/>
  <c r="T840" i="16" s="1"/>
  <c r="K840" i="16"/>
  <c r="L840" i="16" s="1"/>
  <c r="K841" i="20"/>
  <c r="L841" i="20" s="1"/>
  <c r="O841" i="20"/>
  <c r="P841" i="20" s="1"/>
  <c r="G841" i="20"/>
  <c r="H841" i="20" s="1"/>
  <c r="G841" i="19"/>
  <c r="H841" i="19" s="1"/>
  <c r="S839" i="16"/>
  <c r="T839" i="16" s="1"/>
  <c r="K839" i="16"/>
  <c r="L839" i="16" s="1"/>
  <c r="O839" i="16"/>
  <c r="P839" i="16" s="1"/>
  <c r="G839" i="16"/>
  <c r="H839" i="16" s="1"/>
  <c r="K840" i="20"/>
  <c r="L840" i="20" s="1"/>
  <c r="G840" i="20"/>
  <c r="H840" i="20" s="1"/>
  <c r="O840" i="20"/>
  <c r="P840" i="20" s="1"/>
  <c r="G840" i="19"/>
  <c r="H840" i="19" s="1"/>
  <c r="K838" i="16"/>
  <c r="L838" i="16" s="1"/>
  <c r="S838" i="16"/>
  <c r="T838" i="16" s="1"/>
  <c r="O838" i="16"/>
  <c r="P838" i="16" s="1"/>
  <c r="G838" i="16"/>
  <c r="H838" i="16" s="1"/>
  <c r="G839" i="20"/>
  <c r="H839" i="20" s="1"/>
  <c r="K839" i="20"/>
  <c r="L839" i="20" s="1"/>
  <c r="O839" i="20"/>
  <c r="P839" i="20" s="1"/>
  <c r="G839" i="19"/>
  <c r="H839" i="19" s="1"/>
  <c r="K837" i="16"/>
  <c r="L837" i="16" s="1"/>
  <c r="G837" i="16"/>
  <c r="H837" i="16" s="1"/>
  <c r="S837" i="16"/>
  <c r="T837" i="16" s="1"/>
  <c r="O837" i="16"/>
  <c r="P837" i="16" s="1"/>
  <c r="O838" i="20"/>
  <c r="P838" i="20" s="1"/>
  <c r="K838" i="20"/>
  <c r="L838" i="20" s="1"/>
  <c r="G838" i="20"/>
  <c r="H838" i="20" s="1"/>
  <c r="G838" i="19"/>
  <c r="H838" i="19" s="1"/>
  <c r="K836" i="16"/>
  <c r="L836" i="16" s="1"/>
  <c r="S836" i="16"/>
  <c r="T836" i="16" s="1"/>
  <c r="O836" i="16"/>
  <c r="P836" i="16" s="1"/>
  <c r="G836" i="16"/>
  <c r="H836" i="16" s="1"/>
  <c r="K837" i="20"/>
  <c r="L837" i="20" s="1"/>
  <c r="O837" i="20"/>
  <c r="P837" i="20" s="1"/>
  <c r="G837" i="20"/>
  <c r="H837" i="20" s="1"/>
  <c r="G837" i="19"/>
  <c r="H837" i="19" s="1"/>
  <c r="K835" i="16"/>
  <c r="L835" i="16" s="1"/>
  <c r="O835" i="16"/>
  <c r="P835" i="16" s="1"/>
  <c r="G835" i="16"/>
  <c r="H835" i="16" s="1"/>
  <c r="S835" i="16"/>
  <c r="T835" i="16" s="1"/>
  <c r="G836" i="20"/>
  <c r="H836" i="20" s="1"/>
  <c r="K836" i="20"/>
  <c r="L836" i="20" s="1"/>
  <c r="O836" i="20"/>
  <c r="P836" i="20" s="1"/>
  <c r="G836" i="19"/>
  <c r="H836" i="19" s="1"/>
  <c r="O834" i="16"/>
  <c r="P834" i="16" s="1"/>
  <c r="G834" i="16"/>
  <c r="H834" i="16" s="1"/>
  <c r="S834" i="16"/>
  <c r="T834" i="16" s="1"/>
  <c r="K834" i="16"/>
  <c r="L834" i="16" s="1"/>
  <c r="G835" i="20"/>
  <c r="H835" i="20" s="1"/>
  <c r="K835" i="20"/>
  <c r="L835" i="20" s="1"/>
  <c r="O835" i="20"/>
  <c r="P835" i="20" s="1"/>
  <c r="G835" i="19"/>
  <c r="H835" i="19" s="1"/>
  <c r="O833" i="16"/>
  <c r="P833" i="16" s="1"/>
  <c r="K833" i="16"/>
  <c r="L833" i="16" s="1"/>
  <c r="S833" i="16"/>
  <c r="T833" i="16" s="1"/>
  <c r="G833" i="16"/>
  <c r="H833" i="16" s="1"/>
  <c r="O834" i="20"/>
  <c r="P834" i="20" s="1"/>
  <c r="G834" i="20"/>
  <c r="H834" i="20" s="1"/>
  <c r="K834" i="20"/>
  <c r="L834" i="20" s="1"/>
  <c r="G834" i="19"/>
  <c r="H834" i="19" s="1"/>
  <c r="G832" i="16"/>
  <c r="H832" i="16" s="1"/>
  <c r="S832" i="16"/>
  <c r="T832" i="16" s="1"/>
  <c r="K832" i="16"/>
  <c r="L832" i="16" s="1"/>
  <c r="O832" i="16"/>
  <c r="P832" i="16" s="1"/>
  <c r="O833" i="20"/>
  <c r="P833" i="20" s="1"/>
  <c r="K833" i="20"/>
  <c r="L833" i="20" s="1"/>
  <c r="G833" i="20"/>
  <c r="H833" i="20" s="1"/>
  <c r="G833" i="19"/>
  <c r="H833" i="19" s="1"/>
  <c r="O831" i="16"/>
  <c r="P831" i="16" s="1"/>
  <c r="K831" i="16"/>
  <c r="L831" i="16" s="1"/>
  <c r="G831" i="16"/>
  <c r="H831" i="16" s="1"/>
  <c r="S831" i="16"/>
  <c r="T831" i="16" s="1"/>
  <c r="O832" i="20"/>
  <c r="P832" i="20" s="1"/>
  <c r="K832" i="20"/>
  <c r="L832" i="20" s="1"/>
  <c r="G832" i="20"/>
  <c r="H832" i="20" s="1"/>
  <c r="G832" i="19"/>
  <c r="H832" i="19" s="1"/>
  <c r="O830" i="16"/>
  <c r="P830" i="16" s="1"/>
  <c r="G830" i="16"/>
  <c r="H830" i="16" s="1"/>
  <c r="K830" i="16"/>
  <c r="L830" i="16" s="1"/>
  <c r="S830" i="16"/>
  <c r="T830" i="16" s="1"/>
  <c r="G831" i="20"/>
  <c r="H831" i="20" s="1"/>
  <c r="O831" i="20"/>
  <c r="P831" i="20" s="1"/>
  <c r="K831" i="20"/>
  <c r="L831" i="20" s="1"/>
  <c r="G831" i="19"/>
  <c r="H831" i="19" s="1"/>
  <c r="O829" i="16"/>
  <c r="P829" i="16" s="1"/>
  <c r="K829" i="16"/>
  <c r="L829" i="16" s="1"/>
  <c r="S829" i="16"/>
  <c r="T829" i="16" s="1"/>
  <c r="G829" i="16"/>
  <c r="H829" i="16" s="1"/>
  <c r="G830" i="20"/>
  <c r="H830" i="20" s="1"/>
  <c r="O830" i="20"/>
  <c r="P830" i="20" s="1"/>
  <c r="K830" i="20"/>
  <c r="L830" i="20" s="1"/>
  <c r="G830" i="19"/>
  <c r="H830" i="19" s="1"/>
  <c r="O828" i="16"/>
  <c r="P828" i="16" s="1"/>
  <c r="G828" i="16"/>
  <c r="H828" i="16" s="1"/>
  <c r="K828" i="16"/>
  <c r="L828" i="16" s="1"/>
  <c r="S828" i="16"/>
  <c r="T828" i="16" s="1"/>
  <c r="O829" i="20"/>
  <c r="P829" i="20" s="1"/>
  <c r="G829" i="20"/>
  <c r="H829" i="20" s="1"/>
  <c r="K829" i="20"/>
  <c r="L829" i="20" s="1"/>
  <c r="G829" i="19"/>
  <c r="H829" i="19" s="1"/>
  <c r="S827" i="16"/>
  <c r="T827" i="16" s="1"/>
  <c r="O827" i="16"/>
  <c r="P827" i="16" s="1"/>
  <c r="K827" i="16"/>
  <c r="L827" i="16" s="1"/>
  <c r="G827" i="16"/>
  <c r="H827" i="16" s="1"/>
  <c r="G828" i="20"/>
  <c r="H828" i="20" s="1"/>
  <c r="O828" i="20"/>
  <c r="P828" i="20" s="1"/>
  <c r="K828" i="20"/>
  <c r="L828" i="20" s="1"/>
  <c r="G828" i="19"/>
  <c r="H828" i="19" s="1"/>
  <c r="O826" i="16"/>
  <c r="P826" i="16" s="1"/>
  <c r="S826" i="16"/>
  <c r="T826" i="16" s="1"/>
  <c r="K826" i="16"/>
  <c r="L826" i="16" s="1"/>
  <c r="G826" i="16"/>
  <c r="H826" i="16" s="1"/>
  <c r="G827" i="20"/>
  <c r="H827" i="20" s="1"/>
  <c r="O827" i="20"/>
  <c r="P827" i="20" s="1"/>
  <c r="K827" i="20"/>
  <c r="L827" i="20" s="1"/>
  <c r="G827" i="19"/>
  <c r="H827" i="19" s="1"/>
  <c r="O825" i="16"/>
  <c r="P825" i="16" s="1"/>
  <c r="K825" i="16"/>
  <c r="L825" i="16" s="1"/>
  <c r="S825" i="16"/>
  <c r="T825" i="16" s="1"/>
  <c r="G825" i="16"/>
  <c r="H825" i="16" s="1"/>
  <c r="G826" i="20"/>
  <c r="H826" i="20" s="1"/>
  <c r="K826" i="20"/>
  <c r="L826" i="20" s="1"/>
  <c r="O826" i="20"/>
  <c r="P826" i="20" s="1"/>
  <c r="G826" i="19"/>
  <c r="H826" i="19" s="1"/>
  <c r="S824" i="16"/>
  <c r="T824" i="16" s="1"/>
  <c r="K824" i="16"/>
  <c r="L824" i="16" s="1"/>
  <c r="O824" i="16"/>
  <c r="P824" i="16" s="1"/>
  <c r="G824" i="16"/>
  <c r="H824" i="16" s="1"/>
  <c r="O825" i="20"/>
  <c r="P825" i="20" s="1"/>
  <c r="G825" i="20"/>
  <c r="H825" i="20" s="1"/>
  <c r="K825" i="20"/>
  <c r="L825" i="20" s="1"/>
  <c r="G825" i="19"/>
  <c r="H825" i="19" s="1"/>
  <c r="S823" i="16"/>
  <c r="T823" i="16" s="1"/>
  <c r="K823" i="16"/>
  <c r="L823" i="16" s="1"/>
  <c r="O823" i="16"/>
  <c r="P823" i="16" s="1"/>
  <c r="G823" i="16"/>
  <c r="H823" i="16" s="1"/>
  <c r="K824" i="20"/>
  <c r="L824" i="20" s="1"/>
  <c r="G824" i="20"/>
  <c r="H824" i="20" s="1"/>
  <c r="O824" i="20"/>
  <c r="P824" i="20" s="1"/>
  <c r="G824" i="19"/>
  <c r="H824" i="19" s="1"/>
  <c r="O822" i="16"/>
  <c r="P822" i="16" s="1"/>
  <c r="G822" i="16"/>
  <c r="H822" i="16" s="1"/>
  <c r="K822" i="16"/>
  <c r="L822" i="16" s="1"/>
  <c r="S822" i="16"/>
  <c r="T822" i="16" s="1"/>
  <c r="O823" i="20"/>
  <c r="P823" i="20" s="1"/>
  <c r="G823" i="20"/>
  <c r="H823" i="20" s="1"/>
  <c r="K823" i="20"/>
  <c r="L823" i="20" s="1"/>
  <c r="G823" i="19"/>
  <c r="H823" i="19" s="1"/>
  <c r="O821" i="16"/>
  <c r="P821" i="16" s="1"/>
  <c r="S821" i="16"/>
  <c r="T821" i="16" s="1"/>
  <c r="K821" i="16"/>
  <c r="L821" i="16" s="1"/>
  <c r="G821" i="16"/>
  <c r="H821" i="16" s="1"/>
  <c r="G822" i="20"/>
  <c r="H822" i="20" s="1"/>
  <c r="O822" i="20"/>
  <c r="P822" i="20" s="1"/>
  <c r="K822" i="20"/>
  <c r="L822" i="20" s="1"/>
  <c r="G822" i="19"/>
  <c r="H822" i="19" s="1"/>
  <c r="S820" i="16"/>
  <c r="T820" i="16" s="1"/>
  <c r="O820" i="16"/>
  <c r="P820" i="16" s="1"/>
  <c r="G820" i="16"/>
  <c r="H820" i="16" s="1"/>
  <c r="K820" i="16"/>
  <c r="L820" i="16" s="1"/>
  <c r="G821" i="20"/>
  <c r="H821" i="20" s="1"/>
  <c r="K821" i="20"/>
  <c r="L821" i="20" s="1"/>
  <c r="O821" i="20"/>
  <c r="P821" i="20" s="1"/>
  <c r="G821" i="19"/>
  <c r="H821" i="19" s="1"/>
  <c r="G819" i="16"/>
  <c r="H819" i="16" s="1"/>
  <c r="O819" i="16"/>
  <c r="P819" i="16" s="1"/>
  <c r="K819" i="16"/>
  <c r="L819" i="16" s="1"/>
  <c r="S819" i="16"/>
  <c r="T819" i="16" s="1"/>
  <c r="G820" i="20"/>
  <c r="H820" i="20" s="1"/>
  <c r="O820" i="20"/>
  <c r="P820" i="20" s="1"/>
  <c r="K820" i="20"/>
  <c r="L820" i="20" s="1"/>
  <c r="G820" i="19"/>
  <c r="H820" i="19" s="1"/>
  <c r="O818" i="16"/>
  <c r="P818" i="16" s="1"/>
  <c r="K818" i="16"/>
  <c r="L818" i="16" s="1"/>
  <c r="S818" i="16"/>
  <c r="T818" i="16" s="1"/>
  <c r="G818" i="16"/>
  <c r="H818" i="16" s="1"/>
  <c r="G819" i="20"/>
  <c r="H819" i="20" s="1"/>
  <c r="K819" i="20"/>
  <c r="L819" i="20" s="1"/>
  <c r="O819" i="20"/>
  <c r="P819" i="20" s="1"/>
  <c r="G819" i="19"/>
  <c r="H819" i="19" s="1"/>
  <c r="S817" i="16"/>
  <c r="T817" i="16" s="1"/>
  <c r="G817" i="16"/>
  <c r="H817" i="16" s="1"/>
  <c r="K817" i="16"/>
  <c r="L817" i="16" s="1"/>
  <c r="O817" i="16"/>
  <c r="P817" i="16" s="1"/>
  <c r="G818" i="20"/>
  <c r="H818" i="20" s="1"/>
  <c r="K818" i="20"/>
  <c r="L818" i="20" s="1"/>
  <c r="O818" i="20"/>
  <c r="P818" i="20" s="1"/>
  <c r="G818" i="19"/>
  <c r="H818" i="19" s="1"/>
  <c r="K816" i="16"/>
  <c r="L816" i="16" s="1"/>
  <c r="S816" i="16"/>
  <c r="T816" i="16" s="1"/>
  <c r="O816" i="16"/>
  <c r="P816" i="16" s="1"/>
  <c r="G816" i="16"/>
  <c r="H816" i="16" s="1"/>
  <c r="G817" i="20"/>
  <c r="H817" i="20" s="1"/>
  <c r="K817" i="20"/>
  <c r="L817" i="20" s="1"/>
  <c r="O817" i="20"/>
  <c r="P817" i="20" s="1"/>
  <c r="G817" i="19"/>
  <c r="H817" i="19" s="1"/>
  <c r="S815" i="16"/>
  <c r="T815" i="16" s="1"/>
  <c r="G815" i="16"/>
  <c r="H815" i="16" s="1"/>
  <c r="K815" i="16"/>
  <c r="L815" i="16" s="1"/>
  <c r="O815" i="16"/>
  <c r="P815" i="16" s="1"/>
  <c r="G816" i="20"/>
  <c r="H816" i="20" s="1"/>
  <c r="K816" i="20"/>
  <c r="L816" i="20" s="1"/>
  <c r="O816" i="20"/>
  <c r="P816" i="20" s="1"/>
  <c r="G816" i="19"/>
  <c r="H816" i="19" s="1"/>
  <c r="K814" i="16"/>
  <c r="L814" i="16" s="1"/>
  <c r="G814" i="16"/>
  <c r="H814" i="16" s="1"/>
  <c r="S814" i="16"/>
  <c r="T814" i="16" s="1"/>
  <c r="O814" i="16"/>
  <c r="P814" i="16" s="1"/>
  <c r="O815" i="20"/>
  <c r="P815" i="20" s="1"/>
  <c r="G815" i="20"/>
  <c r="H815" i="20" s="1"/>
  <c r="K815" i="20"/>
  <c r="L815" i="20" s="1"/>
  <c r="G815" i="19"/>
  <c r="H815" i="19" s="1"/>
  <c r="S813" i="16"/>
  <c r="T813" i="16" s="1"/>
  <c r="G813" i="16"/>
  <c r="H813" i="16" s="1"/>
  <c r="O813" i="16"/>
  <c r="P813" i="16" s="1"/>
  <c r="K813" i="16"/>
  <c r="L813" i="16" s="1"/>
  <c r="O814" i="20"/>
  <c r="P814" i="20" s="1"/>
  <c r="K814" i="20"/>
  <c r="L814" i="20" s="1"/>
  <c r="G814" i="20"/>
  <c r="H814" i="20" s="1"/>
  <c r="G814" i="19"/>
  <c r="H814" i="19" s="1"/>
  <c r="O812" i="16"/>
  <c r="P812" i="16" s="1"/>
  <c r="G812" i="16"/>
  <c r="H812" i="16" s="1"/>
  <c r="K812" i="16"/>
  <c r="L812" i="16" s="1"/>
  <c r="S812" i="16"/>
  <c r="T812" i="16" s="1"/>
  <c r="K813" i="20"/>
  <c r="L813" i="20" s="1"/>
  <c r="G813" i="20"/>
  <c r="H813" i="20" s="1"/>
  <c r="O813" i="20"/>
  <c r="P813" i="20" s="1"/>
  <c r="G813" i="19"/>
  <c r="H813" i="19" s="1"/>
  <c r="G811" i="16"/>
  <c r="H811" i="16" s="1"/>
  <c r="K811" i="16"/>
  <c r="L811" i="16" s="1"/>
  <c r="O811" i="16"/>
  <c r="P811" i="16" s="1"/>
  <c r="S811" i="16"/>
  <c r="T811" i="16" s="1"/>
  <c r="K812" i="20"/>
  <c r="L812" i="20" s="1"/>
  <c r="G812" i="20"/>
  <c r="H812" i="20" s="1"/>
  <c r="O812" i="20"/>
  <c r="P812" i="20" s="1"/>
  <c r="G812" i="19"/>
  <c r="H812" i="19" s="1"/>
  <c r="K810" i="16"/>
  <c r="L810" i="16" s="1"/>
  <c r="S810" i="16"/>
  <c r="T810" i="16" s="1"/>
  <c r="G810" i="16"/>
  <c r="H810" i="16" s="1"/>
  <c r="O810" i="16"/>
  <c r="P810" i="16" s="1"/>
  <c r="G811" i="20"/>
  <c r="H811" i="20" s="1"/>
  <c r="K811" i="20"/>
  <c r="L811" i="20" s="1"/>
  <c r="O811" i="20"/>
  <c r="P811" i="20" s="1"/>
  <c r="G811" i="19"/>
  <c r="H811" i="19" s="1"/>
  <c r="G809" i="16"/>
  <c r="H809" i="16" s="1"/>
  <c r="K809" i="16"/>
  <c r="L809" i="16" s="1"/>
  <c r="O809" i="16"/>
  <c r="P809" i="16" s="1"/>
  <c r="S809" i="16"/>
  <c r="T809" i="16" s="1"/>
  <c r="G810" i="20"/>
  <c r="H810" i="20" s="1"/>
  <c r="K810" i="20"/>
  <c r="L810" i="20" s="1"/>
  <c r="O810" i="20"/>
  <c r="P810" i="20" s="1"/>
  <c r="G810" i="19"/>
  <c r="H810" i="19" s="1"/>
  <c r="K808" i="16"/>
  <c r="L808" i="16" s="1"/>
  <c r="O808" i="16"/>
  <c r="P808" i="16" s="1"/>
  <c r="G808" i="16"/>
  <c r="H808" i="16" s="1"/>
  <c r="S808" i="16"/>
  <c r="T808" i="16" s="1"/>
  <c r="G809" i="20"/>
  <c r="H809" i="20" s="1"/>
  <c r="K809" i="20"/>
  <c r="L809" i="20" s="1"/>
  <c r="O809" i="20"/>
  <c r="P809" i="20" s="1"/>
  <c r="G809" i="19"/>
  <c r="H809" i="19" s="1"/>
  <c r="S807" i="16"/>
  <c r="T807" i="16" s="1"/>
  <c r="K807" i="16"/>
  <c r="L807" i="16" s="1"/>
  <c r="G807" i="16"/>
  <c r="H807" i="16" s="1"/>
  <c r="O807" i="16"/>
  <c r="P807" i="16" s="1"/>
  <c r="K808" i="20"/>
  <c r="L808" i="20" s="1"/>
  <c r="O808" i="20"/>
  <c r="P808" i="20" s="1"/>
  <c r="G808" i="20"/>
  <c r="H808" i="20" s="1"/>
  <c r="G808" i="19"/>
  <c r="H808" i="19" s="1"/>
  <c r="K806" i="16"/>
  <c r="L806" i="16" s="1"/>
  <c r="S806" i="16"/>
  <c r="T806" i="16" s="1"/>
  <c r="O806" i="16"/>
  <c r="P806" i="16" s="1"/>
  <c r="G806" i="16"/>
  <c r="H806" i="16" s="1"/>
  <c r="G807" i="20"/>
  <c r="H807" i="20" s="1"/>
  <c r="K807" i="20"/>
  <c r="L807" i="20" s="1"/>
  <c r="O807" i="20"/>
  <c r="P807" i="20" s="1"/>
  <c r="G807" i="19"/>
  <c r="H807" i="19" s="1"/>
  <c r="G805" i="16"/>
  <c r="H805" i="16" s="1"/>
  <c r="S805" i="16"/>
  <c r="T805" i="16" s="1"/>
  <c r="O805" i="16"/>
  <c r="P805" i="16" s="1"/>
  <c r="K805" i="16"/>
  <c r="L805" i="16" s="1"/>
  <c r="O806" i="20"/>
  <c r="P806" i="20" s="1"/>
  <c r="G806" i="20"/>
  <c r="H806" i="20" s="1"/>
  <c r="K806" i="20"/>
  <c r="L806" i="20" s="1"/>
  <c r="G806" i="19"/>
  <c r="H806" i="19" s="1"/>
  <c r="O804" i="16"/>
  <c r="P804" i="16" s="1"/>
  <c r="G804" i="16"/>
  <c r="H804" i="16" s="1"/>
  <c r="K804" i="16"/>
  <c r="L804" i="16" s="1"/>
  <c r="S804" i="16"/>
  <c r="T804" i="16" s="1"/>
  <c r="K805" i="20"/>
  <c r="L805" i="20" s="1"/>
  <c r="G805" i="20"/>
  <c r="H805" i="20" s="1"/>
  <c r="O805" i="20"/>
  <c r="P805" i="20" s="1"/>
  <c r="G805" i="19"/>
  <c r="H805" i="19" s="1"/>
  <c r="K803" i="16"/>
  <c r="L803" i="16" s="1"/>
  <c r="G803" i="16"/>
  <c r="H803" i="16" s="1"/>
  <c r="S803" i="16"/>
  <c r="T803" i="16" s="1"/>
  <c r="O803" i="16"/>
  <c r="P803" i="16" s="1"/>
  <c r="K804" i="20"/>
  <c r="L804" i="20" s="1"/>
  <c r="G804" i="20"/>
  <c r="H804" i="20" s="1"/>
  <c r="O804" i="20"/>
  <c r="P804" i="20" s="1"/>
  <c r="G804" i="19"/>
  <c r="H804" i="19" s="1"/>
  <c r="O802" i="16"/>
  <c r="P802" i="16" s="1"/>
  <c r="K802" i="16"/>
  <c r="L802" i="16" s="1"/>
  <c r="S802" i="16"/>
  <c r="T802" i="16" s="1"/>
  <c r="G802" i="16"/>
  <c r="H802" i="16" s="1"/>
  <c r="O803" i="20"/>
  <c r="P803" i="20" s="1"/>
  <c r="G803" i="20"/>
  <c r="H803" i="20" s="1"/>
  <c r="K803" i="20"/>
  <c r="L803" i="20" s="1"/>
  <c r="G803" i="19"/>
  <c r="H803" i="19" s="1"/>
  <c r="G801" i="16"/>
  <c r="H801" i="16" s="1"/>
  <c r="S801" i="16"/>
  <c r="T801" i="16" s="1"/>
  <c r="K801" i="16"/>
  <c r="L801" i="16" s="1"/>
  <c r="O801" i="16"/>
  <c r="P801" i="16" s="1"/>
  <c r="K802" i="20"/>
  <c r="L802" i="20" s="1"/>
  <c r="O802" i="20"/>
  <c r="P802" i="20" s="1"/>
  <c r="G802" i="20"/>
  <c r="H802" i="20" s="1"/>
  <c r="G802" i="19"/>
  <c r="H802" i="19" s="1"/>
  <c r="O800" i="16"/>
  <c r="P800" i="16" s="1"/>
  <c r="G800" i="16"/>
  <c r="H800" i="16" s="1"/>
  <c r="S800" i="16"/>
  <c r="T800" i="16" s="1"/>
  <c r="K800" i="16"/>
  <c r="L800" i="16" s="1"/>
  <c r="K801" i="20"/>
  <c r="L801" i="20" s="1"/>
  <c r="O801" i="20"/>
  <c r="P801" i="20" s="1"/>
  <c r="G801" i="20"/>
  <c r="H801" i="20" s="1"/>
  <c r="G801" i="19"/>
  <c r="H801" i="19" s="1"/>
  <c r="G799" i="16"/>
  <c r="H799" i="16" s="1"/>
  <c r="K799" i="16"/>
  <c r="L799" i="16" s="1"/>
  <c r="S799" i="16"/>
  <c r="T799" i="16" s="1"/>
  <c r="O799" i="16"/>
  <c r="P799" i="16" s="1"/>
  <c r="G800" i="20"/>
  <c r="H800" i="20" s="1"/>
  <c r="K800" i="20"/>
  <c r="L800" i="20" s="1"/>
  <c r="O800" i="20"/>
  <c r="P800" i="20" s="1"/>
  <c r="G800" i="19"/>
  <c r="H800" i="19" s="1"/>
  <c r="G798" i="16"/>
  <c r="H798" i="16" s="1"/>
  <c r="S798" i="16"/>
  <c r="T798" i="16" s="1"/>
  <c r="O798" i="16"/>
  <c r="P798" i="16" s="1"/>
  <c r="K798" i="16"/>
  <c r="L798" i="16" s="1"/>
  <c r="K799" i="20"/>
  <c r="L799" i="20" s="1"/>
  <c r="O799" i="20"/>
  <c r="P799" i="20" s="1"/>
  <c r="G799" i="20"/>
  <c r="H799" i="20" s="1"/>
  <c r="G799" i="19"/>
  <c r="H799" i="19" s="1"/>
  <c r="K797" i="16"/>
  <c r="L797" i="16" s="1"/>
  <c r="S797" i="16"/>
  <c r="T797" i="16" s="1"/>
  <c r="G797" i="16"/>
  <c r="H797" i="16" s="1"/>
  <c r="O797" i="16"/>
  <c r="P797" i="16" s="1"/>
  <c r="G798" i="20"/>
  <c r="H798" i="20" s="1"/>
  <c r="O798" i="20"/>
  <c r="P798" i="20" s="1"/>
  <c r="K798" i="20"/>
  <c r="L798" i="20" s="1"/>
  <c r="G798" i="19"/>
  <c r="H798" i="19" s="1"/>
  <c r="O796" i="16"/>
  <c r="P796" i="16" s="1"/>
  <c r="G796" i="16"/>
  <c r="H796" i="16" s="1"/>
  <c r="K796" i="16"/>
  <c r="L796" i="16" s="1"/>
  <c r="S796" i="16"/>
  <c r="T796" i="16" s="1"/>
  <c r="K797" i="20"/>
  <c r="L797" i="20" s="1"/>
  <c r="G797" i="20"/>
  <c r="H797" i="20" s="1"/>
  <c r="O797" i="20"/>
  <c r="P797" i="20" s="1"/>
  <c r="G797" i="19"/>
  <c r="H797" i="19" s="1"/>
  <c r="K795" i="16"/>
  <c r="L795" i="16" s="1"/>
  <c r="S795" i="16"/>
  <c r="T795" i="16" s="1"/>
  <c r="G795" i="16"/>
  <c r="H795" i="16" s="1"/>
  <c r="O795" i="16"/>
  <c r="P795" i="16" s="1"/>
  <c r="O796" i="20"/>
  <c r="P796" i="20" s="1"/>
  <c r="K796" i="20"/>
  <c r="L796" i="20" s="1"/>
  <c r="G796" i="20"/>
  <c r="H796" i="20" s="1"/>
  <c r="G796" i="19"/>
  <c r="H796" i="19" s="1"/>
  <c r="S794" i="16"/>
  <c r="T794" i="16" s="1"/>
  <c r="G794" i="16"/>
  <c r="H794" i="16" s="1"/>
  <c r="K794" i="16"/>
  <c r="L794" i="16" s="1"/>
  <c r="O794" i="16"/>
  <c r="P794" i="16" s="1"/>
  <c r="K795" i="20"/>
  <c r="L795" i="20" s="1"/>
  <c r="O795" i="20"/>
  <c r="P795" i="20" s="1"/>
  <c r="G795" i="20"/>
  <c r="H795" i="20" s="1"/>
  <c r="G795" i="19"/>
  <c r="H795" i="19" s="1"/>
  <c r="O793" i="16"/>
  <c r="P793" i="16" s="1"/>
  <c r="S793" i="16"/>
  <c r="T793" i="16" s="1"/>
  <c r="G793" i="16"/>
  <c r="H793" i="16" s="1"/>
  <c r="K793" i="16"/>
  <c r="L793" i="16" s="1"/>
  <c r="O794" i="20"/>
  <c r="P794" i="20" s="1"/>
  <c r="G794" i="20"/>
  <c r="H794" i="20" s="1"/>
  <c r="K794" i="20"/>
  <c r="L794" i="20" s="1"/>
  <c r="G794" i="19"/>
  <c r="H794" i="19" s="1"/>
  <c r="G792" i="16"/>
  <c r="H792" i="16" s="1"/>
  <c r="S792" i="16"/>
  <c r="T792" i="16" s="1"/>
  <c r="K792" i="16"/>
  <c r="L792" i="16" s="1"/>
  <c r="O792" i="16"/>
  <c r="P792" i="16" s="1"/>
  <c r="G793" i="20"/>
  <c r="H793" i="20" s="1"/>
  <c r="O793" i="20"/>
  <c r="P793" i="20" s="1"/>
  <c r="K793" i="20"/>
  <c r="L793" i="20" s="1"/>
  <c r="G793" i="19"/>
  <c r="H793" i="19" s="1"/>
  <c r="S791" i="16"/>
  <c r="T791" i="16" s="1"/>
  <c r="K791" i="16"/>
  <c r="L791" i="16" s="1"/>
  <c r="O791" i="16"/>
  <c r="P791" i="16" s="1"/>
  <c r="G791" i="16"/>
  <c r="H791" i="16" s="1"/>
  <c r="K792" i="20"/>
  <c r="L792" i="20" s="1"/>
  <c r="O792" i="20"/>
  <c r="P792" i="20" s="1"/>
  <c r="G792" i="20"/>
  <c r="H792" i="20" s="1"/>
  <c r="G792" i="19"/>
  <c r="H792" i="19" s="1"/>
  <c r="O790" i="16"/>
  <c r="P790" i="16" s="1"/>
  <c r="G790" i="16"/>
  <c r="H790" i="16" s="1"/>
  <c r="K790" i="16"/>
  <c r="L790" i="16" s="1"/>
  <c r="S790" i="16"/>
  <c r="T790" i="16" s="1"/>
  <c r="G791" i="20"/>
  <c r="H791" i="20" s="1"/>
  <c r="K791" i="20"/>
  <c r="L791" i="20" s="1"/>
  <c r="O791" i="20"/>
  <c r="P791" i="20" s="1"/>
  <c r="G791" i="19"/>
  <c r="H791" i="19" s="1"/>
  <c r="S789" i="16"/>
  <c r="T789" i="16" s="1"/>
  <c r="K789" i="16"/>
  <c r="L789" i="16" s="1"/>
  <c r="O789" i="16"/>
  <c r="P789" i="16" s="1"/>
  <c r="G789" i="16"/>
  <c r="H789" i="16" s="1"/>
  <c r="G790" i="20"/>
  <c r="H790" i="20" s="1"/>
  <c r="O790" i="20"/>
  <c r="P790" i="20" s="1"/>
  <c r="K790" i="20"/>
  <c r="L790" i="20" s="1"/>
  <c r="G790" i="19"/>
  <c r="H790" i="19" s="1"/>
  <c r="S788" i="16"/>
  <c r="T788" i="16" s="1"/>
  <c r="K788" i="16"/>
  <c r="L788" i="16" s="1"/>
  <c r="O788" i="16"/>
  <c r="P788" i="16" s="1"/>
  <c r="G788" i="16"/>
  <c r="H788" i="16" s="1"/>
  <c r="O789" i="20"/>
  <c r="P789" i="20" s="1"/>
  <c r="G789" i="20"/>
  <c r="H789" i="20" s="1"/>
  <c r="K789" i="20"/>
  <c r="L789" i="20" s="1"/>
  <c r="G789" i="19"/>
  <c r="H789" i="19" s="1"/>
  <c r="K787" i="16"/>
  <c r="L787" i="16" s="1"/>
  <c r="G787" i="16"/>
  <c r="H787" i="16" s="1"/>
  <c r="S787" i="16"/>
  <c r="T787" i="16" s="1"/>
  <c r="O787" i="16"/>
  <c r="P787" i="16" s="1"/>
  <c r="K788" i="20"/>
  <c r="L788" i="20" s="1"/>
  <c r="G788" i="20"/>
  <c r="H788" i="20" s="1"/>
  <c r="O788" i="20"/>
  <c r="P788" i="20" s="1"/>
  <c r="G788" i="19"/>
  <c r="H788" i="19" s="1"/>
  <c r="S786" i="16"/>
  <c r="T786" i="16" s="1"/>
  <c r="O786" i="16"/>
  <c r="P786" i="16" s="1"/>
  <c r="G786" i="16"/>
  <c r="H786" i="16" s="1"/>
  <c r="K786" i="16"/>
  <c r="L786" i="16" s="1"/>
  <c r="K787" i="20"/>
  <c r="L787" i="20" s="1"/>
  <c r="O787" i="20"/>
  <c r="P787" i="20" s="1"/>
  <c r="G787" i="20"/>
  <c r="H787" i="20" s="1"/>
  <c r="G787" i="19"/>
  <c r="H787" i="19" s="1"/>
  <c r="G785" i="16"/>
  <c r="H785" i="16" s="1"/>
  <c r="O785" i="16"/>
  <c r="P785" i="16" s="1"/>
  <c r="S785" i="16"/>
  <c r="T785" i="16" s="1"/>
  <c r="K785" i="16"/>
  <c r="L785" i="16" s="1"/>
  <c r="G786" i="20"/>
  <c r="H786" i="20" s="1"/>
  <c r="K786" i="20"/>
  <c r="L786" i="20" s="1"/>
  <c r="O786" i="20"/>
  <c r="P786" i="20" s="1"/>
  <c r="G786" i="19"/>
  <c r="H786" i="19" s="1"/>
  <c r="O784" i="16"/>
  <c r="P784" i="16" s="1"/>
  <c r="G784" i="16"/>
  <c r="H784" i="16" s="1"/>
  <c r="K784" i="16"/>
  <c r="L784" i="16" s="1"/>
  <c r="S784" i="16"/>
  <c r="T784" i="16" s="1"/>
  <c r="O785" i="20"/>
  <c r="P785" i="20" s="1"/>
  <c r="G785" i="20"/>
  <c r="H785" i="20" s="1"/>
  <c r="K785" i="20"/>
  <c r="L785" i="20" s="1"/>
  <c r="G785" i="19"/>
  <c r="H785" i="19" s="1"/>
  <c r="S783" i="16"/>
  <c r="T783" i="16" s="1"/>
  <c r="G783" i="16"/>
  <c r="H783" i="16" s="1"/>
  <c r="K783" i="16"/>
  <c r="L783" i="16" s="1"/>
  <c r="O783" i="16"/>
  <c r="P783" i="16" s="1"/>
  <c r="O784" i="20"/>
  <c r="P784" i="20" s="1"/>
  <c r="K784" i="20"/>
  <c r="L784" i="20" s="1"/>
  <c r="G784" i="20"/>
  <c r="H784" i="20" s="1"/>
  <c r="G784" i="19"/>
  <c r="H784" i="19" s="1"/>
  <c r="G782" i="16"/>
  <c r="H782" i="16" s="1"/>
  <c r="K782" i="16"/>
  <c r="L782" i="16" s="1"/>
  <c r="S782" i="16"/>
  <c r="T782" i="16" s="1"/>
  <c r="O782" i="16"/>
  <c r="P782" i="16" s="1"/>
  <c r="O783" i="20"/>
  <c r="P783" i="20" s="1"/>
  <c r="G783" i="20"/>
  <c r="H783" i="20" s="1"/>
  <c r="K783" i="20"/>
  <c r="L783" i="20" s="1"/>
  <c r="G783" i="19"/>
  <c r="H783" i="19" s="1"/>
  <c r="O781" i="16"/>
  <c r="P781" i="16" s="1"/>
  <c r="S781" i="16"/>
  <c r="T781" i="16" s="1"/>
  <c r="K781" i="16"/>
  <c r="L781" i="16" s="1"/>
  <c r="G781" i="16"/>
  <c r="H781" i="16" s="1"/>
  <c r="K782" i="20"/>
  <c r="L782" i="20" s="1"/>
  <c r="G782" i="20"/>
  <c r="H782" i="20" s="1"/>
  <c r="O782" i="20"/>
  <c r="P782" i="20" s="1"/>
  <c r="G782" i="19"/>
  <c r="H782" i="19" s="1"/>
  <c r="G780" i="16"/>
  <c r="H780" i="16" s="1"/>
  <c r="K780" i="16"/>
  <c r="L780" i="16" s="1"/>
  <c r="O780" i="16"/>
  <c r="P780" i="16" s="1"/>
  <c r="S780" i="16"/>
  <c r="T780" i="16" s="1"/>
  <c r="O781" i="20"/>
  <c r="P781" i="20" s="1"/>
  <c r="K781" i="20"/>
  <c r="L781" i="20" s="1"/>
  <c r="G781" i="20"/>
  <c r="H781" i="20" s="1"/>
  <c r="G781" i="19"/>
  <c r="H781" i="19" s="1"/>
  <c r="K779" i="16"/>
  <c r="L779" i="16" s="1"/>
  <c r="S779" i="16"/>
  <c r="T779" i="16" s="1"/>
  <c r="G779" i="16"/>
  <c r="H779" i="16" s="1"/>
  <c r="O779" i="16"/>
  <c r="P779" i="16" s="1"/>
  <c r="G780" i="20"/>
  <c r="H780" i="20" s="1"/>
  <c r="O780" i="20"/>
  <c r="P780" i="20" s="1"/>
  <c r="K780" i="20"/>
  <c r="L780" i="20" s="1"/>
  <c r="G780" i="19"/>
  <c r="H780" i="19" s="1"/>
  <c r="S778" i="16"/>
  <c r="T778" i="16" s="1"/>
  <c r="G778" i="16"/>
  <c r="H778" i="16" s="1"/>
  <c r="O778" i="16"/>
  <c r="P778" i="16" s="1"/>
  <c r="K778" i="16"/>
  <c r="L778" i="16" s="1"/>
  <c r="O779" i="20"/>
  <c r="P779" i="20" s="1"/>
  <c r="G779" i="20"/>
  <c r="H779" i="20" s="1"/>
  <c r="K779" i="20"/>
  <c r="L779" i="20" s="1"/>
  <c r="G779" i="19"/>
  <c r="H779" i="19" s="1"/>
  <c r="K777" i="16"/>
  <c r="L777" i="16" s="1"/>
  <c r="S777" i="16"/>
  <c r="T777" i="16" s="1"/>
  <c r="O777" i="16"/>
  <c r="P777" i="16" s="1"/>
  <c r="G777" i="16"/>
  <c r="H777" i="16" s="1"/>
  <c r="G778" i="20"/>
  <c r="H778" i="20" s="1"/>
  <c r="K778" i="20"/>
  <c r="L778" i="20" s="1"/>
  <c r="O778" i="20"/>
  <c r="P778" i="20" s="1"/>
  <c r="G778" i="19"/>
  <c r="H778" i="19" s="1"/>
  <c r="S776" i="16"/>
  <c r="T776" i="16" s="1"/>
  <c r="O776" i="16"/>
  <c r="P776" i="16" s="1"/>
  <c r="G776" i="16"/>
  <c r="H776" i="16" s="1"/>
  <c r="K776" i="16"/>
  <c r="L776" i="16" s="1"/>
  <c r="O777" i="20"/>
  <c r="P777" i="20" s="1"/>
  <c r="G777" i="20"/>
  <c r="H777" i="20" s="1"/>
  <c r="K777" i="20"/>
  <c r="L777" i="20" s="1"/>
  <c r="G777" i="19"/>
  <c r="H777" i="19" s="1"/>
  <c r="G775" i="16"/>
  <c r="H775" i="16" s="1"/>
  <c r="S775" i="16"/>
  <c r="T775" i="16" s="1"/>
  <c r="K775" i="16"/>
  <c r="L775" i="16" s="1"/>
  <c r="O775" i="16"/>
  <c r="P775" i="16" s="1"/>
  <c r="O776" i="20"/>
  <c r="P776" i="20" s="1"/>
  <c r="K776" i="20"/>
  <c r="L776" i="20" s="1"/>
  <c r="G776" i="20"/>
  <c r="H776" i="20" s="1"/>
  <c r="G776" i="19"/>
  <c r="H776" i="19" s="1"/>
  <c r="K774" i="16"/>
  <c r="L774" i="16" s="1"/>
  <c r="S774" i="16"/>
  <c r="T774" i="16" s="1"/>
  <c r="O774" i="16"/>
  <c r="P774" i="16" s="1"/>
  <c r="G774" i="16"/>
  <c r="H774" i="16" s="1"/>
  <c r="O775" i="20"/>
  <c r="P775" i="20" s="1"/>
  <c r="G775" i="20"/>
  <c r="H775" i="20" s="1"/>
  <c r="K775" i="20"/>
  <c r="L775" i="20" s="1"/>
  <c r="G775" i="19"/>
  <c r="H775" i="19" s="1"/>
  <c r="O773" i="16"/>
  <c r="P773" i="16" s="1"/>
  <c r="S773" i="16"/>
  <c r="T773" i="16" s="1"/>
  <c r="K773" i="16"/>
  <c r="L773" i="16" s="1"/>
  <c r="G773" i="16"/>
  <c r="H773" i="16" s="1"/>
  <c r="G774" i="20"/>
  <c r="H774" i="20" s="1"/>
  <c r="K774" i="20"/>
  <c r="L774" i="20" s="1"/>
  <c r="O774" i="20"/>
  <c r="P774" i="20" s="1"/>
  <c r="G774" i="19"/>
  <c r="H774" i="19" s="1"/>
  <c r="K772" i="16"/>
  <c r="L772" i="16" s="1"/>
  <c r="S772" i="16"/>
  <c r="T772" i="16" s="1"/>
  <c r="O772" i="16"/>
  <c r="P772" i="16" s="1"/>
  <c r="G772" i="16"/>
  <c r="H772" i="16" s="1"/>
  <c r="O773" i="20"/>
  <c r="P773" i="20" s="1"/>
  <c r="K773" i="20"/>
  <c r="L773" i="20" s="1"/>
  <c r="G773" i="20"/>
  <c r="H773" i="20" s="1"/>
  <c r="G773" i="19"/>
  <c r="H773" i="19" s="1"/>
  <c r="K771" i="16"/>
  <c r="L771" i="16" s="1"/>
  <c r="G771" i="16"/>
  <c r="H771" i="16" s="1"/>
  <c r="S771" i="16"/>
  <c r="T771" i="16" s="1"/>
  <c r="O771" i="16"/>
  <c r="P771" i="16" s="1"/>
  <c r="K772" i="20"/>
  <c r="L772" i="20" s="1"/>
  <c r="G772" i="20"/>
  <c r="H772" i="20" s="1"/>
  <c r="O772" i="20"/>
  <c r="P772" i="20" s="1"/>
  <c r="G772" i="19"/>
  <c r="H772" i="19" s="1"/>
  <c r="S770" i="16"/>
  <c r="T770" i="16" s="1"/>
  <c r="G770" i="16"/>
  <c r="H770" i="16" s="1"/>
  <c r="K770" i="16"/>
  <c r="L770" i="16" s="1"/>
  <c r="O770" i="16"/>
  <c r="P770" i="16" s="1"/>
  <c r="G771" i="20"/>
  <c r="H771" i="20" s="1"/>
  <c r="O771" i="20"/>
  <c r="P771" i="20" s="1"/>
  <c r="K771" i="20"/>
  <c r="L771" i="20" s="1"/>
  <c r="G771" i="19"/>
  <c r="H771" i="19" s="1"/>
  <c r="S769" i="16"/>
  <c r="T769" i="16" s="1"/>
  <c r="G769" i="16"/>
  <c r="H769" i="16" s="1"/>
  <c r="O769" i="16"/>
  <c r="P769" i="16" s="1"/>
  <c r="K769" i="16"/>
  <c r="L769" i="16" s="1"/>
  <c r="K770" i="20"/>
  <c r="L770" i="20" s="1"/>
  <c r="O770" i="20"/>
  <c r="P770" i="20" s="1"/>
  <c r="G770" i="20"/>
  <c r="H770" i="20" s="1"/>
  <c r="G770" i="19"/>
  <c r="H770" i="19" s="1"/>
  <c r="O768" i="16"/>
  <c r="P768" i="16" s="1"/>
  <c r="G768" i="16"/>
  <c r="H768" i="16" s="1"/>
  <c r="K768" i="16"/>
  <c r="L768" i="16" s="1"/>
  <c r="S768" i="16"/>
  <c r="T768" i="16" s="1"/>
  <c r="O769" i="20"/>
  <c r="P769" i="20" s="1"/>
  <c r="G769" i="20"/>
  <c r="H769" i="20" s="1"/>
  <c r="K769" i="20"/>
  <c r="L769" i="20" s="1"/>
  <c r="G769" i="19"/>
  <c r="H769" i="19" s="1"/>
  <c r="G767" i="16"/>
  <c r="H767" i="16" s="1"/>
  <c r="O767" i="16"/>
  <c r="P767" i="16" s="1"/>
  <c r="S767" i="16"/>
  <c r="T767" i="16" s="1"/>
  <c r="K767" i="16"/>
  <c r="L767" i="16" s="1"/>
  <c r="O768" i="20"/>
  <c r="P768" i="20" s="1"/>
  <c r="G768" i="20"/>
  <c r="H768" i="20" s="1"/>
  <c r="K768" i="20"/>
  <c r="L768" i="20" s="1"/>
  <c r="G768" i="19"/>
  <c r="H768" i="19" s="1"/>
  <c r="K766" i="16"/>
  <c r="L766" i="16" s="1"/>
  <c r="S766" i="16"/>
  <c r="T766" i="16" s="1"/>
  <c r="O766" i="16"/>
  <c r="P766" i="16" s="1"/>
  <c r="G766" i="16"/>
  <c r="H766" i="16" s="1"/>
  <c r="K767" i="20"/>
  <c r="L767" i="20" s="1"/>
  <c r="O767" i="20"/>
  <c r="P767" i="20" s="1"/>
  <c r="G767" i="20"/>
  <c r="H767" i="20" s="1"/>
  <c r="G767" i="19"/>
  <c r="H767" i="19" s="1"/>
  <c r="S765" i="16"/>
  <c r="T765" i="16" s="1"/>
  <c r="G765" i="16"/>
  <c r="H765" i="16" s="1"/>
  <c r="O765" i="16"/>
  <c r="P765" i="16" s="1"/>
  <c r="K765" i="16"/>
  <c r="L765" i="16" s="1"/>
  <c r="K766" i="20"/>
  <c r="L766" i="20" s="1"/>
  <c r="G766" i="20"/>
  <c r="H766" i="20" s="1"/>
  <c r="O766" i="20"/>
  <c r="P766" i="20" s="1"/>
  <c r="G766" i="19"/>
  <c r="H766" i="19" s="1"/>
  <c r="S764" i="16"/>
  <c r="T764" i="16" s="1"/>
  <c r="O764" i="16"/>
  <c r="P764" i="16" s="1"/>
  <c r="G764" i="16"/>
  <c r="H764" i="16" s="1"/>
  <c r="K764" i="16"/>
  <c r="L764" i="16" s="1"/>
  <c r="G765" i="20"/>
  <c r="H765" i="20" s="1"/>
  <c r="K765" i="20"/>
  <c r="L765" i="20" s="1"/>
  <c r="O765" i="20"/>
  <c r="P765" i="20" s="1"/>
  <c r="G765" i="19"/>
  <c r="H765" i="19" s="1"/>
  <c r="S763" i="16"/>
  <c r="T763" i="16" s="1"/>
  <c r="O763" i="16"/>
  <c r="P763" i="16" s="1"/>
  <c r="K763" i="16"/>
  <c r="L763" i="16" s="1"/>
  <c r="G763" i="16"/>
  <c r="H763" i="16" s="1"/>
  <c r="O764" i="20"/>
  <c r="P764" i="20" s="1"/>
  <c r="K764" i="20"/>
  <c r="L764" i="20" s="1"/>
  <c r="G764" i="20"/>
  <c r="H764" i="20" s="1"/>
  <c r="G764" i="19"/>
  <c r="H764" i="19" s="1"/>
  <c r="S762" i="16"/>
  <c r="T762" i="16" s="1"/>
  <c r="K762" i="16"/>
  <c r="L762" i="16" s="1"/>
  <c r="G762" i="16"/>
  <c r="H762" i="16" s="1"/>
  <c r="O762" i="16"/>
  <c r="P762" i="16" s="1"/>
  <c r="O763" i="20"/>
  <c r="P763" i="20" s="1"/>
  <c r="K763" i="20"/>
  <c r="L763" i="20" s="1"/>
  <c r="G763" i="20"/>
  <c r="H763" i="20" s="1"/>
  <c r="G763" i="19"/>
  <c r="H763" i="19" s="1"/>
  <c r="K761" i="16"/>
  <c r="L761" i="16" s="1"/>
  <c r="S761" i="16"/>
  <c r="T761" i="16" s="1"/>
  <c r="G761" i="16"/>
  <c r="H761" i="16" s="1"/>
  <c r="O761" i="16"/>
  <c r="P761" i="16" s="1"/>
  <c r="O762" i="20"/>
  <c r="P762" i="20" s="1"/>
  <c r="G762" i="20"/>
  <c r="H762" i="20" s="1"/>
  <c r="K762" i="20"/>
  <c r="L762" i="20" s="1"/>
  <c r="G762" i="19"/>
  <c r="H762" i="19" s="1"/>
  <c r="K760" i="16"/>
  <c r="L760" i="16" s="1"/>
  <c r="S760" i="16"/>
  <c r="T760" i="16" s="1"/>
  <c r="O760" i="16"/>
  <c r="P760" i="16" s="1"/>
  <c r="G760" i="16"/>
  <c r="H760" i="16" s="1"/>
  <c r="K761" i="20"/>
  <c r="L761" i="20" s="1"/>
  <c r="O761" i="20"/>
  <c r="P761" i="20" s="1"/>
  <c r="G761" i="20"/>
  <c r="H761" i="20" s="1"/>
  <c r="G761" i="19"/>
  <c r="H761" i="19" s="1"/>
  <c r="G759" i="16"/>
  <c r="H759" i="16" s="1"/>
  <c r="S759" i="16"/>
  <c r="T759" i="16" s="1"/>
  <c r="K759" i="16"/>
  <c r="L759" i="16" s="1"/>
  <c r="O759" i="16"/>
  <c r="P759" i="16" s="1"/>
  <c r="K760" i="20"/>
  <c r="L760" i="20" s="1"/>
  <c r="G760" i="20"/>
  <c r="H760" i="20" s="1"/>
  <c r="O760" i="20"/>
  <c r="P760" i="20" s="1"/>
  <c r="G760" i="19"/>
  <c r="H760" i="19" s="1"/>
  <c r="O758" i="16"/>
  <c r="P758" i="16" s="1"/>
  <c r="G758" i="16"/>
  <c r="H758" i="16" s="1"/>
  <c r="K758" i="16"/>
  <c r="L758" i="16" s="1"/>
  <c r="S758" i="16"/>
  <c r="T758" i="16" s="1"/>
  <c r="O759" i="20"/>
  <c r="P759" i="20" s="1"/>
  <c r="G759" i="20"/>
  <c r="H759" i="20" s="1"/>
  <c r="K759" i="20"/>
  <c r="L759" i="20" s="1"/>
  <c r="G759" i="19"/>
  <c r="H759" i="19" s="1"/>
  <c r="G757" i="16"/>
  <c r="H757" i="16" s="1"/>
  <c r="K757" i="16"/>
  <c r="L757" i="16" s="1"/>
  <c r="S757" i="16"/>
  <c r="T757" i="16" s="1"/>
  <c r="O757" i="16"/>
  <c r="P757" i="16" s="1"/>
  <c r="K758" i="20"/>
  <c r="L758" i="20" s="1"/>
  <c r="G758" i="20"/>
  <c r="H758" i="20" s="1"/>
  <c r="O758" i="20"/>
  <c r="P758" i="20" s="1"/>
  <c r="G758" i="19"/>
  <c r="H758" i="19" s="1"/>
  <c r="G756" i="16"/>
  <c r="H756" i="16" s="1"/>
  <c r="S756" i="16"/>
  <c r="T756" i="16" s="1"/>
  <c r="O756" i="16"/>
  <c r="P756" i="16" s="1"/>
  <c r="K756" i="16"/>
  <c r="L756" i="16" s="1"/>
  <c r="G757" i="20"/>
  <c r="H757" i="20" s="1"/>
  <c r="O757" i="20"/>
  <c r="P757" i="20" s="1"/>
  <c r="K757" i="20"/>
  <c r="L757" i="20" s="1"/>
  <c r="G757" i="19"/>
  <c r="H757" i="19" s="1"/>
  <c r="O755" i="16"/>
  <c r="P755" i="16" s="1"/>
  <c r="S755" i="16"/>
  <c r="T755" i="16" s="1"/>
  <c r="G755" i="16"/>
  <c r="H755" i="16" s="1"/>
  <c r="K755" i="16"/>
  <c r="L755" i="16" s="1"/>
  <c r="O756" i="20"/>
  <c r="P756" i="20" s="1"/>
  <c r="K756" i="20"/>
  <c r="L756" i="20" s="1"/>
  <c r="G756" i="20"/>
  <c r="H756" i="20" s="1"/>
  <c r="G756" i="19"/>
  <c r="H756" i="19" s="1"/>
  <c r="K754" i="16"/>
  <c r="L754" i="16" s="1"/>
  <c r="S754" i="16"/>
  <c r="T754" i="16" s="1"/>
  <c r="G754" i="16"/>
  <c r="H754" i="16" s="1"/>
  <c r="O754" i="16"/>
  <c r="P754" i="16" s="1"/>
  <c r="G755" i="20"/>
  <c r="H755" i="20" s="1"/>
  <c r="K755" i="20"/>
  <c r="L755" i="20" s="1"/>
  <c r="O755" i="20"/>
  <c r="P755" i="20" s="1"/>
  <c r="G755" i="19"/>
  <c r="H755" i="19" s="1"/>
  <c r="O753" i="16"/>
  <c r="P753" i="16" s="1"/>
  <c r="K753" i="16"/>
  <c r="L753" i="16" s="1"/>
  <c r="S753" i="16"/>
  <c r="T753" i="16" s="1"/>
  <c r="G753" i="16"/>
  <c r="H753" i="16" s="1"/>
  <c r="G754" i="20"/>
  <c r="H754" i="20" s="1"/>
  <c r="K754" i="20"/>
  <c r="L754" i="20" s="1"/>
  <c r="O754" i="20"/>
  <c r="P754" i="20" s="1"/>
  <c r="G754" i="19"/>
  <c r="H754" i="19" s="1"/>
  <c r="S752" i="16"/>
  <c r="T752" i="16" s="1"/>
  <c r="O752" i="16"/>
  <c r="P752" i="16" s="1"/>
  <c r="G752" i="16"/>
  <c r="H752" i="16" s="1"/>
  <c r="K752" i="16"/>
  <c r="L752" i="16" s="1"/>
  <c r="O753" i="20"/>
  <c r="P753" i="20" s="1"/>
  <c r="G753" i="20"/>
  <c r="H753" i="20" s="1"/>
  <c r="K753" i="20"/>
  <c r="L753" i="20" s="1"/>
  <c r="G753" i="19"/>
  <c r="H753" i="19" s="1"/>
  <c r="G751" i="16"/>
  <c r="H751" i="16" s="1"/>
  <c r="O751" i="16"/>
  <c r="P751" i="16" s="1"/>
  <c r="S751" i="16"/>
  <c r="T751" i="16" s="1"/>
  <c r="K751" i="16"/>
  <c r="L751" i="16" s="1"/>
  <c r="O752" i="20"/>
  <c r="P752" i="20" s="1"/>
  <c r="K752" i="20"/>
  <c r="L752" i="20" s="1"/>
  <c r="G752" i="20"/>
  <c r="H752" i="20" s="1"/>
  <c r="G752" i="19"/>
  <c r="H752" i="19" s="1"/>
  <c r="G750" i="16"/>
  <c r="H750" i="16" s="1"/>
  <c r="K750" i="16"/>
  <c r="L750" i="16" s="1"/>
  <c r="S750" i="16"/>
  <c r="T750" i="16" s="1"/>
  <c r="O750" i="16"/>
  <c r="P750" i="16" s="1"/>
  <c r="K751" i="20"/>
  <c r="L751" i="20" s="1"/>
  <c r="O751" i="20"/>
  <c r="P751" i="20" s="1"/>
  <c r="G751" i="20"/>
  <c r="H751" i="20" s="1"/>
  <c r="G751" i="19"/>
  <c r="H751" i="19" s="1"/>
  <c r="S749" i="16"/>
  <c r="T749" i="16" s="1"/>
  <c r="G749" i="16"/>
  <c r="H749" i="16" s="1"/>
  <c r="O749" i="16"/>
  <c r="P749" i="16" s="1"/>
  <c r="K749" i="16"/>
  <c r="L749" i="16" s="1"/>
  <c r="O750" i="20"/>
  <c r="P750" i="20" s="1"/>
  <c r="K750" i="20"/>
  <c r="L750" i="20" s="1"/>
  <c r="G750" i="20"/>
  <c r="H750" i="20" s="1"/>
  <c r="G750" i="19"/>
  <c r="H750" i="19" s="1"/>
  <c r="K748" i="16"/>
  <c r="L748" i="16" s="1"/>
  <c r="O748" i="16"/>
  <c r="P748" i="16" s="1"/>
  <c r="S748" i="16"/>
  <c r="T748" i="16" s="1"/>
  <c r="G748" i="16"/>
  <c r="H748" i="16" s="1"/>
  <c r="O749" i="20"/>
  <c r="P749" i="20" s="1"/>
  <c r="K749" i="20"/>
  <c r="L749" i="20" s="1"/>
  <c r="G749" i="20"/>
  <c r="H749" i="20" s="1"/>
  <c r="G749" i="19"/>
  <c r="H749" i="19" s="1"/>
  <c r="S747" i="16"/>
  <c r="T747" i="16" s="1"/>
  <c r="O747" i="16"/>
  <c r="P747" i="16" s="1"/>
  <c r="K747" i="16"/>
  <c r="L747" i="16" s="1"/>
  <c r="G747" i="16"/>
  <c r="H747" i="16" s="1"/>
  <c r="G748" i="20"/>
  <c r="H748" i="20" s="1"/>
  <c r="O748" i="20"/>
  <c r="P748" i="20" s="1"/>
  <c r="K748" i="20"/>
  <c r="L748" i="20" s="1"/>
  <c r="G748" i="19"/>
  <c r="H748" i="19" s="1"/>
  <c r="S746" i="16"/>
  <c r="T746" i="16" s="1"/>
  <c r="G746" i="16"/>
  <c r="H746" i="16" s="1"/>
  <c r="O746" i="16"/>
  <c r="P746" i="16" s="1"/>
  <c r="K746" i="16"/>
  <c r="L746" i="16" s="1"/>
  <c r="K747" i="20"/>
  <c r="L747" i="20" s="1"/>
  <c r="O747" i="20"/>
  <c r="P747" i="20" s="1"/>
  <c r="G747" i="20"/>
  <c r="H747" i="20" s="1"/>
  <c r="G747" i="19"/>
  <c r="H747" i="19" s="1"/>
  <c r="S745" i="16"/>
  <c r="T745" i="16" s="1"/>
  <c r="O745" i="16"/>
  <c r="P745" i="16" s="1"/>
  <c r="G745" i="16"/>
  <c r="H745" i="16" s="1"/>
  <c r="K745" i="16"/>
  <c r="L745" i="16" s="1"/>
  <c r="G746" i="20"/>
  <c r="H746" i="20" s="1"/>
  <c r="K746" i="20"/>
  <c r="L746" i="20" s="1"/>
  <c r="O746" i="20"/>
  <c r="P746" i="20" s="1"/>
  <c r="G746" i="19"/>
  <c r="H746" i="19" s="1"/>
  <c r="S744" i="16"/>
  <c r="T744" i="16" s="1"/>
  <c r="K744" i="16"/>
  <c r="L744" i="16" s="1"/>
  <c r="O744" i="16"/>
  <c r="P744" i="16" s="1"/>
  <c r="G744" i="16"/>
  <c r="H744" i="16" s="1"/>
  <c r="G745" i="20"/>
  <c r="H745" i="20" s="1"/>
  <c r="K745" i="20"/>
  <c r="L745" i="20" s="1"/>
  <c r="O745" i="20"/>
  <c r="P745" i="20" s="1"/>
  <c r="G745" i="19"/>
  <c r="H745" i="19" s="1"/>
  <c r="S743" i="16"/>
  <c r="T743" i="16" s="1"/>
  <c r="O743" i="16"/>
  <c r="P743" i="16" s="1"/>
  <c r="G743" i="16"/>
  <c r="H743" i="16" s="1"/>
  <c r="K743" i="16"/>
  <c r="L743" i="16" s="1"/>
  <c r="K744" i="20"/>
  <c r="L744" i="20" s="1"/>
  <c r="O744" i="20"/>
  <c r="P744" i="20" s="1"/>
  <c r="G744" i="20"/>
  <c r="H744" i="20" s="1"/>
  <c r="G744" i="19"/>
  <c r="H744" i="19" s="1"/>
  <c r="K742" i="16"/>
  <c r="L742" i="16" s="1"/>
  <c r="S742" i="16"/>
  <c r="T742" i="16" s="1"/>
  <c r="O742" i="16"/>
  <c r="P742" i="16" s="1"/>
  <c r="G742" i="16"/>
  <c r="H742" i="16" s="1"/>
  <c r="G743" i="20"/>
  <c r="H743" i="20" s="1"/>
  <c r="K743" i="20"/>
  <c r="L743" i="20" s="1"/>
  <c r="O743" i="20"/>
  <c r="P743" i="20" s="1"/>
  <c r="G743" i="19"/>
  <c r="H743" i="19" s="1"/>
  <c r="S741" i="16"/>
  <c r="T741" i="16" s="1"/>
  <c r="K741" i="16"/>
  <c r="L741" i="16" s="1"/>
  <c r="G741" i="16"/>
  <c r="H741" i="16" s="1"/>
  <c r="O741" i="16"/>
  <c r="P741" i="16" s="1"/>
  <c r="O742" i="20"/>
  <c r="P742" i="20" s="1"/>
  <c r="G742" i="20"/>
  <c r="H742" i="20" s="1"/>
  <c r="K742" i="20"/>
  <c r="L742" i="20" s="1"/>
  <c r="G742" i="19"/>
  <c r="H742" i="19" s="1"/>
  <c r="O740" i="16"/>
  <c r="P740" i="16" s="1"/>
  <c r="G740" i="16"/>
  <c r="H740" i="16" s="1"/>
  <c r="K740" i="16"/>
  <c r="L740" i="16" s="1"/>
  <c r="S740" i="16"/>
  <c r="T740" i="16" s="1"/>
  <c r="G741" i="20"/>
  <c r="H741" i="20" s="1"/>
  <c r="O741" i="20"/>
  <c r="P741" i="20" s="1"/>
  <c r="K741" i="20"/>
  <c r="L741" i="20" s="1"/>
  <c r="G741" i="19"/>
  <c r="H741" i="19" s="1"/>
  <c r="K739" i="16"/>
  <c r="L739" i="16" s="1"/>
  <c r="G739" i="16"/>
  <c r="H739" i="16" s="1"/>
  <c r="S739" i="16"/>
  <c r="T739" i="16" s="1"/>
  <c r="O739" i="16"/>
  <c r="P739" i="16" s="1"/>
  <c r="K740" i="20"/>
  <c r="L740" i="20" s="1"/>
  <c r="G740" i="20"/>
  <c r="H740" i="20" s="1"/>
  <c r="O740" i="20"/>
  <c r="P740" i="20" s="1"/>
  <c r="G740" i="19"/>
  <c r="H740" i="19" s="1"/>
  <c r="G738" i="16"/>
  <c r="H738" i="16" s="1"/>
  <c r="O738" i="16"/>
  <c r="P738" i="16" s="1"/>
  <c r="K738" i="16"/>
  <c r="L738" i="16" s="1"/>
  <c r="S738" i="16"/>
  <c r="T738" i="16" s="1"/>
  <c r="K739" i="20"/>
  <c r="L739" i="20" s="1"/>
  <c r="O739" i="20"/>
  <c r="P739" i="20" s="1"/>
  <c r="G739" i="20"/>
  <c r="H739" i="20" s="1"/>
  <c r="G739" i="19"/>
  <c r="H739" i="19" s="1"/>
  <c r="S737" i="16"/>
  <c r="T737" i="16" s="1"/>
  <c r="O737" i="16"/>
  <c r="P737" i="16" s="1"/>
  <c r="G737" i="16"/>
  <c r="H737" i="16" s="1"/>
  <c r="K737" i="16"/>
  <c r="L737" i="16" s="1"/>
  <c r="K738" i="20"/>
  <c r="L738" i="20" s="1"/>
  <c r="O738" i="20"/>
  <c r="P738" i="20" s="1"/>
  <c r="G738" i="20"/>
  <c r="H738" i="20" s="1"/>
  <c r="G738" i="19"/>
  <c r="H738" i="19" s="1"/>
  <c r="G736" i="16"/>
  <c r="H736" i="16" s="1"/>
  <c r="S736" i="16"/>
  <c r="T736" i="16" s="1"/>
  <c r="K736" i="16"/>
  <c r="L736" i="16" s="1"/>
  <c r="O736" i="16"/>
  <c r="P736" i="16" s="1"/>
  <c r="K737" i="20"/>
  <c r="L737" i="20" s="1"/>
  <c r="O737" i="20"/>
  <c r="P737" i="20" s="1"/>
  <c r="G737" i="20"/>
  <c r="H737" i="20" s="1"/>
  <c r="G737" i="19"/>
  <c r="H737" i="19" s="1"/>
  <c r="G735" i="16"/>
  <c r="H735" i="16" s="1"/>
  <c r="O735" i="16"/>
  <c r="P735" i="16" s="1"/>
  <c r="K735" i="16"/>
  <c r="L735" i="16" s="1"/>
  <c r="S735" i="16"/>
  <c r="T735" i="16" s="1"/>
  <c r="K736" i="20"/>
  <c r="L736" i="20" s="1"/>
  <c r="O736" i="20"/>
  <c r="P736" i="20" s="1"/>
  <c r="G736" i="20"/>
  <c r="H736" i="20" s="1"/>
  <c r="G736" i="19"/>
  <c r="H736" i="19" s="1"/>
  <c r="K734" i="16"/>
  <c r="L734" i="16" s="1"/>
  <c r="G734" i="16"/>
  <c r="H734" i="16" s="1"/>
  <c r="S734" i="16"/>
  <c r="T734" i="16" s="1"/>
  <c r="O734" i="16"/>
  <c r="P734" i="16" s="1"/>
  <c r="O735" i="20"/>
  <c r="P735" i="20" s="1"/>
  <c r="G735" i="20"/>
  <c r="H735" i="20" s="1"/>
  <c r="K735" i="20"/>
  <c r="L735" i="20" s="1"/>
  <c r="G735" i="19"/>
  <c r="H735" i="19" s="1"/>
  <c r="O733" i="16"/>
  <c r="P733" i="16" s="1"/>
  <c r="K733" i="16"/>
  <c r="L733" i="16" s="1"/>
  <c r="S733" i="16"/>
  <c r="T733" i="16" s="1"/>
  <c r="G733" i="16"/>
  <c r="H733" i="16" s="1"/>
  <c r="O734" i="20"/>
  <c r="P734" i="20" s="1"/>
  <c r="K734" i="20"/>
  <c r="L734" i="20" s="1"/>
  <c r="G734" i="20"/>
  <c r="H734" i="20" s="1"/>
  <c r="G734" i="19"/>
  <c r="H734" i="19" s="1"/>
  <c r="O732" i="16"/>
  <c r="P732" i="16" s="1"/>
  <c r="G732" i="16"/>
  <c r="H732" i="16" s="1"/>
  <c r="K732" i="16"/>
  <c r="L732" i="16" s="1"/>
  <c r="S732" i="16"/>
  <c r="T732" i="16" s="1"/>
  <c r="K733" i="20"/>
  <c r="L733" i="20" s="1"/>
  <c r="G733" i="20"/>
  <c r="H733" i="20" s="1"/>
  <c r="O733" i="20"/>
  <c r="P733" i="20" s="1"/>
  <c r="G733" i="19"/>
  <c r="H733" i="19" s="1"/>
  <c r="G731" i="16"/>
  <c r="H731" i="16" s="1"/>
  <c r="K731" i="16"/>
  <c r="L731" i="16" s="1"/>
  <c r="O731" i="16"/>
  <c r="P731" i="16" s="1"/>
  <c r="S731" i="16"/>
  <c r="T731" i="16" s="1"/>
  <c r="G732" i="20"/>
  <c r="H732" i="20" s="1"/>
  <c r="O732" i="20"/>
  <c r="P732" i="20" s="1"/>
  <c r="K732" i="20"/>
  <c r="L732" i="20" s="1"/>
  <c r="G732" i="19"/>
  <c r="H732" i="19" s="1"/>
  <c r="G730" i="16"/>
  <c r="H730" i="16" s="1"/>
  <c r="O730" i="16"/>
  <c r="P730" i="16" s="1"/>
  <c r="K730" i="16"/>
  <c r="L730" i="16" s="1"/>
  <c r="S730" i="16"/>
  <c r="T730" i="16" s="1"/>
  <c r="G731" i="20"/>
  <c r="H731" i="20" s="1"/>
  <c r="O731" i="20"/>
  <c r="P731" i="20" s="1"/>
  <c r="K731" i="20"/>
  <c r="L731" i="20" s="1"/>
  <c r="G731" i="19"/>
  <c r="H731" i="19" s="1"/>
  <c r="G729" i="16"/>
  <c r="H729" i="16" s="1"/>
  <c r="O729" i="16"/>
  <c r="P729" i="16" s="1"/>
  <c r="S729" i="16"/>
  <c r="T729" i="16" s="1"/>
  <c r="K729" i="16"/>
  <c r="L729" i="16" s="1"/>
  <c r="O730" i="20"/>
  <c r="P730" i="20" s="1"/>
  <c r="G730" i="20"/>
  <c r="H730" i="20" s="1"/>
  <c r="K730" i="20"/>
  <c r="L730" i="20" s="1"/>
  <c r="G730" i="19"/>
  <c r="H730" i="19" s="1"/>
  <c r="O728" i="16"/>
  <c r="P728" i="16" s="1"/>
  <c r="G728" i="16"/>
  <c r="H728" i="16" s="1"/>
  <c r="S728" i="16"/>
  <c r="T728" i="16" s="1"/>
  <c r="K728" i="16"/>
  <c r="L728" i="16" s="1"/>
  <c r="G729" i="20"/>
  <c r="H729" i="20" s="1"/>
  <c r="O729" i="20"/>
  <c r="P729" i="20" s="1"/>
  <c r="K729" i="20"/>
  <c r="L729" i="20" s="1"/>
  <c r="G729" i="19"/>
  <c r="H729" i="19" s="1"/>
  <c r="S727" i="16"/>
  <c r="T727" i="16" s="1"/>
  <c r="K727" i="16"/>
  <c r="L727" i="16" s="1"/>
  <c r="O727" i="16"/>
  <c r="P727" i="16" s="1"/>
  <c r="G727" i="16"/>
  <c r="H727" i="16" s="1"/>
  <c r="K728" i="20"/>
  <c r="L728" i="20" s="1"/>
  <c r="O728" i="20"/>
  <c r="P728" i="20" s="1"/>
  <c r="G728" i="20"/>
  <c r="H728" i="20" s="1"/>
  <c r="G728" i="19"/>
  <c r="H728" i="19" s="1"/>
  <c r="S726" i="16"/>
  <c r="T726" i="16" s="1"/>
  <c r="O726" i="16"/>
  <c r="P726" i="16" s="1"/>
  <c r="G726" i="16"/>
  <c r="H726" i="16" s="1"/>
  <c r="K726" i="16"/>
  <c r="L726" i="16" s="1"/>
  <c r="K727" i="20"/>
  <c r="L727" i="20" s="1"/>
  <c r="O727" i="20"/>
  <c r="P727" i="20" s="1"/>
  <c r="G727" i="20"/>
  <c r="H727" i="20" s="1"/>
  <c r="G727" i="19"/>
  <c r="H727" i="19" s="1"/>
  <c r="K725" i="16"/>
  <c r="L725" i="16" s="1"/>
  <c r="S725" i="16"/>
  <c r="T725" i="16" s="1"/>
  <c r="G725" i="16"/>
  <c r="H725" i="16" s="1"/>
  <c r="O725" i="16"/>
  <c r="P725" i="16" s="1"/>
  <c r="O726" i="20"/>
  <c r="P726" i="20" s="1"/>
  <c r="K726" i="20"/>
  <c r="L726" i="20" s="1"/>
  <c r="G726" i="20"/>
  <c r="H726" i="20" s="1"/>
  <c r="G726" i="19"/>
  <c r="H726" i="19" s="1"/>
  <c r="O724" i="16"/>
  <c r="P724" i="16" s="1"/>
  <c r="G724" i="16"/>
  <c r="H724" i="16" s="1"/>
  <c r="S724" i="16"/>
  <c r="T724" i="16" s="1"/>
  <c r="K724" i="16"/>
  <c r="L724" i="16" s="1"/>
  <c r="K725" i="20"/>
  <c r="L725" i="20" s="1"/>
  <c r="O725" i="20"/>
  <c r="P725" i="20" s="1"/>
  <c r="G725" i="20"/>
  <c r="H725" i="20" s="1"/>
  <c r="G725" i="19"/>
  <c r="H725" i="19" s="1"/>
  <c r="G723" i="16"/>
  <c r="H723" i="16" s="1"/>
  <c r="O723" i="16"/>
  <c r="P723" i="16" s="1"/>
  <c r="K723" i="16"/>
  <c r="L723" i="16" s="1"/>
  <c r="S723" i="16"/>
  <c r="T723" i="16" s="1"/>
  <c r="K724" i="20"/>
  <c r="L724" i="20" s="1"/>
  <c r="G724" i="20"/>
  <c r="H724" i="20" s="1"/>
  <c r="O724" i="20"/>
  <c r="P724" i="20" s="1"/>
  <c r="G724" i="19"/>
  <c r="H724" i="19" s="1"/>
  <c r="O722" i="16"/>
  <c r="P722" i="16" s="1"/>
  <c r="K722" i="16"/>
  <c r="L722" i="16" s="1"/>
  <c r="S722" i="16"/>
  <c r="T722" i="16" s="1"/>
  <c r="G722" i="16"/>
  <c r="H722" i="16" s="1"/>
  <c r="K723" i="20"/>
  <c r="L723" i="20" s="1"/>
  <c r="O723" i="20"/>
  <c r="P723" i="20" s="1"/>
  <c r="G723" i="20"/>
  <c r="H723" i="20" s="1"/>
  <c r="G723" i="19"/>
  <c r="H723" i="19" s="1"/>
  <c r="O721" i="16"/>
  <c r="P721" i="16" s="1"/>
  <c r="S721" i="16"/>
  <c r="T721" i="16" s="1"/>
  <c r="K721" i="16"/>
  <c r="L721" i="16" s="1"/>
  <c r="G721" i="16"/>
  <c r="H721" i="16" s="1"/>
  <c r="K722" i="20"/>
  <c r="L722" i="20" s="1"/>
  <c r="O722" i="20"/>
  <c r="P722" i="20" s="1"/>
  <c r="G722" i="20"/>
  <c r="H722" i="20" s="1"/>
  <c r="G722" i="19"/>
  <c r="H722" i="19" s="1"/>
  <c r="O720" i="16"/>
  <c r="P720" i="16" s="1"/>
  <c r="G720" i="16"/>
  <c r="H720" i="16" s="1"/>
  <c r="K720" i="16"/>
  <c r="L720" i="16" s="1"/>
  <c r="S720" i="16"/>
  <c r="T720" i="16" s="1"/>
  <c r="G721" i="20"/>
  <c r="H721" i="20" s="1"/>
  <c r="O721" i="20"/>
  <c r="P721" i="20" s="1"/>
  <c r="K721" i="20"/>
  <c r="L721" i="20" s="1"/>
  <c r="G721" i="19"/>
  <c r="H721" i="19" s="1"/>
  <c r="S719" i="16"/>
  <c r="T719" i="16" s="1"/>
  <c r="O719" i="16"/>
  <c r="P719" i="16" s="1"/>
  <c r="G719" i="16"/>
  <c r="H719" i="16" s="1"/>
  <c r="K719" i="16"/>
  <c r="L719" i="16" s="1"/>
  <c r="G720" i="20"/>
  <c r="H720" i="20" s="1"/>
  <c r="O720" i="20"/>
  <c r="P720" i="20" s="1"/>
  <c r="K720" i="20"/>
  <c r="L720" i="20" s="1"/>
  <c r="G720" i="19"/>
  <c r="H720" i="19" s="1"/>
  <c r="G718" i="16"/>
  <c r="H718" i="16" s="1"/>
  <c r="K718" i="16"/>
  <c r="L718" i="16" s="1"/>
  <c r="S718" i="16"/>
  <c r="T718" i="16" s="1"/>
  <c r="O718" i="16"/>
  <c r="P718" i="16" s="1"/>
  <c r="K719" i="20"/>
  <c r="L719" i="20" s="1"/>
  <c r="O719" i="20"/>
  <c r="P719" i="20" s="1"/>
  <c r="G719" i="20"/>
  <c r="H719" i="20" s="1"/>
  <c r="G719" i="19"/>
  <c r="H719" i="19" s="1"/>
  <c r="S717" i="16"/>
  <c r="T717" i="16" s="1"/>
  <c r="G717" i="16"/>
  <c r="H717" i="16" s="1"/>
  <c r="O717" i="16"/>
  <c r="P717" i="16" s="1"/>
  <c r="K717" i="16"/>
  <c r="L717" i="16" s="1"/>
  <c r="K718" i="20"/>
  <c r="L718" i="20" s="1"/>
  <c r="G718" i="20"/>
  <c r="H718" i="20" s="1"/>
  <c r="O718" i="20"/>
  <c r="P718" i="20" s="1"/>
  <c r="G718" i="19"/>
  <c r="H718" i="19" s="1"/>
  <c r="G716" i="16"/>
  <c r="H716" i="16" s="1"/>
  <c r="K716" i="16"/>
  <c r="L716" i="16" s="1"/>
  <c r="O716" i="16"/>
  <c r="P716" i="16" s="1"/>
  <c r="S716" i="16"/>
  <c r="T716" i="16" s="1"/>
  <c r="O717" i="20"/>
  <c r="P717" i="20" s="1"/>
  <c r="K717" i="20"/>
  <c r="L717" i="20" s="1"/>
  <c r="G717" i="20"/>
  <c r="H717" i="20" s="1"/>
  <c r="G717" i="19"/>
  <c r="H717" i="19" s="1"/>
  <c r="S715" i="16"/>
  <c r="T715" i="16" s="1"/>
  <c r="G715" i="16"/>
  <c r="H715" i="16" s="1"/>
  <c r="K715" i="16"/>
  <c r="L715" i="16" s="1"/>
  <c r="O715" i="16"/>
  <c r="P715" i="16" s="1"/>
  <c r="K716" i="20"/>
  <c r="L716" i="20" s="1"/>
  <c r="G716" i="20"/>
  <c r="H716" i="20" s="1"/>
  <c r="O716" i="20"/>
  <c r="P716" i="20" s="1"/>
  <c r="G716" i="19"/>
  <c r="H716" i="19" s="1"/>
  <c r="O714" i="16"/>
  <c r="P714" i="16" s="1"/>
  <c r="K714" i="16"/>
  <c r="L714" i="16" s="1"/>
  <c r="S714" i="16"/>
  <c r="T714" i="16" s="1"/>
  <c r="G714" i="16"/>
  <c r="H714" i="16" s="1"/>
  <c r="G715" i="20"/>
  <c r="H715" i="20" s="1"/>
  <c r="K715" i="20"/>
  <c r="L715" i="20" s="1"/>
  <c r="O715" i="20"/>
  <c r="P715" i="20" s="1"/>
  <c r="G715" i="19"/>
  <c r="H715" i="19" s="1"/>
  <c r="S713" i="16"/>
  <c r="T713" i="16" s="1"/>
  <c r="O713" i="16"/>
  <c r="P713" i="16" s="1"/>
  <c r="G713" i="16"/>
  <c r="H713" i="16" s="1"/>
  <c r="K713" i="16"/>
  <c r="L713" i="16" s="1"/>
  <c r="G714" i="20"/>
  <c r="H714" i="20" s="1"/>
  <c r="K714" i="20"/>
  <c r="L714" i="20" s="1"/>
  <c r="O714" i="20"/>
  <c r="P714" i="20" s="1"/>
  <c r="G714" i="19"/>
  <c r="H714" i="19" s="1"/>
  <c r="K712" i="16"/>
  <c r="L712" i="16" s="1"/>
  <c r="O712" i="16"/>
  <c r="P712" i="16" s="1"/>
  <c r="G712" i="16"/>
  <c r="H712" i="16" s="1"/>
  <c r="S712" i="16"/>
  <c r="T712" i="16" s="1"/>
  <c r="K713" i="20"/>
  <c r="L713" i="20" s="1"/>
  <c r="G713" i="20"/>
  <c r="H713" i="20" s="1"/>
  <c r="O713" i="20"/>
  <c r="P713" i="20" s="1"/>
  <c r="G713" i="19"/>
  <c r="H713" i="19" s="1"/>
  <c r="O711" i="16"/>
  <c r="P711" i="16" s="1"/>
  <c r="G711" i="16"/>
  <c r="H711" i="16" s="1"/>
  <c r="S711" i="16"/>
  <c r="T711" i="16" s="1"/>
  <c r="K711" i="16"/>
  <c r="L711" i="16" s="1"/>
  <c r="O712" i="20"/>
  <c r="P712" i="20" s="1"/>
  <c r="K712" i="20"/>
  <c r="L712" i="20" s="1"/>
  <c r="G712" i="20"/>
  <c r="H712" i="20" s="1"/>
  <c r="G712" i="19"/>
  <c r="H712" i="19" s="1"/>
  <c r="K710" i="16"/>
  <c r="L710" i="16" s="1"/>
  <c r="S710" i="16"/>
  <c r="T710" i="16" s="1"/>
  <c r="O710" i="16"/>
  <c r="P710" i="16" s="1"/>
  <c r="G710" i="16"/>
  <c r="H710" i="16" s="1"/>
  <c r="G711" i="20"/>
  <c r="H711" i="20" s="1"/>
  <c r="K711" i="20"/>
  <c r="L711" i="20" s="1"/>
  <c r="O711" i="20"/>
  <c r="P711" i="20" s="1"/>
  <c r="G711" i="19"/>
  <c r="H711" i="19" s="1"/>
  <c r="S709" i="16"/>
  <c r="T709" i="16" s="1"/>
  <c r="O709" i="16"/>
  <c r="P709" i="16" s="1"/>
  <c r="K709" i="16"/>
  <c r="L709" i="16" s="1"/>
  <c r="G709" i="16"/>
  <c r="H709" i="16" s="1"/>
  <c r="G710" i="20"/>
  <c r="H710" i="20" s="1"/>
  <c r="K710" i="20"/>
  <c r="L710" i="20" s="1"/>
  <c r="O710" i="20"/>
  <c r="P710" i="20" s="1"/>
  <c r="G710" i="19"/>
  <c r="H710" i="19" s="1"/>
  <c r="S708" i="16"/>
  <c r="T708" i="16" s="1"/>
  <c r="O708" i="16"/>
  <c r="P708" i="16" s="1"/>
  <c r="G708" i="16"/>
  <c r="H708" i="16" s="1"/>
  <c r="K708" i="16"/>
  <c r="L708" i="16" s="1"/>
  <c r="O709" i="20"/>
  <c r="P709" i="20" s="1"/>
  <c r="G709" i="20"/>
  <c r="H709" i="20" s="1"/>
  <c r="K709" i="20"/>
  <c r="L709" i="20" s="1"/>
  <c r="G709" i="19"/>
  <c r="H709" i="19" s="1"/>
  <c r="K707" i="16"/>
  <c r="L707" i="16" s="1"/>
  <c r="G707" i="16"/>
  <c r="H707" i="16" s="1"/>
  <c r="S707" i="16"/>
  <c r="T707" i="16" s="1"/>
  <c r="O707" i="16"/>
  <c r="P707" i="16" s="1"/>
  <c r="O708" i="20"/>
  <c r="P708" i="20" s="1"/>
  <c r="K708" i="20"/>
  <c r="L708" i="20" s="1"/>
  <c r="G708" i="20"/>
  <c r="H708" i="20" s="1"/>
  <c r="G708" i="19"/>
  <c r="H708" i="19" s="1"/>
  <c r="K706" i="16"/>
  <c r="L706" i="16" s="1"/>
  <c r="O706" i="16"/>
  <c r="P706" i="16" s="1"/>
  <c r="S706" i="16"/>
  <c r="T706" i="16" s="1"/>
  <c r="G706" i="16"/>
  <c r="H706" i="16" s="1"/>
  <c r="O707" i="20"/>
  <c r="P707" i="20" s="1"/>
  <c r="K707" i="20"/>
  <c r="L707" i="20" s="1"/>
  <c r="G707" i="20"/>
  <c r="H707" i="20" s="1"/>
  <c r="G707" i="19"/>
  <c r="H707" i="19" s="1"/>
  <c r="S705" i="16"/>
  <c r="T705" i="16" s="1"/>
  <c r="G705" i="16"/>
  <c r="H705" i="16" s="1"/>
  <c r="O705" i="16"/>
  <c r="P705" i="16" s="1"/>
  <c r="K705" i="16"/>
  <c r="L705" i="16" s="1"/>
  <c r="G706" i="20"/>
  <c r="H706" i="20" s="1"/>
  <c r="K706" i="20"/>
  <c r="L706" i="20" s="1"/>
  <c r="O706" i="20"/>
  <c r="P706" i="20" s="1"/>
  <c r="G706" i="19"/>
  <c r="H706" i="19" s="1"/>
  <c r="K704" i="16"/>
  <c r="L704" i="16" s="1"/>
  <c r="O704" i="16"/>
  <c r="P704" i="16" s="1"/>
  <c r="G704" i="16"/>
  <c r="H704" i="16" s="1"/>
  <c r="S704" i="16"/>
  <c r="T704" i="16" s="1"/>
  <c r="K705" i="20"/>
  <c r="L705" i="20" s="1"/>
  <c r="O705" i="20"/>
  <c r="P705" i="20" s="1"/>
  <c r="G705" i="20"/>
  <c r="H705" i="20" s="1"/>
  <c r="G705" i="19"/>
  <c r="H705" i="19" s="1"/>
  <c r="G703" i="16"/>
  <c r="H703" i="16" s="1"/>
  <c r="O703" i="16"/>
  <c r="P703" i="16" s="1"/>
  <c r="K703" i="16"/>
  <c r="L703" i="16" s="1"/>
  <c r="S703" i="16"/>
  <c r="T703" i="16" s="1"/>
  <c r="K704" i="20"/>
  <c r="L704" i="20" s="1"/>
  <c r="O704" i="20"/>
  <c r="P704" i="20" s="1"/>
  <c r="G704" i="20"/>
  <c r="H704" i="20" s="1"/>
  <c r="G704" i="19"/>
  <c r="H704" i="19" s="1"/>
  <c r="O702" i="16"/>
  <c r="P702" i="16" s="1"/>
  <c r="K702" i="16"/>
  <c r="L702" i="16" s="1"/>
  <c r="G702" i="16"/>
  <c r="H702" i="16" s="1"/>
  <c r="S702" i="16"/>
  <c r="T702" i="16" s="1"/>
  <c r="K703" i="20"/>
  <c r="L703" i="20" s="1"/>
  <c r="O703" i="20"/>
  <c r="P703" i="20" s="1"/>
  <c r="G703" i="20"/>
  <c r="H703" i="20" s="1"/>
  <c r="G703" i="19"/>
  <c r="H703" i="19" s="1"/>
  <c r="K701" i="16"/>
  <c r="L701" i="16" s="1"/>
  <c r="S701" i="16"/>
  <c r="T701" i="16" s="1"/>
  <c r="G701" i="16"/>
  <c r="H701" i="16" s="1"/>
  <c r="O701" i="16"/>
  <c r="P701" i="16" s="1"/>
  <c r="O702" i="20"/>
  <c r="P702" i="20" s="1"/>
  <c r="K702" i="20"/>
  <c r="L702" i="20" s="1"/>
  <c r="G702" i="20"/>
  <c r="H702" i="20" s="1"/>
  <c r="G702" i="19"/>
  <c r="H702" i="19" s="1"/>
  <c r="K700" i="16"/>
  <c r="L700" i="16" s="1"/>
  <c r="S700" i="16"/>
  <c r="T700" i="16" s="1"/>
  <c r="O700" i="16"/>
  <c r="P700" i="16" s="1"/>
  <c r="G700" i="16"/>
  <c r="H700" i="16" s="1"/>
  <c r="K701" i="20"/>
  <c r="L701" i="20" s="1"/>
  <c r="G701" i="20"/>
  <c r="H701" i="20" s="1"/>
  <c r="O701" i="20"/>
  <c r="P701" i="20" s="1"/>
  <c r="G701" i="19"/>
  <c r="H701" i="19" s="1"/>
  <c r="O699" i="16"/>
  <c r="P699" i="16" s="1"/>
  <c r="G699" i="16"/>
  <c r="H699" i="16" s="1"/>
  <c r="K699" i="16"/>
  <c r="L699" i="16" s="1"/>
  <c r="S699" i="16"/>
  <c r="T699" i="16" s="1"/>
  <c r="G700" i="20"/>
  <c r="H700" i="20" s="1"/>
  <c r="O700" i="20"/>
  <c r="P700" i="20" s="1"/>
  <c r="K700" i="20"/>
  <c r="L700" i="20" s="1"/>
  <c r="G700" i="19"/>
  <c r="H700" i="19" s="1"/>
  <c r="K698" i="16"/>
  <c r="L698" i="16" s="1"/>
  <c r="G698" i="16"/>
  <c r="H698" i="16" s="1"/>
  <c r="O698" i="16"/>
  <c r="P698" i="16" s="1"/>
  <c r="S698" i="16"/>
  <c r="T698" i="16" s="1"/>
  <c r="K699" i="20"/>
  <c r="L699" i="20" s="1"/>
  <c r="G699" i="20"/>
  <c r="H699" i="20" s="1"/>
  <c r="O699" i="20"/>
  <c r="P699" i="20" s="1"/>
  <c r="G699" i="19"/>
  <c r="H699" i="19" s="1"/>
  <c r="O697" i="16"/>
  <c r="P697" i="16" s="1"/>
  <c r="G697" i="16"/>
  <c r="H697" i="16" s="1"/>
  <c r="K697" i="16"/>
  <c r="L697" i="16" s="1"/>
  <c r="S697" i="16"/>
  <c r="T697" i="16" s="1"/>
  <c r="G698" i="20"/>
  <c r="H698" i="20" s="1"/>
  <c r="K698" i="20"/>
  <c r="L698" i="20" s="1"/>
  <c r="O698" i="20"/>
  <c r="P698" i="20" s="1"/>
  <c r="G698" i="19"/>
  <c r="H698" i="19" s="1"/>
  <c r="K696" i="16"/>
  <c r="L696" i="16" s="1"/>
  <c r="G696" i="16"/>
  <c r="H696" i="16" s="1"/>
  <c r="S696" i="16"/>
  <c r="T696" i="16" s="1"/>
  <c r="O696" i="16"/>
  <c r="P696" i="16" s="1"/>
  <c r="O697" i="20"/>
  <c r="P697" i="20" s="1"/>
  <c r="G697" i="20"/>
  <c r="H697" i="20" s="1"/>
  <c r="K697" i="20"/>
  <c r="L697" i="20" s="1"/>
  <c r="G697" i="19"/>
  <c r="H697" i="19" s="1"/>
  <c r="S695" i="16"/>
  <c r="T695" i="16" s="1"/>
  <c r="K695" i="16"/>
  <c r="L695" i="16" s="1"/>
  <c r="O695" i="16"/>
  <c r="P695" i="16" s="1"/>
  <c r="G695" i="16"/>
  <c r="H695" i="16" s="1"/>
  <c r="G696" i="20"/>
  <c r="H696" i="20" s="1"/>
  <c r="K696" i="20"/>
  <c r="L696" i="20" s="1"/>
  <c r="O696" i="20"/>
  <c r="P696" i="20" s="1"/>
  <c r="G696" i="19"/>
  <c r="H696" i="19" s="1"/>
  <c r="G694" i="16"/>
  <c r="H694" i="16" s="1"/>
  <c r="O694" i="16"/>
  <c r="P694" i="16" s="1"/>
  <c r="S694" i="16"/>
  <c r="T694" i="16" s="1"/>
  <c r="K694" i="16"/>
  <c r="L694" i="16" s="1"/>
  <c r="K695" i="20"/>
  <c r="L695" i="20" s="1"/>
  <c r="O695" i="20"/>
  <c r="P695" i="20" s="1"/>
  <c r="G695" i="20"/>
  <c r="H695" i="20" s="1"/>
  <c r="G695" i="19"/>
  <c r="H695" i="19" s="1"/>
  <c r="G693" i="16"/>
  <c r="H693" i="16" s="1"/>
  <c r="S693" i="16"/>
  <c r="T693" i="16" s="1"/>
  <c r="O693" i="16"/>
  <c r="P693" i="16" s="1"/>
  <c r="K693" i="16"/>
  <c r="L693" i="16" s="1"/>
  <c r="O694" i="20"/>
  <c r="P694" i="20" s="1"/>
  <c r="G694" i="20"/>
  <c r="H694" i="20" s="1"/>
  <c r="K694" i="20"/>
  <c r="L694" i="20" s="1"/>
  <c r="G694" i="19"/>
  <c r="H694" i="19" s="1"/>
  <c r="S692" i="16"/>
  <c r="T692" i="16" s="1"/>
  <c r="G692" i="16"/>
  <c r="H692" i="16" s="1"/>
  <c r="O692" i="16"/>
  <c r="P692" i="16" s="1"/>
  <c r="K692" i="16"/>
  <c r="L692" i="16" s="1"/>
  <c r="K693" i="20"/>
  <c r="L693" i="20" s="1"/>
  <c r="O693" i="20"/>
  <c r="P693" i="20" s="1"/>
  <c r="G693" i="20"/>
  <c r="H693" i="20" s="1"/>
  <c r="G693" i="19"/>
  <c r="H693" i="19" s="1"/>
  <c r="S691" i="16"/>
  <c r="T691" i="16" s="1"/>
  <c r="O691" i="16"/>
  <c r="P691" i="16" s="1"/>
  <c r="K691" i="16"/>
  <c r="L691" i="16" s="1"/>
  <c r="G691" i="16"/>
  <c r="H691" i="16" s="1"/>
  <c r="K692" i="20"/>
  <c r="L692" i="20" s="1"/>
  <c r="G692" i="20"/>
  <c r="H692" i="20" s="1"/>
  <c r="O692" i="20"/>
  <c r="P692" i="20" s="1"/>
  <c r="G692" i="19"/>
  <c r="H692" i="19" s="1"/>
  <c r="S690" i="16"/>
  <c r="T690" i="16" s="1"/>
  <c r="O690" i="16"/>
  <c r="P690" i="16" s="1"/>
  <c r="G690" i="16"/>
  <c r="H690" i="16" s="1"/>
  <c r="K690" i="16"/>
  <c r="L690" i="16" s="1"/>
  <c r="G691" i="20"/>
  <c r="H691" i="20" s="1"/>
  <c r="K691" i="20"/>
  <c r="L691" i="20" s="1"/>
  <c r="O691" i="20"/>
  <c r="P691" i="20" s="1"/>
  <c r="G691" i="19"/>
  <c r="H691" i="19" s="1"/>
  <c r="K689" i="16"/>
  <c r="L689" i="16" s="1"/>
  <c r="S689" i="16"/>
  <c r="T689" i="16" s="1"/>
  <c r="G689" i="16"/>
  <c r="H689" i="16" s="1"/>
  <c r="O689" i="16"/>
  <c r="P689" i="16" s="1"/>
  <c r="G690" i="20"/>
  <c r="H690" i="20" s="1"/>
  <c r="K690" i="20"/>
  <c r="L690" i="20" s="1"/>
  <c r="O690" i="20"/>
  <c r="P690" i="20" s="1"/>
  <c r="G690" i="19"/>
  <c r="H690" i="19" s="1"/>
  <c r="S688" i="16"/>
  <c r="T688" i="16" s="1"/>
  <c r="K688" i="16"/>
  <c r="L688" i="16" s="1"/>
  <c r="G688" i="16"/>
  <c r="H688" i="16" s="1"/>
  <c r="O688" i="16"/>
  <c r="P688" i="16" s="1"/>
  <c r="O689" i="20"/>
  <c r="P689" i="20" s="1"/>
  <c r="G689" i="20"/>
  <c r="H689" i="20" s="1"/>
  <c r="K689" i="20"/>
  <c r="L689" i="20" s="1"/>
  <c r="G689" i="19"/>
  <c r="H689" i="19" s="1"/>
  <c r="S687" i="16"/>
  <c r="T687" i="16" s="1"/>
  <c r="G687" i="16"/>
  <c r="H687" i="16" s="1"/>
  <c r="K687" i="16"/>
  <c r="L687" i="16" s="1"/>
  <c r="O687" i="16"/>
  <c r="P687" i="16" s="1"/>
  <c r="K688" i="20"/>
  <c r="L688" i="20" s="1"/>
  <c r="G688" i="20"/>
  <c r="H688" i="20" s="1"/>
  <c r="O688" i="20"/>
  <c r="P688" i="20" s="1"/>
  <c r="G688" i="19"/>
  <c r="H688" i="19" s="1"/>
  <c r="G686" i="16"/>
  <c r="H686" i="16" s="1"/>
  <c r="O686" i="16"/>
  <c r="P686" i="16" s="1"/>
  <c r="S686" i="16"/>
  <c r="T686" i="16" s="1"/>
  <c r="K686" i="16"/>
  <c r="L686" i="16" s="1"/>
  <c r="K687" i="20"/>
  <c r="L687" i="20" s="1"/>
  <c r="O687" i="20"/>
  <c r="P687" i="20" s="1"/>
  <c r="G687" i="20"/>
  <c r="H687" i="20" s="1"/>
  <c r="G687" i="19"/>
  <c r="H687" i="19" s="1"/>
  <c r="G685" i="16"/>
  <c r="H685" i="16" s="1"/>
  <c r="O685" i="16"/>
  <c r="P685" i="16" s="1"/>
  <c r="K685" i="16"/>
  <c r="L685" i="16" s="1"/>
  <c r="S685" i="16"/>
  <c r="T685" i="16" s="1"/>
  <c r="G686" i="20"/>
  <c r="H686" i="20" s="1"/>
  <c r="O686" i="20"/>
  <c r="P686" i="20" s="1"/>
  <c r="K686" i="20"/>
  <c r="L686" i="20" s="1"/>
  <c r="G686" i="19"/>
  <c r="H686" i="19" s="1"/>
  <c r="G684" i="16"/>
  <c r="H684" i="16" s="1"/>
  <c r="O684" i="16"/>
  <c r="P684" i="16" s="1"/>
  <c r="S684" i="16"/>
  <c r="T684" i="16" s="1"/>
  <c r="K684" i="16"/>
  <c r="L684" i="16" s="1"/>
  <c r="K685" i="20"/>
  <c r="L685" i="20" s="1"/>
  <c r="O685" i="20"/>
  <c r="P685" i="20" s="1"/>
  <c r="G685" i="20"/>
  <c r="H685" i="20" s="1"/>
  <c r="G685" i="19"/>
  <c r="H685" i="19" s="1"/>
  <c r="K683" i="16"/>
  <c r="L683" i="16" s="1"/>
  <c r="O683" i="16"/>
  <c r="P683" i="16" s="1"/>
  <c r="S683" i="16"/>
  <c r="T683" i="16" s="1"/>
  <c r="G683" i="16"/>
  <c r="H683" i="16" s="1"/>
  <c r="G684" i="20"/>
  <c r="H684" i="20" s="1"/>
  <c r="O684" i="20"/>
  <c r="P684" i="20" s="1"/>
  <c r="K684" i="20"/>
  <c r="L684" i="20" s="1"/>
  <c r="G684" i="19"/>
  <c r="H684" i="19" s="1"/>
  <c r="S682" i="16"/>
  <c r="T682" i="16" s="1"/>
  <c r="O682" i="16"/>
  <c r="P682" i="16" s="1"/>
  <c r="G682" i="16"/>
  <c r="H682" i="16" s="1"/>
  <c r="K682" i="16"/>
  <c r="L682" i="16" s="1"/>
  <c r="O683" i="20"/>
  <c r="P683" i="20" s="1"/>
  <c r="K683" i="20"/>
  <c r="L683" i="20" s="1"/>
  <c r="G683" i="20"/>
  <c r="H683" i="20" s="1"/>
  <c r="G683" i="19"/>
  <c r="H683" i="19" s="1"/>
  <c r="K681" i="16"/>
  <c r="L681" i="16" s="1"/>
  <c r="S681" i="16"/>
  <c r="T681" i="16" s="1"/>
  <c r="O681" i="16"/>
  <c r="P681" i="16" s="1"/>
  <c r="G681" i="16"/>
  <c r="H681" i="16" s="1"/>
  <c r="K682" i="20"/>
  <c r="L682" i="20" s="1"/>
  <c r="G682" i="20"/>
  <c r="H682" i="20" s="1"/>
  <c r="O682" i="20"/>
  <c r="P682" i="20" s="1"/>
  <c r="G682" i="19"/>
  <c r="H682" i="19" s="1"/>
  <c r="S680" i="16"/>
  <c r="T680" i="16" s="1"/>
  <c r="G680" i="16"/>
  <c r="H680" i="16" s="1"/>
  <c r="O680" i="16"/>
  <c r="P680" i="16" s="1"/>
  <c r="K680" i="16"/>
  <c r="L680" i="16" s="1"/>
  <c r="G681" i="20"/>
  <c r="H681" i="20" s="1"/>
  <c r="K681" i="20"/>
  <c r="L681" i="20" s="1"/>
  <c r="O681" i="20"/>
  <c r="P681" i="20" s="1"/>
  <c r="G681" i="19"/>
  <c r="H681" i="19" s="1"/>
  <c r="K679" i="16"/>
  <c r="L679" i="16" s="1"/>
  <c r="O679" i="16"/>
  <c r="P679" i="16" s="1"/>
  <c r="G679" i="16"/>
  <c r="H679" i="16" s="1"/>
  <c r="S679" i="16"/>
  <c r="T679" i="16" s="1"/>
  <c r="K680" i="20"/>
  <c r="L680" i="20" s="1"/>
  <c r="G680" i="20"/>
  <c r="H680" i="20" s="1"/>
  <c r="O680" i="20"/>
  <c r="P680" i="20" s="1"/>
  <c r="G680" i="19"/>
  <c r="H680" i="19" s="1"/>
  <c r="K678" i="16"/>
  <c r="L678" i="16" s="1"/>
  <c r="S678" i="16"/>
  <c r="T678" i="16" s="1"/>
  <c r="G678" i="16"/>
  <c r="H678" i="16" s="1"/>
  <c r="O678" i="16"/>
  <c r="P678" i="16" s="1"/>
  <c r="G679" i="20"/>
  <c r="H679" i="20" s="1"/>
  <c r="K679" i="20"/>
  <c r="L679" i="20" s="1"/>
  <c r="O679" i="20"/>
  <c r="P679" i="20" s="1"/>
  <c r="G679" i="19"/>
  <c r="H679" i="19" s="1"/>
  <c r="O677" i="16"/>
  <c r="P677" i="16" s="1"/>
  <c r="G677" i="16"/>
  <c r="H677" i="16" s="1"/>
  <c r="K677" i="16"/>
  <c r="L677" i="16" s="1"/>
  <c r="S677" i="16"/>
  <c r="T677" i="16" s="1"/>
  <c r="G678" i="20"/>
  <c r="H678" i="20" s="1"/>
  <c r="K678" i="20"/>
  <c r="L678" i="20" s="1"/>
  <c r="O678" i="20"/>
  <c r="P678" i="20" s="1"/>
  <c r="G678" i="19"/>
  <c r="H678" i="19" s="1"/>
  <c r="K676" i="16"/>
  <c r="L676" i="16" s="1"/>
  <c r="S676" i="16"/>
  <c r="T676" i="16" s="1"/>
  <c r="G676" i="16"/>
  <c r="H676" i="16" s="1"/>
  <c r="O676" i="16"/>
  <c r="P676" i="16" s="1"/>
  <c r="O677" i="20"/>
  <c r="P677" i="20" s="1"/>
  <c r="G677" i="20"/>
  <c r="H677" i="20" s="1"/>
  <c r="K677" i="20"/>
  <c r="L677" i="20" s="1"/>
  <c r="G677" i="19"/>
  <c r="H677" i="19" s="1"/>
  <c r="G675" i="16"/>
  <c r="H675" i="16" s="1"/>
  <c r="K675" i="16"/>
  <c r="L675" i="16" s="1"/>
  <c r="O675" i="16"/>
  <c r="P675" i="16" s="1"/>
  <c r="S675" i="16"/>
  <c r="T675" i="16" s="1"/>
  <c r="G676" i="20"/>
  <c r="H676" i="20" s="1"/>
  <c r="O676" i="20"/>
  <c r="P676" i="20" s="1"/>
  <c r="K676" i="20"/>
  <c r="L676" i="20" s="1"/>
  <c r="G676" i="19"/>
  <c r="H676" i="19" s="1"/>
  <c r="G674" i="16"/>
  <c r="H674" i="16" s="1"/>
  <c r="S674" i="16"/>
  <c r="T674" i="16" s="1"/>
  <c r="K674" i="16"/>
  <c r="L674" i="16" s="1"/>
  <c r="O674" i="16"/>
  <c r="P674" i="16" s="1"/>
  <c r="K675" i="20"/>
  <c r="L675" i="20" s="1"/>
  <c r="O675" i="20"/>
  <c r="P675" i="20" s="1"/>
  <c r="G675" i="20"/>
  <c r="H675" i="20" s="1"/>
  <c r="G675" i="19"/>
  <c r="H675" i="19" s="1"/>
  <c r="G673" i="16"/>
  <c r="H673" i="16" s="1"/>
  <c r="O673" i="16"/>
  <c r="P673" i="16" s="1"/>
  <c r="K673" i="16"/>
  <c r="L673" i="16" s="1"/>
  <c r="S673" i="16"/>
  <c r="T673" i="16" s="1"/>
  <c r="O674" i="20"/>
  <c r="P674" i="20" s="1"/>
  <c r="K674" i="20"/>
  <c r="L674" i="20" s="1"/>
  <c r="G674" i="20"/>
  <c r="H674" i="20" s="1"/>
  <c r="G674" i="19"/>
  <c r="H674" i="19" s="1"/>
  <c r="K672" i="16"/>
  <c r="L672" i="16" s="1"/>
  <c r="S672" i="16"/>
  <c r="T672" i="16" s="1"/>
  <c r="G672" i="16"/>
  <c r="H672" i="16" s="1"/>
  <c r="O672" i="16"/>
  <c r="P672" i="16" s="1"/>
  <c r="K673" i="20"/>
  <c r="L673" i="20" s="1"/>
  <c r="O673" i="20"/>
  <c r="P673" i="20" s="1"/>
  <c r="G673" i="20"/>
  <c r="H673" i="20" s="1"/>
  <c r="G673" i="19"/>
  <c r="H673" i="19" s="1"/>
  <c r="O671" i="16"/>
  <c r="P671" i="16" s="1"/>
  <c r="K671" i="16"/>
  <c r="L671" i="16" s="1"/>
  <c r="S671" i="16"/>
  <c r="T671" i="16" s="1"/>
  <c r="G671" i="16"/>
  <c r="H671" i="16" s="1"/>
  <c r="G672" i="20"/>
  <c r="H672" i="20" s="1"/>
  <c r="O672" i="20"/>
  <c r="P672" i="20" s="1"/>
  <c r="K672" i="20"/>
  <c r="L672" i="20" s="1"/>
  <c r="G672" i="19"/>
  <c r="H672" i="19" s="1"/>
  <c r="O670" i="16"/>
  <c r="P670" i="16" s="1"/>
  <c r="S670" i="16"/>
  <c r="T670" i="16" s="1"/>
  <c r="K670" i="16"/>
  <c r="L670" i="16" s="1"/>
  <c r="G670" i="16"/>
  <c r="H670" i="16" s="1"/>
  <c r="O671" i="20"/>
  <c r="P671" i="20" s="1"/>
  <c r="G671" i="20"/>
  <c r="H671" i="20" s="1"/>
  <c r="K671" i="20"/>
  <c r="L671" i="20" s="1"/>
  <c r="G671" i="19"/>
  <c r="H671" i="19" s="1"/>
  <c r="G669" i="16"/>
  <c r="H669" i="16" s="1"/>
  <c r="K669" i="16"/>
  <c r="L669" i="16" s="1"/>
  <c r="S669" i="16"/>
  <c r="T669" i="16" s="1"/>
  <c r="O669" i="16"/>
  <c r="P669" i="16" s="1"/>
  <c r="O670" i="20"/>
  <c r="P670" i="20" s="1"/>
  <c r="K670" i="20"/>
  <c r="L670" i="20" s="1"/>
  <c r="G670" i="20"/>
  <c r="H670" i="20" s="1"/>
  <c r="G670" i="19"/>
  <c r="H670" i="19" s="1"/>
  <c r="S668" i="16"/>
  <c r="T668" i="16" s="1"/>
  <c r="G668" i="16"/>
  <c r="H668" i="16" s="1"/>
  <c r="K668" i="16"/>
  <c r="L668" i="16" s="1"/>
  <c r="O668" i="16"/>
  <c r="P668" i="16" s="1"/>
  <c r="O669" i="20"/>
  <c r="P669" i="20" s="1"/>
  <c r="G669" i="20"/>
  <c r="H669" i="20" s="1"/>
  <c r="K669" i="20"/>
  <c r="L669" i="20" s="1"/>
  <c r="G669" i="19"/>
  <c r="H669" i="19" s="1"/>
  <c r="K667" i="16"/>
  <c r="L667" i="16" s="1"/>
  <c r="O667" i="16"/>
  <c r="P667" i="16" s="1"/>
  <c r="G667" i="16"/>
  <c r="H667" i="16" s="1"/>
  <c r="S667" i="16"/>
  <c r="T667" i="16" s="1"/>
  <c r="O668" i="20"/>
  <c r="P668" i="20" s="1"/>
  <c r="K668" i="20"/>
  <c r="L668" i="20" s="1"/>
  <c r="G668" i="20"/>
  <c r="H668" i="20" s="1"/>
  <c r="G668" i="19"/>
  <c r="H668" i="19" s="1"/>
  <c r="G666" i="16"/>
  <c r="H666" i="16" s="1"/>
  <c r="O666" i="16"/>
  <c r="P666" i="16" s="1"/>
  <c r="S666" i="16"/>
  <c r="T666" i="16" s="1"/>
  <c r="K666" i="16"/>
  <c r="L666" i="16" s="1"/>
  <c r="G667" i="20"/>
  <c r="H667" i="20" s="1"/>
  <c r="O667" i="20"/>
  <c r="P667" i="20" s="1"/>
  <c r="K667" i="20"/>
  <c r="L667" i="20" s="1"/>
  <c r="G667" i="19"/>
  <c r="H667" i="19" s="1"/>
  <c r="G665" i="16"/>
  <c r="H665" i="16" s="1"/>
  <c r="S665" i="16"/>
  <c r="T665" i="16" s="1"/>
  <c r="K665" i="16"/>
  <c r="L665" i="16" s="1"/>
  <c r="O665" i="16"/>
  <c r="P665" i="16" s="1"/>
  <c r="K666" i="20"/>
  <c r="L666" i="20" s="1"/>
  <c r="O666" i="20"/>
  <c r="P666" i="20" s="1"/>
  <c r="G666" i="20"/>
  <c r="H666" i="20" s="1"/>
  <c r="G666" i="19"/>
  <c r="H666" i="19" s="1"/>
  <c r="K664" i="16"/>
  <c r="L664" i="16" s="1"/>
  <c r="S664" i="16"/>
  <c r="T664" i="16" s="1"/>
  <c r="G664" i="16"/>
  <c r="H664" i="16" s="1"/>
  <c r="O664" i="16"/>
  <c r="P664" i="16" s="1"/>
  <c r="O665" i="20"/>
  <c r="P665" i="20" s="1"/>
  <c r="K665" i="20"/>
  <c r="L665" i="20" s="1"/>
  <c r="G665" i="20"/>
  <c r="H665" i="20" s="1"/>
  <c r="G665" i="19"/>
  <c r="H665" i="19" s="1"/>
  <c r="O663" i="16"/>
  <c r="P663" i="16" s="1"/>
  <c r="S663" i="16"/>
  <c r="T663" i="16" s="1"/>
  <c r="G663" i="16"/>
  <c r="H663" i="16" s="1"/>
  <c r="K663" i="16"/>
  <c r="L663" i="16" s="1"/>
  <c r="K664" i="20"/>
  <c r="L664" i="20" s="1"/>
  <c r="O664" i="20"/>
  <c r="P664" i="20" s="1"/>
  <c r="G664" i="20"/>
  <c r="H664" i="20" s="1"/>
  <c r="G664" i="19"/>
  <c r="H664" i="19" s="1"/>
  <c r="G662" i="16"/>
  <c r="H662" i="16" s="1"/>
  <c r="K662" i="16"/>
  <c r="L662" i="16" s="1"/>
  <c r="O662" i="16"/>
  <c r="P662" i="16" s="1"/>
  <c r="S662" i="16"/>
  <c r="T662" i="16" s="1"/>
  <c r="G663" i="20"/>
  <c r="H663" i="20" s="1"/>
  <c r="O663" i="20"/>
  <c r="P663" i="20" s="1"/>
  <c r="K663" i="20"/>
  <c r="L663" i="20" s="1"/>
  <c r="G663" i="19"/>
  <c r="H663" i="19" s="1"/>
  <c r="K661" i="16"/>
  <c r="L661" i="16" s="1"/>
  <c r="O661" i="16"/>
  <c r="P661" i="16" s="1"/>
  <c r="S661" i="16"/>
  <c r="T661" i="16" s="1"/>
  <c r="G661" i="16"/>
  <c r="H661" i="16" s="1"/>
  <c r="O662" i="20"/>
  <c r="P662" i="20" s="1"/>
  <c r="G662" i="20"/>
  <c r="H662" i="20" s="1"/>
  <c r="K662" i="20"/>
  <c r="L662" i="20" s="1"/>
  <c r="G662" i="19"/>
  <c r="H662" i="19" s="1"/>
  <c r="O660" i="16"/>
  <c r="P660" i="16" s="1"/>
  <c r="G660" i="16"/>
  <c r="H660" i="16" s="1"/>
  <c r="K660" i="16"/>
  <c r="L660" i="16" s="1"/>
  <c r="S660" i="16"/>
  <c r="T660" i="16" s="1"/>
  <c r="K661" i="20"/>
  <c r="L661" i="20" s="1"/>
  <c r="G661" i="20"/>
  <c r="H661" i="20" s="1"/>
  <c r="O661" i="20"/>
  <c r="P661" i="20" s="1"/>
  <c r="G661" i="19"/>
  <c r="H661" i="19" s="1"/>
  <c r="S659" i="16"/>
  <c r="T659" i="16" s="1"/>
  <c r="O659" i="16"/>
  <c r="P659" i="16" s="1"/>
  <c r="G659" i="16"/>
  <c r="H659" i="16" s="1"/>
  <c r="K659" i="16"/>
  <c r="L659" i="16" s="1"/>
  <c r="G660" i="20"/>
  <c r="H660" i="20" s="1"/>
  <c r="K660" i="20"/>
  <c r="L660" i="20" s="1"/>
  <c r="O660" i="20"/>
  <c r="P660" i="20" s="1"/>
  <c r="G660" i="19"/>
  <c r="H660" i="19" s="1"/>
  <c r="G658" i="16"/>
  <c r="H658" i="16" s="1"/>
  <c r="O658" i="16"/>
  <c r="P658" i="16" s="1"/>
  <c r="K658" i="16"/>
  <c r="L658" i="16" s="1"/>
  <c r="S658" i="16"/>
  <c r="T658" i="16" s="1"/>
  <c r="K659" i="20"/>
  <c r="L659" i="20" s="1"/>
  <c r="O659" i="20"/>
  <c r="P659" i="20" s="1"/>
  <c r="G659" i="20"/>
  <c r="H659" i="20" s="1"/>
  <c r="G659" i="19"/>
  <c r="H659" i="19" s="1"/>
  <c r="S657" i="16"/>
  <c r="T657" i="16" s="1"/>
  <c r="G657" i="16"/>
  <c r="H657" i="16" s="1"/>
  <c r="O657" i="16"/>
  <c r="P657" i="16" s="1"/>
  <c r="K657" i="16"/>
  <c r="L657" i="16" s="1"/>
  <c r="K658" i="20"/>
  <c r="L658" i="20" s="1"/>
  <c r="O658" i="20"/>
  <c r="P658" i="20" s="1"/>
  <c r="G658" i="20"/>
  <c r="H658" i="20" s="1"/>
  <c r="G658" i="19"/>
  <c r="H658" i="19" s="1"/>
  <c r="S656" i="16"/>
  <c r="T656" i="16" s="1"/>
  <c r="O656" i="16"/>
  <c r="P656" i="16" s="1"/>
  <c r="K656" i="16"/>
  <c r="L656" i="16" s="1"/>
  <c r="G656" i="16"/>
  <c r="H656" i="16" s="1"/>
  <c r="O657" i="20"/>
  <c r="P657" i="20" s="1"/>
  <c r="G657" i="20"/>
  <c r="H657" i="20" s="1"/>
  <c r="K657" i="20"/>
  <c r="L657" i="20" s="1"/>
  <c r="G657" i="19"/>
  <c r="H657" i="19" s="1"/>
  <c r="G655" i="16"/>
  <c r="H655" i="16" s="1"/>
  <c r="O655" i="16"/>
  <c r="P655" i="16" s="1"/>
  <c r="S655" i="16"/>
  <c r="T655" i="16" s="1"/>
  <c r="K655" i="16"/>
  <c r="L655" i="16" s="1"/>
  <c r="O656" i="20"/>
  <c r="P656" i="20" s="1"/>
  <c r="G656" i="20"/>
  <c r="H656" i="20" s="1"/>
  <c r="K656" i="20"/>
  <c r="L656" i="20" s="1"/>
  <c r="G656" i="19"/>
  <c r="H656" i="19" s="1"/>
  <c r="K654" i="16"/>
  <c r="L654" i="16" s="1"/>
  <c r="S654" i="16"/>
  <c r="T654" i="16" s="1"/>
  <c r="G654" i="16"/>
  <c r="H654" i="16" s="1"/>
  <c r="O654" i="16"/>
  <c r="P654" i="16" s="1"/>
  <c r="G655" i="20"/>
  <c r="H655" i="20" s="1"/>
  <c r="O655" i="20"/>
  <c r="P655" i="20" s="1"/>
  <c r="K655" i="20"/>
  <c r="L655" i="20" s="1"/>
  <c r="G655" i="19"/>
  <c r="H655" i="19" s="1"/>
  <c r="S653" i="16"/>
  <c r="T653" i="16" s="1"/>
  <c r="K653" i="16"/>
  <c r="L653" i="16" s="1"/>
  <c r="O653" i="16"/>
  <c r="P653" i="16" s="1"/>
  <c r="G653" i="16"/>
  <c r="H653" i="16" s="1"/>
  <c r="G654" i="20"/>
  <c r="H654" i="20" s="1"/>
  <c r="O654" i="20"/>
  <c r="P654" i="20" s="1"/>
  <c r="K654" i="20"/>
  <c r="L654" i="20" s="1"/>
  <c r="G654" i="19"/>
  <c r="H654" i="19" s="1"/>
  <c r="S652" i="16"/>
  <c r="T652" i="16" s="1"/>
  <c r="K652" i="16"/>
  <c r="L652" i="16" s="1"/>
  <c r="O652" i="16"/>
  <c r="P652" i="16" s="1"/>
  <c r="G652" i="16"/>
  <c r="H652" i="16" s="1"/>
  <c r="G653" i="20"/>
  <c r="H653" i="20" s="1"/>
  <c r="K653" i="20"/>
  <c r="L653" i="20" s="1"/>
  <c r="O653" i="20"/>
  <c r="P653" i="20" s="1"/>
  <c r="G653" i="19"/>
  <c r="H653" i="19" s="1"/>
  <c r="S651" i="16"/>
  <c r="T651" i="16" s="1"/>
  <c r="O651" i="16"/>
  <c r="P651" i="16" s="1"/>
  <c r="G651" i="16"/>
  <c r="H651" i="16" s="1"/>
  <c r="K651" i="16"/>
  <c r="L651" i="16" s="1"/>
  <c r="O652" i="20"/>
  <c r="P652" i="20" s="1"/>
  <c r="G652" i="20"/>
  <c r="H652" i="20" s="1"/>
  <c r="K652" i="20"/>
  <c r="L652" i="20" s="1"/>
  <c r="G652" i="19"/>
  <c r="H652" i="19" s="1"/>
  <c r="G650" i="16"/>
  <c r="H650" i="16" s="1"/>
  <c r="K650" i="16"/>
  <c r="L650" i="16" s="1"/>
  <c r="S650" i="16"/>
  <c r="T650" i="16" s="1"/>
  <c r="O650" i="16"/>
  <c r="P650" i="16" s="1"/>
  <c r="O651" i="20"/>
  <c r="P651" i="20" s="1"/>
  <c r="K651" i="20"/>
  <c r="L651" i="20" s="1"/>
  <c r="G651" i="20"/>
  <c r="H651" i="20" s="1"/>
  <c r="G651" i="19"/>
  <c r="H651" i="19" s="1"/>
  <c r="K649" i="16"/>
  <c r="L649" i="16" s="1"/>
  <c r="S649" i="16"/>
  <c r="T649" i="16" s="1"/>
  <c r="O649" i="16"/>
  <c r="P649" i="16" s="1"/>
  <c r="G649" i="16"/>
  <c r="H649" i="16" s="1"/>
  <c r="O650" i="20"/>
  <c r="P650" i="20" s="1"/>
  <c r="K650" i="20"/>
  <c r="L650" i="20" s="1"/>
  <c r="G650" i="20"/>
  <c r="H650" i="20" s="1"/>
  <c r="G650" i="19"/>
  <c r="H650" i="19" s="1"/>
  <c r="S648" i="16"/>
  <c r="T648" i="16" s="1"/>
  <c r="G648" i="16"/>
  <c r="H648" i="16" s="1"/>
  <c r="K648" i="16"/>
  <c r="L648" i="16" s="1"/>
  <c r="O648" i="16"/>
  <c r="P648" i="16" s="1"/>
  <c r="O649" i="20"/>
  <c r="P649" i="20" s="1"/>
  <c r="G649" i="20"/>
  <c r="H649" i="20" s="1"/>
  <c r="K649" i="20"/>
  <c r="L649" i="20" s="1"/>
  <c r="G649" i="19"/>
  <c r="H649" i="19" s="1"/>
  <c r="O647" i="16"/>
  <c r="P647" i="16" s="1"/>
  <c r="G647" i="16"/>
  <c r="H647" i="16" s="1"/>
  <c r="K647" i="16"/>
  <c r="L647" i="16" s="1"/>
  <c r="S647" i="16"/>
  <c r="T647" i="16" s="1"/>
  <c r="O648" i="20"/>
  <c r="P648" i="20" s="1"/>
  <c r="K648" i="20"/>
  <c r="L648" i="20" s="1"/>
  <c r="G648" i="20"/>
  <c r="H648" i="20" s="1"/>
  <c r="G648" i="19"/>
  <c r="H648" i="19" s="1"/>
  <c r="O646" i="16"/>
  <c r="P646" i="16" s="1"/>
  <c r="G646" i="16"/>
  <c r="H646" i="16" s="1"/>
  <c r="S646" i="16"/>
  <c r="T646" i="16" s="1"/>
  <c r="K646" i="16"/>
  <c r="L646" i="16" s="1"/>
  <c r="O647" i="20"/>
  <c r="P647" i="20" s="1"/>
  <c r="G647" i="20"/>
  <c r="H647" i="20" s="1"/>
  <c r="K647" i="20"/>
  <c r="L647" i="20" s="1"/>
  <c r="G647" i="19"/>
  <c r="H647" i="19" s="1"/>
  <c r="O645" i="16"/>
  <c r="P645" i="16" s="1"/>
  <c r="K645" i="16"/>
  <c r="L645" i="16" s="1"/>
  <c r="G645" i="16"/>
  <c r="H645" i="16" s="1"/>
  <c r="S645" i="16"/>
  <c r="T645" i="16" s="1"/>
  <c r="K646" i="20"/>
  <c r="L646" i="20" s="1"/>
  <c r="G646" i="20"/>
  <c r="H646" i="20" s="1"/>
  <c r="O646" i="20"/>
  <c r="P646" i="20" s="1"/>
  <c r="G646" i="19"/>
  <c r="H646" i="19" s="1"/>
  <c r="G644" i="16"/>
  <c r="H644" i="16" s="1"/>
  <c r="K644" i="16"/>
  <c r="L644" i="16" s="1"/>
  <c r="S644" i="16"/>
  <c r="T644" i="16" s="1"/>
  <c r="O644" i="16"/>
  <c r="P644" i="16" s="1"/>
  <c r="K645" i="20"/>
  <c r="L645" i="20" s="1"/>
  <c r="O645" i="20"/>
  <c r="P645" i="20" s="1"/>
  <c r="G645" i="20"/>
  <c r="H645" i="20" s="1"/>
  <c r="G645" i="19"/>
  <c r="H645" i="19" s="1"/>
  <c r="S643" i="16"/>
  <c r="T643" i="16" s="1"/>
  <c r="G643" i="16"/>
  <c r="H643" i="16" s="1"/>
  <c r="K643" i="16"/>
  <c r="L643" i="16" s="1"/>
  <c r="O643" i="16"/>
  <c r="P643" i="16" s="1"/>
  <c r="K644" i="20"/>
  <c r="L644" i="20" s="1"/>
  <c r="G644" i="20"/>
  <c r="H644" i="20" s="1"/>
  <c r="O644" i="20"/>
  <c r="P644" i="20" s="1"/>
  <c r="G644" i="19"/>
  <c r="H644" i="19" s="1"/>
  <c r="S642" i="16"/>
  <c r="T642" i="16" s="1"/>
  <c r="O642" i="16"/>
  <c r="P642" i="16" s="1"/>
  <c r="K642" i="16"/>
  <c r="L642" i="16" s="1"/>
  <c r="G642" i="16"/>
  <c r="H642" i="16" s="1"/>
  <c r="O643" i="20"/>
  <c r="P643" i="20" s="1"/>
  <c r="G643" i="20"/>
  <c r="H643" i="20" s="1"/>
  <c r="K643" i="20"/>
  <c r="L643" i="20" s="1"/>
  <c r="G643" i="19"/>
  <c r="H643" i="19" s="1"/>
  <c r="S641" i="16"/>
  <c r="T641" i="16" s="1"/>
  <c r="G641" i="16"/>
  <c r="H641" i="16" s="1"/>
  <c r="O641" i="16"/>
  <c r="P641" i="16" s="1"/>
  <c r="K641" i="16"/>
  <c r="L641" i="16" s="1"/>
  <c r="G642" i="20"/>
  <c r="H642" i="20" s="1"/>
  <c r="O642" i="20"/>
  <c r="P642" i="20" s="1"/>
  <c r="K642" i="20"/>
  <c r="L642" i="20" s="1"/>
  <c r="G642" i="19"/>
  <c r="H642" i="19" s="1"/>
  <c r="G640" i="16"/>
  <c r="H640" i="16" s="1"/>
  <c r="O640" i="16"/>
  <c r="P640" i="16" s="1"/>
  <c r="S640" i="16"/>
  <c r="T640" i="16" s="1"/>
  <c r="K640" i="16"/>
  <c r="L640" i="16" s="1"/>
  <c r="O641" i="20"/>
  <c r="P641" i="20" s="1"/>
  <c r="K641" i="20"/>
  <c r="L641" i="20" s="1"/>
  <c r="G641" i="20"/>
  <c r="H641" i="20" s="1"/>
  <c r="G641" i="19"/>
  <c r="H641" i="19" s="1"/>
  <c r="K639" i="16"/>
  <c r="L639" i="16" s="1"/>
  <c r="G639" i="16"/>
  <c r="H639" i="16" s="1"/>
  <c r="O639" i="16"/>
  <c r="P639" i="16" s="1"/>
  <c r="S639" i="16"/>
  <c r="T639" i="16" s="1"/>
  <c r="K640" i="20"/>
  <c r="L640" i="20" s="1"/>
  <c r="O640" i="20"/>
  <c r="P640" i="20" s="1"/>
  <c r="G640" i="20"/>
  <c r="H640" i="20" s="1"/>
  <c r="G640" i="19"/>
  <c r="H640" i="19" s="1"/>
  <c r="S638" i="16"/>
  <c r="T638" i="16" s="1"/>
  <c r="O638" i="16"/>
  <c r="P638" i="16" s="1"/>
  <c r="K638" i="16"/>
  <c r="L638" i="16" s="1"/>
  <c r="G638" i="16"/>
  <c r="H638" i="16" s="1"/>
  <c r="O639" i="20"/>
  <c r="P639" i="20" s="1"/>
  <c r="G639" i="20"/>
  <c r="H639" i="20" s="1"/>
  <c r="K639" i="20"/>
  <c r="L639" i="20" s="1"/>
  <c r="G639" i="19"/>
  <c r="H639" i="19" s="1"/>
  <c r="O637" i="16"/>
  <c r="P637" i="16" s="1"/>
  <c r="S637" i="16"/>
  <c r="T637" i="16" s="1"/>
  <c r="G637" i="16"/>
  <c r="H637" i="16" s="1"/>
  <c r="K637" i="16"/>
  <c r="L637" i="16" s="1"/>
  <c r="O638" i="20"/>
  <c r="P638" i="20" s="1"/>
  <c r="K638" i="20"/>
  <c r="L638" i="20" s="1"/>
  <c r="G638" i="20"/>
  <c r="H638" i="20" s="1"/>
  <c r="G638" i="19"/>
  <c r="H638" i="19" s="1"/>
  <c r="S636" i="16"/>
  <c r="T636" i="16" s="1"/>
  <c r="O636" i="16"/>
  <c r="P636" i="16" s="1"/>
  <c r="G636" i="16"/>
  <c r="H636" i="16" s="1"/>
  <c r="K636" i="16"/>
  <c r="L636" i="16" s="1"/>
  <c r="K637" i="20"/>
  <c r="L637" i="20" s="1"/>
  <c r="G637" i="20"/>
  <c r="H637" i="20" s="1"/>
  <c r="O637" i="20"/>
  <c r="P637" i="20" s="1"/>
  <c r="G637" i="19"/>
  <c r="H637" i="19" s="1"/>
  <c r="S635" i="16"/>
  <c r="T635" i="16" s="1"/>
  <c r="O635" i="16"/>
  <c r="P635" i="16" s="1"/>
  <c r="G635" i="16"/>
  <c r="H635" i="16" s="1"/>
  <c r="K635" i="16"/>
  <c r="L635" i="16" s="1"/>
  <c r="G636" i="20"/>
  <c r="H636" i="20" s="1"/>
  <c r="K636" i="20"/>
  <c r="L636" i="20" s="1"/>
  <c r="O636" i="20"/>
  <c r="P636" i="20" s="1"/>
  <c r="G636" i="19"/>
  <c r="H636" i="19" s="1"/>
  <c r="S634" i="16"/>
  <c r="T634" i="16" s="1"/>
  <c r="K634" i="16"/>
  <c r="L634" i="16" s="1"/>
  <c r="G634" i="16"/>
  <c r="H634" i="16" s="1"/>
  <c r="O634" i="16"/>
  <c r="P634" i="16" s="1"/>
  <c r="G635" i="20"/>
  <c r="H635" i="20" s="1"/>
  <c r="K635" i="20"/>
  <c r="L635" i="20" s="1"/>
  <c r="O635" i="20"/>
  <c r="P635" i="20" s="1"/>
  <c r="G635" i="19"/>
  <c r="H635" i="19" s="1"/>
  <c r="G633" i="16"/>
  <c r="H633" i="16" s="1"/>
  <c r="K633" i="16"/>
  <c r="L633" i="16" s="1"/>
  <c r="S633" i="16"/>
  <c r="T633" i="16" s="1"/>
  <c r="O633" i="16"/>
  <c r="P633" i="16" s="1"/>
  <c r="K634" i="20"/>
  <c r="L634" i="20" s="1"/>
  <c r="G634" i="20"/>
  <c r="H634" i="20" s="1"/>
  <c r="O634" i="20"/>
  <c r="P634" i="20" s="1"/>
  <c r="G634" i="19"/>
  <c r="H634" i="19" s="1"/>
  <c r="O632" i="16"/>
  <c r="P632" i="16" s="1"/>
  <c r="K632" i="16"/>
  <c r="L632" i="16" s="1"/>
  <c r="G632" i="16"/>
  <c r="H632" i="16" s="1"/>
  <c r="S632" i="16"/>
  <c r="T632" i="16" s="1"/>
  <c r="G633" i="20"/>
  <c r="H633" i="20" s="1"/>
  <c r="O633" i="20"/>
  <c r="P633" i="20" s="1"/>
  <c r="K633" i="20"/>
  <c r="L633" i="20" s="1"/>
  <c r="G633" i="19"/>
  <c r="H633" i="19" s="1"/>
  <c r="S631" i="16"/>
  <c r="T631" i="16" s="1"/>
  <c r="K631" i="16"/>
  <c r="L631" i="16" s="1"/>
  <c r="O631" i="16"/>
  <c r="P631" i="16" s="1"/>
  <c r="G631" i="16"/>
  <c r="H631" i="16" s="1"/>
  <c r="K632" i="20"/>
  <c r="L632" i="20" s="1"/>
  <c r="G632" i="20"/>
  <c r="H632" i="20" s="1"/>
  <c r="O632" i="20"/>
  <c r="P632" i="20" s="1"/>
  <c r="G632" i="19"/>
  <c r="H632" i="19" s="1"/>
  <c r="S630" i="16"/>
  <c r="T630" i="16" s="1"/>
  <c r="O630" i="16"/>
  <c r="P630" i="16" s="1"/>
  <c r="K630" i="16"/>
  <c r="L630" i="16" s="1"/>
  <c r="G630" i="16"/>
  <c r="H630" i="16" s="1"/>
  <c r="G631" i="20"/>
  <c r="H631" i="20" s="1"/>
  <c r="K631" i="20"/>
  <c r="L631" i="20" s="1"/>
  <c r="O631" i="20"/>
  <c r="P631" i="20" s="1"/>
  <c r="G631" i="19"/>
  <c r="H631" i="19" s="1"/>
  <c r="G629" i="16"/>
  <c r="H629" i="16" s="1"/>
  <c r="S629" i="16"/>
  <c r="T629" i="16" s="1"/>
  <c r="K629" i="16"/>
  <c r="L629" i="16" s="1"/>
  <c r="O629" i="16"/>
  <c r="P629" i="16" s="1"/>
  <c r="O630" i="20"/>
  <c r="P630" i="20" s="1"/>
  <c r="G630" i="20"/>
  <c r="H630" i="20" s="1"/>
  <c r="K630" i="20"/>
  <c r="L630" i="20" s="1"/>
  <c r="G630" i="19"/>
  <c r="H630" i="19" s="1"/>
  <c r="G628" i="16"/>
  <c r="H628" i="16" s="1"/>
  <c r="K628" i="16"/>
  <c r="L628" i="16" s="1"/>
  <c r="S628" i="16"/>
  <c r="T628" i="16" s="1"/>
  <c r="O628" i="16"/>
  <c r="P628" i="16" s="1"/>
  <c r="O629" i="20"/>
  <c r="P629" i="20" s="1"/>
  <c r="G629" i="20"/>
  <c r="H629" i="20" s="1"/>
  <c r="K629" i="20"/>
  <c r="L629" i="20" s="1"/>
  <c r="G629" i="19"/>
  <c r="H629" i="19" s="1"/>
  <c r="K627" i="16"/>
  <c r="L627" i="16" s="1"/>
  <c r="S627" i="16"/>
  <c r="T627" i="16" s="1"/>
  <c r="G627" i="16"/>
  <c r="H627" i="16" s="1"/>
  <c r="O627" i="16"/>
  <c r="P627" i="16" s="1"/>
  <c r="K628" i="20"/>
  <c r="L628" i="20" s="1"/>
  <c r="O628" i="20"/>
  <c r="P628" i="20" s="1"/>
  <c r="G628" i="20"/>
  <c r="H628" i="20" s="1"/>
  <c r="G628" i="19"/>
  <c r="H628" i="19" s="1"/>
  <c r="S626" i="16"/>
  <c r="T626" i="16" s="1"/>
  <c r="G626" i="16"/>
  <c r="H626" i="16" s="1"/>
  <c r="O626" i="16"/>
  <c r="P626" i="16" s="1"/>
  <c r="K626" i="16"/>
  <c r="L626" i="16" s="1"/>
  <c r="K627" i="20"/>
  <c r="L627" i="20" s="1"/>
  <c r="G627" i="20"/>
  <c r="H627" i="20" s="1"/>
  <c r="O627" i="20"/>
  <c r="P627" i="20" s="1"/>
  <c r="G627" i="19"/>
  <c r="H627" i="19" s="1"/>
  <c r="S625" i="16"/>
  <c r="T625" i="16" s="1"/>
  <c r="G625" i="16"/>
  <c r="H625" i="16" s="1"/>
  <c r="O625" i="16"/>
  <c r="P625" i="16" s="1"/>
  <c r="K625" i="16"/>
  <c r="L625" i="16" s="1"/>
  <c r="O626" i="20"/>
  <c r="P626" i="20" s="1"/>
  <c r="K626" i="20"/>
  <c r="L626" i="20" s="1"/>
  <c r="G626" i="20"/>
  <c r="H626" i="20" s="1"/>
  <c r="G626" i="19"/>
  <c r="H626" i="19" s="1"/>
  <c r="K624" i="16"/>
  <c r="L624" i="16" s="1"/>
  <c r="G624" i="16"/>
  <c r="H624" i="16" s="1"/>
  <c r="S624" i="16"/>
  <c r="T624" i="16" s="1"/>
  <c r="O624" i="16"/>
  <c r="P624" i="16" s="1"/>
  <c r="K625" i="20"/>
  <c r="L625" i="20" s="1"/>
  <c r="O625" i="20"/>
  <c r="P625" i="20" s="1"/>
  <c r="G625" i="20"/>
  <c r="H625" i="20" s="1"/>
  <c r="G625" i="19"/>
  <c r="H625" i="19" s="1"/>
  <c r="O623" i="16"/>
  <c r="P623" i="16" s="1"/>
  <c r="K623" i="16"/>
  <c r="L623" i="16" s="1"/>
  <c r="G623" i="16"/>
  <c r="H623" i="16" s="1"/>
  <c r="S623" i="16"/>
  <c r="T623" i="16" s="1"/>
  <c r="O624" i="20"/>
  <c r="P624" i="20" s="1"/>
  <c r="K624" i="20"/>
  <c r="L624" i="20" s="1"/>
  <c r="G624" i="20"/>
  <c r="H624" i="20" s="1"/>
  <c r="G624" i="19"/>
  <c r="H624" i="19" s="1"/>
  <c r="K622" i="16"/>
  <c r="L622" i="16" s="1"/>
  <c r="G622" i="16"/>
  <c r="H622" i="16" s="1"/>
  <c r="S622" i="16"/>
  <c r="T622" i="16" s="1"/>
  <c r="O622" i="16"/>
  <c r="P622" i="16" s="1"/>
  <c r="O623" i="20"/>
  <c r="P623" i="20" s="1"/>
  <c r="G623" i="20"/>
  <c r="H623" i="20" s="1"/>
  <c r="K623" i="20"/>
  <c r="L623" i="20" s="1"/>
  <c r="G623" i="19"/>
  <c r="H623" i="19" s="1"/>
  <c r="K621" i="16"/>
  <c r="L621" i="16" s="1"/>
  <c r="S621" i="16"/>
  <c r="T621" i="16" s="1"/>
  <c r="G621" i="16"/>
  <c r="H621" i="16" s="1"/>
  <c r="O621" i="16"/>
  <c r="P621" i="16" s="1"/>
  <c r="G622" i="20"/>
  <c r="H622" i="20" s="1"/>
  <c r="K622" i="20"/>
  <c r="L622" i="20" s="1"/>
  <c r="O622" i="20"/>
  <c r="P622" i="20" s="1"/>
  <c r="G622" i="19"/>
  <c r="H622" i="19" s="1"/>
  <c r="K620" i="16"/>
  <c r="L620" i="16" s="1"/>
  <c r="O620" i="16"/>
  <c r="P620" i="16" s="1"/>
  <c r="S620" i="16"/>
  <c r="T620" i="16" s="1"/>
  <c r="G620" i="16"/>
  <c r="H620" i="16" s="1"/>
  <c r="K621" i="20"/>
  <c r="L621" i="20" s="1"/>
  <c r="O621" i="20"/>
  <c r="P621" i="20" s="1"/>
  <c r="G621" i="20"/>
  <c r="H621" i="20" s="1"/>
  <c r="G621" i="19"/>
  <c r="H621" i="19" s="1"/>
  <c r="G619" i="16"/>
  <c r="H619" i="16" s="1"/>
  <c r="S619" i="16"/>
  <c r="T619" i="16" s="1"/>
  <c r="K619" i="16"/>
  <c r="L619" i="16" s="1"/>
  <c r="O619" i="16"/>
  <c r="P619" i="16" s="1"/>
  <c r="G620" i="20"/>
  <c r="H620" i="20" s="1"/>
  <c r="K620" i="20"/>
  <c r="L620" i="20" s="1"/>
  <c r="O620" i="20"/>
  <c r="P620" i="20" s="1"/>
  <c r="G620" i="19"/>
  <c r="H620" i="19" s="1"/>
  <c r="G618" i="16"/>
  <c r="H618" i="16" s="1"/>
  <c r="O618" i="16"/>
  <c r="P618" i="16" s="1"/>
  <c r="K618" i="16"/>
  <c r="L618" i="16" s="1"/>
  <c r="S618" i="16"/>
  <c r="T618" i="16" s="1"/>
  <c r="O619" i="20"/>
  <c r="P619" i="20" s="1"/>
  <c r="K619" i="20"/>
  <c r="L619" i="20" s="1"/>
  <c r="G619" i="20"/>
  <c r="H619" i="20" s="1"/>
  <c r="G619" i="19"/>
  <c r="H619" i="19" s="1"/>
  <c r="O617" i="16"/>
  <c r="P617" i="16" s="1"/>
  <c r="G617" i="16"/>
  <c r="H617" i="16" s="1"/>
  <c r="S617" i="16"/>
  <c r="T617" i="16" s="1"/>
  <c r="K617" i="16"/>
  <c r="L617" i="16" s="1"/>
  <c r="K618" i="20"/>
  <c r="L618" i="20" s="1"/>
  <c r="O618" i="20"/>
  <c r="P618" i="20" s="1"/>
  <c r="G618" i="20"/>
  <c r="H618" i="20" s="1"/>
  <c r="G618" i="19"/>
  <c r="H618" i="19" s="1"/>
  <c r="G616" i="16"/>
  <c r="H616" i="16" s="1"/>
  <c r="O616" i="16"/>
  <c r="P616" i="16" s="1"/>
  <c r="S616" i="16"/>
  <c r="T616" i="16" s="1"/>
  <c r="K616" i="16"/>
  <c r="L616" i="16" s="1"/>
  <c r="K617" i="20"/>
  <c r="L617" i="20" s="1"/>
  <c r="O617" i="20"/>
  <c r="P617" i="20" s="1"/>
  <c r="G617" i="20"/>
  <c r="H617" i="20" s="1"/>
  <c r="G617" i="19"/>
  <c r="H617" i="19" s="1"/>
  <c r="O615" i="16"/>
  <c r="P615" i="16" s="1"/>
  <c r="G615" i="16"/>
  <c r="H615" i="16" s="1"/>
  <c r="S615" i="16"/>
  <c r="T615" i="16" s="1"/>
  <c r="K615" i="16"/>
  <c r="L615" i="16" s="1"/>
  <c r="O616" i="20"/>
  <c r="P616" i="20" s="1"/>
  <c r="G616" i="20"/>
  <c r="H616" i="20" s="1"/>
  <c r="K616" i="20"/>
  <c r="L616" i="20" s="1"/>
  <c r="G616" i="19"/>
  <c r="H616" i="19" s="1"/>
  <c r="G614" i="16"/>
  <c r="H614" i="16" s="1"/>
  <c r="K614" i="16"/>
  <c r="L614" i="16" s="1"/>
  <c r="S614" i="16"/>
  <c r="T614" i="16" s="1"/>
  <c r="O614" i="16"/>
  <c r="P614" i="16" s="1"/>
  <c r="K615" i="20"/>
  <c r="L615" i="20" s="1"/>
  <c r="O615" i="20"/>
  <c r="P615" i="20" s="1"/>
  <c r="G615" i="20"/>
  <c r="H615" i="20" s="1"/>
  <c r="G615" i="19"/>
  <c r="H615" i="19" s="1"/>
  <c r="K613" i="16"/>
  <c r="L613" i="16" s="1"/>
  <c r="S613" i="16"/>
  <c r="T613" i="16" s="1"/>
  <c r="O613" i="16"/>
  <c r="P613" i="16" s="1"/>
  <c r="G613" i="16"/>
  <c r="H613" i="16" s="1"/>
  <c r="O614" i="20"/>
  <c r="P614" i="20" s="1"/>
  <c r="K614" i="20"/>
  <c r="L614" i="20" s="1"/>
  <c r="G614" i="20"/>
  <c r="H614" i="20" s="1"/>
  <c r="G614" i="19"/>
  <c r="H614" i="19" s="1"/>
  <c r="O612" i="16"/>
  <c r="P612" i="16" s="1"/>
  <c r="S612" i="16"/>
  <c r="T612" i="16" s="1"/>
  <c r="G612" i="16"/>
  <c r="H612" i="16" s="1"/>
  <c r="K612" i="16"/>
  <c r="L612" i="16" s="1"/>
  <c r="G613" i="20"/>
  <c r="H613" i="20" s="1"/>
  <c r="K613" i="20"/>
  <c r="L613" i="20" s="1"/>
  <c r="O613" i="20"/>
  <c r="P613" i="20" s="1"/>
  <c r="G613" i="19"/>
  <c r="H613" i="19" s="1"/>
  <c r="G611" i="16"/>
  <c r="H611" i="16" s="1"/>
  <c r="K611" i="16"/>
  <c r="L611" i="16" s="1"/>
  <c r="O611" i="16"/>
  <c r="P611" i="16" s="1"/>
  <c r="S611" i="16"/>
  <c r="T611" i="16" s="1"/>
  <c r="K612" i="20"/>
  <c r="L612" i="20" s="1"/>
  <c r="O612" i="20"/>
  <c r="P612" i="20" s="1"/>
  <c r="G612" i="20"/>
  <c r="H612" i="20" s="1"/>
  <c r="G612" i="19"/>
  <c r="H612" i="19" s="1"/>
  <c r="G610" i="16"/>
  <c r="H610" i="16" s="1"/>
  <c r="O610" i="16"/>
  <c r="P610" i="16" s="1"/>
  <c r="K610" i="16"/>
  <c r="L610" i="16" s="1"/>
  <c r="S610" i="16"/>
  <c r="T610" i="16" s="1"/>
  <c r="O611" i="20"/>
  <c r="P611" i="20" s="1"/>
  <c r="G611" i="20"/>
  <c r="H611" i="20" s="1"/>
  <c r="K611" i="20"/>
  <c r="L611" i="20" s="1"/>
  <c r="G611" i="19"/>
  <c r="H611" i="19" s="1"/>
  <c r="O609" i="16"/>
  <c r="P609" i="16" s="1"/>
  <c r="K609" i="16"/>
  <c r="L609" i="16" s="1"/>
  <c r="G609" i="16"/>
  <c r="H609" i="16" s="1"/>
  <c r="S609" i="16"/>
  <c r="T609" i="16" s="1"/>
  <c r="O610" i="20"/>
  <c r="P610" i="20" s="1"/>
  <c r="G610" i="20"/>
  <c r="H610" i="20" s="1"/>
  <c r="K610" i="20"/>
  <c r="L610" i="20" s="1"/>
  <c r="G610" i="19"/>
  <c r="H610" i="19" s="1"/>
  <c r="O608" i="16"/>
  <c r="P608" i="16" s="1"/>
  <c r="K608" i="16"/>
  <c r="L608" i="16" s="1"/>
  <c r="G608" i="16"/>
  <c r="H608" i="16" s="1"/>
  <c r="S608" i="16"/>
  <c r="T608" i="16" s="1"/>
  <c r="O609" i="20"/>
  <c r="P609" i="20" s="1"/>
  <c r="G609" i="20"/>
  <c r="H609" i="20" s="1"/>
  <c r="K609" i="20"/>
  <c r="L609" i="20" s="1"/>
  <c r="G609" i="19"/>
  <c r="H609" i="19" s="1"/>
  <c r="S607" i="16"/>
  <c r="T607" i="16" s="1"/>
  <c r="G607" i="16"/>
  <c r="H607" i="16" s="1"/>
  <c r="K607" i="16"/>
  <c r="L607" i="16" s="1"/>
  <c r="O607" i="16"/>
  <c r="P607" i="16" s="1"/>
  <c r="O608" i="20"/>
  <c r="P608" i="20" s="1"/>
  <c r="K608" i="20"/>
  <c r="L608" i="20" s="1"/>
  <c r="G608" i="20"/>
  <c r="H608" i="20" s="1"/>
  <c r="G608" i="19"/>
  <c r="H608" i="19" s="1"/>
  <c r="S606" i="16"/>
  <c r="T606" i="16" s="1"/>
  <c r="O606" i="16"/>
  <c r="P606" i="16" s="1"/>
  <c r="K606" i="16"/>
  <c r="L606" i="16" s="1"/>
  <c r="G606" i="16"/>
  <c r="H606" i="16" s="1"/>
  <c r="O607" i="20"/>
  <c r="P607" i="20" s="1"/>
  <c r="G607" i="20"/>
  <c r="H607" i="20" s="1"/>
  <c r="K607" i="20"/>
  <c r="L607" i="20" s="1"/>
  <c r="G607" i="19"/>
  <c r="H607" i="19" s="1"/>
  <c r="G605" i="16"/>
  <c r="H605" i="16" s="1"/>
  <c r="O605" i="16"/>
  <c r="P605" i="16" s="1"/>
  <c r="K605" i="16"/>
  <c r="L605" i="16" s="1"/>
  <c r="S605" i="16"/>
  <c r="T605" i="16" s="1"/>
  <c r="K606" i="20"/>
  <c r="L606" i="20" s="1"/>
  <c r="G606" i="20"/>
  <c r="H606" i="20" s="1"/>
  <c r="O606" i="20"/>
  <c r="P606" i="20" s="1"/>
  <c r="G606" i="19"/>
  <c r="H606" i="19" s="1"/>
  <c r="S604" i="16"/>
  <c r="T604" i="16" s="1"/>
  <c r="G604" i="16"/>
  <c r="H604" i="16" s="1"/>
  <c r="K604" i="16"/>
  <c r="L604" i="16" s="1"/>
  <c r="O604" i="16"/>
  <c r="P604" i="16" s="1"/>
  <c r="K605" i="20"/>
  <c r="L605" i="20" s="1"/>
  <c r="O605" i="20"/>
  <c r="P605" i="20" s="1"/>
  <c r="G605" i="20"/>
  <c r="H605" i="20" s="1"/>
  <c r="G605" i="19"/>
  <c r="H605" i="19" s="1"/>
  <c r="K603" i="16"/>
  <c r="L603" i="16" s="1"/>
  <c r="S603" i="16"/>
  <c r="T603" i="16" s="1"/>
  <c r="O603" i="16"/>
  <c r="P603" i="16" s="1"/>
  <c r="G603" i="16"/>
  <c r="H603" i="16" s="1"/>
  <c r="G604" i="20"/>
  <c r="H604" i="20" s="1"/>
  <c r="K604" i="20"/>
  <c r="L604" i="20" s="1"/>
  <c r="O604" i="20"/>
  <c r="P604" i="20" s="1"/>
  <c r="G604" i="19"/>
  <c r="H604" i="19" s="1"/>
  <c r="S602" i="16"/>
  <c r="T602" i="16" s="1"/>
  <c r="G602" i="16"/>
  <c r="H602" i="16" s="1"/>
  <c r="O602" i="16"/>
  <c r="P602" i="16" s="1"/>
  <c r="K602" i="16"/>
  <c r="L602" i="16" s="1"/>
  <c r="O603" i="20"/>
  <c r="P603" i="20" s="1"/>
  <c r="K603" i="20"/>
  <c r="L603" i="20" s="1"/>
  <c r="G603" i="20"/>
  <c r="H603" i="20" s="1"/>
  <c r="G603" i="19"/>
  <c r="H603" i="19" s="1"/>
  <c r="O601" i="16"/>
  <c r="P601" i="16" s="1"/>
  <c r="S601" i="16"/>
  <c r="T601" i="16" s="1"/>
  <c r="G601" i="16"/>
  <c r="H601" i="16" s="1"/>
  <c r="K601" i="16"/>
  <c r="L601" i="16" s="1"/>
  <c r="O602" i="20"/>
  <c r="P602" i="20" s="1"/>
  <c r="G602" i="20"/>
  <c r="H602" i="20" s="1"/>
  <c r="K602" i="20"/>
  <c r="L602" i="20" s="1"/>
  <c r="G602" i="19"/>
  <c r="H602" i="19" s="1"/>
  <c r="S600" i="16"/>
  <c r="T600" i="16" s="1"/>
  <c r="G600" i="16"/>
  <c r="H600" i="16" s="1"/>
  <c r="K600" i="16"/>
  <c r="L600" i="16" s="1"/>
  <c r="O600" i="16"/>
  <c r="P600" i="16" s="1"/>
  <c r="K601" i="20"/>
  <c r="L601" i="20" s="1"/>
  <c r="O601" i="20"/>
  <c r="P601" i="20" s="1"/>
  <c r="G601" i="20"/>
  <c r="H601" i="20" s="1"/>
  <c r="G601" i="19"/>
  <c r="H601" i="19" s="1"/>
  <c r="K599" i="16"/>
  <c r="L599" i="16" s="1"/>
  <c r="O599" i="16"/>
  <c r="P599" i="16" s="1"/>
  <c r="G599" i="16"/>
  <c r="H599" i="16" s="1"/>
  <c r="S599" i="16"/>
  <c r="T599" i="16" s="1"/>
  <c r="O600" i="20"/>
  <c r="P600" i="20" s="1"/>
  <c r="G600" i="20"/>
  <c r="H600" i="20" s="1"/>
  <c r="K600" i="20"/>
  <c r="L600" i="20" s="1"/>
  <c r="G600" i="19"/>
  <c r="H600" i="19" s="1"/>
  <c r="K598" i="16"/>
  <c r="L598" i="16" s="1"/>
  <c r="S598" i="16"/>
  <c r="T598" i="16" s="1"/>
  <c r="O598" i="16"/>
  <c r="P598" i="16" s="1"/>
  <c r="G598" i="16"/>
  <c r="H598" i="16" s="1"/>
  <c r="O599" i="20"/>
  <c r="P599" i="20" s="1"/>
  <c r="G599" i="20"/>
  <c r="H599" i="20" s="1"/>
  <c r="K599" i="20"/>
  <c r="L599" i="20" s="1"/>
  <c r="G599" i="19"/>
  <c r="H599" i="19" s="1"/>
  <c r="O597" i="16"/>
  <c r="P597" i="16" s="1"/>
  <c r="K597" i="16"/>
  <c r="L597" i="16" s="1"/>
  <c r="S597" i="16"/>
  <c r="T597" i="16" s="1"/>
  <c r="G597" i="16"/>
  <c r="H597" i="16" s="1"/>
  <c r="O598" i="20"/>
  <c r="P598" i="20" s="1"/>
  <c r="K598" i="20"/>
  <c r="L598" i="20" s="1"/>
  <c r="G598" i="20"/>
  <c r="H598" i="20" s="1"/>
  <c r="G598" i="19"/>
  <c r="H598" i="19" s="1"/>
  <c r="G596" i="16"/>
  <c r="H596" i="16" s="1"/>
  <c r="O596" i="16"/>
  <c r="P596" i="16" s="1"/>
  <c r="S596" i="16"/>
  <c r="T596" i="16" s="1"/>
  <c r="K596" i="16"/>
  <c r="L596" i="16" s="1"/>
  <c r="K597" i="20"/>
  <c r="L597" i="20" s="1"/>
  <c r="G597" i="20"/>
  <c r="H597" i="20" s="1"/>
  <c r="O597" i="20"/>
  <c r="P597" i="20" s="1"/>
  <c r="G597" i="19"/>
  <c r="H597" i="19" s="1"/>
  <c r="G595" i="16"/>
  <c r="H595" i="16" s="1"/>
  <c r="K595" i="16"/>
  <c r="L595" i="16" s="1"/>
  <c r="O595" i="16"/>
  <c r="P595" i="16" s="1"/>
  <c r="S595" i="16"/>
  <c r="T595" i="16" s="1"/>
  <c r="G596" i="20"/>
  <c r="H596" i="20" s="1"/>
  <c r="O596" i="20"/>
  <c r="P596" i="20" s="1"/>
  <c r="K596" i="20"/>
  <c r="L596" i="20" s="1"/>
  <c r="G596" i="19"/>
  <c r="H596" i="19" s="1"/>
  <c r="S594" i="16"/>
  <c r="T594" i="16" s="1"/>
  <c r="G594" i="16"/>
  <c r="H594" i="16" s="1"/>
  <c r="O594" i="16"/>
  <c r="P594" i="16" s="1"/>
  <c r="K594" i="16"/>
  <c r="L594" i="16" s="1"/>
  <c r="O595" i="20"/>
  <c r="P595" i="20" s="1"/>
  <c r="K595" i="20"/>
  <c r="L595" i="20" s="1"/>
  <c r="G595" i="20"/>
  <c r="H595" i="20" s="1"/>
  <c r="G595" i="19"/>
  <c r="H595" i="19" s="1"/>
  <c r="O593" i="16"/>
  <c r="P593" i="16" s="1"/>
  <c r="S593" i="16"/>
  <c r="T593" i="16" s="1"/>
  <c r="K593" i="16"/>
  <c r="L593" i="16" s="1"/>
  <c r="G593" i="16"/>
  <c r="H593" i="16" s="1"/>
  <c r="K594" i="20"/>
  <c r="L594" i="20" s="1"/>
  <c r="G594" i="20"/>
  <c r="H594" i="20" s="1"/>
  <c r="O594" i="20"/>
  <c r="P594" i="20" s="1"/>
  <c r="G594" i="19"/>
  <c r="H594" i="19" s="1"/>
  <c r="G592" i="16"/>
  <c r="H592" i="16" s="1"/>
  <c r="O592" i="16"/>
  <c r="P592" i="16" s="1"/>
  <c r="S592" i="16"/>
  <c r="T592" i="16" s="1"/>
  <c r="K592" i="16"/>
  <c r="L592" i="16" s="1"/>
  <c r="G593" i="20"/>
  <c r="H593" i="20" s="1"/>
  <c r="K593" i="20"/>
  <c r="L593" i="20" s="1"/>
  <c r="O593" i="20"/>
  <c r="P593" i="20" s="1"/>
  <c r="G593" i="19"/>
  <c r="H593" i="19" s="1"/>
  <c r="K591" i="16"/>
  <c r="L591" i="16" s="1"/>
  <c r="S591" i="16"/>
  <c r="T591" i="16" s="1"/>
  <c r="O591" i="16"/>
  <c r="P591" i="16" s="1"/>
  <c r="G591" i="16"/>
  <c r="H591" i="16" s="1"/>
  <c r="O592" i="20"/>
  <c r="P592" i="20" s="1"/>
  <c r="K592" i="20"/>
  <c r="L592" i="20" s="1"/>
  <c r="G592" i="20"/>
  <c r="H592" i="20" s="1"/>
  <c r="G592" i="19"/>
  <c r="H592" i="19" s="1"/>
  <c r="S590" i="16"/>
  <c r="T590" i="16" s="1"/>
  <c r="O590" i="16"/>
  <c r="P590" i="16" s="1"/>
  <c r="G590" i="16"/>
  <c r="H590" i="16" s="1"/>
  <c r="K590" i="16"/>
  <c r="L590" i="16" s="1"/>
  <c r="K591" i="20"/>
  <c r="L591" i="20" s="1"/>
  <c r="O591" i="20"/>
  <c r="P591" i="20" s="1"/>
  <c r="G591" i="20"/>
  <c r="H591" i="20" s="1"/>
  <c r="G591" i="19"/>
  <c r="H591" i="19" s="1"/>
  <c r="O589" i="16"/>
  <c r="P589" i="16" s="1"/>
  <c r="K589" i="16"/>
  <c r="L589" i="16" s="1"/>
  <c r="S589" i="16"/>
  <c r="T589" i="16" s="1"/>
  <c r="G589" i="16"/>
  <c r="H589" i="16" s="1"/>
  <c r="O590" i="20"/>
  <c r="P590" i="20" s="1"/>
  <c r="G590" i="20"/>
  <c r="H590" i="20" s="1"/>
  <c r="K590" i="20"/>
  <c r="L590" i="20" s="1"/>
  <c r="G590" i="19"/>
  <c r="H590" i="19" s="1"/>
  <c r="K588" i="16"/>
  <c r="L588" i="16" s="1"/>
  <c r="O588" i="16"/>
  <c r="P588" i="16" s="1"/>
  <c r="S588" i="16"/>
  <c r="T588" i="16" s="1"/>
  <c r="G588" i="16"/>
  <c r="H588" i="16" s="1"/>
  <c r="K589" i="20"/>
  <c r="L589" i="20" s="1"/>
  <c r="O589" i="20"/>
  <c r="P589" i="20" s="1"/>
  <c r="G589" i="20"/>
  <c r="H589" i="20" s="1"/>
  <c r="G589" i="19"/>
  <c r="H589" i="19" s="1"/>
  <c r="K587" i="16"/>
  <c r="L587" i="16" s="1"/>
  <c r="S587" i="16"/>
  <c r="T587" i="16" s="1"/>
  <c r="O587" i="16"/>
  <c r="P587" i="16" s="1"/>
  <c r="G587" i="16"/>
  <c r="H587" i="16" s="1"/>
  <c r="G588" i="20"/>
  <c r="H588" i="20" s="1"/>
  <c r="O588" i="20"/>
  <c r="P588" i="20" s="1"/>
  <c r="K588" i="20"/>
  <c r="L588" i="20" s="1"/>
  <c r="G588" i="19"/>
  <c r="H588" i="19" s="1"/>
  <c r="K586" i="16"/>
  <c r="L586" i="16" s="1"/>
  <c r="S586" i="16"/>
  <c r="T586" i="16" s="1"/>
  <c r="O586" i="16"/>
  <c r="P586" i="16" s="1"/>
  <c r="G586" i="16"/>
  <c r="H586" i="16" s="1"/>
  <c r="G587" i="20"/>
  <c r="H587" i="20" s="1"/>
  <c r="O587" i="20"/>
  <c r="P587" i="20" s="1"/>
  <c r="K587" i="20"/>
  <c r="L587" i="20" s="1"/>
  <c r="G587" i="19"/>
  <c r="H587" i="19" s="1"/>
  <c r="S585" i="16"/>
  <c r="T585" i="16" s="1"/>
  <c r="O585" i="16"/>
  <c r="P585" i="16" s="1"/>
  <c r="G585" i="16"/>
  <c r="H585" i="16" s="1"/>
  <c r="K585" i="16"/>
  <c r="L585" i="16" s="1"/>
  <c r="K586" i="20"/>
  <c r="L586" i="20" s="1"/>
  <c r="G586" i="20"/>
  <c r="H586" i="20" s="1"/>
  <c r="O586" i="20"/>
  <c r="P586" i="20" s="1"/>
  <c r="G586" i="19"/>
  <c r="H586" i="19" s="1"/>
  <c r="S584" i="16"/>
  <c r="T584" i="16" s="1"/>
  <c r="G584" i="16"/>
  <c r="H584" i="16" s="1"/>
  <c r="K584" i="16"/>
  <c r="L584" i="16" s="1"/>
  <c r="O584" i="16"/>
  <c r="P584" i="16" s="1"/>
  <c r="O585" i="20"/>
  <c r="P585" i="20" s="1"/>
  <c r="G585" i="20"/>
  <c r="H585" i="20" s="1"/>
  <c r="K585" i="20"/>
  <c r="L585" i="20" s="1"/>
  <c r="G585" i="19"/>
  <c r="H585" i="19" s="1"/>
  <c r="G583" i="16"/>
  <c r="H583" i="16" s="1"/>
  <c r="S583" i="16"/>
  <c r="T583" i="16" s="1"/>
  <c r="K583" i="16"/>
  <c r="L583" i="16" s="1"/>
  <c r="O583" i="16"/>
  <c r="P583" i="16" s="1"/>
  <c r="G584" i="20"/>
  <c r="H584" i="20" s="1"/>
  <c r="O584" i="20"/>
  <c r="P584" i="20" s="1"/>
  <c r="K584" i="20"/>
  <c r="L584" i="20" s="1"/>
  <c r="G584" i="19"/>
  <c r="H584" i="19" s="1"/>
  <c r="O582" i="16"/>
  <c r="P582" i="16" s="1"/>
  <c r="G582" i="16"/>
  <c r="H582" i="16" s="1"/>
  <c r="K582" i="16"/>
  <c r="L582" i="16" s="1"/>
  <c r="S582" i="16"/>
  <c r="T582" i="16" s="1"/>
  <c r="G583" i="20"/>
  <c r="H583" i="20" s="1"/>
  <c r="K583" i="20"/>
  <c r="L583" i="20" s="1"/>
  <c r="O583" i="20"/>
  <c r="P583" i="20" s="1"/>
  <c r="G583" i="19"/>
  <c r="H583" i="19" s="1"/>
  <c r="G581" i="16"/>
  <c r="H581" i="16" s="1"/>
  <c r="O581" i="16"/>
  <c r="P581" i="16" s="1"/>
  <c r="K581" i="16"/>
  <c r="L581" i="16" s="1"/>
  <c r="S581" i="16"/>
  <c r="T581" i="16" s="1"/>
  <c r="G582" i="20"/>
  <c r="H582" i="20" s="1"/>
  <c r="K582" i="20"/>
  <c r="L582" i="20" s="1"/>
  <c r="O582" i="20"/>
  <c r="P582" i="20" s="1"/>
  <c r="G582" i="19"/>
  <c r="H582" i="19" s="1"/>
  <c r="S580" i="16"/>
  <c r="T580" i="16" s="1"/>
  <c r="G580" i="16"/>
  <c r="H580" i="16" s="1"/>
  <c r="K580" i="16"/>
  <c r="L580" i="16" s="1"/>
  <c r="O580" i="16"/>
  <c r="P580" i="16" s="1"/>
  <c r="O581" i="20"/>
  <c r="P581" i="20" s="1"/>
  <c r="K581" i="20"/>
  <c r="L581" i="20" s="1"/>
  <c r="G581" i="20"/>
  <c r="H581" i="20" s="1"/>
  <c r="G581" i="19"/>
  <c r="H581" i="19" s="1"/>
  <c r="S579" i="16"/>
  <c r="T579" i="16" s="1"/>
  <c r="O579" i="16"/>
  <c r="P579" i="16" s="1"/>
  <c r="G579" i="16"/>
  <c r="H579" i="16" s="1"/>
  <c r="K579" i="16"/>
  <c r="L579" i="16" s="1"/>
  <c r="O580" i="20"/>
  <c r="P580" i="20" s="1"/>
  <c r="K580" i="20"/>
  <c r="L580" i="20" s="1"/>
  <c r="G580" i="20"/>
  <c r="H580" i="20" s="1"/>
  <c r="G580" i="19"/>
  <c r="H580" i="19" s="1"/>
  <c r="S578" i="16"/>
  <c r="T578" i="16" s="1"/>
  <c r="K578" i="16"/>
  <c r="L578" i="16" s="1"/>
  <c r="O578" i="16"/>
  <c r="P578" i="16" s="1"/>
  <c r="G578" i="16"/>
  <c r="H578" i="16" s="1"/>
  <c r="K579" i="20"/>
  <c r="L579" i="20" s="1"/>
  <c r="G579" i="20"/>
  <c r="H579" i="20" s="1"/>
  <c r="O579" i="20"/>
  <c r="P579" i="20" s="1"/>
  <c r="G579" i="19"/>
  <c r="H579" i="19" s="1"/>
  <c r="G577" i="16"/>
  <c r="H577" i="16" s="1"/>
  <c r="O577" i="16"/>
  <c r="P577" i="16" s="1"/>
  <c r="K577" i="16"/>
  <c r="L577" i="16" s="1"/>
  <c r="S577" i="16"/>
  <c r="T577" i="16" s="1"/>
  <c r="O578" i="20"/>
  <c r="P578" i="20" s="1"/>
  <c r="K578" i="20"/>
  <c r="L578" i="20" s="1"/>
  <c r="G578" i="20"/>
  <c r="H578" i="20" s="1"/>
  <c r="G578" i="19"/>
  <c r="H578" i="19" s="1"/>
  <c r="K576" i="16"/>
  <c r="L576" i="16" s="1"/>
  <c r="G576" i="16"/>
  <c r="H576" i="16" s="1"/>
  <c r="S576" i="16"/>
  <c r="T576" i="16" s="1"/>
  <c r="O576" i="16"/>
  <c r="P576" i="16" s="1"/>
  <c r="K577" i="20"/>
  <c r="L577" i="20" s="1"/>
  <c r="O577" i="20"/>
  <c r="P577" i="20" s="1"/>
  <c r="G577" i="20"/>
  <c r="H577" i="20" s="1"/>
  <c r="G577" i="19"/>
  <c r="H577" i="19" s="1"/>
  <c r="K575" i="16"/>
  <c r="L575" i="16" s="1"/>
  <c r="S575" i="16"/>
  <c r="T575" i="16" s="1"/>
  <c r="O575" i="16"/>
  <c r="P575" i="16" s="1"/>
  <c r="G575" i="16"/>
  <c r="H575" i="16" s="1"/>
  <c r="K576" i="20"/>
  <c r="L576" i="20" s="1"/>
  <c r="G576" i="20"/>
  <c r="H576" i="20" s="1"/>
  <c r="O576" i="20"/>
  <c r="P576" i="20" s="1"/>
  <c r="G576" i="19"/>
  <c r="H576" i="19" s="1"/>
  <c r="G574" i="16"/>
  <c r="H574" i="16" s="1"/>
  <c r="K574" i="16"/>
  <c r="L574" i="16" s="1"/>
  <c r="O574" i="16"/>
  <c r="P574" i="16" s="1"/>
  <c r="S574" i="16"/>
  <c r="T574" i="16" s="1"/>
  <c r="O575" i="20"/>
  <c r="P575" i="20" s="1"/>
  <c r="G575" i="20"/>
  <c r="H575" i="20" s="1"/>
  <c r="K575" i="20"/>
  <c r="L575" i="20" s="1"/>
  <c r="G575" i="19"/>
  <c r="H575" i="19" s="1"/>
  <c r="K573" i="16"/>
  <c r="L573" i="16" s="1"/>
  <c r="S573" i="16"/>
  <c r="T573" i="16" s="1"/>
  <c r="O573" i="16"/>
  <c r="P573" i="16" s="1"/>
  <c r="G573" i="16"/>
  <c r="H573" i="16" s="1"/>
  <c r="G574" i="20"/>
  <c r="H574" i="20" s="1"/>
  <c r="K574" i="20"/>
  <c r="L574" i="20" s="1"/>
  <c r="O574" i="20"/>
  <c r="P574" i="20" s="1"/>
  <c r="G574" i="19"/>
  <c r="H574" i="19" s="1"/>
  <c r="K572" i="16"/>
  <c r="L572" i="16" s="1"/>
  <c r="O572" i="16"/>
  <c r="P572" i="16" s="1"/>
  <c r="G572" i="16"/>
  <c r="H572" i="16" s="1"/>
  <c r="S572" i="16"/>
  <c r="T572" i="16" s="1"/>
  <c r="K573" i="20"/>
  <c r="L573" i="20" s="1"/>
  <c r="O573" i="20"/>
  <c r="P573" i="20" s="1"/>
  <c r="G573" i="20"/>
  <c r="H573" i="20" s="1"/>
  <c r="G573" i="19"/>
  <c r="H573" i="19" s="1"/>
  <c r="O571" i="16"/>
  <c r="P571" i="16" s="1"/>
  <c r="K571" i="16"/>
  <c r="L571" i="16" s="1"/>
  <c r="S571" i="16"/>
  <c r="T571" i="16" s="1"/>
  <c r="G571" i="16"/>
  <c r="H571" i="16" s="1"/>
  <c r="G572" i="20"/>
  <c r="H572" i="20" s="1"/>
  <c r="K572" i="20"/>
  <c r="L572" i="20" s="1"/>
  <c r="O572" i="20"/>
  <c r="P572" i="20" s="1"/>
  <c r="G572" i="19"/>
  <c r="H572" i="19" s="1"/>
  <c r="G570" i="16"/>
  <c r="H570" i="16" s="1"/>
  <c r="O570" i="16"/>
  <c r="P570" i="16" s="1"/>
  <c r="K570" i="16"/>
  <c r="L570" i="16" s="1"/>
  <c r="S570" i="16"/>
  <c r="T570" i="16" s="1"/>
  <c r="O571" i="20"/>
  <c r="P571" i="20" s="1"/>
  <c r="K571" i="20"/>
  <c r="L571" i="20" s="1"/>
  <c r="G571" i="20"/>
  <c r="H571" i="20" s="1"/>
  <c r="G571" i="19"/>
  <c r="H571" i="19" s="1"/>
  <c r="G569" i="16"/>
  <c r="H569" i="16" s="1"/>
  <c r="K569" i="16"/>
  <c r="L569" i="16" s="1"/>
  <c r="S569" i="16"/>
  <c r="T569" i="16" s="1"/>
  <c r="O569" i="16"/>
  <c r="P569" i="16" s="1"/>
  <c r="G570" i="20"/>
  <c r="H570" i="20" s="1"/>
  <c r="O570" i="20"/>
  <c r="P570" i="20" s="1"/>
  <c r="K570" i="20"/>
  <c r="L570" i="20" s="1"/>
  <c r="G570" i="19"/>
  <c r="H570" i="19" s="1"/>
  <c r="O568" i="16"/>
  <c r="P568" i="16" s="1"/>
  <c r="S568" i="16"/>
  <c r="T568" i="16" s="1"/>
  <c r="G568" i="16"/>
  <c r="H568" i="16" s="1"/>
  <c r="K568" i="16"/>
  <c r="L568" i="16" s="1"/>
  <c r="K569" i="20"/>
  <c r="L569" i="20" s="1"/>
  <c r="G569" i="20"/>
  <c r="H569" i="20" s="1"/>
  <c r="O569" i="20"/>
  <c r="P569" i="20" s="1"/>
  <c r="G569" i="19"/>
  <c r="H569" i="19" s="1"/>
  <c r="K567" i="16"/>
  <c r="L567" i="16" s="1"/>
  <c r="O567" i="16"/>
  <c r="P567" i="16" s="1"/>
  <c r="G567" i="16"/>
  <c r="H567" i="16" s="1"/>
  <c r="S567" i="16"/>
  <c r="T567" i="16" s="1"/>
  <c r="G568" i="20"/>
  <c r="H568" i="20" s="1"/>
  <c r="K568" i="20"/>
  <c r="L568" i="20" s="1"/>
  <c r="O568" i="20"/>
  <c r="P568" i="20" s="1"/>
  <c r="G568" i="19"/>
  <c r="H568" i="19" s="1"/>
  <c r="O566" i="16"/>
  <c r="P566" i="16" s="1"/>
  <c r="S566" i="16"/>
  <c r="T566" i="16" s="1"/>
  <c r="G566" i="16"/>
  <c r="H566" i="16" s="1"/>
  <c r="K566" i="16"/>
  <c r="L566" i="16" s="1"/>
  <c r="O567" i="20"/>
  <c r="P567" i="20" s="1"/>
  <c r="G567" i="20"/>
  <c r="H567" i="20" s="1"/>
  <c r="K567" i="20"/>
  <c r="L567" i="20" s="1"/>
  <c r="G567" i="19"/>
  <c r="H567" i="19" s="1"/>
  <c r="K565" i="16"/>
  <c r="L565" i="16" s="1"/>
  <c r="S565" i="16"/>
  <c r="T565" i="16" s="1"/>
  <c r="G565" i="16"/>
  <c r="H565" i="16" s="1"/>
  <c r="O565" i="16"/>
  <c r="P565" i="16" s="1"/>
  <c r="K566" i="20"/>
  <c r="L566" i="20" s="1"/>
  <c r="O566" i="20"/>
  <c r="P566" i="20" s="1"/>
  <c r="G566" i="20"/>
  <c r="H566" i="20" s="1"/>
  <c r="G566" i="19"/>
  <c r="H566" i="19" s="1"/>
  <c r="G564" i="16"/>
  <c r="H564" i="16" s="1"/>
  <c r="K564" i="16"/>
  <c r="L564" i="16" s="1"/>
  <c r="S564" i="16"/>
  <c r="T564" i="16" s="1"/>
  <c r="O564" i="16"/>
  <c r="P564" i="16" s="1"/>
  <c r="K565" i="20"/>
  <c r="L565" i="20" s="1"/>
  <c r="O565" i="20"/>
  <c r="P565" i="20" s="1"/>
  <c r="G565" i="20"/>
  <c r="H565" i="20" s="1"/>
  <c r="G565" i="19"/>
  <c r="H565" i="19" s="1"/>
  <c r="K563" i="16"/>
  <c r="L563" i="16" s="1"/>
  <c r="S563" i="16"/>
  <c r="T563" i="16" s="1"/>
  <c r="G563" i="16"/>
  <c r="H563" i="16" s="1"/>
  <c r="O563" i="16"/>
  <c r="P563" i="16" s="1"/>
  <c r="G564" i="20"/>
  <c r="H564" i="20" s="1"/>
  <c r="K564" i="20"/>
  <c r="L564" i="20" s="1"/>
  <c r="O564" i="20"/>
  <c r="P564" i="20" s="1"/>
  <c r="G564" i="19"/>
  <c r="H564" i="19" s="1"/>
  <c r="K562" i="16"/>
  <c r="L562" i="16" s="1"/>
  <c r="S562" i="16"/>
  <c r="T562" i="16" s="1"/>
  <c r="G562" i="16"/>
  <c r="H562" i="16" s="1"/>
  <c r="O562" i="16"/>
  <c r="P562" i="16" s="1"/>
  <c r="G563" i="20"/>
  <c r="H563" i="20" s="1"/>
  <c r="K563" i="20"/>
  <c r="L563" i="20" s="1"/>
  <c r="O563" i="20"/>
  <c r="P563" i="20" s="1"/>
  <c r="G563" i="19"/>
  <c r="H563" i="19" s="1"/>
  <c r="G561" i="16"/>
  <c r="H561" i="16" s="1"/>
  <c r="S561" i="16"/>
  <c r="T561" i="16" s="1"/>
  <c r="K561" i="16"/>
  <c r="L561" i="16" s="1"/>
  <c r="O561" i="16"/>
  <c r="P561" i="16" s="1"/>
  <c r="G562" i="20"/>
  <c r="H562" i="20" s="1"/>
  <c r="O562" i="20"/>
  <c r="P562" i="20" s="1"/>
  <c r="K562" i="20"/>
  <c r="L562" i="20" s="1"/>
  <c r="G562" i="19"/>
  <c r="H562" i="19" s="1"/>
  <c r="S560" i="16"/>
  <c r="T560" i="16" s="1"/>
  <c r="G560" i="16"/>
  <c r="H560" i="16" s="1"/>
  <c r="K560" i="16"/>
  <c r="L560" i="16" s="1"/>
  <c r="O560" i="16"/>
  <c r="P560" i="16" s="1"/>
  <c r="K561" i="20"/>
  <c r="L561" i="20" s="1"/>
  <c r="O561" i="20"/>
  <c r="P561" i="20" s="1"/>
  <c r="G561" i="20"/>
  <c r="H561" i="20" s="1"/>
  <c r="G561" i="19"/>
  <c r="H561" i="19" s="1"/>
  <c r="G559" i="16"/>
  <c r="H559" i="16" s="1"/>
  <c r="O559" i="16"/>
  <c r="P559" i="16" s="1"/>
  <c r="S559" i="16"/>
  <c r="T559" i="16" s="1"/>
  <c r="K559" i="16"/>
  <c r="L559" i="16" s="1"/>
  <c r="G560" i="20"/>
  <c r="H560" i="20" s="1"/>
  <c r="O560" i="20"/>
  <c r="P560" i="20" s="1"/>
  <c r="K560" i="20"/>
  <c r="L560" i="20" s="1"/>
  <c r="G560" i="19"/>
  <c r="H560" i="19" s="1"/>
  <c r="K558" i="16"/>
  <c r="L558" i="16" s="1"/>
  <c r="O558" i="16"/>
  <c r="P558" i="16" s="1"/>
  <c r="S558" i="16"/>
  <c r="T558" i="16" s="1"/>
  <c r="G558" i="16"/>
  <c r="H558" i="16" s="1"/>
  <c r="O559" i="20"/>
  <c r="P559" i="20" s="1"/>
  <c r="G559" i="20"/>
  <c r="H559" i="20" s="1"/>
  <c r="K559" i="20"/>
  <c r="L559" i="20" s="1"/>
  <c r="G559" i="19"/>
  <c r="H559" i="19" s="1"/>
  <c r="S557" i="16"/>
  <c r="T557" i="16" s="1"/>
  <c r="G557" i="16"/>
  <c r="H557" i="16" s="1"/>
  <c r="O557" i="16"/>
  <c r="P557" i="16" s="1"/>
  <c r="K557" i="16"/>
  <c r="L557" i="16" s="1"/>
  <c r="K558" i="20"/>
  <c r="L558" i="20" s="1"/>
  <c r="O558" i="20"/>
  <c r="P558" i="20" s="1"/>
  <c r="G558" i="20"/>
  <c r="H558" i="20" s="1"/>
  <c r="G558" i="19"/>
  <c r="H558" i="19" s="1"/>
  <c r="G556" i="16"/>
  <c r="H556" i="16" s="1"/>
  <c r="K556" i="16"/>
  <c r="L556" i="16" s="1"/>
  <c r="S556" i="16"/>
  <c r="T556" i="16" s="1"/>
  <c r="O556" i="16"/>
  <c r="P556" i="16" s="1"/>
  <c r="K557" i="20"/>
  <c r="L557" i="20" s="1"/>
  <c r="O557" i="20"/>
  <c r="P557" i="20" s="1"/>
  <c r="G557" i="20"/>
  <c r="H557" i="20" s="1"/>
  <c r="G557" i="19"/>
  <c r="H557" i="19" s="1"/>
  <c r="O555" i="16"/>
  <c r="P555" i="16" s="1"/>
  <c r="S555" i="16"/>
  <c r="T555" i="16" s="1"/>
  <c r="K555" i="16"/>
  <c r="L555" i="16" s="1"/>
  <c r="G555" i="16"/>
  <c r="H555" i="16" s="1"/>
  <c r="O556" i="20"/>
  <c r="P556" i="20" s="1"/>
  <c r="K556" i="20"/>
  <c r="L556" i="20" s="1"/>
  <c r="G556" i="20"/>
  <c r="H556" i="20" s="1"/>
  <c r="G556" i="19"/>
  <c r="H556" i="19" s="1"/>
  <c r="G554" i="16"/>
  <c r="H554" i="16" s="1"/>
  <c r="O554" i="16"/>
  <c r="P554" i="16" s="1"/>
  <c r="K554" i="16"/>
  <c r="L554" i="16" s="1"/>
  <c r="S554" i="16"/>
  <c r="T554" i="16" s="1"/>
  <c r="K555" i="20"/>
  <c r="L555" i="20" s="1"/>
  <c r="G555" i="20"/>
  <c r="H555" i="20" s="1"/>
  <c r="O555" i="20"/>
  <c r="P555" i="20" s="1"/>
  <c r="G555" i="19"/>
  <c r="H555" i="19" s="1"/>
  <c r="G553" i="16"/>
  <c r="H553" i="16" s="1"/>
  <c r="K553" i="16"/>
  <c r="L553" i="16" s="1"/>
  <c r="S553" i="16"/>
  <c r="T553" i="16" s="1"/>
  <c r="O553" i="16"/>
  <c r="P553" i="16" s="1"/>
  <c r="G554" i="20"/>
  <c r="H554" i="20" s="1"/>
  <c r="O554" i="20"/>
  <c r="P554" i="20" s="1"/>
  <c r="K554" i="20"/>
  <c r="L554" i="20" s="1"/>
  <c r="G554" i="19"/>
  <c r="H554" i="19" s="1"/>
  <c r="S552" i="16"/>
  <c r="T552" i="16" s="1"/>
  <c r="K552" i="16"/>
  <c r="L552" i="16" s="1"/>
  <c r="O552" i="16"/>
  <c r="P552" i="16" s="1"/>
  <c r="G552" i="16"/>
  <c r="H552" i="16" s="1"/>
  <c r="K553" i="20"/>
  <c r="L553" i="20" s="1"/>
  <c r="O553" i="20"/>
  <c r="P553" i="20" s="1"/>
  <c r="G553" i="20"/>
  <c r="H553" i="20" s="1"/>
  <c r="G553" i="19"/>
  <c r="H553" i="19" s="1"/>
  <c r="G551" i="16"/>
  <c r="H551" i="16" s="1"/>
  <c r="O551" i="16"/>
  <c r="P551" i="16" s="1"/>
  <c r="S551" i="16"/>
  <c r="T551" i="16" s="1"/>
  <c r="K551" i="16"/>
  <c r="L551" i="16" s="1"/>
  <c r="O552" i="20"/>
  <c r="P552" i="20" s="1"/>
  <c r="K552" i="20"/>
  <c r="L552" i="20" s="1"/>
  <c r="G552" i="20"/>
  <c r="H552" i="20" s="1"/>
  <c r="G552" i="19"/>
  <c r="H552" i="19" s="1"/>
  <c r="O550" i="16"/>
  <c r="P550" i="16" s="1"/>
  <c r="K550" i="16"/>
  <c r="L550" i="16" s="1"/>
  <c r="S550" i="16"/>
  <c r="T550" i="16" s="1"/>
  <c r="G550" i="16"/>
  <c r="H550" i="16" s="1"/>
  <c r="K551" i="20"/>
  <c r="L551" i="20" s="1"/>
  <c r="O551" i="20"/>
  <c r="P551" i="20" s="1"/>
  <c r="G551" i="20"/>
  <c r="H551" i="20" s="1"/>
  <c r="G551" i="19"/>
  <c r="H551" i="19" s="1"/>
  <c r="G549" i="16"/>
  <c r="H549" i="16" s="1"/>
  <c r="K549" i="16"/>
  <c r="L549" i="16" s="1"/>
  <c r="O549" i="16"/>
  <c r="P549" i="16" s="1"/>
  <c r="S549" i="16"/>
  <c r="T549" i="16" s="1"/>
  <c r="O550" i="20"/>
  <c r="P550" i="20" s="1"/>
  <c r="K550" i="20"/>
  <c r="L550" i="20" s="1"/>
  <c r="G550" i="20"/>
  <c r="H550" i="20" s="1"/>
  <c r="G550" i="19"/>
  <c r="H550" i="19" s="1"/>
  <c r="S548" i="16"/>
  <c r="T548" i="16" s="1"/>
  <c r="G548" i="16"/>
  <c r="H548" i="16" s="1"/>
  <c r="K548" i="16"/>
  <c r="L548" i="16" s="1"/>
  <c r="O548" i="16"/>
  <c r="P548" i="16" s="1"/>
  <c r="G549" i="20"/>
  <c r="H549" i="20" s="1"/>
  <c r="K549" i="20"/>
  <c r="L549" i="20" s="1"/>
  <c r="O549" i="20"/>
  <c r="P549" i="20" s="1"/>
  <c r="G549" i="19"/>
  <c r="H549" i="19" s="1"/>
  <c r="S547" i="16"/>
  <c r="T547" i="16" s="1"/>
  <c r="G547" i="16"/>
  <c r="H547" i="16" s="1"/>
  <c r="O547" i="16"/>
  <c r="P547" i="16" s="1"/>
  <c r="K547" i="16"/>
  <c r="L547" i="16" s="1"/>
  <c r="G548" i="20"/>
  <c r="H548" i="20" s="1"/>
  <c r="O548" i="20"/>
  <c r="P548" i="20" s="1"/>
  <c r="K548" i="20"/>
  <c r="L548" i="20" s="1"/>
  <c r="G548" i="19"/>
  <c r="H548" i="19" s="1"/>
  <c r="G546" i="16"/>
  <c r="H546" i="16" s="1"/>
  <c r="S546" i="16"/>
  <c r="T546" i="16" s="1"/>
  <c r="O546" i="16"/>
  <c r="P546" i="16" s="1"/>
  <c r="K546" i="16"/>
  <c r="L546" i="16" s="1"/>
  <c r="K547" i="20"/>
  <c r="L547" i="20" s="1"/>
  <c r="O547" i="20"/>
  <c r="P547" i="20" s="1"/>
  <c r="G547" i="20"/>
  <c r="H547" i="20" s="1"/>
  <c r="G547" i="19"/>
  <c r="H547" i="19" s="1"/>
  <c r="K545" i="16"/>
  <c r="L545" i="16" s="1"/>
  <c r="O545" i="16"/>
  <c r="P545" i="16" s="1"/>
  <c r="G545" i="16"/>
  <c r="H545" i="16" s="1"/>
  <c r="S545" i="16"/>
  <c r="T545" i="16" s="1"/>
  <c r="G546" i="20"/>
  <c r="H546" i="20" s="1"/>
  <c r="O546" i="20"/>
  <c r="P546" i="20" s="1"/>
  <c r="K546" i="20"/>
  <c r="L546" i="20" s="1"/>
  <c r="G546" i="19"/>
  <c r="H546" i="19" s="1"/>
  <c r="S544" i="16"/>
  <c r="T544" i="16" s="1"/>
  <c r="K544" i="16"/>
  <c r="L544" i="16" s="1"/>
  <c r="O544" i="16"/>
  <c r="P544" i="16" s="1"/>
  <c r="G544" i="16"/>
  <c r="H544" i="16" s="1"/>
  <c r="G545" i="20"/>
  <c r="H545" i="20" s="1"/>
  <c r="O545" i="20"/>
  <c r="P545" i="20" s="1"/>
  <c r="K545" i="20"/>
  <c r="L545" i="20" s="1"/>
  <c r="G545" i="19"/>
  <c r="H545" i="19" s="1"/>
  <c r="K543" i="16"/>
  <c r="L543" i="16" s="1"/>
  <c r="G543" i="16"/>
  <c r="H543" i="16" s="1"/>
  <c r="S543" i="16"/>
  <c r="T543" i="16" s="1"/>
  <c r="O543" i="16"/>
  <c r="P543" i="16" s="1"/>
  <c r="G544" i="20"/>
  <c r="H544" i="20" s="1"/>
  <c r="O544" i="20"/>
  <c r="P544" i="20" s="1"/>
  <c r="K544" i="20"/>
  <c r="L544" i="20" s="1"/>
  <c r="G544" i="19"/>
  <c r="H544" i="19" s="1"/>
  <c r="K542" i="16"/>
  <c r="L542" i="16" s="1"/>
  <c r="O542" i="16"/>
  <c r="P542" i="16" s="1"/>
  <c r="S542" i="16"/>
  <c r="T542" i="16" s="1"/>
  <c r="G542" i="16"/>
  <c r="H542" i="16" s="1"/>
  <c r="O543" i="20"/>
  <c r="P543" i="20" s="1"/>
  <c r="G543" i="20"/>
  <c r="H543" i="20" s="1"/>
  <c r="K543" i="20"/>
  <c r="L543" i="20" s="1"/>
  <c r="G543" i="19"/>
  <c r="H543" i="19" s="1"/>
  <c r="S541" i="16"/>
  <c r="T541" i="16" s="1"/>
  <c r="O541" i="16"/>
  <c r="P541" i="16" s="1"/>
  <c r="G541" i="16"/>
  <c r="H541" i="16" s="1"/>
  <c r="K541" i="16"/>
  <c r="L541" i="16" s="1"/>
  <c r="G542" i="20"/>
  <c r="H542" i="20" s="1"/>
  <c r="K542" i="20"/>
  <c r="L542" i="20" s="1"/>
  <c r="O542" i="20"/>
  <c r="P542" i="20" s="1"/>
  <c r="G542" i="19"/>
  <c r="H542" i="19" s="1"/>
  <c r="K540" i="16"/>
  <c r="L540" i="16" s="1"/>
  <c r="S540" i="16"/>
  <c r="T540" i="16" s="1"/>
  <c r="O540" i="16"/>
  <c r="P540" i="16" s="1"/>
  <c r="G540" i="16"/>
  <c r="H540" i="16" s="1"/>
  <c r="K541" i="20"/>
  <c r="L541" i="20" s="1"/>
  <c r="O541" i="20"/>
  <c r="P541" i="20" s="1"/>
  <c r="G541" i="20"/>
  <c r="H541" i="20" s="1"/>
  <c r="G541" i="19"/>
  <c r="H541" i="19" s="1"/>
  <c r="O539" i="16"/>
  <c r="P539" i="16" s="1"/>
  <c r="S539" i="16"/>
  <c r="T539" i="16" s="1"/>
  <c r="G539" i="16"/>
  <c r="H539" i="16" s="1"/>
  <c r="K539" i="16"/>
  <c r="L539" i="16" s="1"/>
  <c r="K540" i="20"/>
  <c r="L540" i="20" s="1"/>
  <c r="G540" i="20"/>
  <c r="H540" i="20" s="1"/>
  <c r="O540" i="20"/>
  <c r="P540" i="20" s="1"/>
  <c r="G540" i="19"/>
  <c r="H540" i="19" s="1"/>
  <c r="O538" i="16"/>
  <c r="P538" i="16" s="1"/>
  <c r="S538" i="16"/>
  <c r="T538" i="16" s="1"/>
  <c r="G538" i="16"/>
  <c r="H538" i="16" s="1"/>
  <c r="K538" i="16"/>
  <c r="L538" i="16" s="1"/>
  <c r="G539" i="20"/>
  <c r="H539" i="20" s="1"/>
  <c r="K539" i="20"/>
  <c r="L539" i="20" s="1"/>
  <c r="O539" i="20"/>
  <c r="P539" i="20" s="1"/>
  <c r="G539" i="19"/>
  <c r="H539" i="19" s="1"/>
  <c r="S537" i="16"/>
  <c r="T537" i="16" s="1"/>
  <c r="K537" i="16"/>
  <c r="L537" i="16" s="1"/>
  <c r="G537" i="16"/>
  <c r="H537" i="16" s="1"/>
  <c r="O537" i="16"/>
  <c r="P537" i="16" s="1"/>
  <c r="O538" i="20"/>
  <c r="P538" i="20" s="1"/>
  <c r="K538" i="20"/>
  <c r="L538" i="20" s="1"/>
  <c r="G538" i="20"/>
  <c r="H538" i="20" s="1"/>
  <c r="G538" i="19"/>
  <c r="H538" i="19" s="1"/>
  <c r="S536" i="16"/>
  <c r="T536" i="16" s="1"/>
  <c r="K536" i="16"/>
  <c r="L536" i="16" s="1"/>
  <c r="O536" i="16"/>
  <c r="P536" i="16" s="1"/>
  <c r="G536" i="16"/>
  <c r="H536" i="16" s="1"/>
  <c r="K537" i="20"/>
  <c r="L537" i="20" s="1"/>
  <c r="O537" i="20"/>
  <c r="P537" i="20" s="1"/>
  <c r="G537" i="20"/>
  <c r="H537" i="20" s="1"/>
  <c r="G537" i="19"/>
  <c r="H537" i="19" s="1"/>
  <c r="K535" i="16"/>
  <c r="L535" i="16" s="1"/>
  <c r="G535" i="16"/>
  <c r="H535" i="16" s="1"/>
  <c r="O535" i="16"/>
  <c r="P535" i="16" s="1"/>
  <c r="S535" i="16"/>
  <c r="T535" i="16" s="1"/>
  <c r="K536" i="20"/>
  <c r="L536" i="20" s="1"/>
  <c r="G536" i="20"/>
  <c r="H536" i="20" s="1"/>
  <c r="O536" i="20"/>
  <c r="P536" i="20" s="1"/>
  <c r="G536" i="19"/>
  <c r="H536" i="19" s="1"/>
  <c r="G534" i="16"/>
  <c r="H534" i="16" s="1"/>
  <c r="K534" i="16"/>
  <c r="L534" i="16" s="1"/>
  <c r="O534" i="16"/>
  <c r="P534" i="16" s="1"/>
  <c r="S534" i="16"/>
  <c r="T534" i="16" s="1"/>
  <c r="O535" i="20"/>
  <c r="P535" i="20" s="1"/>
  <c r="G535" i="20"/>
  <c r="H535" i="20" s="1"/>
  <c r="K535" i="20"/>
  <c r="L535" i="20" s="1"/>
  <c r="G535" i="19"/>
  <c r="H535" i="19" s="1"/>
  <c r="O533" i="16"/>
  <c r="P533" i="16" s="1"/>
  <c r="K533" i="16"/>
  <c r="L533" i="16" s="1"/>
  <c r="S533" i="16"/>
  <c r="T533" i="16" s="1"/>
  <c r="G533" i="16"/>
  <c r="H533" i="16" s="1"/>
  <c r="G534" i="20"/>
  <c r="H534" i="20" s="1"/>
  <c r="K534" i="20"/>
  <c r="L534" i="20" s="1"/>
  <c r="O534" i="20"/>
  <c r="P534" i="20" s="1"/>
  <c r="G534" i="19"/>
  <c r="H534" i="19" s="1"/>
  <c r="S532" i="16"/>
  <c r="T532" i="16" s="1"/>
  <c r="G532" i="16"/>
  <c r="H532" i="16" s="1"/>
  <c r="K532" i="16"/>
  <c r="L532" i="16" s="1"/>
  <c r="O532" i="16"/>
  <c r="P532" i="16" s="1"/>
  <c r="O533" i="20"/>
  <c r="P533" i="20" s="1"/>
  <c r="K533" i="20"/>
  <c r="L533" i="20" s="1"/>
  <c r="G533" i="20"/>
  <c r="H533" i="20" s="1"/>
  <c r="G533" i="19"/>
  <c r="H533" i="19" s="1"/>
  <c r="K531" i="16"/>
  <c r="L531" i="16" s="1"/>
  <c r="S531" i="16"/>
  <c r="T531" i="16" s="1"/>
  <c r="G531" i="16"/>
  <c r="H531" i="16" s="1"/>
  <c r="O531" i="16"/>
  <c r="P531" i="16" s="1"/>
  <c r="G532" i="20"/>
  <c r="H532" i="20" s="1"/>
  <c r="O532" i="20"/>
  <c r="P532" i="20" s="1"/>
  <c r="K532" i="20"/>
  <c r="L532" i="20" s="1"/>
  <c r="G532" i="19"/>
  <c r="H532" i="19" s="1"/>
  <c r="K530" i="16"/>
  <c r="L530" i="16" s="1"/>
  <c r="S530" i="16"/>
  <c r="T530" i="16" s="1"/>
  <c r="G530" i="16"/>
  <c r="H530" i="16" s="1"/>
  <c r="O530" i="16"/>
  <c r="P530" i="16" s="1"/>
  <c r="G531" i="20"/>
  <c r="H531" i="20" s="1"/>
  <c r="O531" i="20"/>
  <c r="P531" i="20" s="1"/>
  <c r="K531" i="20"/>
  <c r="L531" i="20" s="1"/>
  <c r="G531" i="19"/>
  <c r="H531" i="19" s="1"/>
  <c r="S529" i="16"/>
  <c r="T529" i="16" s="1"/>
  <c r="O529" i="16"/>
  <c r="P529" i="16" s="1"/>
  <c r="G529" i="16"/>
  <c r="H529" i="16" s="1"/>
  <c r="K529" i="16"/>
  <c r="L529" i="16" s="1"/>
  <c r="G530" i="20"/>
  <c r="H530" i="20" s="1"/>
  <c r="O530" i="20"/>
  <c r="P530" i="20" s="1"/>
  <c r="K530" i="20"/>
  <c r="L530" i="20" s="1"/>
  <c r="G530" i="19"/>
  <c r="H530" i="19" s="1"/>
  <c r="G528" i="16"/>
  <c r="H528" i="16" s="1"/>
  <c r="S528" i="16"/>
  <c r="T528" i="16" s="1"/>
  <c r="K528" i="16"/>
  <c r="L528" i="16" s="1"/>
  <c r="O528" i="16"/>
  <c r="P528" i="16" s="1"/>
  <c r="G529" i="20"/>
  <c r="H529" i="20" s="1"/>
  <c r="K529" i="20"/>
  <c r="L529" i="20" s="1"/>
  <c r="O529" i="20"/>
  <c r="P529" i="20" s="1"/>
  <c r="G529" i="19"/>
  <c r="H529" i="19" s="1"/>
  <c r="S527" i="16"/>
  <c r="T527" i="16" s="1"/>
  <c r="G527" i="16"/>
  <c r="H527" i="16" s="1"/>
  <c r="K527" i="16"/>
  <c r="L527" i="16" s="1"/>
  <c r="O527" i="16"/>
  <c r="P527" i="16" s="1"/>
  <c r="G528" i="20"/>
  <c r="H528" i="20" s="1"/>
  <c r="O528" i="20"/>
  <c r="P528" i="20" s="1"/>
  <c r="K528" i="20"/>
  <c r="L528" i="20" s="1"/>
  <c r="G528" i="19"/>
  <c r="H528" i="19" s="1"/>
  <c r="O526" i="16"/>
  <c r="P526" i="16" s="1"/>
  <c r="G526" i="16"/>
  <c r="H526" i="16" s="1"/>
  <c r="K526" i="16"/>
  <c r="L526" i="16" s="1"/>
  <c r="S526" i="16"/>
  <c r="T526" i="16" s="1"/>
  <c r="O527" i="20"/>
  <c r="P527" i="20" s="1"/>
  <c r="G527" i="20"/>
  <c r="H527" i="20" s="1"/>
  <c r="K527" i="20"/>
  <c r="L527" i="20" s="1"/>
  <c r="G527" i="19"/>
  <c r="H527" i="19" s="1"/>
  <c r="S525" i="16"/>
  <c r="T525" i="16" s="1"/>
  <c r="K525" i="16"/>
  <c r="L525" i="16" s="1"/>
  <c r="G525" i="16"/>
  <c r="H525" i="16" s="1"/>
  <c r="O525" i="16"/>
  <c r="P525" i="16" s="1"/>
  <c r="K526" i="20"/>
  <c r="L526" i="20" s="1"/>
  <c r="G526" i="20"/>
  <c r="H526" i="20" s="1"/>
  <c r="O526" i="20"/>
  <c r="P526" i="20" s="1"/>
  <c r="G526" i="19"/>
  <c r="H526" i="19" s="1"/>
  <c r="G524" i="16"/>
  <c r="H524" i="16" s="1"/>
  <c r="K524" i="16"/>
  <c r="L524" i="16" s="1"/>
  <c r="S524" i="16"/>
  <c r="T524" i="16" s="1"/>
  <c r="O524" i="16"/>
  <c r="P524" i="16" s="1"/>
  <c r="O525" i="20"/>
  <c r="P525" i="20" s="1"/>
  <c r="G525" i="20"/>
  <c r="H525" i="20" s="1"/>
  <c r="K525" i="20"/>
  <c r="L525" i="20" s="1"/>
  <c r="G525" i="19"/>
  <c r="H525" i="19" s="1"/>
  <c r="K523" i="16"/>
  <c r="L523" i="16" s="1"/>
  <c r="S523" i="16"/>
  <c r="T523" i="16" s="1"/>
  <c r="O523" i="16"/>
  <c r="P523" i="16" s="1"/>
  <c r="G523" i="16"/>
  <c r="H523" i="16" s="1"/>
  <c r="K524" i="20"/>
  <c r="L524" i="20" s="1"/>
  <c r="O524" i="20"/>
  <c r="P524" i="20" s="1"/>
  <c r="G524" i="20"/>
  <c r="H524" i="20" s="1"/>
  <c r="G524" i="19"/>
  <c r="H524" i="19" s="1"/>
  <c r="S522" i="16"/>
  <c r="T522" i="16" s="1"/>
  <c r="K522" i="16"/>
  <c r="L522" i="16" s="1"/>
  <c r="O522" i="16"/>
  <c r="P522" i="16" s="1"/>
  <c r="G522" i="16"/>
  <c r="H522" i="16" s="1"/>
  <c r="G523" i="20"/>
  <c r="H523" i="20" s="1"/>
  <c r="O523" i="20"/>
  <c r="P523" i="20" s="1"/>
  <c r="K523" i="20"/>
  <c r="L523" i="20" s="1"/>
  <c r="G523" i="19"/>
  <c r="H523" i="19" s="1"/>
  <c r="K521" i="16"/>
  <c r="L521" i="16" s="1"/>
  <c r="O521" i="16"/>
  <c r="P521" i="16" s="1"/>
  <c r="G521" i="16"/>
  <c r="H521" i="16" s="1"/>
  <c r="S521" i="16"/>
  <c r="T521" i="16" s="1"/>
  <c r="G522" i="20"/>
  <c r="H522" i="20" s="1"/>
  <c r="O522" i="20"/>
  <c r="P522" i="20" s="1"/>
  <c r="K522" i="20"/>
  <c r="L522" i="20" s="1"/>
  <c r="G522" i="19"/>
  <c r="H522" i="19" s="1"/>
  <c r="S520" i="16"/>
  <c r="T520" i="16" s="1"/>
  <c r="G520" i="16"/>
  <c r="H520" i="16" s="1"/>
  <c r="K520" i="16"/>
  <c r="L520" i="16" s="1"/>
  <c r="O520" i="16"/>
  <c r="P520" i="16" s="1"/>
  <c r="O521" i="20"/>
  <c r="P521" i="20" s="1"/>
  <c r="G521" i="20"/>
  <c r="H521" i="20" s="1"/>
  <c r="K521" i="20"/>
  <c r="L521" i="20" s="1"/>
  <c r="G521" i="19"/>
  <c r="H521" i="19" s="1"/>
  <c r="O519" i="16"/>
  <c r="P519" i="16" s="1"/>
  <c r="G519" i="16"/>
  <c r="H519" i="16" s="1"/>
  <c r="S519" i="16"/>
  <c r="T519" i="16" s="1"/>
  <c r="K519" i="16"/>
  <c r="L519" i="16" s="1"/>
  <c r="K520" i="20"/>
  <c r="L520" i="20" s="1"/>
  <c r="G520" i="20"/>
  <c r="H520" i="20" s="1"/>
  <c r="O520" i="20"/>
  <c r="P520" i="20" s="1"/>
  <c r="G520" i="19"/>
  <c r="H520" i="19" s="1"/>
  <c r="S518" i="16"/>
  <c r="T518" i="16" s="1"/>
  <c r="O518" i="16"/>
  <c r="P518" i="16" s="1"/>
  <c r="G518" i="16"/>
  <c r="H518" i="16" s="1"/>
  <c r="K518" i="16"/>
  <c r="L518" i="16" s="1"/>
  <c r="G519" i="20"/>
  <c r="H519" i="20" s="1"/>
  <c r="K519" i="20"/>
  <c r="L519" i="20" s="1"/>
  <c r="O519" i="20"/>
  <c r="P519" i="20" s="1"/>
  <c r="G519" i="19"/>
  <c r="H519" i="19" s="1"/>
  <c r="G517" i="16"/>
  <c r="H517" i="16" s="1"/>
  <c r="K517" i="16"/>
  <c r="L517" i="16" s="1"/>
  <c r="S517" i="16"/>
  <c r="T517" i="16" s="1"/>
  <c r="O517" i="16"/>
  <c r="P517" i="16" s="1"/>
  <c r="G518" i="20"/>
  <c r="H518" i="20" s="1"/>
  <c r="K518" i="20"/>
  <c r="L518" i="20" s="1"/>
  <c r="O518" i="20"/>
  <c r="P518" i="20" s="1"/>
  <c r="G518" i="19"/>
  <c r="H518" i="19" s="1"/>
  <c r="K516" i="16"/>
  <c r="L516" i="16" s="1"/>
  <c r="S516" i="16"/>
  <c r="T516" i="16" s="1"/>
  <c r="O516" i="16"/>
  <c r="P516" i="16" s="1"/>
  <c r="G516" i="16"/>
  <c r="H516" i="16" s="1"/>
  <c r="G517" i="20"/>
  <c r="H517" i="20" s="1"/>
  <c r="O517" i="20"/>
  <c r="P517" i="20" s="1"/>
  <c r="K517" i="20"/>
  <c r="L517" i="20" s="1"/>
  <c r="G517" i="19"/>
  <c r="H517" i="19" s="1"/>
  <c r="S515" i="16"/>
  <c r="T515" i="16" s="1"/>
  <c r="O515" i="16"/>
  <c r="P515" i="16" s="1"/>
  <c r="K515" i="16"/>
  <c r="L515" i="16" s="1"/>
  <c r="G515" i="16"/>
  <c r="H515" i="16" s="1"/>
  <c r="O516" i="20"/>
  <c r="P516" i="20" s="1"/>
  <c r="K516" i="20"/>
  <c r="L516" i="20" s="1"/>
  <c r="G516" i="20"/>
  <c r="H516" i="20" s="1"/>
  <c r="G516" i="19"/>
  <c r="H516" i="19" s="1"/>
  <c r="S514" i="16"/>
  <c r="T514" i="16" s="1"/>
  <c r="O514" i="16"/>
  <c r="P514" i="16" s="1"/>
  <c r="G514" i="16"/>
  <c r="H514" i="16" s="1"/>
  <c r="K514" i="16"/>
  <c r="L514" i="16" s="1"/>
  <c r="O515" i="20"/>
  <c r="P515" i="20" s="1"/>
  <c r="K515" i="20"/>
  <c r="L515" i="20" s="1"/>
  <c r="G515" i="20"/>
  <c r="H515" i="20" s="1"/>
  <c r="G515" i="19"/>
  <c r="H515" i="19" s="1"/>
  <c r="O513" i="16"/>
  <c r="P513" i="16" s="1"/>
  <c r="K513" i="16"/>
  <c r="L513" i="16" s="1"/>
  <c r="G513" i="16"/>
  <c r="H513" i="16" s="1"/>
  <c r="S513" i="16"/>
  <c r="T513" i="16" s="1"/>
  <c r="G514" i="20"/>
  <c r="H514" i="20" s="1"/>
  <c r="O514" i="20"/>
  <c r="P514" i="20" s="1"/>
  <c r="K514" i="20"/>
  <c r="L514" i="20" s="1"/>
  <c r="G514" i="19"/>
  <c r="H514" i="19" s="1"/>
  <c r="O512" i="16"/>
  <c r="P512" i="16" s="1"/>
  <c r="G512" i="16"/>
  <c r="H512" i="16" s="1"/>
  <c r="S512" i="16"/>
  <c r="T512" i="16" s="1"/>
  <c r="K512" i="16"/>
  <c r="L512" i="16" s="1"/>
  <c r="O513" i="20"/>
  <c r="P513" i="20" s="1"/>
  <c r="G513" i="20"/>
  <c r="H513" i="20" s="1"/>
  <c r="K513" i="20"/>
  <c r="L513" i="20" s="1"/>
  <c r="G513" i="19"/>
  <c r="H513" i="19" s="1"/>
  <c r="K511" i="16"/>
  <c r="L511" i="16" s="1"/>
  <c r="G511" i="16"/>
  <c r="H511" i="16" s="1"/>
  <c r="O511" i="16"/>
  <c r="P511" i="16" s="1"/>
  <c r="S511" i="16"/>
  <c r="T511" i="16" s="1"/>
  <c r="K512" i="20"/>
  <c r="L512" i="20" s="1"/>
  <c r="G512" i="20"/>
  <c r="H512" i="20" s="1"/>
  <c r="O512" i="20"/>
  <c r="P512" i="20" s="1"/>
  <c r="G512" i="19"/>
  <c r="H512" i="19" s="1"/>
  <c r="K510" i="16"/>
  <c r="L510" i="16" s="1"/>
  <c r="G510" i="16"/>
  <c r="H510" i="16" s="1"/>
  <c r="S510" i="16"/>
  <c r="T510" i="16" s="1"/>
  <c r="O510" i="16"/>
  <c r="P510" i="16" s="1"/>
  <c r="G511" i="20"/>
  <c r="H511" i="20" s="1"/>
  <c r="K511" i="20"/>
  <c r="L511" i="20" s="1"/>
  <c r="O511" i="20"/>
  <c r="P511" i="20" s="1"/>
  <c r="G511" i="19"/>
  <c r="H511" i="19" s="1"/>
  <c r="K509" i="16"/>
  <c r="L509" i="16" s="1"/>
  <c r="O509" i="16"/>
  <c r="P509" i="16" s="1"/>
  <c r="S509" i="16"/>
  <c r="T509" i="16" s="1"/>
  <c r="G509" i="16"/>
  <c r="H509" i="16" s="1"/>
  <c r="K510" i="20"/>
  <c r="L510" i="20" s="1"/>
  <c r="O510" i="20"/>
  <c r="P510" i="20" s="1"/>
  <c r="G510" i="20"/>
  <c r="H510" i="20" s="1"/>
  <c r="G510" i="19"/>
  <c r="H510" i="19" s="1"/>
  <c r="G508" i="16"/>
  <c r="H508" i="16" s="1"/>
  <c r="O508" i="16"/>
  <c r="P508" i="16" s="1"/>
  <c r="K508" i="16"/>
  <c r="L508" i="16" s="1"/>
  <c r="S508" i="16"/>
  <c r="T508" i="16" s="1"/>
  <c r="K509" i="20"/>
  <c r="L509" i="20" s="1"/>
  <c r="O509" i="20"/>
  <c r="P509" i="20" s="1"/>
  <c r="G509" i="20"/>
  <c r="H509" i="20" s="1"/>
  <c r="G509" i="19"/>
  <c r="H509" i="19" s="1"/>
  <c r="K507" i="16"/>
  <c r="L507" i="16" s="1"/>
  <c r="S507" i="16"/>
  <c r="T507" i="16" s="1"/>
  <c r="G507" i="16"/>
  <c r="H507" i="16" s="1"/>
  <c r="O507" i="16"/>
  <c r="P507" i="16" s="1"/>
  <c r="O508" i="20"/>
  <c r="P508" i="20" s="1"/>
  <c r="G508" i="20"/>
  <c r="H508" i="20" s="1"/>
  <c r="K508" i="20"/>
  <c r="L508" i="20" s="1"/>
  <c r="G508" i="19"/>
  <c r="H508" i="19" s="1"/>
  <c r="K506" i="16"/>
  <c r="L506" i="16" s="1"/>
  <c r="O506" i="16"/>
  <c r="P506" i="16" s="1"/>
  <c r="G506" i="16"/>
  <c r="H506" i="16" s="1"/>
  <c r="S506" i="16"/>
  <c r="T506" i="16" s="1"/>
  <c r="O507" i="20"/>
  <c r="P507" i="20" s="1"/>
  <c r="K507" i="20"/>
  <c r="L507" i="20" s="1"/>
  <c r="G507" i="20"/>
  <c r="H507" i="20" s="1"/>
  <c r="G507" i="19"/>
  <c r="H507" i="19" s="1"/>
  <c r="G505" i="16"/>
  <c r="H505" i="16" s="1"/>
  <c r="O505" i="16"/>
  <c r="P505" i="16" s="1"/>
  <c r="K505" i="16"/>
  <c r="L505" i="16" s="1"/>
  <c r="S505" i="16"/>
  <c r="T505" i="16" s="1"/>
  <c r="K506" i="20"/>
  <c r="L506" i="20" s="1"/>
  <c r="G506" i="20"/>
  <c r="H506" i="20" s="1"/>
  <c r="O506" i="20"/>
  <c r="P506" i="20" s="1"/>
  <c r="G506" i="19"/>
  <c r="H506" i="19" s="1"/>
  <c r="K504" i="16"/>
  <c r="L504" i="16" s="1"/>
  <c r="O504" i="16"/>
  <c r="P504" i="16" s="1"/>
  <c r="S504" i="16"/>
  <c r="T504" i="16" s="1"/>
  <c r="G504" i="16"/>
  <c r="H504" i="16" s="1"/>
  <c r="G505" i="20"/>
  <c r="H505" i="20" s="1"/>
  <c r="O505" i="20"/>
  <c r="P505" i="20" s="1"/>
  <c r="K505" i="20"/>
  <c r="L505" i="20" s="1"/>
  <c r="G505" i="19"/>
  <c r="H505" i="19" s="1"/>
  <c r="G503" i="16"/>
  <c r="H503" i="16" s="1"/>
  <c r="K503" i="16"/>
  <c r="L503" i="16" s="1"/>
  <c r="S503" i="16"/>
  <c r="T503" i="16" s="1"/>
  <c r="O503" i="16"/>
  <c r="P503" i="16" s="1"/>
  <c r="G504" i="20"/>
  <c r="H504" i="20" s="1"/>
  <c r="O504" i="20"/>
  <c r="P504" i="20" s="1"/>
  <c r="K504" i="20"/>
  <c r="L504" i="20" s="1"/>
  <c r="G504" i="19"/>
  <c r="H504" i="19" s="1"/>
  <c r="O502" i="16"/>
  <c r="P502" i="16" s="1"/>
  <c r="K502" i="16"/>
  <c r="L502" i="16" s="1"/>
  <c r="S502" i="16"/>
  <c r="T502" i="16" s="1"/>
  <c r="G502" i="16"/>
  <c r="H502" i="16" s="1"/>
  <c r="G503" i="20"/>
  <c r="H503" i="20" s="1"/>
  <c r="O503" i="20"/>
  <c r="P503" i="20" s="1"/>
  <c r="K503" i="20"/>
  <c r="L503" i="20" s="1"/>
  <c r="G503" i="19"/>
  <c r="H503" i="19" s="1"/>
  <c r="G501" i="16"/>
  <c r="H501" i="16" s="1"/>
  <c r="K501" i="16"/>
  <c r="L501" i="16" s="1"/>
  <c r="O501" i="16"/>
  <c r="P501" i="16" s="1"/>
  <c r="S501" i="16"/>
  <c r="T501" i="16" s="1"/>
  <c r="G502" i="20"/>
  <c r="H502" i="20" s="1"/>
  <c r="K502" i="20"/>
  <c r="L502" i="20" s="1"/>
  <c r="O502" i="20"/>
  <c r="P502" i="20" s="1"/>
  <c r="G502" i="19"/>
  <c r="H502" i="19" s="1"/>
  <c r="K500" i="16"/>
  <c r="L500" i="16" s="1"/>
  <c r="G500" i="16"/>
  <c r="H500" i="16" s="1"/>
  <c r="O500" i="16"/>
  <c r="P500" i="16" s="1"/>
  <c r="S500" i="16"/>
  <c r="T500" i="16" s="1"/>
  <c r="G501" i="20"/>
  <c r="H501" i="20" s="1"/>
  <c r="O501" i="20"/>
  <c r="P501" i="20" s="1"/>
  <c r="K501" i="20"/>
  <c r="L501" i="20" s="1"/>
  <c r="G501" i="19"/>
  <c r="H501" i="19" s="1"/>
  <c r="S499" i="16"/>
  <c r="T499" i="16" s="1"/>
  <c r="O499" i="16"/>
  <c r="P499" i="16" s="1"/>
  <c r="G499" i="16"/>
  <c r="H499" i="16" s="1"/>
  <c r="K499" i="16"/>
  <c r="L499" i="16" s="1"/>
  <c r="O500" i="20"/>
  <c r="P500" i="20" s="1"/>
  <c r="G500" i="20"/>
  <c r="H500" i="20" s="1"/>
  <c r="K500" i="20"/>
  <c r="L500" i="20" s="1"/>
  <c r="G500" i="19"/>
  <c r="H500" i="19" s="1"/>
  <c r="O498" i="16"/>
  <c r="P498" i="16" s="1"/>
  <c r="G498" i="16"/>
  <c r="H498" i="16" s="1"/>
  <c r="K498" i="16"/>
  <c r="L498" i="16" s="1"/>
  <c r="S498" i="16"/>
  <c r="T498" i="16" s="1"/>
  <c r="O499" i="20"/>
  <c r="P499" i="20" s="1"/>
  <c r="G499" i="20"/>
  <c r="H499" i="20" s="1"/>
  <c r="K499" i="20"/>
  <c r="L499" i="20" s="1"/>
  <c r="G499" i="19"/>
  <c r="H499" i="19" s="1"/>
  <c r="K497" i="16"/>
  <c r="L497" i="16" s="1"/>
  <c r="S497" i="16"/>
  <c r="T497" i="16" s="1"/>
  <c r="G497" i="16"/>
  <c r="H497" i="16" s="1"/>
  <c r="O497" i="16"/>
  <c r="P497" i="16" s="1"/>
  <c r="O498" i="20"/>
  <c r="P498" i="20" s="1"/>
  <c r="K498" i="20"/>
  <c r="L498" i="20" s="1"/>
  <c r="G498" i="20"/>
  <c r="H498" i="20" s="1"/>
  <c r="G498" i="19"/>
  <c r="H498" i="19" s="1"/>
  <c r="S496" i="16"/>
  <c r="T496" i="16" s="1"/>
  <c r="O496" i="16"/>
  <c r="P496" i="16" s="1"/>
  <c r="G496" i="16"/>
  <c r="H496" i="16" s="1"/>
  <c r="K496" i="16"/>
  <c r="L496" i="16" s="1"/>
  <c r="G497" i="20"/>
  <c r="H497" i="20" s="1"/>
  <c r="K497" i="20"/>
  <c r="L497" i="20" s="1"/>
  <c r="O497" i="20"/>
  <c r="P497" i="20" s="1"/>
  <c r="G497" i="19"/>
  <c r="H497" i="19" s="1"/>
  <c r="K495" i="16"/>
  <c r="L495" i="16" s="1"/>
  <c r="G495" i="16"/>
  <c r="H495" i="16" s="1"/>
  <c r="O495" i="16"/>
  <c r="P495" i="16" s="1"/>
  <c r="S495" i="16"/>
  <c r="T495" i="16" s="1"/>
  <c r="O496" i="20"/>
  <c r="P496" i="20" s="1"/>
  <c r="K496" i="20"/>
  <c r="L496" i="20" s="1"/>
  <c r="G496" i="20"/>
  <c r="H496" i="20" s="1"/>
  <c r="G496" i="19"/>
  <c r="H496" i="19" s="1"/>
  <c r="O494" i="16"/>
  <c r="P494" i="16" s="1"/>
  <c r="K494" i="16"/>
  <c r="L494" i="16" s="1"/>
  <c r="S494" i="16"/>
  <c r="T494" i="16" s="1"/>
  <c r="G494" i="16"/>
  <c r="H494" i="16" s="1"/>
  <c r="G495" i="20"/>
  <c r="H495" i="20" s="1"/>
  <c r="K495" i="20"/>
  <c r="L495" i="20" s="1"/>
  <c r="O495" i="20"/>
  <c r="P495" i="20" s="1"/>
  <c r="G495" i="19"/>
  <c r="H495" i="19" s="1"/>
  <c r="G493" i="16"/>
  <c r="H493" i="16" s="1"/>
  <c r="S493" i="16"/>
  <c r="T493" i="16" s="1"/>
  <c r="K493" i="16"/>
  <c r="L493" i="16" s="1"/>
  <c r="O493" i="16"/>
  <c r="P493" i="16" s="1"/>
  <c r="G494" i="20"/>
  <c r="H494" i="20" s="1"/>
  <c r="K494" i="20"/>
  <c r="L494" i="20" s="1"/>
  <c r="O494" i="20"/>
  <c r="P494" i="20" s="1"/>
  <c r="G494" i="19"/>
  <c r="H494" i="19" s="1"/>
  <c r="K492" i="16"/>
  <c r="L492" i="16" s="1"/>
  <c r="G492" i="16"/>
  <c r="H492" i="16" s="1"/>
  <c r="O492" i="16"/>
  <c r="P492" i="16" s="1"/>
  <c r="S492" i="16"/>
  <c r="T492" i="16" s="1"/>
  <c r="K493" i="20"/>
  <c r="L493" i="20" s="1"/>
  <c r="O493" i="20"/>
  <c r="P493" i="20" s="1"/>
  <c r="G493" i="20"/>
  <c r="H493" i="20" s="1"/>
  <c r="G493" i="19"/>
  <c r="H493" i="19" s="1"/>
  <c r="S491" i="16"/>
  <c r="T491" i="16" s="1"/>
  <c r="O491" i="16"/>
  <c r="P491" i="16" s="1"/>
  <c r="K491" i="16"/>
  <c r="L491" i="16" s="1"/>
  <c r="G491" i="16"/>
  <c r="H491" i="16" s="1"/>
  <c r="G492" i="20"/>
  <c r="H492" i="20" s="1"/>
  <c r="O492" i="20"/>
  <c r="P492" i="20" s="1"/>
  <c r="K492" i="20"/>
  <c r="L492" i="20" s="1"/>
  <c r="G492" i="19"/>
  <c r="H492" i="19" s="1"/>
  <c r="S490" i="16"/>
  <c r="T490" i="16" s="1"/>
  <c r="O490" i="16"/>
  <c r="P490" i="16" s="1"/>
  <c r="G490" i="16"/>
  <c r="H490" i="16" s="1"/>
  <c r="K490" i="16"/>
  <c r="L490" i="16" s="1"/>
  <c r="K491" i="20"/>
  <c r="L491" i="20" s="1"/>
  <c r="O491" i="20"/>
  <c r="P491" i="20" s="1"/>
  <c r="G491" i="20"/>
  <c r="H491" i="20" s="1"/>
  <c r="G491" i="19"/>
  <c r="H491" i="19" s="1"/>
  <c r="S489" i="16"/>
  <c r="T489" i="16" s="1"/>
  <c r="G489" i="16"/>
  <c r="H489" i="16" s="1"/>
  <c r="K489" i="16"/>
  <c r="L489" i="16" s="1"/>
  <c r="O489" i="16"/>
  <c r="P489" i="16" s="1"/>
  <c r="G490" i="20"/>
  <c r="H490" i="20" s="1"/>
  <c r="O490" i="20"/>
  <c r="P490" i="20" s="1"/>
  <c r="K490" i="20"/>
  <c r="L490" i="20" s="1"/>
  <c r="G490" i="19"/>
  <c r="H490" i="19" s="1"/>
  <c r="K488" i="16"/>
  <c r="L488" i="16" s="1"/>
  <c r="O488" i="16"/>
  <c r="P488" i="16" s="1"/>
  <c r="S488" i="16"/>
  <c r="T488" i="16" s="1"/>
  <c r="G488" i="16"/>
  <c r="H488" i="16" s="1"/>
  <c r="K489" i="20"/>
  <c r="L489" i="20" s="1"/>
  <c r="G489" i="20"/>
  <c r="H489" i="20" s="1"/>
  <c r="O489" i="20"/>
  <c r="P489" i="20" s="1"/>
  <c r="G489" i="19"/>
  <c r="H489" i="19" s="1"/>
  <c r="S487" i="16"/>
  <c r="T487" i="16" s="1"/>
  <c r="G487" i="16"/>
  <c r="H487" i="16" s="1"/>
  <c r="O487" i="16"/>
  <c r="P487" i="16" s="1"/>
  <c r="K487" i="16"/>
  <c r="L487" i="16" s="1"/>
  <c r="K488" i="20"/>
  <c r="L488" i="20" s="1"/>
  <c r="G488" i="20"/>
  <c r="H488" i="20" s="1"/>
  <c r="O488" i="20"/>
  <c r="P488" i="20" s="1"/>
  <c r="G488" i="19"/>
  <c r="H488" i="19" s="1"/>
  <c r="G486" i="16"/>
  <c r="H486" i="16" s="1"/>
  <c r="S486" i="16"/>
  <c r="T486" i="16" s="1"/>
  <c r="O486" i="16"/>
  <c r="P486" i="16" s="1"/>
  <c r="K486" i="16"/>
  <c r="L486" i="16" s="1"/>
  <c r="K487" i="20"/>
  <c r="L487" i="20" s="1"/>
  <c r="O487" i="20"/>
  <c r="P487" i="20" s="1"/>
  <c r="G487" i="20"/>
  <c r="H487" i="20" s="1"/>
  <c r="G487" i="19"/>
  <c r="H487" i="19" s="1"/>
  <c r="S485" i="16"/>
  <c r="T485" i="16" s="1"/>
  <c r="O485" i="16"/>
  <c r="P485" i="16" s="1"/>
  <c r="K485" i="16"/>
  <c r="L485" i="16" s="1"/>
  <c r="G485" i="16"/>
  <c r="H485" i="16" s="1"/>
  <c r="G486" i="20"/>
  <c r="H486" i="20" s="1"/>
  <c r="K486" i="20"/>
  <c r="L486" i="20" s="1"/>
  <c r="O486" i="20"/>
  <c r="P486" i="20" s="1"/>
  <c r="G486" i="19"/>
  <c r="H486" i="19" s="1"/>
  <c r="G484" i="16"/>
  <c r="H484" i="16" s="1"/>
  <c r="O484" i="16"/>
  <c r="P484" i="16" s="1"/>
  <c r="K484" i="16"/>
  <c r="L484" i="16" s="1"/>
  <c r="S484" i="16"/>
  <c r="T484" i="16" s="1"/>
  <c r="O485" i="20"/>
  <c r="P485" i="20" s="1"/>
  <c r="G485" i="20"/>
  <c r="H485" i="20" s="1"/>
  <c r="K485" i="20"/>
  <c r="L485" i="20" s="1"/>
  <c r="G485" i="19"/>
  <c r="H485" i="19" s="1"/>
  <c r="K483" i="16"/>
  <c r="L483" i="16" s="1"/>
  <c r="O483" i="16"/>
  <c r="P483" i="16" s="1"/>
  <c r="S483" i="16"/>
  <c r="T483" i="16" s="1"/>
  <c r="G483" i="16"/>
  <c r="H483" i="16" s="1"/>
  <c r="O484" i="20"/>
  <c r="P484" i="20" s="1"/>
  <c r="K484" i="20"/>
  <c r="L484" i="20" s="1"/>
  <c r="G484" i="20"/>
  <c r="H484" i="20" s="1"/>
  <c r="G484" i="19"/>
  <c r="H484" i="19" s="1"/>
  <c r="K482" i="16"/>
  <c r="L482" i="16" s="1"/>
  <c r="O482" i="16"/>
  <c r="P482" i="16" s="1"/>
  <c r="S482" i="16"/>
  <c r="T482" i="16" s="1"/>
  <c r="G482" i="16"/>
  <c r="H482" i="16" s="1"/>
  <c r="O483" i="20"/>
  <c r="P483" i="20" s="1"/>
  <c r="K483" i="20"/>
  <c r="L483" i="20" s="1"/>
  <c r="G483" i="20"/>
  <c r="H483" i="20" s="1"/>
  <c r="G483" i="19"/>
  <c r="H483" i="19" s="1"/>
  <c r="G481" i="16"/>
  <c r="H481" i="16" s="1"/>
  <c r="S481" i="16"/>
  <c r="T481" i="16" s="1"/>
  <c r="O481" i="16"/>
  <c r="P481" i="16" s="1"/>
  <c r="K481" i="16"/>
  <c r="L481" i="16" s="1"/>
  <c r="O482" i="20"/>
  <c r="P482" i="20" s="1"/>
  <c r="K482" i="20"/>
  <c r="L482" i="20" s="1"/>
  <c r="G482" i="20"/>
  <c r="H482" i="20" s="1"/>
  <c r="G482" i="19"/>
  <c r="H482" i="19" s="1"/>
  <c r="O480" i="16"/>
  <c r="P480" i="16" s="1"/>
  <c r="G480" i="16"/>
  <c r="H480" i="16" s="1"/>
  <c r="K480" i="16"/>
  <c r="L480" i="16" s="1"/>
  <c r="S480" i="16"/>
  <c r="T480" i="16" s="1"/>
  <c r="O481" i="20"/>
  <c r="P481" i="20" s="1"/>
  <c r="G481" i="20"/>
  <c r="H481" i="20" s="1"/>
  <c r="K481" i="20"/>
  <c r="L481" i="20" s="1"/>
  <c r="G481" i="19"/>
  <c r="H481" i="19" s="1"/>
  <c r="K479" i="16"/>
  <c r="L479" i="16" s="1"/>
  <c r="G479" i="16"/>
  <c r="H479" i="16" s="1"/>
  <c r="O479" i="16"/>
  <c r="P479" i="16" s="1"/>
  <c r="S479" i="16"/>
  <c r="T479" i="16" s="1"/>
  <c r="G480" i="20"/>
  <c r="H480" i="20" s="1"/>
  <c r="O480" i="20"/>
  <c r="P480" i="20" s="1"/>
  <c r="K480" i="20"/>
  <c r="L480" i="20" s="1"/>
  <c r="G480" i="19"/>
  <c r="H480" i="19" s="1"/>
  <c r="K478" i="16"/>
  <c r="L478" i="16" s="1"/>
  <c r="G478" i="16"/>
  <c r="H478" i="16" s="1"/>
  <c r="O478" i="16"/>
  <c r="P478" i="16" s="1"/>
  <c r="S478" i="16"/>
  <c r="T478" i="16" s="1"/>
  <c r="G479" i="20"/>
  <c r="H479" i="20" s="1"/>
  <c r="K479" i="20"/>
  <c r="L479" i="20" s="1"/>
  <c r="O479" i="20"/>
  <c r="P479" i="20" s="1"/>
  <c r="G479" i="19"/>
  <c r="H479" i="19" s="1"/>
  <c r="O477" i="16"/>
  <c r="P477" i="16" s="1"/>
  <c r="G477" i="16"/>
  <c r="H477" i="16" s="1"/>
  <c r="K477" i="16"/>
  <c r="L477" i="16" s="1"/>
  <c r="S477" i="16"/>
  <c r="T477" i="16" s="1"/>
  <c r="G478" i="20"/>
  <c r="H478" i="20" s="1"/>
  <c r="O478" i="20"/>
  <c r="P478" i="20" s="1"/>
  <c r="K478" i="20"/>
  <c r="L478" i="20" s="1"/>
  <c r="G478" i="19"/>
  <c r="H478" i="19" s="1"/>
  <c r="O476" i="16"/>
  <c r="P476" i="16" s="1"/>
  <c r="S476" i="16"/>
  <c r="T476" i="16" s="1"/>
  <c r="G476" i="16"/>
  <c r="H476" i="16" s="1"/>
  <c r="K476" i="16"/>
  <c r="L476" i="16" s="1"/>
  <c r="K477" i="20"/>
  <c r="L477" i="20" s="1"/>
  <c r="O477" i="20"/>
  <c r="P477" i="20" s="1"/>
  <c r="G477" i="20"/>
  <c r="H477" i="20" s="1"/>
  <c r="G477" i="19"/>
  <c r="H477" i="19" s="1"/>
  <c r="S475" i="16"/>
  <c r="T475" i="16" s="1"/>
  <c r="O475" i="16"/>
  <c r="P475" i="16" s="1"/>
  <c r="K475" i="16"/>
  <c r="L475" i="16" s="1"/>
  <c r="G475" i="16"/>
  <c r="H475" i="16" s="1"/>
  <c r="K476" i="20"/>
  <c r="L476" i="20" s="1"/>
  <c r="G476" i="20"/>
  <c r="H476" i="20" s="1"/>
  <c r="O476" i="20"/>
  <c r="P476" i="20" s="1"/>
  <c r="G476" i="19"/>
  <c r="H476" i="19" s="1"/>
  <c r="G474" i="16"/>
  <c r="H474" i="16" s="1"/>
  <c r="S474" i="16"/>
  <c r="T474" i="16" s="1"/>
  <c r="K474" i="16"/>
  <c r="L474" i="16" s="1"/>
  <c r="O474" i="16"/>
  <c r="P474" i="16" s="1"/>
  <c r="G475" i="20"/>
  <c r="H475" i="20" s="1"/>
  <c r="O475" i="20"/>
  <c r="P475" i="20" s="1"/>
  <c r="K475" i="20"/>
  <c r="L475" i="20" s="1"/>
  <c r="G475" i="19"/>
  <c r="H475" i="19" s="1"/>
  <c r="G473" i="16"/>
  <c r="H473" i="16" s="1"/>
  <c r="O473" i="16"/>
  <c r="P473" i="16" s="1"/>
  <c r="K473" i="16"/>
  <c r="L473" i="16" s="1"/>
  <c r="S473" i="16"/>
  <c r="T473" i="16" s="1"/>
  <c r="O474" i="20"/>
  <c r="P474" i="20" s="1"/>
  <c r="K474" i="20"/>
  <c r="L474" i="20" s="1"/>
  <c r="G474" i="20"/>
  <c r="H474" i="20" s="1"/>
  <c r="G474" i="19"/>
  <c r="H474" i="19" s="1"/>
  <c r="S472" i="16"/>
  <c r="T472" i="16" s="1"/>
  <c r="G472" i="16"/>
  <c r="H472" i="16" s="1"/>
  <c r="O472" i="16"/>
  <c r="P472" i="16" s="1"/>
  <c r="K472" i="16"/>
  <c r="L472" i="16" s="1"/>
  <c r="K473" i="20"/>
  <c r="L473" i="20" s="1"/>
  <c r="O473" i="20"/>
  <c r="P473" i="20" s="1"/>
  <c r="G473" i="20"/>
  <c r="H473" i="20" s="1"/>
  <c r="G473" i="19"/>
  <c r="H473" i="19" s="1"/>
  <c r="O471" i="16"/>
  <c r="P471" i="16" s="1"/>
  <c r="K471" i="16"/>
  <c r="L471" i="16" s="1"/>
  <c r="S471" i="16"/>
  <c r="T471" i="16" s="1"/>
  <c r="G471" i="16"/>
  <c r="H471" i="16" s="1"/>
  <c r="K472" i="20"/>
  <c r="L472" i="20" s="1"/>
  <c r="G472" i="20"/>
  <c r="H472" i="20" s="1"/>
  <c r="O472" i="20"/>
  <c r="P472" i="20" s="1"/>
  <c r="G472" i="19"/>
  <c r="H472" i="19" s="1"/>
  <c r="G470" i="16"/>
  <c r="H470" i="16" s="1"/>
  <c r="O470" i="16"/>
  <c r="P470" i="16" s="1"/>
  <c r="S470" i="16"/>
  <c r="T470" i="16" s="1"/>
  <c r="K470" i="16"/>
  <c r="L470" i="16" s="1"/>
  <c r="O471" i="20"/>
  <c r="P471" i="20" s="1"/>
  <c r="G471" i="20"/>
  <c r="H471" i="20" s="1"/>
  <c r="K471" i="20"/>
  <c r="L471" i="20" s="1"/>
  <c r="G471" i="19"/>
  <c r="H471" i="19" s="1"/>
  <c r="K469" i="16"/>
  <c r="L469" i="16" s="1"/>
  <c r="O469" i="16"/>
  <c r="P469" i="16" s="1"/>
  <c r="S469" i="16"/>
  <c r="T469" i="16" s="1"/>
  <c r="G469" i="16"/>
  <c r="H469" i="16" s="1"/>
  <c r="G470" i="20"/>
  <c r="H470" i="20" s="1"/>
  <c r="K470" i="20"/>
  <c r="L470" i="20" s="1"/>
  <c r="O470" i="20"/>
  <c r="P470" i="20" s="1"/>
  <c r="G470" i="19"/>
  <c r="H470" i="19" s="1"/>
  <c r="S468" i="16"/>
  <c r="T468" i="16" s="1"/>
  <c r="K468" i="16"/>
  <c r="L468" i="16" s="1"/>
  <c r="O468" i="16"/>
  <c r="P468" i="16" s="1"/>
  <c r="G468" i="16"/>
  <c r="H468" i="16" s="1"/>
  <c r="K469" i="20"/>
  <c r="L469" i="20" s="1"/>
  <c r="G469" i="20"/>
  <c r="H469" i="20" s="1"/>
  <c r="O469" i="20"/>
  <c r="P469" i="20" s="1"/>
  <c r="G469" i="19"/>
  <c r="H469" i="19" s="1"/>
  <c r="O467" i="16"/>
  <c r="P467" i="16" s="1"/>
  <c r="G467" i="16"/>
  <c r="H467" i="16" s="1"/>
  <c r="K467" i="16"/>
  <c r="L467" i="16" s="1"/>
  <c r="S467" i="16"/>
  <c r="T467" i="16" s="1"/>
  <c r="O468" i="20"/>
  <c r="P468" i="20" s="1"/>
  <c r="K468" i="20"/>
  <c r="L468" i="20" s="1"/>
  <c r="G468" i="20"/>
  <c r="H468" i="20" s="1"/>
  <c r="G468" i="19"/>
  <c r="H468" i="19" s="1"/>
  <c r="O466" i="16"/>
  <c r="P466" i="16" s="1"/>
  <c r="G466" i="16"/>
  <c r="H466" i="16" s="1"/>
  <c r="S466" i="16"/>
  <c r="T466" i="16" s="1"/>
  <c r="K466" i="16"/>
  <c r="L466" i="16" s="1"/>
  <c r="O467" i="20"/>
  <c r="P467" i="20" s="1"/>
  <c r="G467" i="20"/>
  <c r="H467" i="20" s="1"/>
  <c r="K467" i="20"/>
  <c r="L467" i="20" s="1"/>
  <c r="G467" i="19"/>
  <c r="H467" i="19" s="1"/>
  <c r="G465" i="16"/>
  <c r="H465" i="16" s="1"/>
  <c r="K465" i="16"/>
  <c r="L465" i="16" s="1"/>
  <c r="O465" i="16"/>
  <c r="P465" i="16" s="1"/>
  <c r="S465" i="16"/>
  <c r="T465" i="16" s="1"/>
  <c r="G466" i="20"/>
  <c r="H466" i="20" s="1"/>
  <c r="O466" i="20"/>
  <c r="P466" i="20" s="1"/>
  <c r="K466" i="20"/>
  <c r="L466" i="20" s="1"/>
  <c r="G466" i="19"/>
  <c r="H466" i="19" s="1"/>
  <c r="K464" i="16"/>
  <c r="L464" i="16" s="1"/>
  <c r="S464" i="16"/>
  <c r="T464" i="16" s="1"/>
  <c r="O464" i="16"/>
  <c r="P464" i="16" s="1"/>
  <c r="G464" i="16"/>
  <c r="H464" i="16" s="1"/>
  <c r="G465" i="20"/>
  <c r="H465" i="20" s="1"/>
  <c r="K465" i="20"/>
  <c r="L465" i="20" s="1"/>
  <c r="O465" i="20"/>
  <c r="P465" i="20" s="1"/>
  <c r="G465" i="19"/>
  <c r="H465" i="19" s="1"/>
  <c r="O463" i="16"/>
  <c r="P463" i="16" s="1"/>
  <c r="K463" i="16"/>
  <c r="L463" i="16" s="1"/>
  <c r="G463" i="16"/>
  <c r="H463" i="16" s="1"/>
  <c r="S463" i="16"/>
  <c r="T463" i="16" s="1"/>
  <c r="G464" i="20"/>
  <c r="H464" i="20" s="1"/>
  <c r="O464" i="20"/>
  <c r="P464" i="20" s="1"/>
  <c r="K464" i="20"/>
  <c r="L464" i="20" s="1"/>
  <c r="G464" i="19"/>
  <c r="H464" i="19" s="1"/>
  <c r="S462" i="16"/>
  <c r="T462" i="16" s="1"/>
  <c r="K462" i="16"/>
  <c r="L462" i="16" s="1"/>
  <c r="O462" i="16"/>
  <c r="P462" i="16" s="1"/>
  <c r="G462" i="16"/>
  <c r="H462" i="16" s="1"/>
  <c r="O463" i="20"/>
  <c r="P463" i="20" s="1"/>
  <c r="G463" i="20"/>
  <c r="H463" i="20" s="1"/>
  <c r="K463" i="20"/>
  <c r="L463" i="20" s="1"/>
  <c r="G463" i="19"/>
  <c r="H463" i="19" s="1"/>
  <c r="K461" i="16"/>
  <c r="L461" i="16" s="1"/>
  <c r="G461" i="16"/>
  <c r="H461" i="16" s="1"/>
  <c r="O461" i="16"/>
  <c r="P461" i="16" s="1"/>
  <c r="S461" i="16"/>
  <c r="T461" i="16" s="1"/>
  <c r="K462" i="20"/>
  <c r="L462" i="20" s="1"/>
  <c r="O462" i="20"/>
  <c r="P462" i="20" s="1"/>
  <c r="G462" i="20"/>
  <c r="H462" i="20" s="1"/>
  <c r="G462" i="19"/>
  <c r="H462" i="19" s="1"/>
  <c r="O460" i="16"/>
  <c r="P460" i="16" s="1"/>
  <c r="S460" i="16"/>
  <c r="T460" i="16" s="1"/>
  <c r="K460" i="16"/>
  <c r="L460" i="16" s="1"/>
  <c r="G460" i="16"/>
  <c r="H460" i="16" s="1"/>
  <c r="G461" i="20"/>
  <c r="H461" i="20" s="1"/>
  <c r="O461" i="20"/>
  <c r="P461" i="20" s="1"/>
  <c r="K461" i="20"/>
  <c r="L461" i="20" s="1"/>
  <c r="G461" i="19"/>
  <c r="H461" i="19" s="1"/>
  <c r="G459" i="16"/>
  <c r="H459" i="16" s="1"/>
  <c r="K459" i="16"/>
  <c r="L459" i="16" s="1"/>
  <c r="S459" i="16"/>
  <c r="T459" i="16" s="1"/>
  <c r="O459" i="16"/>
  <c r="P459" i="16" s="1"/>
  <c r="K460" i="20"/>
  <c r="L460" i="20" s="1"/>
  <c r="G460" i="20"/>
  <c r="H460" i="20" s="1"/>
  <c r="O460" i="20"/>
  <c r="P460" i="20" s="1"/>
  <c r="G460" i="19"/>
  <c r="H460" i="19" s="1"/>
  <c r="S458" i="16"/>
  <c r="T458" i="16" s="1"/>
  <c r="K458" i="16"/>
  <c r="L458" i="16" s="1"/>
  <c r="O458" i="16"/>
  <c r="P458" i="16" s="1"/>
  <c r="G458" i="16"/>
  <c r="H458" i="16" s="1"/>
  <c r="O459" i="20"/>
  <c r="P459" i="20" s="1"/>
  <c r="K459" i="20"/>
  <c r="L459" i="20" s="1"/>
  <c r="G459" i="20"/>
  <c r="H459" i="20" s="1"/>
  <c r="G459" i="19"/>
  <c r="H459" i="19" s="1"/>
  <c r="G457" i="16"/>
  <c r="H457" i="16" s="1"/>
  <c r="K457" i="16"/>
  <c r="L457" i="16" s="1"/>
  <c r="S457" i="16"/>
  <c r="T457" i="16" s="1"/>
  <c r="O457" i="16"/>
  <c r="P457" i="16" s="1"/>
  <c r="G458" i="20"/>
  <c r="H458" i="20" s="1"/>
  <c r="O458" i="20"/>
  <c r="P458" i="20" s="1"/>
  <c r="K458" i="20"/>
  <c r="L458" i="20" s="1"/>
  <c r="G458" i="19"/>
  <c r="H458" i="19" s="1"/>
  <c r="K456" i="16"/>
  <c r="L456" i="16" s="1"/>
  <c r="S456" i="16"/>
  <c r="T456" i="16" s="1"/>
  <c r="G456" i="16"/>
  <c r="H456" i="16" s="1"/>
  <c r="O456" i="16"/>
  <c r="P456" i="16" s="1"/>
  <c r="O457" i="20"/>
  <c r="P457" i="20" s="1"/>
  <c r="G457" i="20"/>
  <c r="H457" i="20" s="1"/>
  <c r="K457" i="20"/>
  <c r="L457" i="20" s="1"/>
  <c r="G457" i="19"/>
  <c r="H457" i="19" s="1"/>
  <c r="O455" i="16"/>
  <c r="P455" i="16" s="1"/>
  <c r="K455" i="16"/>
  <c r="L455" i="16" s="1"/>
  <c r="S455" i="16"/>
  <c r="T455" i="16" s="1"/>
  <c r="G455" i="16"/>
  <c r="H455" i="16" s="1"/>
  <c r="O456" i="20"/>
  <c r="P456" i="20" s="1"/>
  <c r="K456" i="20"/>
  <c r="L456" i="20" s="1"/>
  <c r="G456" i="20"/>
  <c r="H456" i="20" s="1"/>
  <c r="G456" i="19"/>
  <c r="H456" i="19" s="1"/>
  <c r="S454" i="16"/>
  <c r="T454" i="16" s="1"/>
  <c r="O454" i="16"/>
  <c r="P454" i="16" s="1"/>
  <c r="G454" i="16"/>
  <c r="H454" i="16" s="1"/>
  <c r="K454" i="16"/>
  <c r="L454" i="16" s="1"/>
  <c r="O455" i="20"/>
  <c r="P455" i="20" s="1"/>
  <c r="K455" i="20"/>
  <c r="L455" i="20" s="1"/>
  <c r="G455" i="20"/>
  <c r="H455" i="20" s="1"/>
  <c r="G455" i="19"/>
  <c r="H455" i="19" s="1"/>
  <c r="K453" i="16"/>
  <c r="L453" i="16" s="1"/>
  <c r="S453" i="16"/>
  <c r="T453" i="16" s="1"/>
  <c r="G453" i="16"/>
  <c r="H453" i="16" s="1"/>
  <c r="O453" i="16"/>
  <c r="P453" i="16" s="1"/>
  <c r="K454" i="20"/>
  <c r="L454" i="20" s="1"/>
  <c r="G454" i="20"/>
  <c r="H454" i="20" s="1"/>
  <c r="O454" i="20"/>
  <c r="P454" i="20" s="1"/>
  <c r="G454" i="19"/>
  <c r="H454" i="19" s="1"/>
  <c r="G452" i="16"/>
  <c r="H452" i="16" s="1"/>
  <c r="O452" i="16"/>
  <c r="P452" i="16" s="1"/>
  <c r="S452" i="16"/>
  <c r="T452" i="16" s="1"/>
  <c r="K452" i="16"/>
  <c r="L452" i="16" s="1"/>
  <c r="G453" i="20"/>
  <c r="H453" i="20" s="1"/>
  <c r="K453" i="20"/>
  <c r="L453" i="20" s="1"/>
  <c r="O453" i="20"/>
  <c r="P453" i="20" s="1"/>
  <c r="G453" i="19"/>
  <c r="H453" i="19" s="1"/>
  <c r="K451" i="16"/>
  <c r="L451" i="16" s="1"/>
  <c r="G451" i="16"/>
  <c r="H451" i="16" s="1"/>
  <c r="S451" i="16"/>
  <c r="T451" i="16" s="1"/>
  <c r="O451" i="16"/>
  <c r="P451" i="16" s="1"/>
  <c r="G452" i="20"/>
  <c r="H452" i="20" s="1"/>
  <c r="K452" i="20"/>
  <c r="L452" i="20" s="1"/>
  <c r="O452" i="20"/>
  <c r="P452" i="20" s="1"/>
  <c r="G452" i="19"/>
  <c r="H452" i="19" s="1"/>
  <c r="O450" i="16"/>
  <c r="P450" i="16" s="1"/>
  <c r="S450" i="16"/>
  <c r="T450" i="16" s="1"/>
  <c r="K450" i="16"/>
  <c r="L450" i="16" s="1"/>
  <c r="G450" i="16"/>
  <c r="H450" i="16" s="1"/>
  <c r="O451" i="20"/>
  <c r="P451" i="20" s="1"/>
  <c r="G451" i="20"/>
  <c r="H451" i="20" s="1"/>
  <c r="K451" i="20"/>
  <c r="L451" i="20" s="1"/>
  <c r="G451" i="19"/>
  <c r="H451" i="19" s="1"/>
  <c r="S449" i="16"/>
  <c r="T449" i="16" s="1"/>
  <c r="K449" i="16"/>
  <c r="L449" i="16" s="1"/>
  <c r="G449" i="16"/>
  <c r="H449" i="16" s="1"/>
  <c r="O449" i="16"/>
  <c r="P449" i="16" s="1"/>
  <c r="O450" i="20"/>
  <c r="P450" i="20" s="1"/>
  <c r="K450" i="20"/>
  <c r="L450" i="20" s="1"/>
  <c r="G450" i="20"/>
  <c r="H450" i="20" s="1"/>
  <c r="G450" i="19"/>
  <c r="H450" i="19" s="1"/>
  <c r="O448" i="16"/>
  <c r="P448" i="16" s="1"/>
  <c r="S448" i="16"/>
  <c r="T448" i="16" s="1"/>
  <c r="G448" i="16"/>
  <c r="H448" i="16" s="1"/>
  <c r="K448" i="16"/>
  <c r="L448" i="16" s="1"/>
  <c r="G449" i="20"/>
  <c r="H449" i="20" s="1"/>
  <c r="K449" i="20"/>
  <c r="L449" i="20" s="1"/>
  <c r="O449" i="20"/>
  <c r="P449" i="20" s="1"/>
  <c r="G449" i="19"/>
  <c r="H449" i="19" s="1"/>
  <c r="G447" i="16"/>
  <c r="H447" i="16" s="1"/>
  <c r="K447" i="16"/>
  <c r="L447" i="16" s="1"/>
  <c r="O447" i="16"/>
  <c r="P447" i="16" s="1"/>
  <c r="S447" i="16"/>
  <c r="T447" i="16" s="1"/>
  <c r="O448" i="20"/>
  <c r="P448" i="20" s="1"/>
  <c r="G448" i="20"/>
  <c r="H448" i="20" s="1"/>
  <c r="K448" i="20"/>
  <c r="L448" i="20" s="1"/>
  <c r="G448" i="19"/>
  <c r="H448" i="19" s="1"/>
  <c r="S446" i="16"/>
  <c r="T446" i="16" s="1"/>
  <c r="O446" i="16"/>
  <c r="P446" i="16" s="1"/>
  <c r="G446" i="16"/>
  <c r="H446" i="16" s="1"/>
  <c r="K446" i="16"/>
  <c r="L446" i="16" s="1"/>
  <c r="G447" i="20"/>
  <c r="H447" i="20" s="1"/>
  <c r="K447" i="20"/>
  <c r="L447" i="20" s="1"/>
  <c r="O447" i="20"/>
  <c r="P447" i="20" s="1"/>
  <c r="G447" i="19"/>
  <c r="H447" i="19" s="1"/>
  <c r="O445" i="16"/>
  <c r="P445" i="16" s="1"/>
  <c r="S445" i="16"/>
  <c r="T445" i="16" s="1"/>
  <c r="K445" i="16"/>
  <c r="L445" i="16" s="1"/>
  <c r="G445" i="16"/>
  <c r="H445" i="16" s="1"/>
  <c r="G446" i="20"/>
  <c r="H446" i="20" s="1"/>
  <c r="K446" i="20"/>
  <c r="L446" i="20" s="1"/>
  <c r="O446" i="20"/>
  <c r="P446" i="20" s="1"/>
  <c r="G446" i="19"/>
  <c r="H446" i="19" s="1"/>
  <c r="S444" i="16"/>
  <c r="T444" i="16" s="1"/>
  <c r="O444" i="16"/>
  <c r="P444" i="16" s="1"/>
  <c r="K444" i="16"/>
  <c r="L444" i="16" s="1"/>
  <c r="G444" i="16"/>
  <c r="H444" i="16" s="1"/>
  <c r="K445" i="20"/>
  <c r="L445" i="20" s="1"/>
  <c r="O445" i="20"/>
  <c r="P445" i="20" s="1"/>
  <c r="G445" i="20"/>
  <c r="H445" i="20" s="1"/>
  <c r="G445" i="19"/>
  <c r="H445" i="19" s="1"/>
  <c r="O443" i="16"/>
  <c r="P443" i="16" s="1"/>
  <c r="S443" i="16"/>
  <c r="T443" i="16" s="1"/>
  <c r="K443" i="16"/>
  <c r="L443" i="16" s="1"/>
  <c r="G443" i="16"/>
  <c r="H443" i="16" s="1"/>
  <c r="O444" i="20"/>
  <c r="P444" i="20" s="1"/>
  <c r="K444" i="20"/>
  <c r="L444" i="20" s="1"/>
  <c r="G444" i="20"/>
  <c r="H444" i="20" s="1"/>
  <c r="G444" i="19"/>
  <c r="H444" i="19" s="1"/>
  <c r="O442" i="16"/>
  <c r="P442" i="16" s="1"/>
  <c r="S442" i="16"/>
  <c r="T442" i="16" s="1"/>
  <c r="G442" i="16"/>
  <c r="H442" i="16" s="1"/>
  <c r="K442" i="16"/>
  <c r="L442" i="16" s="1"/>
  <c r="O443" i="20"/>
  <c r="P443" i="20" s="1"/>
  <c r="G443" i="20"/>
  <c r="H443" i="20" s="1"/>
  <c r="K443" i="20"/>
  <c r="L443" i="20" s="1"/>
  <c r="G443" i="19"/>
  <c r="H443" i="19" s="1"/>
  <c r="O441" i="16"/>
  <c r="P441" i="16" s="1"/>
  <c r="G441" i="16"/>
  <c r="H441" i="16" s="1"/>
  <c r="K441" i="16"/>
  <c r="L441" i="16" s="1"/>
  <c r="S441" i="16"/>
  <c r="T441" i="16" s="1"/>
  <c r="G442" i="20"/>
  <c r="H442" i="20" s="1"/>
  <c r="K442" i="20"/>
  <c r="L442" i="20" s="1"/>
  <c r="O442" i="20"/>
  <c r="P442" i="20" s="1"/>
  <c r="G442" i="19"/>
  <c r="H442" i="19" s="1"/>
  <c r="O440" i="16"/>
  <c r="P440" i="16" s="1"/>
  <c r="G440" i="16"/>
  <c r="H440" i="16" s="1"/>
  <c r="K440" i="16"/>
  <c r="L440" i="16" s="1"/>
  <c r="S440" i="16"/>
  <c r="T440" i="16" s="1"/>
  <c r="O441" i="20"/>
  <c r="P441" i="20" s="1"/>
  <c r="G441" i="20"/>
  <c r="H441" i="20" s="1"/>
  <c r="K441" i="20"/>
  <c r="L441" i="20" s="1"/>
  <c r="G441" i="19"/>
  <c r="H441" i="19" s="1"/>
  <c r="G439" i="16"/>
  <c r="H439" i="16" s="1"/>
  <c r="S439" i="16"/>
  <c r="T439" i="16" s="1"/>
  <c r="K439" i="16"/>
  <c r="L439" i="16" s="1"/>
  <c r="O439" i="16"/>
  <c r="P439" i="16" s="1"/>
  <c r="K440" i="20"/>
  <c r="L440" i="20" s="1"/>
  <c r="O440" i="20"/>
  <c r="P440" i="20" s="1"/>
  <c r="G440" i="20"/>
  <c r="H440" i="20" s="1"/>
  <c r="G440" i="19"/>
  <c r="H440" i="19" s="1"/>
  <c r="K438" i="16"/>
  <c r="L438" i="16" s="1"/>
  <c r="S438" i="16"/>
  <c r="T438" i="16" s="1"/>
  <c r="O438" i="16"/>
  <c r="P438" i="16" s="1"/>
  <c r="G438" i="16"/>
  <c r="H438" i="16" s="1"/>
  <c r="K439" i="20"/>
  <c r="L439" i="20" s="1"/>
  <c r="G439" i="20"/>
  <c r="H439" i="20" s="1"/>
  <c r="O439" i="20"/>
  <c r="P439" i="20" s="1"/>
  <c r="G439" i="19"/>
  <c r="H439" i="19" s="1"/>
  <c r="O437" i="16"/>
  <c r="P437" i="16" s="1"/>
  <c r="K437" i="16"/>
  <c r="L437" i="16" s="1"/>
  <c r="G437" i="16"/>
  <c r="H437" i="16" s="1"/>
  <c r="S437" i="16"/>
  <c r="T437" i="16" s="1"/>
  <c r="O438" i="20"/>
  <c r="P438" i="20" s="1"/>
  <c r="K438" i="20"/>
  <c r="L438" i="20" s="1"/>
  <c r="G438" i="20"/>
  <c r="H438" i="20" s="1"/>
  <c r="G438" i="19"/>
  <c r="H438" i="19" s="1"/>
  <c r="O436" i="16"/>
  <c r="P436" i="16" s="1"/>
  <c r="G436" i="16"/>
  <c r="H436" i="16" s="1"/>
  <c r="S436" i="16"/>
  <c r="T436" i="16" s="1"/>
  <c r="K436" i="16"/>
  <c r="L436" i="16" s="1"/>
  <c r="K437" i="20"/>
  <c r="L437" i="20" s="1"/>
  <c r="G437" i="20"/>
  <c r="H437" i="20" s="1"/>
  <c r="O437" i="20"/>
  <c r="P437" i="20" s="1"/>
  <c r="G437" i="19"/>
  <c r="H437" i="19" s="1"/>
  <c r="G435" i="16"/>
  <c r="H435" i="16" s="1"/>
  <c r="K435" i="16"/>
  <c r="L435" i="16" s="1"/>
  <c r="O435" i="16"/>
  <c r="P435" i="16" s="1"/>
  <c r="S435" i="16"/>
  <c r="T435" i="16" s="1"/>
  <c r="G436" i="20"/>
  <c r="H436" i="20" s="1"/>
  <c r="K436" i="20"/>
  <c r="L436" i="20" s="1"/>
  <c r="O436" i="20"/>
  <c r="P436" i="20" s="1"/>
  <c r="G436" i="19"/>
  <c r="H436" i="19" s="1"/>
  <c r="K434" i="16"/>
  <c r="L434" i="16" s="1"/>
  <c r="S434" i="16"/>
  <c r="T434" i="16" s="1"/>
  <c r="O434" i="16"/>
  <c r="P434" i="16" s="1"/>
  <c r="G434" i="16"/>
  <c r="H434" i="16" s="1"/>
  <c r="O435" i="20"/>
  <c r="P435" i="20" s="1"/>
  <c r="G435" i="20"/>
  <c r="H435" i="20" s="1"/>
  <c r="K435" i="20"/>
  <c r="L435" i="20" s="1"/>
  <c r="G435" i="19"/>
  <c r="H435" i="19" s="1"/>
  <c r="K433" i="16"/>
  <c r="L433" i="16" s="1"/>
  <c r="S433" i="16"/>
  <c r="T433" i="16" s="1"/>
  <c r="G433" i="16"/>
  <c r="H433" i="16" s="1"/>
  <c r="O433" i="16"/>
  <c r="P433" i="16" s="1"/>
  <c r="O434" i="20"/>
  <c r="P434" i="20" s="1"/>
  <c r="K434" i="20"/>
  <c r="L434" i="20" s="1"/>
  <c r="G434" i="20"/>
  <c r="H434" i="20" s="1"/>
  <c r="G434" i="19"/>
  <c r="H434" i="19" s="1"/>
  <c r="G432" i="16"/>
  <c r="H432" i="16" s="1"/>
  <c r="O432" i="16"/>
  <c r="P432" i="16" s="1"/>
  <c r="K432" i="16"/>
  <c r="L432" i="16" s="1"/>
  <c r="S432" i="16"/>
  <c r="T432" i="16" s="1"/>
  <c r="O433" i="20"/>
  <c r="P433" i="20" s="1"/>
  <c r="G433" i="20"/>
  <c r="H433" i="20" s="1"/>
  <c r="K433" i="20"/>
  <c r="L433" i="20" s="1"/>
  <c r="G433" i="19"/>
  <c r="H433" i="19" s="1"/>
  <c r="S431" i="16"/>
  <c r="T431" i="16" s="1"/>
  <c r="G431" i="16"/>
  <c r="H431" i="16" s="1"/>
  <c r="K431" i="16"/>
  <c r="L431" i="16" s="1"/>
  <c r="O431" i="16"/>
  <c r="P431" i="16" s="1"/>
  <c r="O432" i="20"/>
  <c r="P432" i="20" s="1"/>
  <c r="K432" i="20"/>
  <c r="L432" i="20" s="1"/>
  <c r="G432" i="20"/>
  <c r="H432" i="20" s="1"/>
  <c r="G432" i="19"/>
  <c r="H432" i="19" s="1"/>
  <c r="O430" i="16"/>
  <c r="P430" i="16" s="1"/>
  <c r="G430" i="16"/>
  <c r="H430" i="16" s="1"/>
  <c r="S430" i="16"/>
  <c r="T430" i="16" s="1"/>
  <c r="K430" i="16"/>
  <c r="L430" i="16" s="1"/>
  <c r="K431" i="20"/>
  <c r="L431" i="20" s="1"/>
  <c r="O431" i="20"/>
  <c r="P431" i="20" s="1"/>
  <c r="G431" i="20"/>
  <c r="H431" i="20" s="1"/>
  <c r="G431" i="19"/>
  <c r="H431" i="19" s="1"/>
  <c r="G429" i="16"/>
  <c r="H429" i="16" s="1"/>
  <c r="K429" i="16"/>
  <c r="L429" i="16" s="1"/>
  <c r="S429" i="16"/>
  <c r="T429" i="16" s="1"/>
  <c r="O429" i="16"/>
  <c r="P429" i="16" s="1"/>
  <c r="G430" i="20"/>
  <c r="H430" i="20" s="1"/>
  <c r="K430" i="20"/>
  <c r="L430" i="20" s="1"/>
  <c r="O430" i="20"/>
  <c r="P430" i="20" s="1"/>
  <c r="G430" i="19"/>
  <c r="H430" i="19" s="1"/>
  <c r="K428" i="16"/>
  <c r="L428" i="16" s="1"/>
  <c r="G428" i="16"/>
  <c r="H428" i="16" s="1"/>
  <c r="O428" i="16"/>
  <c r="P428" i="16" s="1"/>
  <c r="S428" i="16"/>
  <c r="T428" i="16" s="1"/>
  <c r="O429" i="20"/>
  <c r="P429" i="20" s="1"/>
  <c r="G429" i="20"/>
  <c r="H429" i="20" s="1"/>
  <c r="K429" i="20"/>
  <c r="L429" i="20" s="1"/>
  <c r="G429" i="19"/>
  <c r="H429" i="19" s="1"/>
  <c r="S427" i="16"/>
  <c r="T427" i="16" s="1"/>
  <c r="O427" i="16"/>
  <c r="P427" i="16" s="1"/>
  <c r="K427" i="16"/>
  <c r="L427" i="16" s="1"/>
  <c r="G427" i="16"/>
  <c r="H427" i="16" s="1"/>
  <c r="K428" i="20"/>
  <c r="L428" i="20" s="1"/>
  <c r="G428" i="20"/>
  <c r="H428" i="20" s="1"/>
  <c r="O428" i="20"/>
  <c r="P428" i="20" s="1"/>
  <c r="G428" i="19"/>
  <c r="H428" i="19" s="1"/>
  <c r="G426" i="16"/>
  <c r="H426" i="16" s="1"/>
  <c r="K426" i="16"/>
  <c r="L426" i="16" s="1"/>
  <c r="S426" i="16"/>
  <c r="T426" i="16" s="1"/>
  <c r="O426" i="16"/>
  <c r="P426" i="16" s="1"/>
  <c r="O427" i="20"/>
  <c r="P427" i="20" s="1"/>
  <c r="G427" i="20"/>
  <c r="H427" i="20" s="1"/>
  <c r="K427" i="20"/>
  <c r="L427" i="20" s="1"/>
  <c r="G427" i="19"/>
  <c r="H427" i="19" s="1"/>
  <c r="G425" i="16"/>
  <c r="H425" i="16" s="1"/>
  <c r="O425" i="16"/>
  <c r="P425" i="16" s="1"/>
  <c r="K425" i="16"/>
  <c r="L425" i="16" s="1"/>
  <c r="S425" i="16"/>
  <c r="T425" i="16" s="1"/>
  <c r="G426" i="20"/>
  <c r="H426" i="20" s="1"/>
  <c r="O426" i="20"/>
  <c r="P426" i="20" s="1"/>
  <c r="K426" i="20"/>
  <c r="L426" i="20" s="1"/>
  <c r="G426" i="19"/>
  <c r="H426" i="19" s="1"/>
  <c r="G424" i="16"/>
  <c r="H424" i="16" s="1"/>
  <c r="K424" i="16"/>
  <c r="L424" i="16" s="1"/>
  <c r="S424" i="16"/>
  <c r="T424" i="16" s="1"/>
  <c r="O424" i="16"/>
  <c r="P424" i="16" s="1"/>
  <c r="O425" i="20"/>
  <c r="P425" i="20" s="1"/>
  <c r="G425" i="20"/>
  <c r="H425" i="20" s="1"/>
  <c r="K425" i="20"/>
  <c r="L425" i="20" s="1"/>
  <c r="G425" i="19"/>
  <c r="H425" i="19" s="1"/>
  <c r="G423" i="16"/>
  <c r="H423" i="16" s="1"/>
  <c r="S423" i="16"/>
  <c r="T423" i="16" s="1"/>
  <c r="K423" i="16"/>
  <c r="L423" i="16" s="1"/>
  <c r="O423" i="16"/>
  <c r="P423" i="16" s="1"/>
  <c r="K424" i="20"/>
  <c r="L424" i="20" s="1"/>
  <c r="G424" i="20"/>
  <c r="H424" i="20" s="1"/>
  <c r="O424" i="20"/>
  <c r="P424" i="20" s="1"/>
  <c r="G424" i="19"/>
  <c r="H424" i="19" s="1"/>
  <c r="K422" i="16"/>
  <c r="L422" i="16" s="1"/>
  <c r="G422" i="16"/>
  <c r="H422" i="16" s="1"/>
  <c r="S422" i="16"/>
  <c r="T422" i="16" s="1"/>
  <c r="O422" i="16"/>
  <c r="P422" i="16" s="1"/>
  <c r="O423" i="20"/>
  <c r="P423" i="20" s="1"/>
  <c r="K423" i="20"/>
  <c r="L423" i="20" s="1"/>
  <c r="G423" i="20"/>
  <c r="H423" i="20" s="1"/>
  <c r="G423" i="19"/>
  <c r="H423" i="19" s="1"/>
  <c r="S421" i="16"/>
  <c r="T421" i="16" s="1"/>
  <c r="K421" i="16"/>
  <c r="L421" i="16" s="1"/>
  <c r="O421" i="16"/>
  <c r="P421" i="16" s="1"/>
  <c r="G421" i="16"/>
  <c r="H421" i="16" s="1"/>
  <c r="K422" i="20"/>
  <c r="L422" i="20" s="1"/>
  <c r="G422" i="20"/>
  <c r="H422" i="20" s="1"/>
  <c r="O422" i="20"/>
  <c r="P422" i="20" s="1"/>
  <c r="G422" i="19"/>
  <c r="H422" i="19" s="1"/>
  <c r="O420" i="16"/>
  <c r="P420" i="16" s="1"/>
  <c r="S420" i="16"/>
  <c r="T420" i="16" s="1"/>
  <c r="G420" i="16"/>
  <c r="H420" i="16" s="1"/>
  <c r="K420" i="16"/>
  <c r="L420" i="16" s="1"/>
  <c r="O421" i="20"/>
  <c r="P421" i="20" s="1"/>
  <c r="G421" i="20"/>
  <c r="H421" i="20" s="1"/>
  <c r="K421" i="20"/>
  <c r="L421" i="20" s="1"/>
  <c r="G421" i="19"/>
  <c r="H421" i="19" s="1"/>
  <c r="S419" i="16"/>
  <c r="T419" i="16" s="1"/>
  <c r="G419" i="16"/>
  <c r="H419" i="16" s="1"/>
  <c r="K419" i="16"/>
  <c r="L419" i="16" s="1"/>
  <c r="O419" i="16"/>
  <c r="P419" i="16" s="1"/>
  <c r="G420" i="20"/>
  <c r="H420" i="20" s="1"/>
  <c r="O420" i="20"/>
  <c r="P420" i="20" s="1"/>
  <c r="K420" i="20"/>
  <c r="L420" i="20" s="1"/>
  <c r="G420" i="19"/>
  <c r="H420" i="19" s="1"/>
  <c r="S418" i="16"/>
  <c r="T418" i="16" s="1"/>
  <c r="O418" i="16"/>
  <c r="P418" i="16" s="1"/>
  <c r="G418" i="16"/>
  <c r="H418" i="16" s="1"/>
  <c r="K418" i="16"/>
  <c r="L418" i="16" s="1"/>
  <c r="G419" i="20"/>
  <c r="H419" i="20" s="1"/>
  <c r="K419" i="20"/>
  <c r="L419" i="20" s="1"/>
  <c r="O419" i="20"/>
  <c r="P419" i="20" s="1"/>
  <c r="G419" i="19"/>
  <c r="H419" i="19" s="1"/>
  <c r="O417" i="16"/>
  <c r="P417" i="16" s="1"/>
  <c r="G417" i="16"/>
  <c r="H417" i="16" s="1"/>
  <c r="S417" i="16"/>
  <c r="T417" i="16" s="1"/>
  <c r="K417" i="16"/>
  <c r="L417" i="16" s="1"/>
  <c r="K418" i="20"/>
  <c r="L418" i="20" s="1"/>
  <c r="G418" i="20"/>
  <c r="H418" i="20" s="1"/>
  <c r="O418" i="20"/>
  <c r="P418" i="20" s="1"/>
  <c r="G418" i="19"/>
  <c r="H418" i="19" s="1"/>
  <c r="K416" i="16"/>
  <c r="L416" i="16" s="1"/>
  <c r="G416" i="16"/>
  <c r="H416" i="16" s="1"/>
  <c r="O416" i="16"/>
  <c r="P416" i="16" s="1"/>
  <c r="S416" i="16"/>
  <c r="T416" i="16" s="1"/>
  <c r="O417" i="20"/>
  <c r="P417" i="20" s="1"/>
  <c r="G417" i="20"/>
  <c r="H417" i="20" s="1"/>
  <c r="K417" i="20"/>
  <c r="L417" i="20" s="1"/>
  <c r="G417" i="19"/>
  <c r="H417" i="19" s="1"/>
  <c r="S415" i="16"/>
  <c r="T415" i="16" s="1"/>
  <c r="K415" i="16"/>
  <c r="L415" i="16" s="1"/>
  <c r="G415" i="16"/>
  <c r="H415" i="16" s="1"/>
  <c r="O415" i="16"/>
  <c r="P415" i="16" s="1"/>
  <c r="K416" i="20"/>
  <c r="L416" i="20" s="1"/>
  <c r="G416" i="20"/>
  <c r="H416" i="20" s="1"/>
  <c r="O416" i="20"/>
  <c r="P416" i="20" s="1"/>
  <c r="G416" i="19"/>
  <c r="H416" i="19" s="1"/>
  <c r="S414" i="16"/>
  <c r="T414" i="16" s="1"/>
  <c r="O414" i="16"/>
  <c r="P414" i="16" s="1"/>
  <c r="G414" i="16"/>
  <c r="H414" i="16" s="1"/>
  <c r="K414" i="16"/>
  <c r="L414" i="16" s="1"/>
  <c r="O415" i="20"/>
  <c r="P415" i="20" s="1"/>
  <c r="G415" i="20"/>
  <c r="H415" i="20" s="1"/>
  <c r="K415" i="20"/>
  <c r="L415" i="20" s="1"/>
  <c r="G415" i="19"/>
  <c r="H415" i="19" s="1"/>
  <c r="O413" i="16"/>
  <c r="P413" i="16" s="1"/>
  <c r="K413" i="16"/>
  <c r="L413" i="16" s="1"/>
  <c r="G413" i="16"/>
  <c r="H413" i="16" s="1"/>
  <c r="S413" i="16"/>
  <c r="T413" i="16" s="1"/>
  <c r="K414" i="20"/>
  <c r="L414" i="20" s="1"/>
  <c r="O414" i="20"/>
  <c r="P414" i="20" s="1"/>
  <c r="G414" i="20"/>
  <c r="H414" i="20" s="1"/>
  <c r="G414" i="19"/>
  <c r="H414" i="19" s="1"/>
  <c r="G412" i="16"/>
  <c r="H412" i="16" s="1"/>
  <c r="O412" i="16"/>
  <c r="P412" i="16" s="1"/>
  <c r="K412" i="16"/>
  <c r="L412" i="16" s="1"/>
  <c r="S412" i="16"/>
  <c r="T412" i="16" s="1"/>
  <c r="G413" i="20"/>
  <c r="H413" i="20" s="1"/>
  <c r="K413" i="20"/>
  <c r="L413" i="20" s="1"/>
  <c r="O413" i="20"/>
  <c r="P413" i="20" s="1"/>
  <c r="G413" i="19"/>
  <c r="H413" i="19" s="1"/>
  <c r="K411" i="16"/>
  <c r="L411" i="16" s="1"/>
  <c r="G411" i="16"/>
  <c r="H411" i="16" s="1"/>
  <c r="S411" i="16"/>
  <c r="T411" i="16" s="1"/>
  <c r="O411" i="16"/>
  <c r="P411" i="16" s="1"/>
  <c r="O412" i="20"/>
  <c r="P412" i="20" s="1"/>
  <c r="K412" i="20"/>
  <c r="L412" i="20" s="1"/>
  <c r="G412" i="20"/>
  <c r="H412" i="20" s="1"/>
  <c r="G412" i="19"/>
  <c r="H412" i="19" s="1"/>
  <c r="S410" i="16"/>
  <c r="T410" i="16" s="1"/>
  <c r="O410" i="16"/>
  <c r="P410" i="16" s="1"/>
  <c r="K410" i="16"/>
  <c r="L410" i="16" s="1"/>
  <c r="G410" i="16"/>
  <c r="H410" i="16" s="1"/>
  <c r="O411" i="20"/>
  <c r="P411" i="20" s="1"/>
  <c r="G411" i="20"/>
  <c r="H411" i="20" s="1"/>
  <c r="K411" i="20"/>
  <c r="L411" i="20" s="1"/>
  <c r="G411" i="19"/>
  <c r="H411" i="19" s="1"/>
  <c r="S409" i="16"/>
  <c r="T409" i="16" s="1"/>
  <c r="G409" i="16"/>
  <c r="H409" i="16" s="1"/>
  <c r="O409" i="16"/>
  <c r="P409" i="16" s="1"/>
  <c r="K409" i="16"/>
  <c r="L409" i="16" s="1"/>
  <c r="K410" i="20"/>
  <c r="L410" i="20" s="1"/>
  <c r="G410" i="20"/>
  <c r="H410" i="20" s="1"/>
  <c r="O410" i="20"/>
  <c r="P410" i="20" s="1"/>
  <c r="G410" i="19"/>
  <c r="H410" i="19" s="1"/>
  <c r="G408" i="16"/>
  <c r="H408" i="16" s="1"/>
  <c r="K408" i="16"/>
  <c r="L408" i="16" s="1"/>
  <c r="O408" i="16"/>
  <c r="P408" i="16" s="1"/>
  <c r="S408" i="16"/>
  <c r="T408" i="16" s="1"/>
  <c r="K409" i="20"/>
  <c r="L409" i="20" s="1"/>
  <c r="G409" i="20"/>
  <c r="H409" i="20" s="1"/>
  <c r="O409" i="20"/>
  <c r="P409" i="20" s="1"/>
  <c r="G409" i="19"/>
  <c r="H409" i="19" s="1"/>
  <c r="K407" i="16"/>
  <c r="L407" i="16" s="1"/>
  <c r="G407" i="16"/>
  <c r="H407" i="16" s="1"/>
  <c r="S407" i="16"/>
  <c r="T407" i="16" s="1"/>
  <c r="O407" i="16"/>
  <c r="P407" i="16" s="1"/>
  <c r="G408" i="20"/>
  <c r="H408" i="20" s="1"/>
  <c r="K408" i="20"/>
  <c r="L408" i="20" s="1"/>
  <c r="O408" i="20"/>
  <c r="P408" i="20" s="1"/>
  <c r="G408" i="19"/>
  <c r="H408" i="19" s="1"/>
  <c r="G406" i="16"/>
  <c r="H406" i="16" s="1"/>
  <c r="K406" i="16"/>
  <c r="L406" i="16" s="1"/>
  <c r="O406" i="16"/>
  <c r="P406" i="16" s="1"/>
  <c r="S406" i="16"/>
  <c r="T406" i="16" s="1"/>
  <c r="O407" i="20"/>
  <c r="P407" i="20" s="1"/>
  <c r="G407" i="20"/>
  <c r="H407" i="20" s="1"/>
  <c r="K407" i="20"/>
  <c r="L407" i="20" s="1"/>
  <c r="G407" i="19"/>
  <c r="H407" i="19" s="1"/>
  <c r="K405" i="16"/>
  <c r="L405" i="16" s="1"/>
  <c r="G405" i="16"/>
  <c r="H405" i="16" s="1"/>
  <c r="S405" i="16"/>
  <c r="T405" i="16" s="1"/>
  <c r="O405" i="16"/>
  <c r="P405" i="16" s="1"/>
  <c r="G406" i="20"/>
  <c r="H406" i="20" s="1"/>
  <c r="O406" i="20"/>
  <c r="P406" i="20" s="1"/>
  <c r="K406" i="20"/>
  <c r="L406" i="20" s="1"/>
  <c r="G406" i="19"/>
  <c r="H406" i="19" s="1"/>
  <c r="K404" i="16"/>
  <c r="L404" i="16" s="1"/>
  <c r="G404" i="16"/>
  <c r="H404" i="16" s="1"/>
  <c r="S404" i="16"/>
  <c r="T404" i="16" s="1"/>
  <c r="O404" i="16"/>
  <c r="P404" i="16" s="1"/>
  <c r="K405" i="20"/>
  <c r="L405" i="20" s="1"/>
  <c r="G405" i="20"/>
  <c r="H405" i="20" s="1"/>
  <c r="O405" i="20"/>
  <c r="P405" i="20" s="1"/>
  <c r="G405" i="19"/>
  <c r="H405" i="19" s="1"/>
  <c r="K403" i="16"/>
  <c r="L403" i="16" s="1"/>
  <c r="O403" i="16"/>
  <c r="P403" i="16" s="1"/>
  <c r="G403" i="16"/>
  <c r="H403" i="16" s="1"/>
  <c r="S403" i="16"/>
  <c r="T403" i="16" s="1"/>
  <c r="O404" i="20"/>
  <c r="P404" i="20" s="1"/>
  <c r="K404" i="20"/>
  <c r="L404" i="20" s="1"/>
  <c r="G404" i="20"/>
  <c r="H404" i="20" s="1"/>
  <c r="G404" i="19"/>
  <c r="H404" i="19" s="1"/>
  <c r="G402" i="16"/>
  <c r="H402" i="16" s="1"/>
  <c r="S402" i="16"/>
  <c r="T402" i="16" s="1"/>
  <c r="O402" i="16"/>
  <c r="P402" i="16" s="1"/>
  <c r="K402" i="16"/>
  <c r="L402" i="16" s="1"/>
  <c r="O403" i="20"/>
  <c r="P403" i="20" s="1"/>
  <c r="K403" i="20"/>
  <c r="L403" i="20" s="1"/>
  <c r="G403" i="20"/>
  <c r="H403" i="20" s="1"/>
  <c r="G403" i="19"/>
  <c r="H403" i="19" s="1"/>
  <c r="G401" i="16"/>
  <c r="H401" i="16" s="1"/>
  <c r="O401" i="16"/>
  <c r="P401" i="16" s="1"/>
  <c r="S401" i="16"/>
  <c r="T401" i="16" s="1"/>
  <c r="K401" i="16"/>
  <c r="L401" i="16" s="1"/>
  <c r="O402" i="20"/>
  <c r="P402" i="20" s="1"/>
  <c r="K402" i="20"/>
  <c r="L402" i="20" s="1"/>
  <c r="G402" i="20"/>
  <c r="H402" i="20" s="1"/>
  <c r="G402" i="19"/>
  <c r="H402" i="19" s="1"/>
  <c r="K400" i="16"/>
  <c r="L400" i="16" s="1"/>
  <c r="G400" i="16"/>
  <c r="H400" i="16" s="1"/>
  <c r="S400" i="16"/>
  <c r="T400" i="16" s="1"/>
  <c r="O400" i="16"/>
  <c r="P400" i="16" s="1"/>
  <c r="O401" i="20"/>
  <c r="P401" i="20" s="1"/>
  <c r="G401" i="20"/>
  <c r="H401" i="20" s="1"/>
  <c r="K401" i="20"/>
  <c r="L401" i="20" s="1"/>
  <c r="G401" i="19"/>
  <c r="H401" i="19" s="1"/>
  <c r="O399" i="16"/>
  <c r="P399" i="16" s="1"/>
  <c r="G399" i="16"/>
  <c r="H399" i="16" s="1"/>
  <c r="K399" i="16"/>
  <c r="L399" i="16" s="1"/>
  <c r="S399" i="16"/>
  <c r="T399" i="16" s="1"/>
  <c r="G400" i="20"/>
  <c r="H400" i="20" s="1"/>
  <c r="K400" i="20"/>
  <c r="L400" i="20" s="1"/>
  <c r="O400" i="20"/>
  <c r="P400" i="20" s="1"/>
  <c r="G400" i="19"/>
  <c r="H400" i="19" s="1"/>
  <c r="S398" i="16"/>
  <c r="T398" i="16" s="1"/>
  <c r="O398" i="16"/>
  <c r="P398" i="16" s="1"/>
  <c r="K398" i="16"/>
  <c r="L398" i="16" s="1"/>
  <c r="G398" i="16"/>
  <c r="H398" i="16" s="1"/>
  <c r="K399" i="20"/>
  <c r="L399" i="20" s="1"/>
  <c r="O399" i="20"/>
  <c r="P399" i="20" s="1"/>
  <c r="G399" i="20"/>
  <c r="H399" i="20" s="1"/>
  <c r="G399" i="19"/>
  <c r="H399" i="19" s="1"/>
  <c r="S397" i="16"/>
  <c r="T397" i="16" s="1"/>
  <c r="G397" i="16"/>
  <c r="H397" i="16" s="1"/>
  <c r="K397" i="16"/>
  <c r="L397" i="16" s="1"/>
  <c r="O397" i="16"/>
  <c r="P397" i="16" s="1"/>
  <c r="K398" i="20"/>
  <c r="L398" i="20" s="1"/>
  <c r="G398" i="20"/>
  <c r="H398" i="20" s="1"/>
  <c r="O398" i="20"/>
  <c r="P398" i="20" s="1"/>
  <c r="G398" i="19"/>
  <c r="H398" i="19" s="1"/>
  <c r="K396" i="16"/>
  <c r="L396" i="16" s="1"/>
  <c r="G396" i="16"/>
  <c r="H396" i="16" s="1"/>
  <c r="S396" i="16"/>
  <c r="T396" i="16" s="1"/>
  <c r="O396" i="16"/>
  <c r="P396" i="16" s="1"/>
  <c r="G397" i="20"/>
  <c r="H397" i="20" s="1"/>
  <c r="K397" i="20"/>
  <c r="L397" i="20" s="1"/>
  <c r="O397" i="20"/>
  <c r="P397" i="20" s="1"/>
  <c r="G397" i="19"/>
  <c r="H397" i="19" s="1"/>
  <c r="G395" i="16"/>
  <c r="H395" i="16" s="1"/>
  <c r="O395" i="16"/>
  <c r="P395" i="16" s="1"/>
  <c r="K395" i="16"/>
  <c r="L395" i="16" s="1"/>
  <c r="S395" i="16"/>
  <c r="T395" i="16" s="1"/>
  <c r="O396" i="20"/>
  <c r="P396" i="20" s="1"/>
  <c r="K396" i="20"/>
  <c r="L396" i="20" s="1"/>
  <c r="G396" i="20"/>
  <c r="H396" i="20" s="1"/>
  <c r="G396" i="19"/>
  <c r="H396" i="19" s="1"/>
  <c r="O394" i="16"/>
  <c r="P394" i="16" s="1"/>
  <c r="G394" i="16"/>
  <c r="H394" i="16" s="1"/>
  <c r="S394" i="16"/>
  <c r="T394" i="16" s="1"/>
  <c r="K394" i="16"/>
  <c r="L394" i="16" s="1"/>
  <c r="O395" i="20"/>
  <c r="P395" i="20" s="1"/>
  <c r="G395" i="20"/>
  <c r="H395" i="20" s="1"/>
  <c r="K395" i="20"/>
  <c r="L395" i="20" s="1"/>
  <c r="G395" i="19"/>
  <c r="H395" i="19" s="1"/>
  <c r="G393" i="16"/>
  <c r="H393" i="16" s="1"/>
  <c r="K393" i="16"/>
  <c r="L393" i="16" s="1"/>
  <c r="S393" i="16"/>
  <c r="T393" i="16" s="1"/>
  <c r="O393" i="16"/>
  <c r="P393" i="16" s="1"/>
  <c r="G394" i="20"/>
  <c r="H394" i="20" s="1"/>
  <c r="O394" i="20"/>
  <c r="P394" i="20" s="1"/>
  <c r="K394" i="20"/>
  <c r="L394" i="20" s="1"/>
  <c r="G394" i="19"/>
  <c r="H394" i="19" s="1"/>
  <c r="O392" i="16"/>
  <c r="P392" i="16" s="1"/>
  <c r="S392" i="16"/>
  <c r="T392" i="16" s="1"/>
  <c r="K392" i="16"/>
  <c r="L392" i="16" s="1"/>
  <c r="G392" i="16"/>
  <c r="H392" i="16" s="1"/>
  <c r="O393" i="20"/>
  <c r="P393" i="20" s="1"/>
  <c r="K393" i="20"/>
  <c r="L393" i="20" s="1"/>
  <c r="G393" i="20"/>
  <c r="H393" i="20" s="1"/>
  <c r="G393" i="19"/>
  <c r="H393" i="19" s="1"/>
  <c r="G391" i="16"/>
  <c r="H391" i="16" s="1"/>
  <c r="K391" i="16"/>
  <c r="L391" i="16" s="1"/>
  <c r="O391" i="16"/>
  <c r="P391" i="16" s="1"/>
  <c r="S391" i="16"/>
  <c r="T391" i="16" s="1"/>
  <c r="O392" i="20"/>
  <c r="P392" i="20" s="1"/>
  <c r="K392" i="20"/>
  <c r="L392" i="20" s="1"/>
  <c r="G392" i="20"/>
  <c r="H392" i="20" s="1"/>
  <c r="G392" i="19"/>
  <c r="H392" i="19" s="1"/>
  <c r="K390" i="16"/>
  <c r="L390" i="16" s="1"/>
  <c r="G390" i="16"/>
  <c r="H390" i="16" s="1"/>
  <c r="S390" i="16"/>
  <c r="T390" i="16" s="1"/>
  <c r="O390" i="16"/>
  <c r="P390" i="16" s="1"/>
  <c r="K391" i="20"/>
  <c r="L391" i="20" s="1"/>
  <c r="O391" i="20"/>
  <c r="P391" i="20" s="1"/>
  <c r="G391" i="20"/>
  <c r="H391" i="20" s="1"/>
  <c r="G391" i="19"/>
  <c r="H391" i="19" s="1"/>
  <c r="K389" i="16"/>
  <c r="L389" i="16" s="1"/>
  <c r="S389" i="16"/>
  <c r="T389" i="16" s="1"/>
  <c r="G389" i="16"/>
  <c r="H389" i="16" s="1"/>
  <c r="O389" i="16"/>
  <c r="P389" i="16" s="1"/>
  <c r="G390" i="20"/>
  <c r="H390" i="20" s="1"/>
  <c r="O390" i="20"/>
  <c r="P390" i="20" s="1"/>
  <c r="K390" i="20"/>
  <c r="L390" i="20" s="1"/>
  <c r="G390" i="19"/>
  <c r="H390" i="19" s="1"/>
  <c r="G388" i="16"/>
  <c r="H388" i="16" s="1"/>
  <c r="O388" i="16"/>
  <c r="P388" i="16" s="1"/>
  <c r="K388" i="16"/>
  <c r="L388" i="16" s="1"/>
  <c r="S388" i="16"/>
  <c r="T388" i="16" s="1"/>
  <c r="O389" i="20"/>
  <c r="P389" i="20" s="1"/>
  <c r="G389" i="20"/>
  <c r="H389" i="20" s="1"/>
  <c r="K389" i="20"/>
  <c r="L389" i="20" s="1"/>
  <c r="G389" i="19"/>
  <c r="H389" i="19" s="1"/>
  <c r="O387" i="16"/>
  <c r="P387" i="16" s="1"/>
  <c r="S387" i="16"/>
  <c r="T387" i="16" s="1"/>
  <c r="G387" i="16"/>
  <c r="H387" i="16" s="1"/>
  <c r="K387" i="16"/>
  <c r="L387" i="16" s="1"/>
  <c r="O388" i="20"/>
  <c r="P388" i="20" s="1"/>
  <c r="K388" i="20"/>
  <c r="L388" i="20" s="1"/>
  <c r="G388" i="20"/>
  <c r="H388" i="20" s="1"/>
  <c r="G388" i="19"/>
  <c r="H388" i="19" s="1"/>
  <c r="K386" i="16"/>
  <c r="L386" i="16" s="1"/>
  <c r="S386" i="16"/>
  <c r="T386" i="16" s="1"/>
  <c r="O386" i="16"/>
  <c r="P386" i="16" s="1"/>
  <c r="G386" i="16"/>
  <c r="H386" i="16" s="1"/>
  <c r="G387" i="20"/>
  <c r="H387" i="20" s="1"/>
  <c r="K387" i="20"/>
  <c r="L387" i="20" s="1"/>
  <c r="O387" i="20"/>
  <c r="P387" i="20" s="1"/>
  <c r="G387" i="19"/>
  <c r="H387" i="19" s="1"/>
  <c r="O385" i="16"/>
  <c r="P385" i="16" s="1"/>
  <c r="S385" i="16"/>
  <c r="T385" i="16" s="1"/>
  <c r="G385" i="16"/>
  <c r="H385" i="16" s="1"/>
  <c r="K385" i="16"/>
  <c r="L385" i="16" s="1"/>
  <c r="K386" i="20"/>
  <c r="L386" i="20" s="1"/>
  <c r="G386" i="20"/>
  <c r="H386" i="20" s="1"/>
  <c r="O386" i="20"/>
  <c r="P386" i="20" s="1"/>
  <c r="G386" i="19"/>
  <c r="H386" i="19" s="1"/>
  <c r="S384" i="16"/>
  <c r="T384" i="16" s="1"/>
  <c r="O384" i="16"/>
  <c r="P384" i="16" s="1"/>
  <c r="K384" i="16"/>
  <c r="L384" i="16" s="1"/>
  <c r="G384" i="16"/>
  <c r="H384" i="16" s="1"/>
  <c r="O385" i="20"/>
  <c r="P385" i="20" s="1"/>
  <c r="K385" i="20"/>
  <c r="L385" i="20" s="1"/>
  <c r="G385" i="20"/>
  <c r="H385" i="20" s="1"/>
  <c r="G385" i="19"/>
  <c r="H385" i="19" s="1"/>
  <c r="G383" i="16"/>
  <c r="H383" i="16" s="1"/>
  <c r="S383" i="16"/>
  <c r="T383" i="16" s="1"/>
  <c r="O383" i="16"/>
  <c r="P383" i="16" s="1"/>
  <c r="K383" i="16"/>
  <c r="L383" i="16" s="1"/>
  <c r="K384" i="20"/>
  <c r="L384" i="20" s="1"/>
  <c r="O384" i="20"/>
  <c r="P384" i="20" s="1"/>
  <c r="G384" i="20"/>
  <c r="H384" i="20" s="1"/>
  <c r="G384" i="19"/>
  <c r="H384" i="19" s="1"/>
  <c r="O382" i="16"/>
  <c r="P382" i="16" s="1"/>
  <c r="S382" i="16"/>
  <c r="T382" i="16" s="1"/>
  <c r="K382" i="16"/>
  <c r="L382" i="16" s="1"/>
  <c r="G382" i="16"/>
  <c r="H382" i="16" s="1"/>
  <c r="K383" i="20"/>
  <c r="L383" i="20" s="1"/>
  <c r="G383" i="20"/>
  <c r="H383" i="20" s="1"/>
  <c r="O383" i="20"/>
  <c r="P383" i="20" s="1"/>
  <c r="G383" i="19"/>
  <c r="H383" i="19" s="1"/>
  <c r="O381" i="16"/>
  <c r="P381" i="16" s="1"/>
  <c r="S381" i="16"/>
  <c r="T381" i="16" s="1"/>
  <c r="K381" i="16"/>
  <c r="L381" i="16" s="1"/>
  <c r="G381" i="16"/>
  <c r="H381" i="16" s="1"/>
  <c r="O382" i="20"/>
  <c r="P382" i="20" s="1"/>
  <c r="K382" i="20"/>
  <c r="L382" i="20" s="1"/>
  <c r="G382" i="20"/>
  <c r="H382" i="20" s="1"/>
  <c r="G382" i="19"/>
  <c r="H382" i="19" s="1"/>
  <c r="O380" i="16"/>
  <c r="P380" i="16" s="1"/>
  <c r="G380" i="16"/>
  <c r="H380" i="16" s="1"/>
  <c r="S380" i="16"/>
  <c r="T380" i="16" s="1"/>
  <c r="K380" i="16"/>
  <c r="L380" i="16" s="1"/>
  <c r="G381" i="20"/>
  <c r="H381" i="20" s="1"/>
  <c r="K381" i="20"/>
  <c r="L381" i="20" s="1"/>
  <c r="O381" i="20"/>
  <c r="P381" i="20" s="1"/>
  <c r="G381" i="19"/>
  <c r="H381" i="19" s="1"/>
  <c r="K379" i="16"/>
  <c r="L379" i="16" s="1"/>
  <c r="S379" i="16"/>
  <c r="T379" i="16" s="1"/>
  <c r="O379" i="16"/>
  <c r="P379" i="16" s="1"/>
  <c r="G379" i="16"/>
  <c r="H379" i="16" s="1"/>
  <c r="G380" i="20"/>
  <c r="H380" i="20" s="1"/>
  <c r="O380" i="20"/>
  <c r="P380" i="20" s="1"/>
  <c r="K380" i="20"/>
  <c r="L380" i="20" s="1"/>
  <c r="G380" i="19"/>
  <c r="H380" i="19" s="1"/>
  <c r="O378" i="16"/>
  <c r="P378" i="16" s="1"/>
  <c r="G378" i="16"/>
  <c r="H378" i="16" s="1"/>
  <c r="S378" i="16"/>
  <c r="T378" i="16" s="1"/>
  <c r="K378" i="16"/>
  <c r="L378" i="16" s="1"/>
  <c r="K379" i="20"/>
  <c r="L379" i="20" s="1"/>
  <c r="G379" i="20"/>
  <c r="H379" i="20" s="1"/>
  <c r="O379" i="20"/>
  <c r="P379" i="20" s="1"/>
  <c r="G379" i="19"/>
  <c r="H379" i="19" s="1"/>
  <c r="O377" i="16"/>
  <c r="P377" i="16" s="1"/>
  <c r="K377" i="16"/>
  <c r="L377" i="16" s="1"/>
  <c r="S377" i="16"/>
  <c r="T377" i="16" s="1"/>
  <c r="G377" i="16"/>
  <c r="H377" i="16" s="1"/>
  <c r="O378" i="20"/>
  <c r="P378" i="20" s="1"/>
  <c r="K378" i="20"/>
  <c r="L378" i="20" s="1"/>
  <c r="G378" i="20"/>
  <c r="H378" i="20" s="1"/>
  <c r="G378" i="19"/>
  <c r="H378" i="19" s="1"/>
  <c r="G376" i="16"/>
  <c r="H376" i="16" s="1"/>
  <c r="S376" i="16"/>
  <c r="T376" i="16" s="1"/>
  <c r="K376" i="16"/>
  <c r="L376" i="16" s="1"/>
  <c r="O376" i="16"/>
  <c r="P376" i="16" s="1"/>
  <c r="O377" i="20"/>
  <c r="P377" i="20" s="1"/>
  <c r="K377" i="20"/>
  <c r="L377" i="20" s="1"/>
  <c r="G377" i="20"/>
  <c r="H377" i="20" s="1"/>
  <c r="G377" i="19"/>
  <c r="H377" i="19" s="1"/>
  <c r="S375" i="16"/>
  <c r="T375" i="16" s="1"/>
  <c r="O375" i="16"/>
  <c r="P375" i="16" s="1"/>
  <c r="K375" i="16"/>
  <c r="L375" i="16" s="1"/>
  <c r="G375" i="16"/>
  <c r="H375" i="16" s="1"/>
  <c r="G376" i="20"/>
  <c r="H376" i="20" s="1"/>
  <c r="K376" i="20"/>
  <c r="L376" i="20" s="1"/>
  <c r="O376" i="20"/>
  <c r="P376" i="20" s="1"/>
  <c r="G376" i="19"/>
  <c r="H376" i="19" s="1"/>
  <c r="G374" i="16"/>
  <c r="H374" i="16" s="1"/>
  <c r="O374" i="16"/>
  <c r="P374" i="16" s="1"/>
  <c r="K374" i="16"/>
  <c r="L374" i="16" s="1"/>
  <c r="S374" i="16"/>
  <c r="T374" i="16" s="1"/>
  <c r="G375" i="20"/>
  <c r="H375" i="20" s="1"/>
  <c r="K375" i="20"/>
  <c r="L375" i="20" s="1"/>
  <c r="O375" i="20"/>
  <c r="P375" i="20" s="1"/>
  <c r="G375" i="19"/>
  <c r="H375" i="19" s="1"/>
  <c r="K373" i="16"/>
  <c r="L373" i="16" s="1"/>
  <c r="S373" i="16"/>
  <c r="T373" i="16" s="1"/>
  <c r="G373" i="16"/>
  <c r="H373" i="16" s="1"/>
  <c r="O373" i="16"/>
  <c r="P373" i="16" s="1"/>
  <c r="K374" i="20"/>
  <c r="L374" i="20" s="1"/>
  <c r="G374" i="20"/>
  <c r="H374" i="20" s="1"/>
  <c r="O374" i="20"/>
  <c r="P374" i="20" s="1"/>
  <c r="G374" i="19"/>
  <c r="H374" i="19" s="1"/>
  <c r="K372" i="16"/>
  <c r="L372" i="16" s="1"/>
  <c r="O372" i="16"/>
  <c r="P372" i="16" s="1"/>
  <c r="G372" i="16"/>
  <c r="H372" i="16" s="1"/>
  <c r="S372" i="16"/>
  <c r="T372" i="16" s="1"/>
  <c r="O373" i="20"/>
  <c r="P373" i="20" s="1"/>
  <c r="G373" i="20"/>
  <c r="H373" i="20" s="1"/>
  <c r="K373" i="20"/>
  <c r="L373" i="20" s="1"/>
  <c r="G373" i="19"/>
  <c r="H373" i="19" s="1"/>
  <c r="O371" i="16"/>
  <c r="P371" i="16" s="1"/>
  <c r="S371" i="16"/>
  <c r="T371" i="16" s="1"/>
  <c r="G371" i="16"/>
  <c r="H371" i="16" s="1"/>
  <c r="K371" i="16"/>
  <c r="L371" i="16" s="1"/>
  <c r="K372" i="20"/>
  <c r="L372" i="20" s="1"/>
  <c r="G372" i="20"/>
  <c r="H372" i="20" s="1"/>
  <c r="O372" i="20"/>
  <c r="P372" i="20" s="1"/>
  <c r="G372" i="19"/>
  <c r="H372" i="19" s="1"/>
  <c r="G370" i="16"/>
  <c r="H370" i="16" s="1"/>
  <c r="O370" i="16"/>
  <c r="P370" i="16" s="1"/>
  <c r="K370" i="16"/>
  <c r="L370" i="16" s="1"/>
  <c r="S370" i="16"/>
  <c r="T370" i="16" s="1"/>
  <c r="G371" i="20"/>
  <c r="H371" i="20" s="1"/>
  <c r="K371" i="20"/>
  <c r="L371" i="20" s="1"/>
  <c r="O371" i="20"/>
  <c r="P371" i="20" s="1"/>
  <c r="G371" i="19"/>
  <c r="H371" i="19" s="1"/>
  <c r="K369" i="16"/>
  <c r="L369" i="16" s="1"/>
  <c r="S369" i="16"/>
  <c r="T369" i="16" s="1"/>
  <c r="G369" i="16"/>
  <c r="H369" i="16" s="1"/>
  <c r="O369" i="16"/>
  <c r="P369" i="16" s="1"/>
  <c r="G370" i="20"/>
  <c r="H370" i="20" s="1"/>
  <c r="O370" i="20"/>
  <c r="P370" i="20" s="1"/>
  <c r="K370" i="20"/>
  <c r="L370" i="20" s="1"/>
  <c r="G370" i="19"/>
  <c r="H370" i="19" s="1"/>
  <c r="K368" i="16"/>
  <c r="L368" i="16" s="1"/>
  <c r="S368" i="16"/>
  <c r="T368" i="16" s="1"/>
  <c r="O368" i="16"/>
  <c r="P368" i="16" s="1"/>
  <c r="G368" i="16"/>
  <c r="H368" i="16" s="1"/>
  <c r="O369" i="20"/>
  <c r="P369" i="20" s="1"/>
  <c r="K369" i="20"/>
  <c r="L369" i="20" s="1"/>
  <c r="G369" i="20"/>
  <c r="H369" i="20" s="1"/>
  <c r="G369" i="19"/>
  <c r="H369" i="19" s="1"/>
  <c r="G367" i="16"/>
  <c r="H367" i="16" s="1"/>
  <c r="K367" i="16"/>
  <c r="L367" i="16" s="1"/>
  <c r="S367" i="16"/>
  <c r="T367" i="16" s="1"/>
  <c r="O367" i="16"/>
  <c r="P367" i="16" s="1"/>
  <c r="K368" i="20"/>
  <c r="L368" i="20" s="1"/>
  <c r="G368" i="20"/>
  <c r="H368" i="20" s="1"/>
  <c r="O368" i="20"/>
  <c r="P368" i="20" s="1"/>
  <c r="G368" i="19"/>
  <c r="H368" i="19" s="1"/>
  <c r="G366" i="16"/>
  <c r="H366" i="16" s="1"/>
  <c r="S366" i="16"/>
  <c r="T366" i="16" s="1"/>
  <c r="K366" i="16"/>
  <c r="L366" i="16" s="1"/>
  <c r="O366" i="16"/>
  <c r="P366" i="16" s="1"/>
  <c r="G367" i="20"/>
  <c r="H367" i="20" s="1"/>
  <c r="O367" i="20"/>
  <c r="P367" i="20" s="1"/>
  <c r="K367" i="20"/>
  <c r="L367" i="20" s="1"/>
  <c r="G367" i="19"/>
  <c r="H367" i="19" s="1"/>
  <c r="K365" i="16"/>
  <c r="L365" i="16" s="1"/>
  <c r="O365" i="16"/>
  <c r="P365" i="16" s="1"/>
  <c r="S365" i="16"/>
  <c r="T365" i="16" s="1"/>
  <c r="G365" i="16"/>
  <c r="H365" i="16" s="1"/>
  <c r="K366" i="20"/>
  <c r="L366" i="20" s="1"/>
  <c r="O366" i="20"/>
  <c r="P366" i="20" s="1"/>
  <c r="G366" i="20"/>
  <c r="H366" i="20" s="1"/>
  <c r="G366" i="19"/>
  <c r="H366" i="19" s="1"/>
  <c r="G364" i="16"/>
  <c r="H364" i="16" s="1"/>
  <c r="K364" i="16"/>
  <c r="L364" i="16" s="1"/>
  <c r="O364" i="16"/>
  <c r="P364" i="16" s="1"/>
  <c r="S364" i="16"/>
  <c r="T364" i="16" s="1"/>
  <c r="O365" i="20"/>
  <c r="P365" i="20" s="1"/>
  <c r="K365" i="20"/>
  <c r="L365" i="20" s="1"/>
  <c r="G365" i="20"/>
  <c r="H365" i="20" s="1"/>
  <c r="G365" i="19"/>
  <c r="H365" i="19" s="1"/>
  <c r="K363" i="16"/>
  <c r="L363" i="16" s="1"/>
  <c r="S363" i="16"/>
  <c r="T363" i="16" s="1"/>
  <c r="G363" i="16"/>
  <c r="H363" i="16" s="1"/>
  <c r="O363" i="16"/>
  <c r="P363" i="16" s="1"/>
  <c r="K364" i="20"/>
  <c r="L364" i="20" s="1"/>
  <c r="G364" i="20"/>
  <c r="H364" i="20" s="1"/>
  <c r="O364" i="20"/>
  <c r="P364" i="20" s="1"/>
  <c r="G364" i="19"/>
  <c r="H364" i="19" s="1"/>
  <c r="K362" i="16"/>
  <c r="L362" i="16" s="1"/>
  <c r="O362" i="16"/>
  <c r="P362" i="16" s="1"/>
  <c r="G362" i="16"/>
  <c r="H362" i="16" s="1"/>
  <c r="S362" i="16"/>
  <c r="T362" i="16" s="1"/>
  <c r="K363" i="20"/>
  <c r="L363" i="20" s="1"/>
  <c r="G363" i="20"/>
  <c r="H363" i="20" s="1"/>
  <c r="O363" i="20"/>
  <c r="P363" i="20" s="1"/>
  <c r="G363" i="19"/>
  <c r="H363" i="19" s="1"/>
  <c r="K361" i="16"/>
  <c r="L361" i="16" s="1"/>
  <c r="G361" i="16"/>
  <c r="H361" i="16" s="1"/>
  <c r="O361" i="16"/>
  <c r="P361" i="16" s="1"/>
  <c r="S361" i="16"/>
  <c r="T361" i="16" s="1"/>
  <c r="K362" i="20"/>
  <c r="L362" i="20" s="1"/>
  <c r="G362" i="20"/>
  <c r="H362" i="20" s="1"/>
  <c r="O362" i="20"/>
  <c r="P362" i="20" s="1"/>
  <c r="G362" i="19"/>
  <c r="H362" i="19" s="1"/>
  <c r="G360" i="16"/>
  <c r="H360" i="16" s="1"/>
  <c r="S360" i="16"/>
  <c r="T360" i="16" s="1"/>
  <c r="K360" i="16"/>
  <c r="L360" i="16" s="1"/>
  <c r="O360" i="16"/>
  <c r="P360" i="16" s="1"/>
  <c r="K361" i="20"/>
  <c r="L361" i="20" s="1"/>
  <c r="O361" i="20"/>
  <c r="P361" i="20" s="1"/>
  <c r="G361" i="20"/>
  <c r="H361" i="20" s="1"/>
  <c r="G361" i="19"/>
  <c r="H361" i="19" s="1"/>
  <c r="K359" i="16"/>
  <c r="L359" i="16" s="1"/>
  <c r="S359" i="16"/>
  <c r="T359" i="16" s="1"/>
  <c r="O359" i="16"/>
  <c r="P359" i="16" s="1"/>
  <c r="G359" i="16"/>
  <c r="H359" i="16" s="1"/>
  <c r="K360" i="20"/>
  <c r="L360" i="20" s="1"/>
  <c r="O360" i="20"/>
  <c r="P360" i="20" s="1"/>
  <c r="G360" i="20"/>
  <c r="H360" i="20" s="1"/>
  <c r="G360" i="19"/>
  <c r="H360" i="19" s="1"/>
  <c r="S358" i="16"/>
  <c r="T358" i="16" s="1"/>
  <c r="G358" i="16"/>
  <c r="H358" i="16" s="1"/>
  <c r="K358" i="16"/>
  <c r="L358" i="16" s="1"/>
  <c r="O358" i="16"/>
  <c r="P358" i="16" s="1"/>
  <c r="G359" i="20"/>
  <c r="H359" i="20" s="1"/>
  <c r="K359" i="20"/>
  <c r="L359" i="20" s="1"/>
  <c r="O359" i="20"/>
  <c r="P359" i="20" s="1"/>
  <c r="G359" i="19"/>
  <c r="H359" i="19" s="1"/>
  <c r="G357" i="16"/>
  <c r="H357" i="16" s="1"/>
  <c r="O357" i="16"/>
  <c r="P357" i="16" s="1"/>
  <c r="K357" i="16"/>
  <c r="L357" i="16" s="1"/>
  <c r="S357" i="16"/>
  <c r="T357" i="16" s="1"/>
  <c r="O358" i="20"/>
  <c r="P358" i="20" s="1"/>
  <c r="K358" i="20"/>
  <c r="L358" i="20" s="1"/>
  <c r="G358" i="20"/>
  <c r="H358" i="20" s="1"/>
  <c r="G358" i="19"/>
  <c r="H358" i="19" s="1"/>
  <c r="O356" i="16"/>
  <c r="P356" i="16" s="1"/>
  <c r="K356" i="16"/>
  <c r="L356" i="16" s="1"/>
  <c r="G356" i="16"/>
  <c r="H356" i="16" s="1"/>
  <c r="S356" i="16"/>
  <c r="T356" i="16" s="1"/>
  <c r="O357" i="20"/>
  <c r="P357" i="20" s="1"/>
  <c r="G357" i="20"/>
  <c r="H357" i="20" s="1"/>
  <c r="K357" i="20"/>
  <c r="L357" i="20" s="1"/>
  <c r="G357" i="19"/>
  <c r="H357" i="19" s="1"/>
  <c r="O355" i="16"/>
  <c r="P355" i="16" s="1"/>
  <c r="G355" i="16"/>
  <c r="H355" i="16" s="1"/>
  <c r="S355" i="16"/>
  <c r="T355" i="16" s="1"/>
  <c r="K355" i="16"/>
  <c r="L355" i="16" s="1"/>
  <c r="G356" i="20"/>
  <c r="H356" i="20" s="1"/>
  <c r="O356" i="20"/>
  <c r="P356" i="20" s="1"/>
  <c r="K356" i="20"/>
  <c r="L356" i="20" s="1"/>
  <c r="G356" i="19"/>
  <c r="H356" i="19" s="1"/>
  <c r="K354" i="16"/>
  <c r="L354" i="16" s="1"/>
  <c r="G354" i="16"/>
  <c r="H354" i="16" s="1"/>
  <c r="O354" i="16"/>
  <c r="P354" i="16" s="1"/>
  <c r="S354" i="16"/>
  <c r="T354" i="16" s="1"/>
  <c r="O355" i="20"/>
  <c r="P355" i="20" s="1"/>
  <c r="K355" i="20"/>
  <c r="L355" i="20" s="1"/>
  <c r="G355" i="20"/>
  <c r="H355" i="20" s="1"/>
  <c r="G355" i="19"/>
  <c r="H355" i="19" s="1"/>
  <c r="G353" i="16"/>
  <c r="H353" i="16" s="1"/>
  <c r="K353" i="16"/>
  <c r="L353" i="16" s="1"/>
  <c r="S353" i="16"/>
  <c r="T353" i="16" s="1"/>
  <c r="O353" i="16"/>
  <c r="P353" i="16" s="1"/>
  <c r="O354" i="20"/>
  <c r="P354" i="20" s="1"/>
  <c r="G354" i="20"/>
  <c r="H354" i="20" s="1"/>
  <c r="K354" i="20"/>
  <c r="L354" i="20" s="1"/>
  <c r="G354" i="19"/>
  <c r="H354" i="19" s="1"/>
  <c r="G352" i="16"/>
  <c r="H352" i="16" s="1"/>
  <c r="K352" i="16"/>
  <c r="L352" i="16" s="1"/>
  <c r="S352" i="16"/>
  <c r="T352" i="16" s="1"/>
  <c r="O352" i="16"/>
  <c r="P352" i="16" s="1"/>
  <c r="G353" i="20"/>
  <c r="H353" i="20" s="1"/>
  <c r="O353" i="20"/>
  <c r="P353" i="20" s="1"/>
  <c r="K353" i="20"/>
  <c r="L353" i="20" s="1"/>
  <c r="G353" i="19"/>
  <c r="H353" i="19" s="1"/>
  <c r="G351" i="16"/>
  <c r="H351" i="16" s="1"/>
  <c r="K351" i="16"/>
  <c r="L351" i="16" s="1"/>
  <c r="O351" i="16"/>
  <c r="P351" i="16" s="1"/>
  <c r="S351" i="16"/>
  <c r="T351" i="16" s="1"/>
  <c r="O352" i="20"/>
  <c r="P352" i="20" s="1"/>
  <c r="G352" i="20"/>
  <c r="H352" i="20" s="1"/>
  <c r="K352" i="20"/>
  <c r="L352" i="20" s="1"/>
  <c r="G352" i="19"/>
  <c r="H352" i="19" s="1"/>
  <c r="O350" i="16"/>
  <c r="P350" i="16" s="1"/>
  <c r="K350" i="16"/>
  <c r="L350" i="16" s="1"/>
  <c r="S350" i="16"/>
  <c r="T350" i="16" s="1"/>
  <c r="G350" i="16"/>
  <c r="H350" i="16" s="1"/>
  <c r="G351" i="20"/>
  <c r="H351" i="20" s="1"/>
  <c r="K351" i="20"/>
  <c r="L351" i="20" s="1"/>
  <c r="O351" i="20"/>
  <c r="P351" i="20" s="1"/>
  <c r="G351" i="19"/>
  <c r="H351" i="19" s="1"/>
  <c r="O349" i="16"/>
  <c r="P349" i="16" s="1"/>
  <c r="S349" i="16"/>
  <c r="T349" i="16" s="1"/>
  <c r="G349" i="16"/>
  <c r="H349" i="16" s="1"/>
  <c r="K349" i="16"/>
  <c r="L349" i="16" s="1"/>
  <c r="O350" i="20"/>
  <c r="P350" i="20" s="1"/>
  <c r="G350" i="20"/>
  <c r="H350" i="20" s="1"/>
  <c r="K350" i="20"/>
  <c r="L350" i="20" s="1"/>
  <c r="G350" i="19"/>
  <c r="H350" i="19" s="1"/>
  <c r="S348" i="16"/>
  <c r="T348" i="16" s="1"/>
  <c r="O348" i="16"/>
  <c r="P348" i="16" s="1"/>
  <c r="K348" i="16"/>
  <c r="L348" i="16" s="1"/>
  <c r="G348" i="16"/>
  <c r="H348" i="16" s="1"/>
  <c r="O349" i="20"/>
  <c r="P349" i="20" s="1"/>
  <c r="K349" i="20"/>
  <c r="L349" i="20" s="1"/>
  <c r="G349" i="20"/>
  <c r="H349" i="20" s="1"/>
  <c r="G349" i="19"/>
  <c r="H349" i="19" s="1"/>
  <c r="O347" i="16"/>
  <c r="P347" i="16" s="1"/>
  <c r="S347" i="16"/>
  <c r="T347" i="16" s="1"/>
  <c r="G347" i="16"/>
  <c r="H347" i="16" s="1"/>
  <c r="K347" i="16"/>
  <c r="L347" i="16" s="1"/>
  <c r="G348" i="20"/>
  <c r="H348" i="20" s="1"/>
  <c r="K348" i="20"/>
  <c r="L348" i="20" s="1"/>
  <c r="O348" i="20"/>
  <c r="P348" i="20" s="1"/>
  <c r="G348" i="19"/>
  <c r="H348" i="19" s="1"/>
  <c r="O346" i="16"/>
  <c r="P346" i="16" s="1"/>
  <c r="G346" i="16"/>
  <c r="H346" i="16" s="1"/>
  <c r="S346" i="16"/>
  <c r="T346" i="16" s="1"/>
  <c r="K346" i="16"/>
  <c r="L346" i="16" s="1"/>
  <c r="O347" i="20"/>
  <c r="P347" i="20" s="1"/>
  <c r="K347" i="20"/>
  <c r="L347" i="20" s="1"/>
  <c r="G347" i="20"/>
  <c r="H347" i="20" s="1"/>
  <c r="G347" i="19"/>
  <c r="H347" i="19" s="1"/>
  <c r="G345" i="16"/>
  <c r="H345" i="16" s="1"/>
  <c r="O345" i="16"/>
  <c r="P345" i="16" s="1"/>
  <c r="S345" i="16"/>
  <c r="T345" i="16" s="1"/>
  <c r="K345" i="16"/>
  <c r="L345" i="16" s="1"/>
  <c r="K346" i="20"/>
  <c r="L346" i="20" s="1"/>
  <c r="O346" i="20"/>
  <c r="P346" i="20" s="1"/>
  <c r="G346" i="20"/>
  <c r="H346" i="20" s="1"/>
  <c r="G346" i="19"/>
  <c r="H346" i="19" s="1"/>
  <c r="G344" i="16"/>
  <c r="H344" i="16" s="1"/>
  <c r="S344" i="16"/>
  <c r="T344" i="16" s="1"/>
  <c r="O344" i="16"/>
  <c r="P344" i="16" s="1"/>
  <c r="K344" i="16"/>
  <c r="L344" i="16" s="1"/>
  <c r="K345" i="20"/>
  <c r="L345" i="20" s="1"/>
  <c r="O345" i="20"/>
  <c r="P345" i="20" s="1"/>
  <c r="G345" i="20"/>
  <c r="H345" i="20" s="1"/>
  <c r="G345" i="19"/>
  <c r="H345" i="19" s="1"/>
  <c r="K343" i="16"/>
  <c r="L343" i="16" s="1"/>
  <c r="G343" i="16"/>
  <c r="H343" i="16" s="1"/>
  <c r="S343" i="16"/>
  <c r="T343" i="16" s="1"/>
  <c r="O343" i="16"/>
  <c r="P343" i="16" s="1"/>
  <c r="G344" i="20"/>
  <c r="H344" i="20" s="1"/>
  <c r="K344" i="20"/>
  <c r="L344" i="20" s="1"/>
  <c r="O344" i="20"/>
  <c r="P344" i="20" s="1"/>
  <c r="G344" i="19"/>
  <c r="H344" i="19" s="1"/>
  <c r="S342" i="16"/>
  <c r="T342" i="16" s="1"/>
  <c r="O342" i="16"/>
  <c r="P342" i="16" s="1"/>
  <c r="G342" i="16"/>
  <c r="H342" i="16" s="1"/>
  <c r="K342" i="16"/>
  <c r="L342" i="16" s="1"/>
  <c r="K343" i="20"/>
  <c r="L343" i="20" s="1"/>
  <c r="G343" i="20"/>
  <c r="H343" i="20" s="1"/>
  <c r="O343" i="20"/>
  <c r="P343" i="20" s="1"/>
  <c r="G343" i="19"/>
  <c r="H343" i="19" s="1"/>
  <c r="O341" i="16"/>
  <c r="P341" i="16" s="1"/>
  <c r="G341" i="16"/>
  <c r="H341" i="16" s="1"/>
  <c r="K341" i="16"/>
  <c r="L341" i="16" s="1"/>
  <c r="S341" i="16"/>
  <c r="T341" i="16" s="1"/>
  <c r="K342" i="20"/>
  <c r="L342" i="20" s="1"/>
  <c r="O342" i="20"/>
  <c r="P342" i="20" s="1"/>
  <c r="G342" i="20"/>
  <c r="H342" i="20" s="1"/>
  <c r="G342" i="19"/>
  <c r="H342" i="19" s="1"/>
  <c r="O340" i="16"/>
  <c r="P340" i="16" s="1"/>
  <c r="G340" i="16"/>
  <c r="H340" i="16" s="1"/>
  <c r="K340" i="16"/>
  <c r="L340" i="16" s="1"/>
  <c r="S340" i="16"/>
  <c r="T340" i="16" s="1"/>
  <c r="K341" i="20"/>
  <c r="L341" i="20" s="1"/>
  <c r="G341" i="20"/>
  <c r="H341" i="20" s="1"/>
  <c r="O341" i="20"/>
  <c r="P341" i="20" s="1"/>
  <c r="G341" i="19"/>
  <c r="H341" i="19" s="1"/>
  <c r="K339" i="16"/>
  <c r="L339" i="16" s="1"/>
  <c r="G339" i="16"/>
  <c r="H339" i="16" s="1"/>
  <c r="S339" i="16"/>
  <c r="T339" i="16" s="1"/>
  <c r="O339" i="16"/>
  <c r="P339" i="16" s="1"/>
  <c r="K340" i="20"/>
  <c r="L340" i="20" s="1"/>
  <c r="O340" i="20"/>
  <c r="P340" i="20" s="1"/>
  <c r="G340" i="20"/>
  <c r="H340" i="20" s="1"/>
  <c r="G340" i="19"/>
  <c r="H340" i="19" s="1"/>
  <c r="O338" i="16"/>
  <c r="P338" i="16" s="1"/>
  <c r="G338" i="16"/>
  <c r="H338" i="16" s="1"/>
  <c r="S338" i="16"/>
  <c r="T338" i="16" s="1"/>
  <c r="K338" i="16"/>
  <c r="L338" i="16" s="1"/>
  <c r="O339" i="20"/>
  <c r="P339" i="20" s="1"/>
  <c r="G339" i="20"/>
  <c r="H339" i="20" s="1"/>
  <c r="K339" i="20"/>
  <c r="L339" i="20" s="1"/>
  <c r="G339" i="19"/>
  <c r="H339" i="19" s="1"/>
  <c r="G337" i="16"/>
  <c r="H337" i="16" s="1"/>
  <c r="O337" i="16"/>
  <c r="P337" i="16" s="1"/>
  <c r="K337" i="16"/>
  <c r="L337" i="16" s="1"/>
  <c r="S337" i="16"/>
  <c r="T337" i="16" s="1"/>
  <c r="K338" i="20"/>
  <c r="L338" i="20" s="1"/>
  <c r="G338" i="20"/>
  <c r="H338" i="20" s="1"/>
  <c r="O338" i="20"/>
  <c r="P338" i="20" s="1"/>
  <c r="G338" i="19"/>
  <c r="H338" i="19" s="1"/>
  <c r="G336" i="16"/>
  <c r="H336" i="16" s="1"/>
  <c r="O336" i="16"/>
  <c r="P336" i="16" s="1"/>
  <c r="S336" i="16"/>
  <c r="T336" i="16" s="1"/>
  <c r="K336" i="16"/>
  <c r="L336" i="16" s="1"/>
  <c r="O337" i="20"/>
  <c r="P337" i="20" s="1"/>
  <c r="K337" i="20"/>
  <c r="L337" i="20" s="1"/>
  <c r="G337" i="20"/>
  <c r="H337" i="20" s="1"/>
  <c r="G337" i="19"/>
  <c r="H337" i="19" s="1"/>
  <c r="K335" i="16"/>
  <c r="L335" i="16" s="1"/>
  <c r="S335" i="16"/>
  <c r="T335" i="16" s="1"/>
  <c r="G335" i="16"/>
  <c r="H335" i="16" s="1"/>
  <c r="O335" i="16"/>
  <c r="P335" i="16" s="1"/>
  <c r="K336" i="20"/>
  <c r="L336" i="20" s="1"/>
  <c r="G336" i="20"/>
  <c r="H336" i="20" s="1"/>
  <c r="O336" i="20"/>
  <c r="P336" i="20" s="1"/>
  <c r="G336" i="19"/>
  <c r="H336" i="19" s="1"/>
  <c r="O334" i="16"/>
  <c r="P334" i="16" s="1"/>
  <c r="S334" i="16"/>
  <c r="T334" i="16" s="1"/>
  <c r="G334" i="16"/>
  <c r="H334" i="16" s="1"/>
  <c r="K334" i="16"/>
  <c r="L334" i="16" s="1"/>
  <c r="K335" i="20"/>
  <c r="L335" i="20" s="1"/>
  <c r="O335" i="20"/>
  <c r="P335" i="20" s="1"/>
  <c r="G335" i="20"/>
  <c r="H335" i="20" s="1"/>
  <c r="G335" i="19"/>
  <c r="H335" i="19" s="1"/>
  <c r="G333" i="16"/>
  <c r="H333" i="16" s="1"/>
  <c r="K333" i="16"/>
  <c r="L333" i="16" s="1"/>
  <c r="S333" i="16"/>
  <c r="T333" i="16" s="1"/>
  <c r="O333" i="16"/>
  <c r="P333" i="16" s="1"/>
  <c r="K334" i="20"/>
  <c r="L334" i="20" s="1"/>
  <c r="O334" i="20"/>
  <c r="P334" i="20" s="1"/>
  <c r="G334" i="20"/>
  <c r="H334" i="20" s="1"/>
  <c r="G334" i="19"/>
  <c r="H334" i="19" s="1"/>
  <c r="K332" i="16"/>
  <c r="L332" i="16" s="1"/>
  <c r="G332" i="16"/>
  <c r="H332" i="16" s="1"/>
  <c r="S332" i="16"/>
  <c r="T332" i="16" s="1"/>
  <c r="O332" i="16"/>
  <c r="P332" i="16" s="1"/>
  <c r="O333" i="20"/>
  <c r="P333" i="20" s="1"/>
  <c r="K333" i="20"/>
  <c r="L333" i="20" s="1"/>
  <c r="G333" i="20"/>
  <c r="H333" i="20" s="1"/>
  <c r="G333" i="19"/>
  <c r="H333" i="19" s="1"/>
  <c r="S331" i="16"/>
  <c r="T331" i="16" s="1"/>
  <c r="K331" i="16"/>
  <c r="L331" i="16" s="1"/>
  <c r="O331" i="16"/>
  <c r="P331" i="16" s="1"/>
  <c r="G331" i="16"/>
  <c r="H331" i="16" s="1"/>
  <c r="G332" i="20"/>
  <c r="H332" i="20" s="1"/>
  <c r="O332" i="20"/>
  <c r="P332" i="20" s="1"/>
  <c r="K332" i="20"/>
  <c r="L332" i="20" s="1"/>
  <c r="G332" i="19"/>
  <c r="H332" i="19" s="1"/>
  <c r="K330" i="16"/>
  <c r="L330" i="16" s="1"/>
  <c r="O330" i="16"/>
  <c r="P330" i="16" s="1"/>
  <c r="G330" i="16"/>
  <c r="H330" i="16" s="1"/>
  <c r="S330" i="16"/>
  <c r="T330" i="16" s="1"/>
  <c r="G331" i="20"/>
  <c r="H331" i="20" s="1"/>
  <c r="O331" i="20"/>
  <c r="P331" i="20" s="1"/>
  <c r="K331" i="20"/>
  <c r="L331" i="20" s="1"/>
  <c r="G331" i="19"/>
  <c r="H331" i="19" s="1"/>
  <c r="O329" i="16"/>
  <c r="P329" i="16" s="1"/>
  <c r="S329" i="16"/>
  <c r="T329" i="16" s="1"/>
  <c r="K329" i="16"/>
  <c r="L329" i="16" s="1"/>
  <c r="G329" i="16"/>
  <c r="H329" i="16" s="1"/>
  <c r="K330" i="20"/>
  <c r="L330" i="20" s="1"/>
  <c r="G330" i="20"/>
  <c r="H330" i="20" s="1"/>
  <c r="O330" i="20"/>
  <c r="P330" i="20" s="1"/>
  <c r="G330" i="19"/>
  <c r="H330" i="19" s="1"/>
  <c r="O328" i="16"/>
  <c r="P328" i="16" s="1"/>
  <c r="K328" i="16"/>
  <c r="L328" i="16" s="1"/>
  <c r="S328" i="16"/>
  <c r="T328" i="16" s="1"/>
  <c r="G328" i="16"/>
  <c r="H328" i="16" s="1"/>
  <c r="O329" i="20"/>
  <c r="P329" i="20" s="1"/>
  <c r="G329" i="20"/>
  <c r="H329" i="20" s="1"/>
  <c r="K329" i="20"/>
  <c r="L329" i="20" s="1"/>
  <c r="G329" i="19"/>
  <c r="H329" i="19" s="1"/>
  <c r="G327" i="16"/>
  <c r="H327" i="16" s="1"/>
  <c r="S327" i="16"/>
  <c r="T327" i="16" s="1"/>
  <c r="O327" i="16"/>
  <c r="P327" i="16" s="1"/>
  <c r="K327" i="16"/>
  <c r="L327" i="16" s="1"/>
  <c r="K328" i="20"/>
  <c r="L328" i="20" s="1"/>
  <c r="G328" i="20"/>
  <c r="H328" i="20" s="1"/>
  <c r="O328" i="20"/>
  <c r="P328" i="20" s="1"/>
  <c r="G328" i="19"/>
  <c r="H328" i="19" s="1"/>
  <c r="S326" i="16"/>
  <c r="T326" i="16" s="1"/>
  <c r="G326" i="16"/>
  <c r="H326" i="16" s="1"/>
  <c r="K326" i="16"/>
  <c r="L326" i="16" s="1"/>
  <c r="O326" i="16"/>
  <c r="P326" i="16" s="1"/>
  <c r="K327" i="20"/>
  <c r="L327" i="20" s="1"/>
  <c r="O327" i="20"/>
  <c r="P327" i="20" s="1"/>
  <c r="G327" i="20"/>
  <c r="H327" i="20" s="1"/>
  <c r="G327" i="19"/>
  <c r="H327" i="19" s="1"/>
  <c r="K325" i="16"/>
  <c r="L325" i="16" s="1"/>
  <c r="O325" i="16"/>
  <c r="P325" i="16" s="1"/>
  <c r="G325" i="16"/>
  <c r="H325" i="16" s="1"/>
  <c r="S325" i="16"/>
  <c r="T325" i="16" s="1"/>
  <c r="O326" i="20"/>
  <c r="P326" i="20" s="1"/>
  <c r="G326" i="20"/>
  <c r="H326" i="20" s="1"/>
  <c r="K326" i="20"/>
  <c r="L326" i="20" s="1"/>
  <c r="G326" i="19"/>
  <c r="H326" i="19" s="1"/>
  <c r="K324" i="16"/>
  <c r="L324" i="16" s="1"/>
  <c r="O324" i="16"/>
  <c r="P324" i="16" s="1"/>
  <c r="G324" i="16"/>
  <c r="H324" i="16" s="1"/>
  <c r="S324" i="16"/>
  <c r="T324" i="16" s="1"/>
  <c r="G325" i="20"/>
  <c r="H325" i="20" s="1"/>
  <c r="K325" i="20"/>
  <c r="L325" i="20" s="1"/>
  <c r="O325" i="20"/>
  <c r="P325" i="20" s="1"/>
  <c r="G325" i="19"/>
  <c r="H325" i="19" s="1"/>
  <c r="G323" i="16"/>
  <c r="H323" i="16" s="1"/>
  <c r="K323" i="16"/>
  <c r="L323" i="16" s="1"/>
  <c r="O323" i="16"/>
  <c r="P323" i="16" s="1"/>
  <c r="S323" i="16"/>
  <c r="T323" i="16" s="1"/>
  <c r="G324" i="20"/>
  <c r="H324" i="20" s="1"/>
  <c r="O324" i="20"/>
  <c r="P324" i="20" s="1"/>
  <c r="K324" i="20"/>
  <c r="L324" i="20" s="1"/>
  <c r="G324" i="19"/>
  <c r="H324" i="19" s="1"/>
  <c r="G322" i="16"/>
  <c r="H322" i="16" s="1"/>
  <c r="S322" i="16"/>
  <c r="T322" i="16" s="1"/>
  <c r="K322" i="16"/>
  <c r="L322" i="16" s="1"/>
  <c r="O322" i="16"/>
  <c r="P322" i="16" s="1"/>
  <c r="O323" i="20"/>
  <c r="P323" i="20" s="1"/>
  <c r="G323" i="20"/>
  <c r="H323" i="20" s="1"/>
  <c r="K323" i="20"/>
  <c r="L323" i="20" s="1"/>
  <c r="G323" i="19"/>
  <c r="H323" i="19" s="1"/>
  <c r="G321" i="16"/>
  <c r="H321" i="16" s="1"/>
  <c r="K321" i="16"/>
  <c r="L321" i="16" s="1"/>
  <c r="O321" i="16"/>
  <c r="P321" i="16" s="1"/>
  <c r="S321" i="16"/>
  <c r="T321" i="16" s="1"/>
  <c r="G322" i="20"/>
  <c r="H322" i="20" s="1"/>
  <c r="K322" i="20"/>
  <c r="L322" i="20" s="1"/>
  <c r="O322" i="20"/>
  <c r="P322" i="20" s="1"/>
  <c r="G322" i="19"/>
  <c r="H322" i="19" s="1"/>
  <c r="S320" i="16"/>
  <c r="T320" i="16" s="1"/>
  <c r="O320" i="16"/>
  <c r="P320" i="16" s="1"/>
  <c r="K320" i="16"/>
  <c r="L320" i="16" s="1"/>
  <c r="G320" i="16"/>
  <c r="H320" i="16" s="1"/>
  <c r="O321" i="20"/>
  <c r="P321" i="20" s="1"/>
  <c r="G321" i="20"/>
  <c r="H321" i="20" s="1"/>
  <c r="K321" i="20"/>
  <c r="L321" i="20" s="1"/>
  <c r="G321" i="19"/>
  <c r="H321" i="19" s="1"/>
  <c r="K319" i="16"/>
  <c r="L319" i="16" s="1"/>
  <c r="S319" i="16"/>
  <c r="T319" i="16" s="1"/>
  <c r="G319" i="16"/>
  <c r="H319" i="16" s="1"/>
  <c r="O319" i="16"/>
  <c r="P319" i="16" s="1"/>
  <c r="G320" i="20"/>
  <c r="H320" i="20" s="1"/>
  <c r="K320" i="20"/>
  <c r="L320" i="20" s="1"/>
  <c r="O320" i="20"/>
  <c r="P320" i="20" s="1"/>
  <c r="G320" i="19"/>
  <c r="H320" i="19" s="1"/>
  <c r="K318" i="16"/>
  <c r="L318" i="16" s="1"/>
  <c r="O318" i="16"/>
  <c r="P318" i="16" s="1"/>
  <c r="G318" i="16"/>
  <c r="H318" i="16" s="1"/>
  <c r="S318" i="16"/>
  <c r="T318" i="16" s="1"/>
  <c r="G319" i="20"/>
  <c r="H319" i="20" s="1"/>
  <c r="K319" i="20"/>
  <c r="L319" i="20" s="1"/>
  <c r="O319" i="20"/>
  <c r="P319" i="20" s="1"/>
  <c r="G319" i="19"/>
  <c r="H319" i="19" s="1"/>
  <c r="G317" i="16"/>
  <c r="H317" i="16" s="1"/>
  <c r="O317" i="16"/>
  <c r="P317" i="16" s="1"/>
  <c r="K317" i="16"/>
  <c r="L317" i="16" s="1"/>
  <c r="S317" i="16"/>
  <c r="T317" i="16" s="1"/>
  <c r="G318" i="20"/>
  <c r="H318" i="20" s="1"/>
  <c r="K318" i="20"/>
  <c r="L318" i="20" s="1"/>
  <c r="O318" i="20"/>
  <c r="P318" i="20" s="1"/>
  <c r="G318" i="19"/>
  <c r="H318" i="19" s="1"/>
  <c r="O316" i="16"/>
  <c r="P316" i="16" s="1"/>
  <c r="K316" i="16"/>
  <c r="L316" i="16" s="1"/>
  <c r="S316" i="16"/>
  <c r="T316" i="16" s="1"/>
  <c r="G316" i="16"/>
  <c r="H316" i="16" s="1"/>
  <c r="O317" i="20"/>
  <c r="P317" i="20" s="1"/>
  <c r="G317" i="20"/>
  <c r="H317" i="20" s="1"/>
  <c r="K317" i="20"/>
  <c r="L317" i="20" s="1"/>
  <c r="G317" i="19"/>
  <c r="H317" i="19" s="1"/>
  <c r="K315" i="16"/>
  <c r="L315" i="16" s="1"/>
  <c r="O315" i="16"/>
  <c r="P315" i="16" s="1"/>
  <c r="S315" i="16"/>
  <c r="T315" i="16" s="1"/>
  <c r="G315" i="16"/>
  <c r="H315" i="16" s="1"/>
  <c r="O316" i="20"/>
  <c r="P316" i="20" s="1"/>
  <c r="K316" i="20"/>
  <c r="L316" i="20" s="1"/>
  <c r="G316" i="20"/>
  <c r="H316" i="20" s="1"/>
  <c r="G316" i="19"/>
  <c r="H316" i="19" s="1"/>
  <c r="S314" i="16"/>
  <c r="T314" i="16" s="1"/>
  <c r="G314" i="16"/>
  <c r="H314" i="16" s="1"/>
  <c r="K314" i="16"/>
  <c r="L314" i="16" s="1"/>
  <c r="O314" i="16"/>
  <c r="P314" i="16" s="1"/>
  <c r="G315" i="20"/>
  <c r="H315" i="20" s="1"/>
  <c r="K315" i="20"/>
  <c r="L315" i="20" s="1"/>
  <c r="O315" i="20"/>
  <c r="P315" i="20" s="1"/>
  <c r="G315" i="19"/>
  <c r="H315" i="19" s="1"/>
  <c r="O313" i="16"/>
  <c r="P313" i="16" s="1"/>
  <c r="S313" i="16"/>
  <c r="T313" i="16" s="1"/>
  <c r="G313" i="16"/>
  <c r="H313" i="16" s="1"/>
  <c r="K313" i="16"/>
  <c r="L313" i="16" s="1"/>
  <c r="O314" i="20"/>
  <c r="P314" i="20" s="1"/>
  <c r="G314" i="20"/>
  <c r="H314" i="20" s="1"/>
  <c r="K314" i="20"/>
  <c r="L314" i="20" s="1"/>
  <c r="G314" i="19"/>
  <c r="H314" i="19" s="1"/>
  <c r="K312" i="16"/>
  <c r="L312" i="16" s="1"/>
  <c r="G312" i="16"/>
  <c r="H312" i="16" s="1"/>
  <c r="O312" i="16"/>
  <c r="P312" i="16" s="1"/>
  <c r="S312" i="16"/>
  <c r="T312" i="16" s="1"/>
  <c r="G313" i="20"/>
  <c r="H313" i="20" s="1"/>
  <c r="K313" i="20"/>
  <c r="L313" i="20" s="1"/>
  <c r="O313" i="20"/>
  <c r="P313" i="20" s="1"/>
  <c r="G313" i="19"/>
  <c r="H313" i="19" s="1"/>
  <c r="O311" i="16"/>
  <c r="P311" i="16" s="1"/>
  <c r="K311" i="16"/>
  <c r="L311" i="16" s="1"/>
  <c r="G311" i="16"/>
  <c r="H311" i="16" s="1"/>
  <c r="S311" i="16"/>
  <c r="T311" i="16" s="1"/>
  <c r="K312" i="20"/>
  <c r="L312" i="20" s="1"/>
  <c r="G312" i="20"/>
  <c r="H312" i="20" s="1"/>
  <c r="O312" i="20"/>
  <c r="P312" i="20" s="1"/>
  <c r="G312" i="19"/>
  <c r="H312" i="19" s="1"/>
  <c r="G310" i="16"/>
  <c r="H310" i="16" s="1"/>
  <c r="O310" i="16"/>
  <c r="P310" i="16" s="1"/>
  <c r="S310" i="16"/>
  <c r="T310" i="16" s="1"/>
  <c r="K310" i="16"/>
  <c r="L310" i="16" s="1"/>
  <c r="K311" i="20"/>
  <c r="L311" i="20" s="1"/>
  <c r="O311" i="20"/>
  <c r="P311" i="20" s="1"/>
  <c r="G311" i="20"/>
  <c r="H311" i="20" s="1"/>
  <c r="G311" i="19"/>
  <c r="H311" i="19" s="1"/>
  <c r="O309" i="16"/>
  <c r="P309" i="16" s="1"/>
  <c r="K309" i="16"/>
  <c r="L309" i="16" s="1"/>
  <c r="S309" i="16"/>
  <c r="T309" i="16" s="1"/>
  <c r="G309" i="16"/>
  <c r="H309" i="16" s="1"/>
  <c r="K310" i="20"/>
  <c r="L310" i="20" s="1"/>
  <c r="G310" i="20"/>
  <c r="H310" i="20" s="1"/>
  <c r="O310" i="20"/>
  <c r="P310" i="20" s="1"/>
  <c r="G310" i="19"/>
  <c r="H310" i="19" s="1"/>
  <c r="G308" i="16"/>
  <c r="H308" i="16" s="1"/>
  <c r="O308" i="16"/>
  <c r="P308" i="16" s="1"/>
  <c r="S308" i="16"/>
  <c r="T308" i="16" s="1"/>
  <c r="K308" i="16"/>
  <c r="L308" i="16" s="1"/>
  <c r="K309" i="20"/>
  <c r="L309" i="20" s="1"/>
  <c r="O309" i="20"/>
  <c r="P309" i="20" s="1"/>
  <c r="G309" i="20"/>
  <c r="H309" i="20" s="1"/>
  <c r="G309" i="19"/>
  <c r="H309" i="19" s="1"/>
  <c r="O307" i="16"/>
  <c r="P307" i="16" s="1"/>
  <c r="K307" i="16"/>
  <c r="L307" i="16" s="1"/>
  <c r="S307" i="16"/>
  <c r="T307" i="16" s="1"/>
  <c r="G307" i="16"/>
  <c r="H307" i="16" s="1"/>
  <c r="K308" i="20"/>
  <c r="L308" i="20" s="1"/>
  <c r="G308" i="20"/>
  <c r="H308" i="20" s="1"/>
  <c r="O308" i="20"/>
  <c r="P308" i="20" s="1"/>
  <c r="G308" i="19"/>
  <c r="H308" i="19" s="1"/>
  <c r="S306" i="16"/>
  <c r="T306" i="16" s="1"/>
  <c r="O306" i="16"/>
  <c r="P306" i="16" s="1"/>
  <c r="G306" i="16"/>
  <c r="H306" i="16" s="1"/>
  <c r="K306" i="16"/>
  <c r="L306" i="16" s="1"/>
  <c r="K307" i="20"/>
  <c r="L307" i="20" s="1"/>
  <c r="G307" i="20"/>
  <c r="H307" i="20" s="1"/>
  <c r="O307" i="20"/>
  <c r="P307" i="20" s="1"/>
  <c r="G307" i="19"/>
  <c r="H307" i="19" s="1"/>
  <c r="G305" i="16"/>
  <c r="H305" i="16" s="1"/>
  <c r="O305" i="16"/>
  <c r="P305" i="16" s="1"/>
  <c r="S305" i="16"/>
  <c r="T305" i="16" s="1"/>
  <c r="K305" i="16"/>
  <c r="L305" i="16" s="1"/>
  <c r="O306" i="20"/>
  <c r="P306" i="20" s="1"/>
  <c r="K306" i="20"/>
  <c r="L306" i="20" s="1"/>
  <c r="G306" i="20"/>
  <c r="H306" i="20" s="1"/>
  <c r="G306" i="19"/>
  <c r="H306" i="19" s="1"/>
  <c r="K304" i="16"/>
  <c r="L304" i="16" s="1"/>
  <c r="O304" i="16"/>
  <c r="P304" i="16" s="1"/>
  <c r="S304" i="16"/>
  <c r="T304" i="16" s="1"/>
  <c r="G304" i="16"/>
  <c r="H304" i="16" s="1"/>
  <c r="G305" i="20"/>
  <c r="H305" i="20" s="1"/>
  <c r="O305" i="20"/>
  <c r="P305" i="20" s="1"/>
  <c r="K305" i="20"/>
  <c r="L305" i="20" s="1"/>
  <c r="G305" i="19"/>
  <c r="H305" i="19" s="1"/>
  <c r="S303" i="16"/>
  <c r="T303" i="16" s="1"/>
  <c r="O303" i="16"/>
  <c r="P303" i="16" s="1"/>
  <c r="K303" i="16"/>
  <c r="L303" i="16" s="1"/>
  <c r="G303" i="16"/>
  <c r="H303" i="16" s="1"/>
  <c r="G304" i="20"/>
  <c r="H304" i="20" s="1"/>
  <c r="O304" i="20"/>
  <c r="P304" i="20" s="1"/>
  <c r="K304" i="20"/>
  <c r="L304" i="20" s="1"/>
  <c r="G304" i="19"/>
  <c r="H304" i="19" s="1"/>
  <c r="G302" i="16"/>
  <c r="H302" i="16" s="1"/>
  <c r="O302" i="16"/>
  <c r="P302" i="16" s="1"/>
  <c r="K302" i="16"/>
  <c r="L302" i="16" s="1"/>
  <c r="S302" i="16"/>
  <c r="T302" i="16" s="1"/>
  <c r="K303" i="20"/>
  <c r="L303" i="20" s="1"/>
  <c r="G303" i="20"/>
  <c r="H303" i="20" s="1"/>
  <c r="O303" i="20"/>
  <c r="P303" i="20" s="1"/>
  <c r="G303" i="19"/>
  <c r="H303" i="19" s="1"/>
  <c r="K301" i="16"/>
  <c r="L301" i="16" s="1"/>
  <c r="G301" i="16"/>
  <c r="H301" i="16" s="1"/>
  <c r="O301" i="16"/>
  <c r="P301" i="16" s="1"/>
  <c r="S301" i="16"/>
  <c r="T301" i="16" s="1"/>
  <c r="O302" i="20"/>
  <c r="P302" i="20" s="1"/>
  <c r="K302" i="20"/>
  <c r="L302" i="20" s="1"/>
  <c r="G302" i="20"/>
  <c r="H302" i="20" s="1"/>
  <c r="G302" i="19"/>
  <c r="H302" i="19" s="1"/>
  <c r="G300" i="16"/>
  <c r="H300" i="16" s="1"/>
  <c r="O300" i="16"/>
  <c r="P300" i="16" s="1"/>
  <c r="K300" i="16"/>
  <c r="L300" i="16" s="1"/>
  <c r="S300" i="16"/>
  <c r="T300" i="16" s="1"/>
  <c r="O301" i="20"/>
  <c r="P301" i="20" s="1"/>
  <c r="K301" i="20"/>
  <c r="L301" i="20" s="1"/>
  <c r="G301" i="20"/>
  <c r="H301" i="20" s="1"/>
  <c r="G301" i="19"/>
  <c r="H301" i="19" s="1"/>
  <c r="G299" i="16"/>
  <c r="H299" i="16" s="1"/>
  <c r="S299" i="16"/>
  <c r="T299" i="16" s="1"/>
  <c r="O299" i="16"/>
  <c r="P299" i="16" s="1"/>
  <c r="K299" i="16"/>
  <c r="L299" i="16" s="1"/>
  <c r="K300" i="20"/>
  <c r="L300" i="20" s="1"/>
  <c r="G300" i="20"/>
  <c r="H300" i="20" s="1"/>
  <c r="O300" i="20"/>
  <c r="P300" i="20" s="1"/>
  <c r="G300" i="19"/>
  <c r="H300" i="19" s="1"/>
  <c r="G298" i="16"/>
  <c r="H298" i="16" s="1"/>
  <c r="K298" i="16"/>
  <c r="L298" i="16" s="1"/>
  <c r="O298" i="16"/>
  <c r="P298" i="16" s="1"/>
  <c r="S298" i="16"/>
  <c r="T298" i="16" s="1"/>
  <c r="O299" i="20"/>
  <c r="P299" i="20" s="1"/>
  <c r="K299" i="20"/>
  <c r="L299" i="20" s="1"/>
  <c r="G299" i="20"/>
  <c r="H299" i="20" s="1"/>
  <c r="G299" i="19"/>
  <c r="H299" i="19" s="1"/>
  <c r="K297" i="16"/>
  <c r="L297" i="16" s="1"/>
  <c r="O297" i="16"/>
  <c r="P297" i="16" s="1"/>
  <c r="S297" i="16"/>
  <c r="T297" i="16" s="1"/>
  <c r="G297" i="16"/>
  <c r="H297" i="16" s="1"/>
  <c r="G298" i="20"/>
  <c r="H298" i="20" s="1"/>
  <c r="O298" i="20"/>
  <c r="P298" i="20" s="1"/>
  <c r="K298" i="20"/>
  <c r="L298" i="20" s="1"/>
  <c r="G298" i="19"/>
  <c r="H298" i="19" s="1"/>
  <c r="S296" i="16"/>
  <c r="T296" i="16" s="1"/>
  <c r="K296" i="16"/>
  <c r="L296" i="16" s="1"/>
  <c r="G296" i="16"/>
  <c r="H296" i="16" s="1"/>
  <c r="O296" i="16"/>
  <c r="P296" i="16" s="1"/>
  <c r="G297" i="20"/>
  <c r="H297" i="20" s="1"/>
  <c r="O297" i="20"/>
  <c r="P297" i="20" s="1"/>
  <c r="K297" i="20"/>
  <c r="L297" i="20" s="1"/>
  <c r="G297" i="19"/>
  <c r="H297" i="19" s="1"/>
  <c r="K295" i="16"/>
  <c r="L295" i="16" s="1"/>
  <c r="O295" i="16"/>
  <c r="P295" i="16" s="1"/>
  <c r="S295" i="16"/>
  <c r="T295" i="16" s="1"/>
  <c r="G295" i="16"/>
  <c r="H295" i="16" s="1"/>
  <c r="K296" i="20"/>
  <c r="L296" i="20" s="1"/>
  <c r="O296" i="20"/>
  <c r="P296" i="20" s="1"/>
  <c r="G296" i="20"/>
  <c r="H296" i="20" s="1"/>
  <c r="G296" i="19"/>
  <c r="H296" i="19" s="1"/>
  <c r="O294" i="16"/>
  <c r="P294" i="16" s="1"/>
  <c r="S294" i="16"/>
  <c r="T294" i="16" s="1"/>
  <c r="G294" i="16"/>
  <c r="H294" i="16" s="1"/>
  <c r="K294" i="16"/>
  <c r="L294" i="16" s="1"/>
  <c r="G295" i="20"/>
  <c r="H295" i="20" s="1"/>
  <c r="K295" i="20"/>
  <c r="L295" i="20" s="1"/>
  <c r="O295" i="20"/>
  <c r="P295" i="20" s="1"/>
  <c r="G295" i="19"/>
  <c r="H295" i="19" s="1"/>
  <c r="S293" i="16"/>
  <c r="T293" i="16" s="1"/>
  <c r="G293" i="16"/>
  <c r="H293" i="16" s="1"/>
  <c r="O293" i="16"/>
  <c r="P293" i="16" s="1"/>
  <c r="K293" i="16"/>
  <c r="L293" i="16" s="1"/>
  <c r="G294" i="20"/>
  <c r="H294" i="20" s="1"/>
  <c r="O294" i="20"/>
  <c r="P294" i="20" s="1"/>
  <c r="K294" i="20"/>
  <c r="L294" i="20" s="1"/>
  <c r="G294" i="19"/>
  <c r="H294" i="19" s="1"/>
  <c r="S292" i="16"/>
  <c r="T292" i="16" s="1"/>
  <c r="K292" i="16"/>
  <c r="L292" i="16" s="1"/>
  <c r="O292" i="16"/>
  <c r="P292" i="16" s="1"/>
  <c r="G292" i="16"/>
  <c r="H292" i="16" s="1"/>
  <c r="K293" i="20"/>
  <c r="L293" i="20" s="1"/>
  <c r="O293" i="20"/>
  <c r="P293" i="20" s="1"/>
  <c r="G293" i="20"/>
  <c r="H293" i="20" s="1"/>
  <c r="G293" i="19"/>
  <c r="H293" i="19" s="1"/>
  <c r="G291" i="16"/>
  <c r="H291" i="16" s="1"/>
  <c r="O291" i="16"/>
  <c r="P291" i="16" s="1"/>
  <c r="S291" i="16"/>
  <c r="T291" i="16" s="1"/>
  <c r="K291" i="16"/>
  <c r="L291" i="16" s="1"/>
  <c r="G292" i="20"/>
  <c r="H292" i="20" s="1"/>
  <c r="O292" i="20"/>
  <c r="P292" i="20" s="1"/>
  <c r="K292" i="20"/>
  <c r="L292" i="20" s="1"/>
  <c r="G292" i="19"/>
  <c r="H292" i="19" s="1"/>
  <c r="O290" i="16"/>
  <c r="P290" i="16" s="1"/>
  <c r="G290" i="16"/>
  <c r="H290" i="16" s="1"/>
  <c r="K290" i="16"/>
  <c r="L290" i="16" s="1"/>
  <c r="S290" i="16"/>
  <c r="T290" i="16" s="1"/>
  <c r="G291" i="20"/>
  <c r="H291" i="20" s="1"/>
  <c r="K291" i="20"/>
  <c r="L291" i="20" s="1"/>
  <c r="O291" i="20"/>
  <c r="P291" i="20" s="1"/>
  <c r="G291" i="19"/>
  <c r="H291" i="19" s="1"/>
  <c r="K289" i="16"/>
  <c r="L289" i="16" s="1"/>
  <c r="O289" i="16"/>
  <c r="P289" i="16" s="1"/>
  <c r="S289" i="16"/>
  <c r="T289" i="16" s="1"/>
  <c r="G289" i="16"/>
  <c r="H289" i="16" s="1"/>
  <c r="O290" i="20"/>
  <c r="P290" i="20" s="1"/>
  <c r="G290" i="20"/>
  <c r="H290" i="20" s="1"/>
  <c r="K290" i="20"/>
  <c r="L290" i="20" s="1"/>
  <c r="G290" i="19"/>
  <c r="H290" i="19" s="1"/>
  <c r="S288" i="16"/>
  <c r="T288" i="16" s="1"/>
  <c r="G288" i="16"/>
  <c r="H288" i="16" s="1"/>
  <c r="O288" i="16"/>
  <c r="P288" i="16" s="1"/>
  <c r="K288" i="16"/>
  <c r="L288" i="16" s="1"/>
  <c r="O289" i="20"/>
  <c r="P289" i="20" s="1"/>
  <c r="G289" i="20"/>
  <c r="H289" i="20" s="1"/>
  <c r="K289" i="20"/>
  <c r="L289" i="20" s="1"/>
  <c r="G289" i="19"/>
  <c r="H289" i="19" s="1"/>
  <c r="G287" i="16"/>
  <c r="H287" i="16" s="1"/>
  <c r="K287" i="16"/>
  <c r="L287" i="16" s="1"/>
  <c r="S287" i="16"/>
  <c r="T287" i="16" s="1"/>
  <c r="O287" i="16"/>
  <c r="P287" i="16" s="1"/>
  <c r="O288" i="20"/>
  <c r="P288" i="20" s="1"/>
  <c r="K288" i="20"/>
  <c r="L288" i="20" s="1"/>
  <c r="G288" i="20"/>
  <c r="H288" i="20" s="1"/>
  <c r="G288" i="19"/>
  <c r="H288" i="19" s="1"/>
  <c r="G286" i="16"/>
  <c r="H286" i="16" s="1"/>
  <c r="O286" i="16"/>
  <c r="P286" i="16" s="1"/>
  <c r="K286" i="16"/>
  <c r="L286" i="16" s="1"/>
  <c r="S286" i="16"/>
  <c r="T286" i="16" s="1"/>
  <c r="O287" i="20"/>
  <c r="P287" i="20" s="1"/>
  <c r="G287" i="20"/>
  <c r="H287" i="20" s="1"/>
  <c r="K287" i="20"/>
  <c r="L287" i="20" s="1"/>
  <c r="G287" i="19"/>
  <c r="H287" i="19" s="1"/>
  <c r="K285" i="16"/>
  <c r="L285" i="16" s="1"/>
  <c r="G285" i="16"/>
  <c r="H285" i="16" s="1"/>
  <c r="S285" i="16"/>
  <c r="T285" i="16" s="1"/>
  <c r="O285" i="16"/>
  <c r="P285" i="16" s="1"/>
  <c r="O286" i="20"/>
  <c r="P286" i="20" s="1"/>
  <c r="K286" i="20"/>
  <c r="L286" i="20" s="1"/>
  <c r="G286" i="20"/>
  <c r="H286" i="20" s="1"/>
  <c r="G286" i="19"/>
  <c r="H286" i="19" s="1"/>
  <c r="K284" i="16"/>
  <c r="L284" i="16" s="1"/>
  <c r="S284" i="16"/>
  <c r="T284" i="16" s="1"/>
  <c r="O284" i="16"/>
  <c r="P284" i="16" s="1"/>
  <c r="G284" i="16"/>
  <c r="H284" i="16" s="1"/>
  <c r="K285" i="20"/>
  <c r="L285" i="20" s="1"/>
  <c r="O285" i="20"/>
  <c r="P285" i="20" s="1"/>
  <c r="G285" i="20"/>
  <c r="H285" i="20" s="1"/>
  <c r="G285" i="19"/>
  <c r="H285" i="19" s="1"/>
  <c r="O283" i="16"/>
  <c r="P283" i="16" s="1"/>
  <c r="G283" i="16"/>
  <c r="H283" i="16" s="1"/>
  <c r="K283" i="16"/>
  <c r="L283" i="16" s="1"/>
  <c r="S283" i="16"/>
  <c r="T283" i="16" s="1"/>
  <c r="O284" i="20"/>
  <c r="P284" i="20" s="1"/>
  <c r="K284" i="20"/>
  <c r="L284" i="20" s="1"/>
  <c r="G284" i="20"/>
  <c r="H284" i="20" s="1"/>
  <c r="G284" i="19"/>
  <c r="H284" i="19" s="1"/>
  <c r="G282" i="16"/>
  <c r="H282" i="16" s="1"/>
  <c r="S282" i="16"/>
  <c r="T282" i="16" s="1"/>
  <c r="O282" i="16"/>
  <c r="P282" i="16" s="1"/>
  <c r="K282" i="16"/>
  <c r="L282" i="16" s="1"/>
  <c r="O283" i="20"/>
  <c r="P283" i="20" s="1"/>
  <c r="K283" i="20"/>
  <c r="L283" i="20" s="1"/>
  <c r="G283" i="20"/>
  <c r="H283" i="20" s="1"/>
  <c r="G283" i="19"/>
  <c r="H283" i="19" s="1"/>
  <c r="G281" i="16"/>
  <c r="H281" i="16" s="1"/>
  <c r="K281" i="16"/>
  <c r="L281" i="16" s="1"/>
  <c r="O281" i="16"/>
  <c r="P281" i="16" s="1"/>
  <c r="S281" i="16"/>
  <c r="T281" i="16" s="1"/>
  <c r="O282" i="20"/>
  <c r="P282" i="20" s="1"/>
  <c r="K282" i="20"/>
  <c r="L282" i="20" s="1"/>
  <c r="G282" i="20"/>
  <c r="H282" i="20" s="1"/>
  <c r="G282" i="19"/>
  <c r="H282" i="19" s="1"/>
  <c r="G280" i="16"/>
  <c r="H280" i="16" s="1"/>
  <c r="S280" i="16"/>
  <c r="T280" i="16" s="1"/>
  <c r="K280" i="16"/>
  <c r="L280" i="16" s="1"/>
  <c r="O280" i="16"/>
  <c r="P280" i="16" s="1"/>
  <c r="O281" i="20"/>
  <c r="P281" i="20" s="1"/>
  <c r="K281" i="20"/>
  <c r="L281" i="20" s="1"/>
  <c r="G281" i="20"/>
  <c r="H281" i="20" s="1"/>
  <c r="G281" i="19"/>
  <c r="H281" i="19" s="1"/>
  <c r="S279" i="16"/>
  <c r="T279" i="16" s="1"/>
  <c r="O279" i="16"/>
  <c r="P279" i="16" s="1"/>
  <c r="K279" i="16"/>
  <c r="L279" i="16" s="1"/>
  <c r="G279" i="16"/>
  <c r="H279" i="16" s="1"/>
  <c r="K280" i="20"/>
  <c r="L280" i="20" s="1"/>
  <c r="G280" i="20"/>
  <c r="H280" i="20" s="1"/>
  <c r="O280" i="20"/>
  <c r="P280" i="20" s="1"/>
  <c r="G280" i="19"/>
  <c r="H280" i="19" s="1"/>
  <c r="K278" i="16"/>
  <c r="L278" i="16" s="1"/>
  <c r="O278" i="16"/>
  <c r="P278" i="16" s="1"/>
  <c r="S278" i="16"/>
  <c r="T278" i="16" s="1"/>
  <c r="G278" i="16"/>
  <c r="H278" i="16" s="1"/>
  <c r="O279" i="20"/>
  <c r="P279" i="20" s="1"/>
  <c r="G279" i="20"/>
  <c r="H279" i="20" s="1"/>
  <c r="K279" i="20"/>
  <c r="L279" i="20" s="1"/>
  <c r="G279" i="19"/>
  <c r="H279" i="19" s="1"/>
  <c r="K277" i="16"/>
  <c r="L277" i="16" s="1"/>
  <c r="S277" i="16"/>
  <c r="T277" i="16" s="1"/>
  <c r="O277" i="16"/>
  <c r="P277" i="16" s="1"/>
  <c r="G277" i="16"/>
  <c r="H277" i="16" s="1"/>
  <c r="G278" i="20"/>
  <c r="H278" i="20" s="1"/>
  <c r="O278" i="20"/>
  <c r="P278" i="20" s="1"/>
  <c r="K278" i="20"/>
  <c r="L278" i="20" s="1"/>
  <c r="G278" i="19"/>
  <c r="H278" i="19" s="1"/>
  <c r="S276" i="16"/>
  <c r="T276" i="16" s="1"/>
  <c r="K276" i="16"/>
  <c r="L276" i="16" s="1"/>
  <c r="G276" i="16"/>
  <c r="H276" i="16" s="1"/>
  <c r="O276" i="16"/>
  <c r="P276" i="16" s="1"/>
  <c r="K277" i="20"/>
  <c r="L277" i="20" s="1"/>
  <c r="G277" i="20"/>
  <c r="H277" i="20" s="1"/>
  <c r="O277" i="20"/>
  <c r="P277" i="20" s="1"/>
  <c r="G277" i="19"/>
  <c r="H277" i="19" s="1"/>
  <c r="G275" i="16"/>
  <c r="H275" i="16" s="1"/>
  <c r="S275" i="16"/>
  <c r="T275" i="16" s="1"/>
  <c r="O275" i="16"/>
  <c r="P275" i="16" s="1"/>
  <c r="K275" i="16"/>
  <c r="L275" i="16" s="1"/>
  <c r="K276" i="20"/>
  <c r="L276" i="20" s="1"/>
  <c r="G276" i="20"/>
  <c r="H276" i="20" s="1"/>
  <c r="O276" i="20"/>
  <c r="P276" i="20" s="1"/>
  <c r="G276" i="19"/>
  <c r="H276" i="19" s="1"/>
  <c r="G274" i="16"/>
  <c r="H274" i="16" s="1"/>
  <c r="S274" i="16"/>
  <c r="T274" i="16" s="1"/>
  <c r="O274" i="16"/>
  <c r="P274" i="16" s="1"/>
  <c r="K274" i="16"/>
  <c r="L274" i="16" s="1"/>
  <c r="K275" i="20"/>
  <c r="L275" i="20" s="1"/>
  <c r="O275" i="20"/>
  <c r="P275" i="20" s="1"/>
  <c r="G275" i="20"/>
  <c r="H275" i="20" s="1"/>
  <c r="G275" i="19"/>
  <c r="H275" i="19" s="1"/>
  <c r="O273" i="16"/>
  <c r="P273" i="16" s="1"/>
  <c r="G273" i="16"/>
  <c r="H273" i="16" s="1"/>
  <c r="S273" i="16"/>
  <c r="T273" i="16" s="1"/>
  <c r="K273" i="16"/>
  <c r="L273" i="16" s="1"/>
  <c r="G274" i="20"/>
  <c r="H274" i="20" s="1"/>
  <c r="O274" i="20"/>
  <c r="P274" i="20" s="1"/>
  <c r="K274" i="20"/>
  <c r="L274" i="20" s="1"/>
  <c r="G274" i="19"/>
  <c r="H274" i="19" s="1"/>
  <c r="S272" i="16"/>
  <c r="T272" i="16" s="1"/>
  <c r="O272" i="16"/>
  <c r="P272" i="16" s="1"/>
  <c r="G272" i="16"/>
  <c r="H272" i="16" s="1"/>
  <c r="K272" i="16"/>
  <c r="L272" i="16" s="1"/>
  <c r="K273" i="20"/>
  <c r="L273" i="20" s="1"/>
  <c r="O273" i="20"/>
  <c r="P273" i="20" s="1"/>
  <c r="G273" i="20"/>
  <c r="H273" i="20" s="1"/>
  <c r="G273" i="19"/>
  <c r="H273" i="19" s="1"/>
  <c r="G271" i="16"/>
  <c r="H271" i="16" s="1"/>
  <c r="K271" i="16"/>
  <c r="L271" i="16" s="1"/>
  <c r="S271" i="16"/>
  <c r="T271" i="16" s="1"/>
  <c r="O271" i="16"/>
  <c r="P271" i="16" s="1"/>
  <c r="G272" i="20"/>
  <c r="H272" i="20" s="1"/>
  <c r="K272" i="20"/>
  <c r="L272" i="20" s="1"/>
  <c r="O272" i="20"/>
  <c r="P272" i="20" s="1"/>
  <c r="G272" i="19"/>
  <c r="H272" i="19" s="1"/>
  <c r="S270" i="16"/>
  <c r="T270" i="16" s="1"/>
  <c r="O270" i="16"/>
  <c r="P270" i="16" s="1"/>
  <c r="G270" i="16"/>
  <c r="H270" i="16" s="1"/>
  <c r="K270" i="16"/>
  <c r="L270" i="16" s="1"/>
  <c r="K271" i="20"/>
  <c r="L271" i="20" s="1"/>
  <c r="O271" i="20"/>
  <c r="P271" i="20" s="1"/>
  <c r="G271" i="20"/>
  <c r="H271" i="20" s="1"/>
  <c r="G271" i="19"/>
  <c r="H271" i="19" s="1"/>
  <c r="K269" i="16"/>
  <c r="L269" i="16" s="1"/>
  <c r="S269" i="16"/>
  <c r="T269" i="16" s="1"/>
  <c r="O269" i="16"/>
  <c r="P269" i="16" s="1"/>
  <c r="G269" i="16"/>
  <c r="H269" i="16" s="1"/>
  <c r="G270" i="20"/>
  <c r="H270" i="20" s="1"/>
  <c r="O270" i="20"/>
  <c r="P270" i="20" s="1"/>
  <c r="K270" i="20"/>
  <c r="L270" i="20" s="1"/>
  <c r="G270" i="19"/>
  <c r="H270" i="19" s="1"/>
  <c r="K268" i="16"/>
  <c r="L268" i="16" s="1"/>
  <c r="G268" i="16"/>
  <c r="H268" i="16" s="1"/>
  <c r="O268" i="16"/>
  <c r="P268" i="16" s="1"/>
  <c r="S268" i="16"/>
  <c r="T268" i="16" s="1"/>
  <c r="G269" i="20"/>
  <c r="H269" i="20" s="1"/>
  <c r="K269" i="20"/>
  <c r="L269" i="20" s="1"/>
  <c r="O269" i="20"/>
  <c r="P269" i="20" s="1"/>
  <c r="G269" i="19"/>
  <c r="H269" i="19" s="1"/>
  <c r="G267" i="16"/>
  <c r="H267" i="16" s="1"/>
  <c r="O267" i="16"/>
  <c r="P267" i="16" s="1"/>
  <c r="K267" i="16"/>
  <c r="L267" i="16" s="1"/>
  <c r="S267" i="16"/>
  <c r="T267" i="16" s="1"/>
  <c r="K268" i="20"/>
  <c r="L268" i="20" s="1"/>
  <c r="G268" i="20"/>
  <c r="H268" i="20" s="1"/>
  <c r="O268" i="20"/>
  <c r="P268" i="20" s="1"/>
  <c r="G268" i="19"/>
  <c r="H268" i="19" s="1"/>
  <c r="S266" i="16"/>
  <c r="T266" i="16" s="1"/>
  <c r="K266" i="16"/>
  <c r="L266" i="16" s="1"/>
  <c r="G266" i="16"/>
  <c r="H266" i="16" s="1"/>
  <c r="O266" i="16"/>
  <c r="P266" i="16" s="1"/>
  <c r="O267" i="20"/>
  <c r="P267" i="20" s="1"/>
  <c r="G267" i="20"/>
  <c r="H267" i="20" s="1"/>
  <c r="K267" i="20"/>
  <c r="L267" i="20" s="1"/>
  <c r="G267" i="19"/>
  <c r="H267" i="19" s="1"/>
  <c r="S265" i="16"/>
  <c r="T265" i="16" s="1"/>
  <c r="O265" i="16"/>
  <c r="P265" i="16" s="1"/>
  <c r="G265" i="16"/>
  <c r="H265" i="16" s="1"/>
  <c r="K265" i="16"/>
  <c r="L265" i="16" s="1"/>
  <c r="K266" i="20"/>
  <c r="L266" i="20" s="1"/>
  <c r="G266" i="20"/>
  <c r="H266" i="20" s="1"/>
  <c r="O266" i="20"/>
  <c r="P266" i="20" s="1"/>
  <c r="G266" i="19"/>
  <c r="H266" i="19" s="1"/>
  <c r="K264" i="16"/>
  <c r="L264" i="16" s="1"/>
  <c r="O264" i="16"/>
  <c r="P264" i="16" s="1"/>
  <c r="G264" i="16"/>
  <c r="H264" i="16" s="1"/>
  <c r="S264" i="16"/>
  <c r="T264" i="16" s="1"/>
  <c r="K265" i="20"/>
  <c r="L265" i="20" s="1"/>
  <c r="G265" i="20"/>
  <c r="H265" i="20" s="1"/>
  <c r="O265" i="20"/>
  <c r="P265" i="20" s="1"/>
  <c r="G265" i="19"/>
  <c r="H265" i="19" s="1"/>
  <c r="O263" i="16"/>
  <c r="P263" i="16" s="1"/>
  <c r="G263" i="16"/>
  <c r="H263" i="16" s="1"/>
  <c r="S263" i="16"/>
  <c r="T263" i="16" s="1"/>
  <c r="K263" i="16"/>
  <c r="L263" i="16" s="1"/>
  <c r="O264" i="20"/>
  <c r="P264" i="20" s="1"/>
  <c r="K264" i="20"/>
  <c r="L264" i="20" s="1"/>
  <c r="G264" i="20"/>
  <c r="H264" i="20" s="1"/>
  <c r="G264" i="19"/>
  <c r="H264" i="19" s="1"/>
  <c r="K262" i="16"/>
  <c r="L262" i="16" s="1"/>
  <c r="S262" i="16"/>
  <c r="T262" i="16" s="1"/>
  <c r="G262" i="16"/>
  <c r="H262" i="16" s="1"/>
  <c r="O262" i="16"/>
  <c r="P262" i="16" s="1"/>
  <c r="K263" i="20"/>
  <c r="L263" i="20" s="1"/>
  <c r="G263" i="20"/>
  <c r="H263" i="20" s="1"/>
  <c r="O263" i="20"/>
  <c r="P263" i="20" s="1"/>
  <c r="G263" i="19"/>
  <c r="H263" i="19" s="1"/>
  <c r="S261" i="16"/>
  <c r="T261" i="16" s="1"/>
  <c r="G261" i="16"/>
  <c r="H261" i="16" s="1"/>
  <c r="O261" i="16"/>
  <c r="P261" i="16" s="1"/>
  <c r="K261" i="16"/>
  <c r="L261" i="16" s="1"/>
  <c r="O262" i="20"/>
  <c r="P262" i="20" s="1"/>
  <c r="G262" i="20"/>
  <c r="H262" i="20" s="1"/>
  <c r="K262" i="20"/>
  <c r="L262" i="20" s="1"/>
  <c r="G262" i="19"/>
  <c r="H262" i="19" s="1"/>
  <c r="S260" i="16"/>
  <c r="T260" i="16" s="1"/>
  <c r="G260" i="16"/>
  <c r="H260" i="16" s="1"/>
  <c r="O260" i="16"/>
  <c r="P260" i="16" s="1"/>
  <c r="K260" i="16"/>
  <c r="L260" i="16" s="1"/>
  <c r="G261" i="20"/>
  <c r="H261" i="20" s="1"/>
  <c r="K261" i="20"/>
  <c r="L261" i="20" s="1"/>
  <c r="O261" i="20"/>
  <c r="P261" i="20" s="1"/>
  <c r="G261" i="19"/>
  <c r="H261" i="19" s="1"/>
  <c r="G259" i="16"/>
  <c r="H259" i="16" s="1"/>
  <c r="K259" i="16"/>
  <c r="L259" i="16" s="1"/>
  <c r="O259" i="16"/>
  <c r="P259" i="16" s="1"/>
  <c r="S259" i="16"/>
  <c r="T259" i="16" s="1"/>
  <c r="O260" i="20"/>
  <c r="P260" i="20" s="1"/>
  <c r="G260" i="20"/>
  <c r="H260" i="20" s="1"/>
  <c r="K260" i="20"/>
  <c r="L260" i="20" s="1"/>
  <c r="G260" i="19"/>
  <c r="H260" i="19" s="1"/>
  <c r="O258" i="16"/>
  <c r="P258" i="16" s="1"/>
  <c r="S258" i="16"/>
  <c r="T258" i="16" s="1"/>
  <c r="G258" i="16"/>
  <c r="H258" i="16" s="1"/>
  <c r="K258" i="16"/>
  <c r="L258" i="16" s="1"/>
  <c r="K259" i="20"/>
  <c r="L259" i="20" s="1"/>
  <c r="O259" i="20"/>
  <c r="P259" i="20" s="1"/>
  <c r="G259" i="20"/>
  <c r="H259" i="20" s="1"/>
  <c r="G259" i="19"/>
  <c r="H259" i="19" s="1"/>
  <c r="O257" i="16"/>
  <c r="P257" i="16" s="1"/>
  <c r="S257" i="16"/>
  <c r="T257" i="16" s="1"/>
  <c r="K257" i="16"/>
  <c r="L257" i="16" s="1"/>
  <c r="G257" i="16"/>
  <c r="H257" i="16" s="1"/>
  <c r="G258" i="20"/>
  <c r="H258" i="20" s="1"/>
  <c r="O258" i="20"/>
  <c r="P258" i="20" s="1"/>
  <c r="K258" i="20"/>
  <c r="L258" i="20" s="1"/>
  <c r="G258" i="19"/>
  <c r="H258" i="19" s="1"/>
  <c r="K256" i="16"/>
  <c r="L256" i="16" s="1"/>
  <c r="S256" i="16"/>
  <c r="T256" i="16" s="1"/>
  <c r="O256" i="16"/>
  <c r="P256" i="16" s="1"/>
  <c r="G256" i="16"/>
  <c r="H256" i="16" s="1"/>
  <c r="K257" i="20"/>
  <c r="L257" i="20" s="1"/>
  <c r="G257" i="20"/>
  <c r="H257" i="20" s="1"/>
  <c r="O257" i="20"/>
  <c r="P257" i="20" s="1"/>
  <c r="G257" i="19"/>
  <c r="H257" i="19" s="1"/>
  <c r="K255" i="16"/>
  <c r="L255" i="16" s="1"/>
  <c r="G255" i="16"/>
  <c r="H255" i="16" s="1"/>
  <c r="O255" i="16"/>
  <c r="P255" i="16" s="1"/>
  <c r="S255" i="16"/>
  <c r="T255" i="16" s="1"/>
  <c r="O256" i="20"/>
  <c r="P256" i="20" s="1"/>
  <c r="K256" i="20"/>
  <c r="L256" i="20" s="1"/>
  <c r="G256" i="20"/>
  <c r="H256" i="20" s="1"/>
  <c r="G256" i="19"/>
  <c r="H256" i="19" s="1"/>
  <c r="O254" i="16"/>
  <c r="P254" i="16" s="1"/>
  <c r="G254" i="16"/>
  <c r="H254" i="16" s="1"/>
  <c r="K254" i="16"/>
  <c r="L254" i="16" s="1"/>
  <c r="S254" i="16"/>
  <c r="T254" i="16" s="1"/>
  <c r="G255" i="20"/>
  <c r="H255" i="20" s="1"/>
  <c r="K255" i="20"/>
  <c r="L255" i="20" s="1"/>
  <c r="O255" i="20"/>
  <c r="P255" i="20" s="1"/>
  <c r="G255" i="19"/>
  <c r="H255" i="19" s="1"/>
  <c r="G253" i="16"/>
  <c r="H253" i="16" s="1"/>
  <c r="S253" i="16"/>
  <c r="T253" i="16" s="1"/>
  <c r="K253" i="16"/>
  <c r="L253" i="16" s="1"/>
  <c r="O253" i="16"/>
  <c r="P253" i="16" s="1"/>
  <c r="O254" i="20"/>
  <c r="P254" i="20" s="1"/>
  <c r="K254" i="20"/>
  <c r="L254" i="20" s="1"/>
  <c r="G254" i="20"/>
  <c r="H254" i="20" s="1"/>
  <c r="G254" i="19"/>
  <c r="H254" i="19" s="1"/>
  <c r="K252" i="16"/>
  <c r="L252" i="16" s="1"/>
  <c r="S252" i="16"/>
  <c r="T252" i="16" s="1"/>
  <c r="G252" i="16"/>
  <c r="H252" i="16" s="1"/>
  <c r="O252" i="16"/>
  <c r="P252" i="16" s="1"/>
  <c r="G253" i="20"/>
  <c r="H253" i="20" s="1"/>
  <c r="O253" i="20"/>
  <c r="P253" i="20" s="1"/>
  <c r="K253" i="20"/>
  <c r="L253" i="20" s="1"/>
  <c r="G253" i="19"/>
  <c r="H253" i="19" s="1"/>
  <c r="G251" i="16"/>
  <c r="H251" i="16" s="1"/>
  <c r="K251" i="16"/>
  <c r="L251" i="16" s="1"/>
  <c r="O251" i="16"/>
  <c r="P251" i="16" s="1"/>
  <c r="S251" i="16"/>
  <c r="T251" i="16" s="1"/>
  <c r="G252" i="20"/>
  <c r="H252" i="20" s="1"/>
  <c r="O252" i="20"/>
  <c r="P252" i="20" s="1"/>
  <c r="K252" i="20"/>
  <c r="L252" i="20" s="1"/>
  <c r="G252" i="19"/>
  <c r="H252" i="19" s="1"/>
  <c r="K250" i="16"/>
  <c r="L250" i="16" s="1"/>
  <c r="G250" i="16"/>
  <c r="H250" i="16" s="1"/>
  <c r="O250" i="16"/>
  <c r="P250" i="16" s="1"/>
  <c r="S250" i="16"/>
  <c r="T250" i="16" s="1"/>
  <c r="G251" i="20"/>
  <c r="H251" i="20" s="1"/>
  <c r="O251" i="20"/>
  <c r="P251" i="20" s="1"/>
  <c r="K251" i="20"/>
  <c r="L251" i="20" s="1"/>
  <c r="G251" i="19"/>
  <c r="H251" i="19" s="1"/>
  <c r="K249" i="16"/>
  <c r="L249" i="16" s="1"/>
  <c r="O249" i="16"/>
  <c r="P249" i="16" s="1"/>
  <c r="S249" i="16"/>
  <c r="T249" i="16" s="1"/>
  <c r="G249" i="16"/>
  <c r="H249" i="16" s="1"/>
  <c r="K250" i="20"/>
  <c r="L250" i="20" s="1"/>
  <c r="O250" i="20"/>
  <c r="P250" i="20" s="1"/>
  <c r="G250" i="20"/>
  <c r="H250" i="20" s="1"/>
  <c r="G250" i="19"/>
  <c r="H250" i="19" s="1"/>
  <c r="O248" i="16"/>
  <c r="P248" i="16" s="1"/>
  <c r="G248" i="16"/>
  <c r="H248" i="16" s="1"/>
  <c r="S248" i="16"/>
  <c r="T248" i="16" s="1"/>
  <c r="K248" i="16"/>
  <c r="L248" i="16" s="1"/>
  <c r="K249" i="20"/>
  <c r="L249" i="20" s="1"/>
  <c r="O249" i="20"/>
  <c r="P249" i="20" s="1"/>
  <c r="G249" i="20"/>
  <c r="H249" i="20" s="1"/>
  <c r="G249" i="19"/>
  <c r="H249" i="19" s="1"/>
  <c r="K247" i="16"/>
  <c r="L247" i="16" s="1"/>
  <c r="S247" i="16"/>
  <c r="T247" i="16" s="1"/>
  <c r="G247" i="16"/>
  <c r="H247" i="16" s="1"/>
  <c r="O247" i="16"/>
  <c r="P247" i="16" s="1"/>
  <c r="G248" i="20"/>
  <c r="H248" i="20" s="1"/>
  <c r="K248" i="20"/>
  <c r="L248" i="20" s="1"/>
  <c r="O248" i="20"/>
  <c r="P248" i="20" s="1"/>
  <c r="G248" i="19"/>
  <c r="H248" i="19" s="1"/>
  <c r="S246" i="16"/>
  <c r="T246" i="16" s="1"/>
  <c r="O246" i="16"/>
  <c r="P246" i="16" s="1"/>
  <c r="K246" i="16"/>
  <c r="L246" i="16" s="1"/>
  <c r="G246" i="16"/>
  <c r="H246" i="16" s="1"/>
  <c r="O247" i="20"/>
  <c r="P247" i="20" s="1"/>
  <c r="G247" i="20"/>
  <c r="H247" i="20" s="1"/>
  <c r="K247" i="20"/>
  <c r="L247" i="20" s="1"/>
  <c r="G247" i="19"/>
  <c r="H247" i="19" s="1"/>
  <c r="K245" i="16"/>
  <c r="L245" i="16" s="1"/>
  <c r="G245" i="16"/>
  <c r="H245" i="16" s="1"/>
  <c r="O245" i="16"/>
  <c r="P245" i="16" s="1"/>
  <c r="S245" i="16"/>
  <c r="T245" i="16" s="1"/>
  <c r="G246" i="20"/>
  <c r="H246" i="20" s="1"/>
  <c r="O246" i="20"/>
  <c r="P246" i="20" s="1"/>
  <c r="K246" i="20"/>
  <c r="L246" i="20" s="1"/>
  <c r="G246" i="19"/>
  <c r="H246" i="19" s="1"/>
  <c r="G244" i="16"/>
  <c r="H244" i="16" s="1"/>
  <c r="S244" i="16"/>
  <c r="T244" i="16" s="1"/>
  <c r="O244" i="16"/>
  <c r="P244" i="16" s="1"/>
  <c r="K244" i="16"/>
  <c r="L244" i="16" s="1"/>
  <c r="G245" i="20"/>
  <c r="H245" i="20" s="1"/>
  <c r="K245" i="20"/>
  <c r="L245" i="20" s="1"/>
  <c r="O245" i="20"/>
  <c r="P245" i="20" s="1"/>
  <c r="G245" i="19"/>
  <c r="H245" i="19" s="1"/>
  <c r="G243" i="16"/>
  <c r="H243" i="16" s="1"/>
  <c r="O243" i="16"/>
  <c r="P243" i="16" s="1"/>
  <c r="S243" i="16"/>
  <c r="T243" i="16" s="1"/>
  <c r="K243" i="16"/>
  <c r="L243" i="16" s="1"/>
  <c r="G244" i="20"/>
  <c r="H244" i="20" s="1"/>
  <c r="O244" i="20"/>
  <c r="P244" i="20" s="1"/>
  <c r="K244" i="20"/>
  <c r="L244" i="20" s="1"/>
  <c r="G244" i="19"/>
  <c r="H244" i="19" s="1"/>
  <c r="S242" i="16"/>
  <c r="T242" i="16" s="1"/>
  <c r="O242" i="16"/>
  <c r="P242" i="16" s="1"/>
  <c r="K242" i="16"/>
  <c r="L242" i="16" s="1"/>
  <c r="G242" i="16"/>
  <c r="H242" i="16" s="1"/>
  <c r="G243" i="20"/>
  <c r="H243" i="20" s="1"/>
  <c r="O243" i="20"/>
  <c r="P243" i="20" s="1"/>
  <c r="K243" i="20"/>
  <c r="L243" i="20" s="1"/>
  <c r="G243" i="19"/>
  <c r="H243" i="19" s="1"/>
  <c r="G241" i="16"/>
  <c r="H241" i="16" s="1"/>
  <c r="S241" i="16"/>
  <c r="T241" i="16" s="1"/>
  <c r="O241" i="16"/>
  <c r="P241" i="16" s="1"/>
  <c r="K241" i="16"/>
  <c r="L241" i="16" s="1"/>
  <c r="K242" i="20"/>
  <c r="L242" i="20" s="1"/>
  <c r="G242" i="20"/>
  <c r="H242" i="20" s="1"/>
  <c r="O242" i="20"/>
  <c r="P242" i="20" s="1"/>
  <c r="G242" i="19"/>
  <c r="H242" i="19" s="1"/>
  <c r="K240" i="16"/>
  <c r="L240" i="16" s="1"/>
  <c r="S240" i="16"/>
  <c r="T240" i="16" s="1"/>
  <c r="O240" i="16"/>
  <c r="P240" i="16" s="1"/>
  <c r="G240" i="16"/>
  <c r="H240" i="16" s="1"/>
  <c r="K241" i="20"/>
  <c r="L241" i="20" s="1"/>
  <c r="O241" i="20"/>
  <c r="P241" i="20" s="1"/>
  <c r="G241" i="20"/>
  <c r="H241" i="20" s="1"/>
  <c r="G241" i="19"/>
  <c r="H241" i="19" s="1"/>
  <c r="O239" i="16"/>
  <c r="P239" i="16" s="1"/>
  <c r="K239" i="16"/>
  <c r="L239" i="16" s="1"/>
  <c r="S239" i="16"/>
  <c r="T239" i="16" s="1"/>
  <c r="G239" i="16"/>
  <c r="H239" i="16" s="1"/>
  <c r="O240" i="20"/>
  <c r="P240" i="20" s="1"/>
  <c r="G240" i="20"/>
  <c r="H240" i="20" s="1"/>
  <c r="K240" i="20"/>
  <c r="L240" i="20" s="1"/>
  <c r="G240" i="19"/>
  <c r="H240" i="19" s="1"/>
  <c r="O238" i="16"/>
  <c r="P238" i="16" s="1"/>
  <c r="S238" i="16"/>
  <c r="T238" i="16" s="1"/>
  <c r="G238" i="16"/>
  <c r="H238" i="16" s="1"/>
  <c r="K238" i="16"/>
  <c r="L238" i="16" s="1"/>
  <c r="K239" i="20"/>
  <c r="L239" i="20" s="1"/>
  <c r="O239" i="20"/>
  <c r="P239" i="20" s="1"/>
  <c r="G239" i="20"/>
  <c r="H239" i="20" s="1"/>
  <c r="G239" i="19"/>
  <c r="H239" i="19" s="1"/>
  <c r="O237" i="16"/>
  <c r="P237" i="16" s="1"/>
  <c r="K237" i="16"/>
  <c r="L237" i="16" s="1"/>
  <c r="G237" i="16"/>
  <c r="H237" i="16" s="1"/>
  <c r="S237" i="16"/>
  <c r="T237" i="16" s="1"/>
  <c r="O238" i="20"/>
  <c r="P238" i="20" s="1"/>
  <c r="K238" i="20"/>
  <c r="L238" i="20" s="1"/>
  <c r="G238" i="20"/>
  <c r="H238" i="20" s="1"/>
  <c r="G238" i="19"/>
  <c r="H238" i="19" s="1"/>
  <c r="S236" i="16"/>
  <c r="T236" i="16" s="1"/>
  <c r="K236" i="16"/>
  <c r="L236" i="16" s="1"/>
  <c r="G236" i="16"/>
  <c r="H236" i="16" s="1"/>
  <c r="O236" i="16"/>
  <c r="P236" i="16" s="1"/>
  <c r="G237" i="20"/>
  <c r="H237" i="20" s="1"/>
  <c r="K237" i="20"/>
  <c r="L237" i="20" s="1"/>
  <c r="O237" i="20"/>
  <c r="P237" i="20" s="1"/>
  <c r="G237" i="19"/>
  <c r="H237" i="19" s="1"/>
  <c r="G235" i="16"/>
  <c r="H235" i="16" s="1"/>
  <c r="K235" i="16"/>
  <c r="L235" i="16" s="1"/>
  <c r="O235" i="16"/>
  <c r="P235" i="16" s="1"/>
  <c r="S235" i="16"/>
  <c r="T235" i="16" s="1"/>
  <c r="O236" i="20"/>
  <c r="P236" i="20" s="1"/>
  <c r="G236" i="20"/>
  <c r="H236" i="20" s="1"/>
  <c r="K236" i="20"/>
  <c r="L236" i="20" s="1"/>
  <c r="G236" i="19"/>
  <c r="H236" i="19" s="1"/>
  <c r="G234" i="16"/>
  <c r="H234" i="16" s="1"/>
  <c r="K234" i="16"/>
  <c r="L234" i="16" s="1"/>
  <c r="S234" i="16"/>
  <c r="T234" i="16" s="1"/>
  <c r="O234" i="16"/>
  <c r="P234" i="16" s="1"/>
  <c r="K235" i="20"/>
  <c r="L235" i="20" s="1"/>
  <c r="O235" i="20"/>
  <c r="P235" i="20" s="1"/>
  <c r="G235" i="20"/>
  <c r="H235" i="20" s="1"/>
  <c r="G235" i="19"/>
  <c r="H235" i="19" s="1"/>
  <c r="S233" i="16"/>
  <c r="T233" i="16" s="1"/>
  <c r="K233" i="16"/>
  <c r="L233" i="16" s="1"/>
  <c r="G233" i="16"/>
  <c r="H233" i="16" s="1"/>
  <c r="O233" i="16"/>
  <c r="P233" i="16" s="1"/>
  <c r="O234" i="20"/>
  <c r="P234" i="20" s="1"/>
  <c r="K234" i="20"/>
  <c r="L234" i="20" s="1"/>
  <c r="G234" i="20"/>
  <c r="H234" i="20" s="1"/>
  <c r="G234" i="19"/>
  <c r="H234" i="19" s="1"/>
  <c r="K232" i="16"/>
  <c r="L232" i="16" s="1"/>
  <c r="G232" i="16"/>
  <c r="H232" i="16" s="1"/>
  <c r="O232" i="16"/>
  <c r="P232" i="16" s="1"/>
  <c r="S232" i="16"/>
  <c r="T232" i="16" s="1"/>
  <c r="K233" i="20"/>
  <c r="L233" i="20" s="1"/>
  <c r="O233" i="20"/>
  <c r="P233" i="20" s="1"/>
  <c r="G233" i="20"/>
  <c r="H233" i="20" s="1"/>
  <c r="G233" i="19"/>
  <c r="H233" i="19" s="1"/>
  <c r="S231" i="16"/>
  <c r="T231" i="16" s="1"/>
  <c r="K231" i="16"/>
  <c r="L231" i="16" s="1"/>
  <c r="O231" i="16"/>
  <c r="P231" i="16" s="1"/>
  <c r="G231" i="16"/>
  <c r="H231" i="16" s="1"/>
  <c r="G232" i="20"/>
  <c r="H232" i="20" s="1"/>
  <c r="K232" i="20"/>
  <c r="L232" i="20" s="1"/>
  <c r="O232" i="20"/>
  <c r="P232" i="20" s="1"/>
  <c r="G232" i="19"/>
  <c r="H232" i="19" s="1"/>
  <c r="S230" i="16"/>
  <c r="T230" i="16" s="1"/>
  <c r="G230" i="16"/>
  <c r="H230" i="16" s="1"/>
  <c r="O230" i="16"/>
  <c r="P230" i="16" s="1"/>
  <c r="K230" i="16"/>
  <c r="L230" i="16" s="1"/>
  <c r="O231" i="20"/>
  <c r="P231" i="20" s="1"/>
  <c r="K231" i="20"/>
  <c r="L231" i="20" s="1"/>
  <c r="G231" i="20"/>
  <c r="H231" i="20" s="1"/>
  <c r="G231" i="19"/>
  <c r="H231" i="19" s="1"/>
  <c r="O229" i="16"/>
  <c r="P229" i="16" s="1"/>
  <c r="S229" i="16"/>
  <c r="T229" i="16" s="1"/>
  <c r="K229" i="16"/>
  <c r="L229" i="16" s="1"/>
  <c r="G229" i="16"/>
  <c r="H229" i="16" s="1"/>
  <c r="O230" i="20"/>
  <c r="P230" i="20" s="1"/>
  <c r="G230" i="20"/>
  <c r="H230" i="20" s="1"/>
  <c r="K230" i="20"/>
  <c r="L230" i="20" s="1"/>
  <c r="G230" i="19"/>
  <c r="H230" i="19" s="1"/>
  <c r="G228" i="16"/>
  <c r="H228" i="16" s="1"/>
  <c r="S228" i="16"/>
  <c r="T228" i="16" s="1"/>
  <c r="K228" i="16"/>
  <c r="L228" i="16" s="1"/>
  <c r="O228" i="16"/>
  <c r="P228" i="16" s="1"/>
  <c r="G229" i="20"/>
  <c r="H229" i="20" s="1"/>
  <c r="K229" i="20"/>
  <c r="L229" i="20" s="1"/>
  <c r="O229" i="20"/>
  <c r="P229" i="20" s="1"/>
  <c r="G229" i="19"/>
  <c r="H229" i="19" s="1"/>
  <c r="O227" i="16"/>
  <c r="P227" i="16" s="1"/>
  <c r="K227" i="16"/>
  <c r="L227" i="16" s="1"/>
  <c r="G227" i="16"/>
  <c r="H227" i="16" s="1"/>
  <c r="S227" i="16"/>
  <c r="T227" i="16" s="1"/>
  <c r="G228" i="20"/>
  <c r="H228" i="20" s="1"/>
  <c r="O228" i="20"/>
  <c r="P228" i="20" s="1"/>
  <c r="K228" i="20"/>
  <c r="L228" i="20" s="1"/>
  <c r="G228" i="19"/>
  <c r="H228" i="19" s="1"/>
  <c r="G226" i="16"/>
  <c r="H226" i="16" s="1"/>
  <c r="O226" i="16"/>
  <c r="P226" i="16" s="1"/>
  <c r="S226" i="16"/>
  <c r="T226" i="16" s="1"/>
  <c r="K226" i="16"/>
  <c r="L226" i="16" s="1"/>
  <c r="K227" i="20"/>
  <c r="L227" i="20" s="1"/>
  <c r="O227" i="20"/>
  <c r="P227" i="20" s="1"/>
  <c r="G227" i="20"/>
  <c r="H227" i="20" s="1"/>
  <c r="G227" i="19"/>
  <c r="H227" i="19" s="1"/>
  <c r="O225" i="16"/>
  <c r="P225" i="16" s="1"/>
  <c r="S225" i="16"/>
  <c r="T225" i="16" s="1"/>
  <c r="K225" i="16"/>
  <c r="L225" i="16" s="1"/>
  <c r="G225" i="16"/>
  <c r="H225" i="16" s="1"/>
  <c r="K226" i="20"/>
  <c r="L226" i="20" s="1"/>
  <c r="G226" i="20"/>
  <c r="H226" i="20" s="1"/>
  <c r="O226" i="20"/>
  <c r="P226" i="20" s="1"/>
  <c r="G226" i="19"/>
  <c r="H226" i="19" s="1"/>
  <c r="S224" i="16"/>
  <c r="T224" i="16" s="1"/>
  <c r="K224" i="16"/>
  <c r="L224" i="16" s="1"/>
  <c r="O224" i="16"/>
  <c r="P224" i="16" s="1"/>
  <c r="G224" i="16"/>
  <c r="H224" i="16" s="1"/>
  <c r="K225" i="20"/>
  <c r="L225" i="20" s="1"/>
  <c r="O225" i="20"/>
  <c r="P225" i="20" s="1"/>
  <c r="G225" i="20"/>
  <c r="H225" i="20" s="1"/>
  <c r="G225" i="19"/>
  <c r="H225" i="19" s="1"/>
  <c r="O223" i="16"/>
  <c r="P223" i="16" s="1"/>
  <c r="K223" i="16"/>
  <c r="L223" i="16" s="1"/>
  <c r="S223" i="16"/>
  <c r="T223" i="16" s="1"/>
  <c r="G223" i="16"/>
  <c r="H223" i="16" s="1"/>
  <c r="K224" i="20"/>
  <c r="L224" i="20" s="1"/>
  <c r="G224" i="20"/>
  <c r="H224" i="20" s="1"/>
  <c r="O224" i="20"/>
  <c r="P224" i="20" s="1"/>
  <c r="G224" i="19"/>
  <c r="H224" i="19" s="1"/>
  <c r="G222" i="16"/>
  <c r="H222" i="16" s="1"/>
  <c r="O222" i="16"/>
  <c r="P222" i="16" s="1"/>
  <c r="S222" i="16"/>
  <c r="T222" i="16" s="1"/>
  <c r="K222" i="16"/>
  <c r="L222" i="16" s="1"/>
  <c r="K223" i="20"/>
  <c r="L223" i="20" s="1"/>
  <c r="O223" i="20"/>
  <c r="P223" i="20" s="1"/>
  <c r="G223" i="20"/>
  <c r="H223" i="20" s="1"/>
  <c r="G223" i="19"/>
  <c r="H223" i="19" s="1"/>
  <c r="O221" i="16"/>
  <c r="P221" i="16" s="1"/>
  <c r="G221" i="16"/>
  <c r="H221" i="16" s="1"/>
  <c r="S221" i="16"/>
  <c r="T221" i="16" s="1"/>
  <c r="K221" i="16"/>
  <c r="L221" i="16" s="1"/>
  <c r="O222" i="20"/>
  <c r="P222" i="20" s="1"/>
  <c r="K222" i="20"/>
  <c r="L222" i="20" s="1"/>
  <c r="G222" i="20"/>
  <c r="H222" i="20" s="1"/>
  <c r="G222" i="19"/>
  <c r="H222" i="19" s="1"/>
  <c r="K220" i="16"/>
  <c r="L220" i="16" s="1"/>
  <c r="O220" i="16"/>
  <c r="P220" i="16" s="1"/>
  <c r="S220" i="16"/>
  <c r="T220" i="16" s="1"/>
  <c r="G220" i="16"/>
  <c r="H220" i="16" s="1"/>
  <c r="G221" i="20"/>
  <c r="H221" i="20" s="1"/>
  <c r="K221" i="20"/>
  <c r="L221" i="20" s="1"/>
  <c r="O221" i="20"/>
  <c r="P221" i="20" s="1"/>
  <c r="G221" i="19"/>
  <c r="H221" i="19" s="1"/>
  <c r="G219" i="16"/>
  <c r="H219" i="16" s="1"/>
  <c r="O219" i="16"/>
  <c r="P219" i="16" s="1"/>
  <c r="S219" i="16"/>
  <c r="T219" i="16" s="1"/>
  <c r="K219" i="16"/>
  <c r="L219" i="16" s="1"/>
  <c r="K220" i="20"/>
  <c r="L220" i="20" s="1"/>
  <c r="G220" i="20"/>
  <c r="H220" i="20" s="1"/>
  <c r="O220" i="20"/>
  <c r="P220" i="20" s="1"/>
  <c r="G220" i="19"/>
  <c r="H220" i="19" s="1"/>
  <c r="S218" i="16"/>
  <c r="T218" i="16" s="1"/>
  <c r="O218" i="16"/>
  <c r="P218" i="16" s="1"/>
  <c r="K218" i="16"/>
  <c r="L218" i="16" s="1"/>
  <c r="G218" i="16"/>
  <c r="H218" i="16" s="1"/>
  <c r="K219" i="20"/>
  <c r="L219" i="20" s="1"/>
  <c r="G219" i="20"/>
  <c r="H219" i="20" s="1"/>
  <c r="O219" i="20"/>
  <c r="P219" i="20" s="1"/>
  <c r="G219" i="19"/>
  <c r="H219" i="19" s="1"/>
  <c r="G217" i="16"/>
  <c r="H217" i="16" s="1"/>
  <c r="S217" i="16"/>
  <c r="T217" i="16" s="1"/>
  <c r="K217" i="16"/>
  <c r="L217" i="16" s="1"/>
  <c r="O217" i="16"/>
  <c r="P217" i="16" s="1"/>
  <c r="G218" i="20"/>
  <c r="H218" i="20" s="1"/>
  <c r="O218" i="20"/>
  <c r="P218" i="20" s="1"/>
  <c r="K218" i="20"/>
  <c r="L218" i="20" s="1"/>
  <c r="G218" i="19"/>
  <c r="H218" i="19" s="1"/>
  <c r="O216" i="16"/>
  <c r="P216" i="16" s="1"/>
  <c r="S216" i="16"/>
  <c r="T216" i="16" s="1"/>
  <c r="G216" i="16"/>
  <c r="H216" i="16" s="1"/>
  <c r="K216" i="16"/>
  <c r="L216" i="16" s="1"/>
  <c r="K217" i="20"/>
  <c r="L217" i="20" s="1"/>
  <c r="G217" i="20"/>
  <c r="H217" i="20" s="1"/>
  <c r="O217" i="20"/>
  <c r="P217" i="20" s="1"/>
  <c r="G217" i="19"/>
  <c r="H217" i="19" s="1"/>
  <c r="S215" i="16"/>
  <c r="T215" i="16" s="1"/>
  <c r="O215" i="16"/>
  <c r="P215" i="16" s="1"/>
  <c r="K215" i="16"/>
  <c r="L215" i="16" s="1"/>
  <c r="G215" i="16"/>
  <c r="H215" i="16" s="1"/>
  <c r="O216" i="20"/>
  <c r="P216" i="20" s="1"/>
  <c r="G216" i="20"/>
  <c r="H216" i="20" s="1"/>
  <c r="K216" i="20"/>
  <c r="L216" i="20" s="1"/>
  <c r="G216" i="19"/>
  <c r="H216" i="19" s="1"/>
  <c r="O214" i="16"/>
  <c r="P214" i="16" s="1"/>
  <c r="S214" i="16"/>
  <c r="T214" i="16" s="1"/>
  <c r="K214" i="16"/>
  <c r="L214" i="16" s="1"/>
  <c r="G214" i="16"/>
  <c r="H214" i="16" s="1"/>
  <c r="K215" i="20"/>
  <c r="L215" i="20" s="1"/>
  <c r="G215" i="20"/>
  <c r="H215" i="20" s="1"/>
  <c r="O215" i="20"/>
  <c r="P215" i="20" s="1"/>
  <c r="G215" i="19"/>
  <c r="H215" i="19" s="1"/>
  <c r="G213" i="16"/>
  <c r="H213" i="16" s="1"/>
  <c r="O213" i="16"/>
  <c r="P213" i="16" s="1"/>
  <c r="S213" i="16"/>
  <c r="T213" i="16" s="1"/>
  <c r="K213" i="16"/>
  <c r="L213" i="16" s="1"/>
  <c r="O214" i="20"/>
  <c r="P214" i="20" s="1"/>
  <c r="K214" i="20"/>
  <c r="L214" i="20" s="1"/>
  <c r="G214" i="20"/>
  <c r="H214" i="20" s="1"/>
  <c r="G214" i="19"/>
  <c r="H214" i="19" s="1"/>
  <c r="O212" i="16"/>
  <c r="P212" i="16" s="1"/>
  <c r="K212" i="16"/>
  <c r="L212" i="16" s="1"/>
  <c r="S212" i="16"/>
  <c r="T212" i="16" s="1"/>
  <c r="G212" i="16"/>
  <c r="H212" i="16" s="1"/>
  <c r="G213" i="20"/>
  <c r="H213" i="20" s="1"/>
  <c r="O213" i="20"/>
  <c r="P213" i="20" s="1"/>
  <c r="K213" i="20"/>
  <c r="L213" i="20" s="1"/>
  <c r="G213" i="19"/>
  <c r="H213" i="19" s="1"/>
  <c r="G211" i="16"/>
  <c r="H211" i="16" s="1"/>
  <c r="K211" i="16"/>
  <c r="L211" i="16" s="1"/>
  <c r="S211" i="16"/>
  <c r="T211" i="16" s="1"/>
  <c r="O211" i="16"/>
  <c r="P211" i="16" s="1"/>
  <c r="G212" i="20"/>
  <c r="H212" i="20" s="1"/>
  <c r="K212" i="20"/>
  <c r="L212" i="20" s="1"/>
  <c r="O212" i="20"/>
  <c r="P212" i="20" s="1"/>
  <c r="G212" i="19"/>
  <c r="H212" i="19" s="1"/>
  <c r="O210" i="16"/>
  <c r="P210" i="16" s="1"/>
  <c r="K210" i="16"/>
  <c r="L210" i="16" s="1"/>
  <c r="G210" i="16"/>
  <c r="H210" i="16" s="1"/>
  <c r="S210" i="16"/>
  <c r="T210" i="16" s="1"/>
  <c r="G211" i="20"/>
  <c r="H211" i="20" s="1"/>
  <c r="K211" i="20"/>
  <c r="L211" i="20" s="1"/>
  <c r="O211" i="20"/>
  <c r="P211" i="20" s="1"/>
  <c r="G211" i="19"/>
  <c r="H211" i="19" s="1"/>
  <c r="O209" i="16"/>
  <c r="P209" i="16" s="1"/>
  <c r="S209" i="16"/>
  <c r="T209" i="16" s="1"/>
  <c r="K209" i="16"/>
  <c r="L209" i="16" s="1"/>
  <c r="G209" i="16"/>
  <c r="H209" i="16" s="1"/>
  <c r="K210" i="20"/>
  <c r="L210" i="20" s="1"/>
  <c r="O210" i="20"/>
  <c r="P210" i="20" s="1"/>
  <c r="G210" i="20"/>
  <c r="H210" i="20" s="1"/>
  <c r="G210" i="19"/>
  <c r="H210" i="19" s="1"/>
  <c r="O208" i="16"/>
  <c r="P208" i="16" s="1"/>
  <c r="G208" i="16"/>
  <c r="H208" i="16" s="1"/>
  <c r="K208" i="16"/>
  <c r="L208" i="16" s="1"/>
  <c r="S208" i="16"/>
  <c r="T208" i="16" s="1"/>
  <c r="K209" i="20"/>
  <c r="L209" i="20" s="1"/>
  <c r="O209" i="20"/>
  <c r="P209" i="20" s="1"/>
  <c r="G209" i="20"/>
  <c r="H209" i="20" s="1"/>
  <c r="G209" i="19"/>
  <c r="H209" i="19" s="1"/>
  <c r="G207" i="16"/>
  <c r="H207" i="16" s="1"/>
  <c r="K207" i="16"/>
  <c r="L207" i="16" s="1"/>
  <c r="S207" i="16"/>
  <c r="T207" i="16" s="1"/>
  <c r="O207" i="16"/>
  <c r="P207" i="16" s="1"/>
  <c r="G208" i="20"/>
  <c r="H208" i="20" s="1"/>
  <c r="O208" i="20"/>
  <c r="P208" i="20" s="1"/>
  <c r="K208" i="20"/>
  <c r="L208" i="20" s="1"/>
  <c r="G208" i="19"/>
  <c r="H208" i="19" s="1"/>
  <c r="S206" i="16"/>
  <c r="T206" i="16" s="1"/>
  <c r="O206" i="16"/>
  <c r="P206" i="16" s="1"/>
  <c r="G206" i="16"/>
  <c r="H206" i="16" s="1"/>
  <c r="K206" i="16"/>
  <c r="L206" i="16" s="1"/>
  <c r="K207" i="20"/>
  <c r="L207" i="20" s="1"/>
  <c r="G207" i="20"/>
  <c r="H207" i="20" s="1"/>
  <c r="O207" i="20"/>
  <c r="P207" i="20" s="1"/>
  <c r="G207" i="19"/>
  <c r="H207" i="19" s="1"/>
  <c r="S205" i="16"/>
  <c r="T205" i="16" s="1"/>
  <c r="O205" i="16"/>
  <c r="P205" i="16" s="1"/>
  <c r="K205" i="16"/>
  <c r="L205" i="16" s="1"/>
  <c r="G205" i="16"/>
  <c r="H205" i="16" s="1"/>
  <c r="K206" i="20"/>
  <c r="L206" i="20" s="1"/>
  <c r="G206" i="20"/>
  <c r="H206" i="20" s="1"/>
  <c r="O206" i="20"/>
  <c r="P206" i="20" s="1"/>
  <c r="G206" i="19"/>
  <c r="H206" i="19" s="1"/>
  <c r="K204" i="16"/>
  <c r="L204" i="16" s="1"/>
  <c r="G204" i="16"/>
  <c r="H204" i="16" s="1"/>
  <c r="S204" i="16"/>
  <c r="T204" i="16" s="1"/>
  <c r="O204" i="16"/>
  <c r="P204" i="16" s="1"/>
  <c r="G205" i="20"/>
  <c r="H205" i="20" s="1"/>
  <c r="K205" i="20"/>
  <c r="L205" i="20" s="1"/>
  <c r="O205" i="20"/>
  <c r="P205" i="20" s="1"/>
  <c r="G205" i="19"/>
  <c r="H205" i="19" s="1"/>
  <c r="K203" i="16"/>
  <c r="L203" i="16" s="1"/>
  <c r="O203" i="16"/>
  <c r="P203" i="16" s="1"/>
  <c r="G203" i="16"/>
  <c r="H203" i="16" s="1"/>
  <c r="S203" i="16"/>
  <c r="T203" i="16" s="1"/>
  <c r="K204" i="20"/>
  <c r="L204" i="20" s="1"/>
  <c r="G204" i="20"/>
  <c r="H204" i="20" s="1"/>
  <c r="O204" i="20"/>
  <c r="P204" i="20" s="1"/>
  <c r="G204" i="19"/>
  <c r="H204" i="19" s="1"/>
  <c r="S202" i="16"/>
  <c r="T202" i="16" s="1"/>
  <c r="K202" i="16"/>
  <c r="L202" i="16" s="1"/>
  <c r="G202" i="16"/>
  <c r="H202" i="16" s="1"/>
  <c r="O202" i="16"/>
  <c r="P202" i="16" s="1"/>
  <c r="O203" i="20"/>
  <c r="P203" i="20" s="1"/>
  <c r="G203" i="20"/>
  <c r="H203" i="20" s="1"/>
  <c r="K203" i="20"/>
  <c r="L203" i="20" s="1"/>
  <c r="G203" i="19"/>
  <c r="H203" i="19" s="1"/>
  <c r="O201" i="16"/>
  <c r="P201" i="16" s="1"/>
  <c r="G201" i="16"/>
  <c r="H201" i="16" s="1"/>
  <c r="K201" i="16"/>
  <c r="L201" i="16" s="1"/>
  <c r="S201" i="16"/>
  <c r="T201" i="16" s="1"/>
  <c r="G202" i="20"/>
  <c r="H202" i="20" s="1"/>
  <c r="O202" i="20"/>
  <c r="P202" i="20" s="1"/>
  <c r="K202" i="20"/>
  <c r="L202" i="20" s="1"/>
  <c r="G202" i="19"/>
  <c r="H202" i="19" s="1"/>
  <c r="O200" i="16"/>
  <c r="P200" i="16" s="1"/>
  <c r="S200" i="16"/>
  <c r="T200" i="16" s="1"/>
  <c r="K200" i="16"/>
  <c r="L200" i="16" s="1"/>
  <c r="G200" i="16"/>
  <c r="H200" i="16" s="1"/>
  <c r="K201" i="20"/>
  <c r="L201" i="20" s="1"/>
  <c r="G201" i="20"/>
  <c r="H201" i="20" s="1"/>
  <c r="O201" i="20"/>
  <c r="P201" i="20" s="1"/>
  <c r="G201" i="19"/>
  <c r="H201" i="19" s="1"/>
  <c r="O199" i="16"/>
  <c r="P199" i="16" s="1"/>
  <c r="G199" i="16"/>
  <c r="H199" i="16" s="1"/>
  <c r="S199" i="16"/>
  <c r="T199" i="16" s="1"/>
  <c r="K199" i="16"/>
  <c r="L199" i="16" s="1"/>
  <c r="O200" i="20"/>
  <c r="P200" i="20" s="1"/>
  <c r="K200" i="20"/>
  <c r="L200" i="20" s="1"/>
  <c r="G200" i="20"/>
  <c r="H200" i="20" s="1"/>
  <c r="G200" i="19"/>
  <c r="H200" i="19" s="1"/>
  <c r="S198" i="16"/>
  <c r="T198" i="16" s="1"/>
  <c r="G198" i="16"/>
  <c r="H198" i="16" s="1"/>
  <c r="K198" i="16"/>
  <c r="L198" i="16" s="1"/>
  <c r="O198" i="16"/>
  <c r="P198" i="16" s="1"/>
  <c r="K199" i="20"/>
  <c r="L199" i="20" s="1"/>
  <c r="G199" i="20"/>
  <c r="H199" i="20" s="1"/>
  <c r="O199" i="20"/>
  <c r="P199" i="20" s="1"/>
  <c r="G199" i="19"/>
  <c r="H199" i="19" s="1"/>
  <c r="O197" i="16"/>
  <c r="P197" i="16" s="1"/>
  <c r="S197" i="16"/>
  <c r="T197" i="16" s="1"/>
  <c r="G197" i="16"/>
  <c r="H197" i="16" s="1"/>
  <c r="K197" i="16"/>
  <c r="L197" i="16" s="1"/>
  <c r="G198" i="20"/>
  <c r="H198" i="20" s="1"/>
  <c r="O198" i="20"/>
  <c r="P198" i="20" s="1"/>
  <c r="K198" i="20"/>
  <c r="L198" i="20" s="1"/>
  <c r="G198" i="19"/>
  <c r="H198" i="19" s="1"/>
  <c r="S196" i="16"/>
  <c r="T196" i="16" s="1"/>
  <c r="G196" i="16"/>
  <c r="H196" i="16" s="1"/>
  <c r="O196" i="16"/>
  <c r="P196" i="16" s="1"/>
  <c r="K196" i="16"/>
  <c r="L196" i="16" s="1"/>
  <c r="G197" i="20"/>
  <c r="H197" i="20" s="1"/>
  <c r="K197" i="20"/>
  <c r="L197" i="20" s="1"/>
  <c r="O197" i="20"/>
  <c r="P197" i="20" s="1"/>
  <c r="G197" i="19"/>
  <c r="H197" i="19" s="1"/>
  <c r="O195" i="16"/>
  <c r="P195" i="16" s="1"/>
  <c r="K195" i="16"/>
  <c r="L195" i="16" s="1"/>
  <c r="S195" i="16"/>
  <c r="T195" i="16" s="1"/>
  <c r="G195" i="16"/>
  <c r="H195" i="16" s="1"/>
  <c r="O196" i="20"/>
  <c r="P196" i="20" s="1"/>
  <c r="G196" i="20"/>
  <c r="H196" i="20" s="1"/>
  <c r="K196" i="20"/>
  <c r="L196" i="20" s="1"/>
  <c r="G196" i="19"/>
  <c r="H196" i="19" s="1"/>
  <c r="O194" i="16"/>
  <c r="P194" i="16" s="1"/>
  <c r="G194" i="16"/>
  <c r="H194" i="16" s="1"/>
  <c r="S194" i="16"/>
  <c r="T194" i="16" s="1"/>
  <c r="K194" i="16"/>
  <c r="L194" i="16" s="1"/>
  <c r="K195" i="20"/>
  <c r="L195" i="20" s="1"/>
  <c r="O195" i="20"/>
  <c r="P195" i="20" s="1"/>
  <c r="G195" i="20"/>
  <c r="H195" i="20" s="1"/>
  <c r="G195" i="19"/>
  <c r="H195" i="19" s="1"/>
  <c r="K193" i="16"/>
  <c r="L193" i="16" s="1"/>
  <c r="O193" i="16"/>
  <c r="P193" i="16" s="1"/>
  <c r="S193" i="16"/>
  <c r="T193" i="16" s="1"/>
  <c r="G193" i="16"/>
  <c r="H193" i="16" s="1"/>
  <c r="O194" i="20"/>
  <c r="P194" i="20" s="1"/>
  <c r="K194" i="20"/>
  <c r="L194" i="20" s="1"/>
  <c r="G194" i="20"/>
  <c r="H194" i="20" s="1"/>
  <c r="G194" i="19"/>
  <c r="H194" i="19" s="1"/>
  <c r="O192" i="16"/>
  <c r="P192" i="16" s="1"/>
  <c r="K192" i="16"/>
  <c r="L192" i="16" s="1"/>
  <c r="G192" i="16"/>
  <c r="H192" i="16" s="1"/>
  <c r="S192" i="16"/>
  <c r="T192" i="16" s="1"/>
  <c r="K193" i="20"/>
  <c r="L193" i="20" s="1"/>
  <c r="O193" i="20"/>
  <c r="P193" i="20" s="1"/>
  <c r="G193" i="20"/>
  <c r="H193" i="20" s="1"/>
  <c r="G193" i="19"/>
  <c r="H193" i="19" s="1"/>
  <c r="K191" i="16"/>
  <c r="L191" i="16" s="1"/>
  <c r="G191" i="16"/>
  <c r="H191" i="16" s="1"/>
  <c r="O191" i="16"/>
  <c r="P191" i="16" s="1"/>
  <c r="S191" i="16"/>
  <c r="T191" i="16" s="1"/>
  <c r="K192" i="20"/>
  <c r="L192" i="20" s="1"/>
  <c r="O192" i="20"/>
  <c r="P192" i="20" s="1"/>
  <c r="G192" i="20"/>
  <c r="H192" i="20" s="1"/>
  <c r="G192" i="19"/>
  <c r="H192" i="19" s="1"/>
  <c r="G190" i="16"/>
  <c r="H190" i="16" s="1"/>
  <c r="K190" i="16"/>
  <c r="L190" i="16" s="1"/>
  <c r="O190" i="16"/>
  <c r="P190" i="16" s="1"/>
  <c r="S190" i="16"/>
  <c r="T190" i="16" s="1"/>
  <c r="O191" i="20"/>
  <c r="P191" i="20" s="1"/>
  <c r="G191" i="20"/>
  <c r="H191" i="20" s="1"/>
  <c r="K191" i="20"/>
  <c r="L191" i="20" s="1"/>
  <c r="G191" i="19"/>
  <c r="H191" i="19" s="1"/>
  <c r="G189" i="16"/>
  <c r="H189" i="16" s="1"/>
  <c r="S189" i="16"/>
  <c r="T189" i="16" s="1"/>
  <c r="K189" i="16"/>
  <c r="L189" i="16" s="1"/>
  <c r="O189" i="16"/>
  <c r="P189" i="16" s="1"/>
  <c r="G190" i="20"/>
  <c r="H190" i="20" s="1"/>
  <c r="O190" i="20"/>
  <c r="P190" i="20" s="1"/>
  <c r="K190" i="20"/>
  <c r="L190" i="20" s="1"/>
  <c r="G190" i="19"/>
  <c r="H190" i="19" s="1"/>
  <c r="G188" i="16"/>
  <c r="H188" i="16" s="1"/>
  <c r="S188" i="16"/>
  <c r="T188" i="16" s="1"/>
  <c r="K188" i="16"/>
  <c r="L188" i="16" s="1"/>
  <c r="O188" i="16"/>
  <c r="P188" i="16" s="1"/>
  <c r="G189" i="20"/>
  <c r="H189" i="20" s="1"/>
  <c r="O189" i="20"/>
  <c r="P189" i="20" s="1"/>
  <c r="K189" i="20"/>
  <c r="L189" i="20" s="1"/>
  <c r="G189" i="19"/>
  <c r="H189" i="19" s="1"/>
  <c r="E25" i="19"/>
  <c r="E36" i="19"/>
  <c r="E607" i="19"/>
  <c r="E60" i="19"/>
  <c r="E744" i="19"/>
  <c r="E602" i="19"/>
  <c r="E1121" i="19"/>
  <c r="E42" i="19"/>
  <c r="E734" i="19"/>
  <c r="E1246" i="19"/>
  <c r="E390" i="19"/>
  <c r="E1192" i="19"/>
  <c r="E312" i="19"/>
  <c r="E1151" i="19"/>
  <c r="E649" i="19"/>
  <c r="E365" i="19"/>
  <c r="E1179" i="19"/>
  <c r="E669" i="19"/>
  <c r="E1383" i="19"/>
  <c r="E1060" i="19"/>
  <c r="E983" i="19"/>
  <c r="E899" i="19"/>
  <c r="E690" i="19"/>
  <c r="E371" i="19"/>
  <c r="E551" i="19"/>
  <c r="E484" i="19"/>
  <c r="E688" i="19"/>
  <c r="E538" i="19"/>
  <c r="E1065" i="19"/>
  <c r="E133" i="19"/>
  <c r="E678" i="19"/>
  <c r="E1190" i="19"/>
  <c r="E252" i="19"/>
  <c r="E1117" i="19"/>
  <c r="E151" i="19"/>
  <c r="E1076" i="19"/>
  <c r="E545" i="19"/>
  <c r="E226" i="19"/>
  <c r="E1104" i="19"/>
  <c r="E569" i="19"/>
  <c r="E1308" i="19"/>
  <c r="E866" i="19"/>
  <c r="E767" i="19"/>
  <c r="E251" i="19"/>
  <c r="E431" i="19"/>
  <c r="E357" i="19"/>
  <c r="E555" i="19"/>
  <c r="E376" i="19"/>
  <c r="E945" i="19"/>
  <c r="E1457" i="19"/>
  <c r="E544" i="19"/>
  <c r="E1070" i="19"/>
  <c r="E127" i="19"/>
  <c r="E957" i="19"/>
  <c r="E1312" i="19"/>
  <c r="E916" i="19"/>
  <c r="E276" i="19"/>
  <c r="E161" i="19"/>
  <c r="E944" i="19"/>
  <c r="E308" i="19"/>
  <c r="E1148" i="19"/>
  <c r="E27" i="19"/>
  <c r="E1165" i="19"/>
  <c r="E155" i="19"/>
  <c r="E324" i="19"/>
  <c r="E247" i="19"/>
  <c r="E433" i="19"/>
  <c r="E230" i="19"/>
  <c r="E849" i="19"/>
  <c r="E1361" i="19"/>
  <c r="E419" i="19"/>
  <c r="E974" i="19"/>
  <c r="E1486" i="19"/>
  <c r="E826" i="19"/>
  <c r="E1512" i="19"/>
  <c r="E775" i="19"/>
  <c r="E1471" i="19"/>
  <c r="E1141" i="19"/>
  <c r="E810" i="19"/>
  <c r="E1499" i="19"/>
  <c r="E1020" i="19"/>
  <c r="E1493" i="19"/>
  <c r="E877" i="19"/>
  <c r="E224" i="19"/>
  <c r="E20" i="19"/>
  <c r="E186" i="19"/>
  <c r="E106" i="19"/>
  <c r="E253" i="19"/>
  <c r="E34" i="19"/>
  <c r="E729" i="19"/>
  <c r="E1241" i="19"/>
  <c r="E237" i="19"/>
  <c r="E854" i="19"/>
  <c r="E1366" i="19"/>
  <c r="E630" i="19"/>
  <c r="E1352" i="19"/>
  <c r="E572" i="19"/>
  <c r="E1311" i="19"/>
  <c r="E875" i="19"/>
  <c r="E612" i="19"/>
  <c r="E1339" i="19"/>
  <c r="E860" i="19"/>
  <c r="E1013" i="19"/>
  <c r="E1487" i="19"/>
  <c r="E1410" i="19"/>
  <c r="E1325" i="19"/>
  <c r="E447" i="19"/>
  <c r="E117" i="19"/>
  <c r="E83" i="19"/>
  <c r="E153" i="19"/>
  <c r="E660" i="19"/>
  <c r="E421" i="19"/>
  <c r="E1170" i="19"/>
  <c r="E94" i="19"/>
  <c r="E879" i="19"/>
  <c r="E1059" i="19"/>
  <c r="E275" i="19"/>
  <c r="E399" i="19"/>
  <c r="E1153" i="19"/>
  <c r="E1094" i="19"/>
  <c r="E1480" i="19"/>
  <c r="E739" i="19"/>
  <c r="E367" i="19"/>
  <c r="E304" i="19"/>
  <c r="E1466" i="19"/>
  <c r="E1508" i="19"/>
  <c r="E65" i="19"/>
  <c r="E436" i="19"/>
  <c r="E833" i="19"/>
  <c r="E774" i="19"/>
  <c r="E1053" i="19"/>
  <c r="E1450" i="19"/>
  <c r="E1232" i="19"/>
  <c r="E663" i="19"/>
  <c r="E770" i="19"/>
  <c r="E1082" i="19"/>
  <c r="E1018" i="19"/>
  <c r="E146" i="19"/>
  <c r="E565" i="19"/>
  <c r="E494" i="19"/>
  <c r="E684" i="19"/>
  <c r="E1108" i="19"/>
  <c r="E891" i="19"/>
  <c r="E1195" i="19"/>
  <c r="E995" i="19"/>
  <c r="E717" i="19"/>
  <c r="E1455" i="19"/>
  <c r="E439" i="19"/>
  <c r="E103" i="19"/>
  <c r="E182" i="19"/>
  <c r="E142" i="19"/>
  <c r="E645" i="19"/>
  <c r="E306" i="19"/>
  <c r="E1159" i="19"/>
  <c r="E1495" i="19"/>
  <c r="E650" i="19"/>
  <c r="E1028" i="19"/>
  <c r="E519" i="19"/>
  <c r="E1206" i="19"/>
  <c r="E1296" i="19"/>
  <c r="E1367" i="19"/>
  <c r="E452" i="19"/>
  <c r="E292" i="19"/>
  <c r="E811" i="19"/>
  <c r="E1143" i="19"/>
  <c r="E656" i="19"/>
  <c r="E1139" i="19"/>
  <c r="E1500" i="19"/>
  <c r="E691" i="19"/>
  <c r="E498" i="19"/>
  <c r="E212" i="19"/>
  <c r="E1378" i="19"/>
  <c r="E1400" i="19"/>
  <c r="E1217" i="19"/>
  <c r="E1290" i="19"/>
  <c r="E1016" i="19"/>
  <c r="E195" i="19"/>
  <c r="E1432" i="19"/>
  <c r="E600" i="19"/>
  <c r="E331" i="19"/>
  <c r="E1293" i="19"/>
  <c r="E883" i="19"/>
  <c r="E369" i="19"/>
  <c r="E1331" i="19"/>
  <c r="E282" i="19"/>
  <c r="E556" i="19"/>
  <c r="E725" i="19"/>
  <c r="E1279" i="19"/>
  <c r="E1064" i="19"/>
  <c r="E730" i="19"/>
  <c r="E897" i="19"/>
  <c r="E624" i="19"/>
  <c r="E1409" i="19"/>
  <c r="E1444" i="19"/>
  <c r="E339" i="19"/>
  <c r="E552" i="19"/>
  <c r="E697" i="19"/>
  <c r="E107" i="19"/>
  <c r="E1033" i="19"/>
  <c r="E1320" i="19"/>
  <c r="E238" i="19"/>
  <c r="E1461" i="19"/>
  <c r="E269" i="19"/>
  <c r="E745" i="19"/>
  <c r="E896" i="19"/>
  <c r="E380" i="19"/>
  <c r="E623" i="19"/>
  <c r="E760" i="19"/>
  <c r="E1137" i="19"/>
  <c r="E750" i="19"/>
  <c r="E426" i="19"/>
  <c r="E353" i="19"/>
  <c r="E687" i="19"/>
  <c r="E1200" i="19"/>
  <c r="E1404" i="19"/>
  <c r="E1037" i="19"/>
  <c r="E527" i="19"/>
  <c r="E664" i="19"/>
  <c r="E1041" i="19"/>
  <c r="E653" i="19"/>
  <c r="E184" i="19"/>
  <c r="E50" i="19"/>
  <c r="E499" i="19"/>
  <c r="E524" i="19"/>
  <c r="E765" i="19"/>
  <c r="E550" i="19"/>
  <c r="E406" i="19"/>
  <c r="E340" i="19"/>
  <c r="E1433" i="19"/>
  <c r="E1046" i="19"/>
  <c r="E1216" i="19"/>
  <c r="E188" i="19"/>
  <c r="E912" i="19"/>
  <c r="E1116" i="19"/>
  <c r="E716" i="19"/>
  <c r="E49" i="19"/>
  <c r="E777" i="19"/>
  <c r="E979" i="19"/>
  <c r="E1211" i="19"/>
  <c r="E703" i="19"/>
  <c r="E780" i="19"/>
  <c r="E193" i="19"/>
  <c r="E166" i="19"/>
  <c r="E438" i="19"/>
  <c r="E450" i="19"/>
  <c r="E1090" i="19"/>
  <c r="E637" i="19"/>
  <c r="E1286" i="19"/>
  <c r="E1077" i="19"/>
  <c r="E549" i="19"/>
  <c r="E211" i="19"/>
  <c r="E1089" i="19"/>
  <c r="E1395" i="19"/>
  <c r="E208" i="19"/>
  <c r="E1380" i="19"/>
  <c r="E1251" i="19"/>
  <c r="E769" i="19"/>
  <c r="E968" i="19"/>
  <c r="E1147" i="19"/>
  <c r="E667" i="19"/>
  <c r="E640" i="19"/>
  <c r="E1131" i="19"/>
  <c r="E1175" i="19"/>
  <c r="E889" i="19"/>
  <c r="E590" i="19"/>
  <c r="E1401" i="19"/>
  <c r="E1274" i="19"/>
  <c r="E473" i="19"/>
  <c r="E1333" i="19"/>
  <c r="E511" i="19"/>
  <c r="E1125" i="19"/>
  <c r="E483" i="19"/>
  <c r="E1010" i="19"/>
  <c r="E1050" i="19"/>
  <c r="E1051" i="19"/>
  <c r="E158" i="19"/>
  <c r="E1022" i="19"/>
  <c r="E342" i="19"/>
  <c r="E762" i="19"/>
  <c r="E105" i="19"/>
  <c r="E689" i="19"/>
  <c r="E814" i="19"/>
  <c r="E1299" i="19"/>
  <c r="E815" i="19"/>
  <c r="E1285" i="19"/>
  <c r="E1347" i="19"/>
  <c r="E591" i="19"/>
  <c r="E584" i="19"/>
  <c r="E194" i="19"/>
  <c r="E349" i="19"/>
  <c r="E1130" i="19"/>
  <c r="E1157" i="19"/>
  <c r="E1005" i="19"/>
  <c r="E291" i="19"/>
  <c r="E601" i="19"/>
  <c r="E1497" i="19"/>
  <c r="E1110" i="19"/>
  <c r="E1504" i="19"/>
  <c r="E517" i="19"/>
  <c r="E1202" i="19"/>
  <c r="E1476" i="19"/>
  <c r="E961" i="19"/>
  <c r="E1403" i="19"/>
  <c r="E532" i="19"/>
  <c r="E383" i="19"/>
  <c r="E771" i="19"/>
  <c r="E470" i="19"/>
  <c r="E784" i="19"/>
  <c r="E409" i="19"/>
  <c r="E1123" i="19"/>
  <c r="E395" i="19"/>
  <c r="E1214" i="19"/>
  <c r="E398" i="19"/>
  <c r="E516" i="19"/>
  <c r="E1160" i="19"/>
  <c r="E1015" i="19"/>
  <c r="E841" i="19"/>
  <c r="E1133" i="19"/>
  <c r="E129" i="19"/>
  <c r="E168" i="19"/>
  <c r="E563" i="19"/>
  <c r="E510" i="19"/>
  <c r="E203" i="19"/>
  <c r="E314" i="19"/>
  <c r="E85" i="19"/>
  <c r="E239" i="19"/>
  <c r="E235" i="19"/>
  <c r="E352" i="19"/>
  <c r="E929" i="19"/>
  <c r="E1441" i="19"/>
  <c r="E525" i="19"/>
  <c r="E1054" i="19"/>
  <c r="E100" i="19"/>
  <c r="E936" i="19"/>
  <c r="E895" i="19"/>
  <c r="E218" i="19"/>
  <c r="E1483" i="19"/>
  <c r="E270" i="19"/>
  <c r="E1127" i="19"/>
  <c r="E855" i="19"/>
  <c r="E1048" i="19"/>
  <c r="E351" i="19"/>
  <c r="E465" i="19"/>
  <c r="E873" i="19"/>
  <c r="E451" i="19"/>
  <c r="E1510" i="19"/>
  <c r="E1003" i="19"/>
  <c r="E1237" i="19"/>
  <c r="E69" i="19"/>
  <c r="E124" i="19"/>
  <c r="E214" i="19"/>
  <c r="E289" i="19"/>
  <c r="E753" i="19"/>
  <c r="E273" i="19"/>
  <c r="E1390" i="19"/>
  <c r="E1384" i="19"/>
  <c r="E1343" i="19"/>
  <c r="E654" i="19"/>
  <c r="E1163" i="19"/>
  <c r="E73" i="19"/>
  <c r="E655" i="19"/>
  <c r="E657" i="19"/>
  <c r="E125" i="19"/>
  <c r="E1294" i="19"/>
  <c r="E427" i="19"/>
  <c r="E472" i="19"/>
  <c r="E1447" i="19"/>
  <c r="E1154" i="19"/>
  <c r="E535" i="19"/>
  <c r="E672" i="19"/>
  <c r="E104" i="19"/>
  <c r="E1174" i="19"/>
  <c r="E80" i="19"/>
  <c r="E173" i="19"/>
  <c r="E1287" i="19"/>
  <c r="E594" i="19"/>
  <c r="E1145" i="19"/>
  <c r="E345" i="19"/>
  <c r="E1484" i="19"/>
  <c r="E571" i="19"/>
  <c r="E976" i="19"/>
  <c r="E820" i="19"/>
  <c r="E112" i="19"/>
  <c r="E457" i="19"/>
  <c r="E1114" i="19"/>
  <c r="E1417" i="19"/>
  <c r="E903" i="19"/>
  <c r="E756" i="19"/>
  <c r="E1097" i="19"/>
  <c r="E328" i="19"/>
  <c r="E1453" i="19"/>
  <c r="E1460" i="19"/>
  <c r="E213" i="19"/>
  <c r="E159" i="19"/>
  <c r="E381" i="19"/>
  <c r="E1488" i="19"/>
  <c r="E893" i="19"/>
  <c r="E530" i="19"/>
  <c r="E422" i="19"/>
  <c r="E175" i="19"/>
  <c r="E89" i="19"/>
  <c r="E119" i="19"/>
  <c r="E32" i="19"/>
  <c r="E167" i="19"/>
  <c r="E808" i="19"/>
  <c r="E673" i="19"/>
  <c r="E1185" i="19"/>
  <c r="E152" i="19"/>
  <c r="E798" i="19"/>
  <c r="E1310" i="19"/>
  <c r="E526" i="19"/>
  <c r="E1277" i="19"/>
  <c r="E461" i="19"/>
  <c r="E1236" i="19"/>
  <c r="E789" i="19"/>
  <c r="E506" i="19"/>
  <c r="E1264" i="19"/>
  <c r="E772" i="19"/>
  <c r="E1468" i="19"/>
  <c r="E1292" i="19"/>
  <c r="E1208" i="19"/>
  <c r="E1124" i="19"/>
  <c r="E33" i="19"/>
  <c r="E46" i="19"/>
  <c r="E615" i="19"/>
  <c r="E72" i="19"/>
  <c r="E752" i="19"/>
  <c r="E611" i="19"/>
  <c r="E1129" i="19"/>
  <c r="E55" i="19"/>
  <c r="E742" i="19"/>
  <c r="E1254" i="19"/>
  <c r="E407" i="19"/>
  <c r="E1203" i="19"/>
  <c r="E332" i="19"/>
  <c r="E1162" i="19"/>
  <c r="E661" i="19"/>
  <c r="E382" i="19"/>
  <c r="E1189" i="19"/>
  <c r="E683" i="19"/>
  <c r="E1394" i="19"/>
  <c r="E1091" i="19"/>
  <c r="E1007" i="19"/>
  <c r="E315" i="19"/>
  <c r="E495" i="19"/>
  <c r="E428" i="19"/>
  <c r="E628" i="19"/>
  <c r="E466" i="19"/>
  <c r="E1009" i="19"/>
  <c r="E21" i="19"/>
  <c r="E617" i="19"/>
  <c r="E1134" i="19"/>
  <c r="E40" i="19"/>
  <c r="E1043" i="19"/>
  <c r="E297" i="19"/>
  <c r="E1002" i="19"/>
  <c r="E429" i="19"/>
  <c r="E1088" i="19"/>
  <c r="E1029" i="19"/>
  <c r="E458" i="19"/>
  <c r="E1234" i="19"/>
  <c r="E622" i="19"/>
  <c r="E502" i="19"/>
  <c r="E219" i="19"/>
  <c r="E397" i="19"/>
  <c r="E320" i="19"/>
  <c r="E518" i="19"/>
  <c r="E327" i="19"/>
  <c r="E913" i="19"/>
  <c r="E1425" i="19"/>
  <c r="E505" i="19"/>
  <c r="E1038" i="19"/>
  <c r="E71" i="19"/>
  <c r="E915" i="19"/>
  <c r="E1184" i="19"/>
  <c r="E874" i="19"/>
  <c r="E160" i="19"/>
  <c r="E1408" i="19"/>
  <c r="E901" i="19"/>
  <c r="E231" i="19"/>
  <c r="E1106" i="19"/>
  <c r="E377" i="19"/>
  <c r="E566" i="19"/>
  <c r="E134" i="19"/>
  <c r="E93" i="19"/>
  <c r="E260" i="19"/>
  <c r="E183" i="19"/>
  <c r="E350" i="19"/>
  <c r="E144" i="19"/>
  <c r="E793" i="19"/>
  <c r="E1305" i="19"/>
  <c r="E335" i="19"/>
  <c r="E918" i="19"/>
  <c r="E1430" i="19"/>
  <c r="E735" i="19"/>
  <c r="E1437" i="19"/>
  <c r="E685" i="19"/>
  <c r="E1396" i="19"/>
  <c r="E981" i="19"/>
  <c r="E719" i="19"/>
  <c r="E1424" i="19"/>
  <c r="E946" i="19"/>
  <c r="E1323" i="19"/>
  <c r="E1071" i="19"/>
  <c r="E807" i="19"/>
  <c r="E521" i="19"/>
  <c r="E631" i="19"/>
  <c r="E400" i="19"/>
  <c r="E310" i="19"/>
  <c r="E442" i="19"/>
  <c r="E938" i="19"/>
  <c r="E693" i="19"/>
  <c r="E1415" i="19"/>
  <c r="E818" i="19"/>
  <c r="E401" i="19"/>
  <c r="E1284" i="19"/>
  <c r="E78" i="19"/>
  <c r="E582" i="19"/>
  <c r="E1337" i="19"/>
  <c r="E1278" i="19"/>
  <c r="E1429" i="19"/>
  <c r="E1045" i="19"/>
  <c r="E722" i="19"/>
  <c r="E54" i="19"/>
  <c r="E1187" i="19"/>
  <c r="E578" i="19"/>
  <c r="E139" i="19"/>
  <c r="E128" i="19"/>
  <c r="E1017" i="19"/>
  <c r="E958" i="19"/>
  <c r="E1245" i="19"/>
  <c r="E448" i="19"/>
  <c r="E1477" i="19"/>
  <c r="E1207" i="19"/>
  <c r="E1186" i="19"/>
  <c r="E1314" i="19"/>
  <c r="E819" i="19"/>
  <c r="E311" i="19"/>
  <c r="E761" i="19"/>
  <c r="E702" i="19"/>
  <c r="E904" i="19"/>
  <c r="E1354" i="19"/>
  <c r="E1136" i="19"/>
  <c r="E336" i="19"/>
  <c r="E504" i="19"/>
  <c r="E972" i="19"/>
  <c r="E453" i="19"/>
  <c r="E583" i="19"/>
  <c r="E389" i="19"/>
  <c r="E298" i="19"/>
  <c r="E330" i="19"/>
  <c r="E927" i="19"/>
  <c r="E682" i="19"/>
  <c r="E1351" i="19"/>
  <c r="E1474" i="19"/>
  <c r="E321" i="19"/>
  <c r="E1260" i="19"/>
  <c r="E444" i="19"/>
  <c r="E149" i="19"/>
  <c r="E597" i="19"/>
  <c r="E1112" i="19"/>
  <c r="E646" i="19"/>
  <c r="E1075" i="19"/>
  <c r="E1330" i="19"/>
  <c r="E652" i="19"/>
  <c r="E488" i="19"/>
  <c r="E482" i="19"/>
  <c r="E920" i="19"/>
  <c r="E1370" i="19"/>
  <c r="E1025" i="19"/>
  <c r="E1034" i="19"/>
  <c r="E834" i="19"/>
  <c r="E940" i="19"/>
  <c r="E189" i="19"/>
  <c r="E842" i="19"/>
  <c r="E437" i="19"/>
  <c r="E293" i="19"/>
  <c r="E1240" i="19"/>
  <c r="E542" i="19"/>
  <c r="E228" i="19"/>
  <c r="E222" i="19"/>
  <c r="E1268" i="19"/>
  <c r="E1209" i="19"/>
  <c r="E1061" i="19"/>
  <c r="E973" i="19"/>
  <c r="E30" i="19"/>
  <c r="E848" i="19"/>
  <c r="E1420" i="19"/>
  <c r="E1266" i="19"/>
  <c r="E1023" i="19"/>
  <c r="E464" i="19"/>
  <c r="E694" i="19"/>
  <c r="E741" i="19"/>
  <c r="E911" i="19"/>
  <c r="E1399" i="19"/>
  <c r="E909" i="19"/>
  <c r="E828" i="19"/>
  <c r="E244" i="19"/>
  <c r="E102" i="19"/>
  <c r="E362" i="19"/>
  <c r="E157" i="19"/>
  <c r="E801" i="19"/>
  <c r="E1313" i="19"/>
  <c r="E346" i="19"/>
  <c r="E926" i="19"/>
  <c r="E1438" i="19"/>
  <c r="E748" i="19"/>
  <c r="E1448" i="19"/>
  <c r="E699" i="19"/>
  <c r="E1407" i="19"/>
  <c r="E992" i="19"/>
  <c r="E732" i="19"/>
  <c r="E1435" i="19"/>
  <c r="E956" i="19"/>
  <c r="E1344" i="19"/>
  <c r="E1218" i="19"/>
  <c r="E900" i="19"/>
  <c r="E636" i="19"/>
  <c r="E38" i="19"/>
  <c r="E205" i="19"/>
  <c r="E126" i="19"/>
  <c r="E277" i="19"/>
  <c r="E61" i="19"/>
  <c r="E1257" i="19"/>
  <c r="E262" i="19"/>
  <c r="E870" i="19"/>
  <c r="E1382" i="19"/>
  <c r="E659" i="19"/>
  <c r="E1373" i="19"/>
  <c r="E603" i="19"/>
  <c r="E1332" i="19"/>
  <c r="E641" i="19"/>
  <c r="E1360" i="19"/>
  <c r="E882" i="19"/>
  <c r="E1120" i="19"/>
  <c r="E41" i="19"/>
  <c r="E58" i="19"/>
  <c r="E87" i="19"/>
  <c r="E620" i="19"/>
  <c r="E70" i="19"/>
  <c r="E1262" i="19"/>
  <c r="E1213" i="19"/>
  <c r="E1172" i="19"/>
  <c r="E404" i="19"/>
  <c r="E695" i="19"/>
  <c r="E1122" i="19"/>
  <c r="E347" i="19"/>
  <c r="E460" i="19"/>
  <c r="E509" i="19"/>
  <c r="E91" i="19"/>
  <c r="E1166" i="19"/>
  <c r="E1085" i="19"/>
  <c r="E1044" i="19"/>
  <c r="E138" i="19"/>
  <c r="E1276" i="19"/>
  <c r="E666" i="19"/>
  <c r="E227" i="19"/>
  <c r="E329" i="19"/>
  <c r="E528" i="19"/>
  <c r="E921" i="19"/>
  <c r="E515" i="19"/>
  <c r="E86" i="19"/>
  <c r="E925" i="19"/>
  <c r="E884" i="19"/>
  <c r="E1451" i="19"/>
  <c r="E248" i="19"/>
  <c r="E416" i="19"/>
  <c r="E606" i="19"/>
  <c r="E375" i="19"/>
  <c r="E758" i="19"/>
  <c r="E1375" i="19"/>
  <c r="E263" i="19"/>
  <c r="E1027" i="19"/>
  <c r="E455" i="19"/>
  <c r="E98" i="19"/>
  <c r="E738" i="19"/>
  <c r="E1180" i="19"/>
  <c r="E964" i="19"/>
  <c r="E88" i="19"/>
  <c r="E1345" i="19"/>
  <c r="E356" i="19"/>
  <c r="E733" i="19"/>
  <c r="E1498" i="19"/>
  <c r="E301" i="19"/>
  <c r="E1030" i="19"/>
  <c r="E588" i="19"/>
  <c r="E676" i="19"/>
  <c r="E1423" i="19"/>
  <c r="E366" i="19"/>
  <c r="E710" i="19"/>
  <c r="E1364" i="19"/>
  <c r="E172" i="19"/>
  <c r="E996" i="19"/>
  <c r="E290" i="19"/>
  <c r="E692" i="19"/>
  <c r="E852" i="19"/>
  <c r="E1219" i="19"/>
  <c r="E82" i="19"/>
  <c r="E147" i="19"/>
  <c r="E1210" i="19"/>
  <c r="E1158" i="19"/>
  <c r="E1220" i="19"/>
  <c r="E1156" i="19"/>
  <c r="E644" i="19"/>
  <c r="E1084" i="19"/>
  <c r="E943" i="19"/>
  <c r="E1402" i="19"/>
  <c r="E651" i="19"/>
  <c r="E171" i="19"/>
  <c r="E254" i="19"/>
  <c r="E865" i="19"/>
  <c r="E1377" i="19"/>
  <c r="E441" i="19"/>
  <c r="E990" i="19"/>
  <c r="E1502" i="19"/>
  <c r="E851" i="19"/>
  <c r="E907" i="19"/>
  <c r="E802" i="19"/>
  <c r="E1492" i="19"/>
  <c r="E1205" i="19"/>
  <c r="E835" i="19"/>
  <c r="E39" i="19"/>
  <c r="E1042" i="19"/>
  <c r="E52" i="19"/>
  <c r="E1079" i="19"/>
  <c r="E677" i="19"/>
  <c r="E1388" i="19"/>
  <c r="E111" i="19"/>
  <c r="E278" i="19"/>
  <c r="E201" i="19"/>
  <c r="E374" i="19"/>
  <c r="E169" i="19"/>
  <c r="E809" i="19"/>
  <c r="E1321" i="19"/>
  <c r="E359" i="19"/>
  <c r="E934" i="19"/>
  <c r="E1446" i="19"/>
  <c r="E1459" i="19"/>
  <c r="E711" i="19"/>
  <c r="E1024" i="19"/>
  <c r="E746" i="19"/>
  <c r="E1445" i="19"/>
  <c r="E967" i="19"/>
  <c r="E1376" i="19"/>
  <c r="E1327" i="19"/>
  <c r="E141" i="19"/>
  <c r="E53" i="19"/>
  <c r="E824" i="19"/>
  <c r="E1201" i="19"/>
  <c r="E176" i="19"/>
  <c r="E557" i="19"/>
  <c r="E496" i="19"/>
  <c r="E539" i="19"/>
  <c r="E1490" i="19"/>
  <c r="E411" i="19"/>
  <c r="E728" i="19"/>
  <c r="E718" i="19"/>
  <c r="E1171" i="19"/>
  <c r="E618" i="19"/>
  <c r="E642" i="19"/>
  <c r="E922" i="19"/>
  <c r="E471" i="19"/>
  <c r="E985" i="19"/>
  <c r="E190" i="19"/>
  <c r="E970" i="19"/>
  <c r="E405" i="19"/>
  <c r="E281" i="19"/>
  <c r="E101" i="19"/>
  <c r="E317" i="19"/>
  <c r="E639" i="19"/>
  <c r="E948" i="19"/>
  <c r="E932" i="19"/>
  <c r="E305" i="19"/>
  <c r="E1470" i="19"/>
  <c r="E999" i="19"/>
  <c r="E888" i="19"/>
  <c r="E1273" i="19"/>
  <c r="E939" i="19"/>
  <c r="E417" i="19"/>
  <c r="E894" i="19"/>
  <c r="E1392" i="19"/>
  <c r="E1228" i="19"/>
  <c r="E839" i="19"/>
  <c r="E51" i="19"/>
  <c r="E1301" i="19"/>
  <c r="E869" i="19"/>
  <c r="E110" i="19"/>
  <c r="E44" i="19"/>
  <c r="E812" i="19"/>
  <c r="E1348" i="19"/>
  <c r="E887" i="19"/>
  <c r="E338" i="19"/>
  <c r="E813" i="19"/>
  <c r="E1265" i="19"/>
  <c r="E1371" i="19"/>
  <c r="E792" i="19"/>
  <c r="E1256" i="19"/>
  <c r="E1243" i="19"/>
  <c r="E355" i="19"/>
  <c r="E1049" i="19"/>
  <c r="E1096" i="19"/>
  <c r="E514" i="19"/>
  <c r="E540" i="19"/>
  <c r="E701" i="19"/>
  <c r="E326" i="19"/>
  <c r="E1416" i="19"/>
  <c r="E876" i="19"/>
  <c r="E220" i="19"/>
  <c r="E787" i="19"/>
  <c r="E1419" i="19"/>
  <c r="E300" i="19"/>
  <c r="E206" i="19"/>
  <c r="E749" i="19"/>
  <c r="E595" i="19"/>
  <c r="E223" i="19"/>
  <c r="E1398" i="19"/>
  <c r="E1365" i="19"/>
  <c r="E715" i="19"/>
  <c r="E313" i="19"/>
  <c r="E604" i="19"/>
  <c r="E1411" i="19"/>
  <c r="E1225" i="19"/>
  <c r="E121" i="19"/>
  <c r="E930" i="19"/>
  <c r="E838" i="19"/>
  <c r="E74" i="19"/>
  <c r="E609" i="19"/>
  <c r="E1255" i="19"/>
  <c r="E216" i="19"/>
  <c r="E1098" i="19"/>
  <c r="E1335" i="19"/>
  <c r="E77" i="19"/>
  <c r="E481" i="19"/>
  <c r="E29" i="19"/>
  <c r="E196" i="19"/>
  <c r="E116" i="19"/>
  <c r="E264" i="19"/>
  <c r="E48" i="19"/>
  <c r="E737" i="19"/>
  <c r="E1249" i="19"/>
  <c r="E249" i="19"/>
  <c r="E862" i="19"/>
  <c r="E1374" i="19"/>
  <c r="E643" i="19"/>
  <c r="E1363" i="19"/>
  <c r="E587" i="19"/>
  <c r="E1322" i="19"/>
  <c r="E885" i="19"/>
  <c r="E625" i="19"/>
  <c r="E1349" i="19"/>
  <c r="E871" i="19"/>
  <c r="E1067" i="19"/>
  <c r="E1517" i="19"/>
  <c r="E1434" i="19"/>
  <c r="E1356" i="19"/>
  <c r="E97" i="19"/>
  <c r="E131" i="19"/>
  <c r="E43" i="19"/>
  <c r="E180" i="19"/>
  <c r="E816" i="19"/>
  <c r="E681" i="19"/>
  <c r="E1193" i="19"/>
  <c r="E164" i="19"/>
  <c r="E806" i="19"/>
  <c r="E1318" i="19"/>
  <c r="E541" i="19"/>
  <c r="E1288" i="19"/>
  <c r="E480" i="19"/>
  <c r="E1247" i="19"/>
  <c r="E803" i="19"/>
  <c r="E523" i="19"/>
  <c r="E1275" i="19"/>
  <c r="E786" i="19"/>
  <c r="E1479" i="19"/>
  <c r="E1316" i="19"/>
  <c r="E1239" i="19"/>
  <c r="E379" i="19"/>
  <c r="E559" i="19"/>
  <c r="E492" i="19"/>
  <c r="E696" i="19"/>
  <c r="E547" i="19"/>
  <c r="E1073" i="19"/>
  <c r="E145" i="19"/>
  <c r="E686" i="19"/>
  <c r="E1198" i="19"/>
  <c r="E271" i="19"/>
  <c r="E1128" i="19"/>
  <c r="E185" i="19"/>
  <c r="E1087" i="19"/>
  <c r="E560" i="19"/>
  <c r="E246" i="19"/>
  <c r="E1115" i="19"/>
  <c r="E585" i="19"/>
  <c r="E1319" i="19"/>
  <c r="E890" i="19"/>
  <c r="E804" i="19"/>
  <c r="E283" i="19"/>
  <c r="E463" i="19"/>
  <c r="E393" i="19"/>
  <c r="E592" i="19"/>
  <c r="E424" i="19"/>
  <c r="E977" i="19"/>
  <c r="E1489" i="19"/>
  <c r="E580" i="19"/>
  <c r="E1102" i="19"/>
  <c r="E178" i="19"/>
  <c r="E1000" i="19"/>
  <c r="E1472" i="19"/>
  <c r="E959" i="19"/>
  <c r="E354" i="19"/>
  <c r="E467" i="19"/>
  <c r="E987" i="19"/>
  <c r="E385" i="19"/>
  <c r="E1191" i="19"/>
  <c r="E418" i="19"/>
  <c r="E198" i="19"/>
  <c r="E1391" i="19"/>
  <c r="E163" i="19"/>
  <c r="E333" i="19"/>
  <c r="E256" i="19"/>
  <c r="E443" i="19"/>
  <c r="E242" i="19"/>
  <c r="E857" i="19"/>
  <c r="E1369" i="19"/>
  <c r="E430" i="19"/>
  <c r="E982" i="19"/>
  <c r="E1494" i="19"/>
  <c r="E837" i="19"/>
  <c r="E700" i="19"/>
  <c r="E788" i="19"/>
  <c r="E1482" i="19"/>
  <c r="E1173" i="19"/>
  <c r="E821" i="19"/>
  <c r="E1509" i="19"/>
  <c r="E1031" i="19"/>
  <c r="E1515" i="19"/>
  <c r="E994" i="19"/>
  <c r="E522" i="19"/>
  <c r="E1272" i="19"/>
  <c r="E165" i="19"/>
  <c r="E629" i="19"/>
  <c r="E562" i="19"/>
  <c r="E709" i="19"/>
  <c r="E1183" i="19"/>
  <c r="E965" i="19"/>
  <c r="E1259" i="19"/>
  <c r="E1196" i="19"/>
  <c r="E791" i="19"/>
  <c r="E1516" i="19"/>
  <c r="E296" i="19"/>
  <c r="E776" i="19"/>
  <c r="E1481" i="19"/>
  <c r="E1462" i="19"/>
  <c r="E391" i="19"/>
  <c r="E394" i="19"/>
  <c r="E988" i="19"/>
  <c r="E1092" i="19"/>
  <c r="E1164" i="19"/>
  <c r="E858" i="19"/>
  <c r="E323" i="19"/>
  <c r="E410" i="19"/>
  <c r="E1161" i="19"/>
  <c r="E1142" i="19"/>
  <c r="E1491" i="19"/>
  <c r="E751" i="19"/>
  <c r="E474" i="19"/>
  <c r="E605" i="19"/>
  <c r="E1496" i="19"/>
  <c r="E24" i="19"/>
  <c r="E56" i="19"/>
  <c r="E508" i="19"/>
  <c r="E905" i="19"/>
  <c r="E886" i="19"/>
  <c r="E1149" i="19"/>
  <c r="E123" i="19"/>
  <c r="E1381" i="19"/>
  <c r="E951" i="19"/>
  <c r="E984" i="19"/>
  <c r="E1197" i="19"/>
  <c r="E1506" i="19"/>
  <c r="E156" i="19"/>
  <c r="E574" i="19"/>
  <c r="E553" i="19"/>
  <c r="E698" i="19"/>
  <c r="E1119" i="19"/>
  <c r="E955" i="19"/>
  <c r="E1227" i="19"/>
  <c r="E1080" i="19"/>
  <c r="E755" i="19"/>
  <c r="E1485" i="19"/>
  <c r="E497" i="19"/>
  <c r="E341" i="19"/>
  <c r="E303" i="19"/>
  <c r="E432" i="19"/>
  <c r="E1199" i="19"/>
  <c r="E1359" i="19"/>
  <c r="E880" i="19"/>
  <c r="E192" i="19"/>
  <c r="E1072" i="19"/>
  <c r="E621" i="19"/>
  <c r="E454" i="19"/>
  <c r="E1039" i="19"/>
  <c r="E537" i="19"/>
  <c r="E1078" i="19"/>
  <c r="E299" i="19"/>
  <c r="E479" i="19"/>
  <c r="E412" i="19"/>
  <c r="E610" i="19"/>
  <c r="E445" i="19"/>
  <c r="E993" i="19"/>
  <c r="E1505" i="19"/>
  <c r="E598" i="19"/>
  <c r="E1118" i="19"/>
  <c r="E202" i="19"/>
  <c r="E1021" i="19"/>
  <c r="E92" i="19"/>
  <c r="E980" i="19"/>
  <c r="E392" i="19"/>
  <c r="E236" i="19"/>
  <c r="E1008" i="19"/>
  <c r="E425" i="19"/>
  <c r="E1212" i="19"/>
  <c r="E548" i="19"/>
  <c r="E358" i="19"/>
  <c r="E64" i="19"/>
  <c r="E754" i="19"/>
  <c r="E243" i="19"/>
  <c r="E423" i="19"/>
  <c r="E348" i="19"/>
  <c r="E546" i="19"/>
  <c r="E364" i="19"/>
  <c r="E937" i="19"/>
  <c r="E1449" i="19"/>
  <c r="E534" i="19"/>
  <c r="E1062" i="19"/>
  <c r="E114" i="19"/>
  <c r="E947" i="19"/>
  <c r="E1280" i="19"/>
  <c r="E906" i="19"/>
  <c r="E257" i="19"/>
  <c r="E23" i="19"/>
  <c r="E933" i="19"/>
  <c r="E288" i="19"/>
  <c r="E1138" i="19"/>
  <c r="E501" i="19"/>
  <c r="E1026" i="19"/>
  <c r="E120" i="19"/>
  <c r="E287" i="19"/>
  <c r="E210" i="19"/>
  <c r="E386" i="19"/>
  <c r="E181" i="19"/>
  <c r="E817" i="19"/>
  <c r="E1329" i="19"/>
  <c r="E372" i="19"/>
  <c r="E942" i="19"/>
  <c r="E1454" i="19"/>
  <c r="E773" i="19"/>
  <c r="E1469" i="19"/>
  <c r="E724" i="19"/>
  <c r="E1428" i="19"/>
  <c r="E1035" i="19"/>
  <c r="E757" i="19"/>
  <c r="E1456" i="19"/>
  <c r="E978" i="19"/>
  <c r="E1397" i="19"/>
  <c r="E1443" i="19"/>
  <c r="E137" i="19"/>
  <c r="E177" i="19"/>
  <c r="E95" i="19"/>
  <c r="E240" i="19"/>
  <c r="E19" i="19"/>
  <c r="E721" i="19"/>
  <c r="E1233" i="19"/>
  <c r="E225" i="19"/>
  <c r="E846" i="19"/>
  <c r="E1358" i="19"/>
  <c r="E614" i="19"/>
  <c r="E1341" i="19"/>
  <c r="E558" i="19"/>
  <c r="E1300" i="19"/>
  <c r="E864" i="19"/>
  <c r="E596" i="19"/>
  <c r="E1328" i="19"/>
  <c r="E850" i="19"/>
  <c r="E917" i="19"/>
  <c r="E1463" i="19"/>
  <c r="E1379" i="19"/>
  <c r="E1295" i="19"/>
  <c r="E26" i="19"/>
  <c r="E599" i="19"/>
  <c r="E45" i="19"/>
  <c r="E736" i="19"/>
  <c r="E593" i="19"/>
  <c r="E1113" i="19"/>
  <c r="E28" i="19"/>
  <c r="E726" i="19"/>
  <c r="E1238" i="19"/>
  <c r="E368" i="19"/>
  <c r="E1181" i="19"/>
  <c r="E294" i="19"/>
  <c r="E1140" i="19"/>
  <c r="E633" i="19"/>
  <c r="E344" i="19"/>
  <c r="E1168" i="19"/>
  <c r="E658" i="19"/>
  <c r="E1372" i="19"/>
  <c r="E1036" i="19"/>
  <c r="E952" i="19"/>
  <c r="E868" i="19"/>
  <c r="E68" i="19"/>
  <c r="E573" i="19"/>
  <c r="E1289" i="19"/>
  <c r="E1270" i="19"/>
  <c r="E1387" i="19"/>
  <c r="E960" i="19"/>
  <c r="E708" i="19"/>
  <c r="E1421" i="19"/>
  <c r="E1101" i="19"/>
  <c r="E536" i="19"/>
  <c r="E57" i="19"/>
  <c r="E384" i="19"/>
  <c r="E825" i="19"/>
  <c r="E766" i="19"/>
  <c r="E989" i="19"/>
  <c r="E1439" i="19"/>
  <c r="E1221" i="19"/>
  <c r="E343" i="19"/>
  <c r="E740" i="19"/>
  <c r="E1058" i="19"/>
  <c r="E908" i="19"/>
  <c r="E647" i="19"/>
  <c r="E477" i="19"/>
  <c r="E396" i="19"/>
  <c r="E478" i="19"/>
  <c r="E1012" i="19"/>
  <c r="E783" i="19"/>
  <c r="E1436" i="19"/>
  <c r="E1103" i="19"/>
  <c r="E533" i="19"/>
  <c r="E1346" i="19"/>
  <c r="E388" i="19"/>
  <c r="E90" i="19"/>
  <c r="E170" i="19"/>
  <c r="E59" i="19"/>
  <c r="E632" i="19"/>
  <c r="E285" i="19"/>
  <c r="E1095" i="19"/>
  <c r="E1464" i="19"/>
  <c r="E469" i="19"/>
  <c r="E1004" i="19"/>
  <c r="E403" i="19"/>
  <c r="E564" i="19"/>
  <c r="E1281" i="19"/>
  <c r="E1222" i="19"/>
  <c r="E1355" i="19"/>
  <c r="E949" i="19"/>
  <c r="E627" i="19"/>
  <c r="E1306" i="19"/>
  <c r="E1047" i="19"/>
  <c r="E485" i="19"/>
  <c r="E113" i="19"/>
  <c r="E200" i="19"/>
  <c r="E853" i="19"/>
  <c r="E805" i="19"/>
  <c r="E150" i="19"/>
  <c r="E830" i="19"/>
  <c r="E581" i="19"/>
  <c r="E96" i="19"/>
  <c r="E63" i="19"/>
  <c r="E1342" i="19"/>
  <c r="E1317" i="19"/>
  <c r="E577" i="19"/>
  <c r="E204" i="19"/>
  <c r="E586" i="19"/>
  <c r="E836" i="19"/>
  <c r="E1338" i="19"/>
  <c r="E217" i="19"/>
  <c r="E1099" i="19"/>
  <c r="E280" i="19"/>
  <c r="E1144" i="19"/>
  <c r="E67" i="19"/>
  <c r="E705" i="19"/>
  <c r="E1368" i="19"/>
  <c r="E268" i="19"/>
  <c r="E1081" i="19"/>
  <c r="E162" i="19"/>
  <c r="E378" i="19"/>
  <c r="E1501" i="19"/>
  <c r="E361" i="19"/>
  <c r="E576" i="19"/>
  <c r="E1150" i="19"/>
  <c r="E363" i="19"/>
  <c r="E543" i="19"/>
  <c r="E476" i="19"/>
  <c r="E680" i="19"/>
  <c r="E529" i="19"/>
  <c r="E1057" i="19"/>
  <c r="E118" i="19"/>
  <c r="E670" i="19"/>
  <c r="E1182" i="19"/>
  <c r="E233" i="19"/>
  <c r="E1107" i="19"/>
  <c r="E122" i="19"/>
  <c r="E1066" i="19"/>
  <c r="E531" i="19"/>
  <c r="E207" i="19"/>
  <c r="E1093" i="19"/>
  <c r="E554" i="19"/>
  <c r="E1298" i="19"/>
  <c r="E831" i="19"/>
  <c r="E731" i="19"/>
  <c r="E634" i="19"/>
  <c r="E245" i="19"/>
  <c r="E307" i="19"/>
  <c r="E487" i="19"/>
  <c r="E420" i="19"/>
  <c r="E619" i="19"/>
  <c r="E456" i="19"/>
  <c r="E1001" i="19"/>
  <c r="E1513" i="19"/>
  <c r="E608" i="19"/>
  <c r="E1126" i="19"/>
  <c r="E215" i="19"/>
  <c r="E1032" i="19"/>
  <c r="E221" i="19"/>
  <c r="E991" i="19"/>
  <c r="E414" i="19"/>
  <c r="E675" i="19"/>
  <c r="E1019" i="19"/>
  <c r="E440" i="19"/>
  <c r="E1223" i="19"/>
  <c r="E579" i="19"/>
  <c r="E435" i="19"/>
  <c r="E187" i="19"/>
  <c r="E360" i="19"/>
  <c r="E284" i="19"/>
  <c r="E475" i="19"/>
  <c r="E279" i="19"/>
  <c r="E881" i="19"/>
  <c r="E1393" i="19"/>
  <c r="E462" i="19"/>
  <c r="E1006" i="19"/>
  <c r="E1518" i="19"/>
  <c r="E872" i="19"/>
  <c r="E1056" i="19"/>
  <c r="E827" i="19"/>
  <c r="E1514" i="19"/>
  <c r="E1269" i="19"/>
  <c r="E859" i="19"/>
  <c r="E108" i="19"/>
  <c r="E1063" i="19"/>
  <c r="E197" i="19"/>
  <c r="E1304" i="19"/>
  <c r="E84" i="19"/>
  <c r="E250" i="19"/>
  <c r="E174" i="19"/>
  <c r="E337" i="19"/>
  <c r="E132" i="19"/>
  <c r="E785" i="19"/>
  <c r="E1297" i="19"/>
  <c r="E322" i="19"/>
  <c r="E910" i="19"/>
  <c r="E1422" i="19"/>
  <c r="E723" i="19"/>
  <c r="E1427" i="19"/>
  <c r="E674" i="19"/>
  <c r="E1386" i="19"/>
  <c r="E971" i="19"/>
  <c r="E707" i="19"/>
  <c r="E1413" i="19"/>
  <c r="E935" i="19"/>
  <c r="E1291" i="19"/>
  <c r="E986" i="19"/>
  <c r="E706" i="19"/>
  <c r="E81" i="19"/>
  <c r="E109" i="19"/>
  <c r="E22" i="19"/>
  <c r="E154" i="19"/>
  <c r="E800" i="19"/>
  <c r="E665" i="19"/>
  <c r="E1177" i="19"/>
  <c r="E140" i="19"/>
  <c r="E790" i="19"/>
  <c r="E1302" i="19"/>
  <c r="E512" i="19"/>
  <c r="E1267" i="19"/>
  <c r="E446" i="19"/>
  <c r="E1226" i="19"/>
  <c r="E778" i="19"/>
  <c r="E490" i="19"/>
  <c r="E1253" i="19"/>
  <c r="E759" i="19"/>
  <c r="E1458" i="19"/>
  <c r="E1261" i="19"/>
  <c r="E1178" i="19"/>
  <c r="E1100" i="19"/>
  <c r="E241" i="19"/>
  <c r="E768" i="19"/>
  <c r="E1473" i="19"/>
  <c r="E1414" i="19"/>
  <c r="E370" i="19"/>
  <c r="E318" i="19"/>
  <c r="E924" i="19"/>
  <c r="E1068" i="19"/>
  <c r="E963" i="19"/>
  <c r="E829" i="19"/>
  <c r="E130" i="19"/>
  <c r="E115" i="19"/>
  <c r="E969" i="19"/>
  <c r="E950" i="19"/>
  <c r="E1235" i="19"/>
  <c r="E334" i="19"/>
  <c r="E1467" i="19"/>
  <c r="E1176" i="19"/>
  <c r="E1155" i="19"/>
  <c r="E1283" i="19"/>
  <c r="E679" i="19"/>
  <c r="E229" i="19"/>
  <c r="E648" i="19"/>
  <c r="E626" i="19"/>
  <c r="E799" i="19"/>
  <c r="E1204" i="19"/>
  <c r="E1040" i="19"/>
  <c r="E1440" i="19"/>
  <c r="E199" i="19"/>
  <c r="E856" i="19"/>
  <c r="E962" i="19"/>
  <c r="E575" i="19"/>
  <c r="E316" i="19"/>
  <c r="E286" i="19"/>
  <c r="E309" i="19"/>
  <c r="E863" i="19"/>
  <c r="E668" i="19"/>
  <c r="E1340" i="19"/>
  <c r="E1357" i="19"/>
  <c r="E135" i="19"/>
  <c r="E1229" i="19"/>
  <c r="E232" i="19"/>
  <c r="E720" i="19"/>
  <c r="E1465" i="19"/>
  <c r="E1406" i="19"/>
  <c r="E255" i="19"/>
  <c r="E258" i="19"/>
  <c r="E914" i="19"/>
  <c r="E898" i="19"/>
  <c r="E845" i="19"/>
  <c r="E794" i="19"/>
  <c r="E387" i="19"/>
  <c r="E822" i="19"/>
  <c r="E568" i="19"/>
  <c r="E844" i="19"/>
  <c r="E567" i="19"/>
  <c r="E1334" i="19"/>
  <c r="E1307" i="19"/>
  <c r="E1507" i="19"/>
  <c r="E500" i="19"/>
  <c r="E570" i="19"/>
  <c r="E823" i="19"/>
  <c r="E1167" i="19"/>
  <c r="E704" i="19"/>
  <c r="E1309" i="19"/>
  <c r="E1511" i="19"/>
  <c r="E727" i="19"/>
  <c r="E713" i="19"/>
  <c r="E763" i="19"/>
  <c r="E1389" i="19"/>
  <c r="E1412" i="19"/>
  <c r="E491" i="19"/>
  <c r="E635" i="19"/>
  <c r="E1303" i="19"/>
  <c r="E1074" i="19"/>
  <c r="E1014" i="19"/>
  <c r="E1135" i="19"/>
  <c r="E62" i="19"/>
  <c r="E148" i="19"/>
  <c r="E1431" i="19"/>
  <c r="E840" i="19"/>
  <c r="E1478" i="19"/>
  <c r="E265" i="19"/>
  <c r="E1418" i="19"/>
  <c r="E191" i="19"/>
  <c r="E1326" i="19"/>
  <c r="E1258" i="19"/>
  <c r="E797" i="19"/>
  <c r="E1263" i="19"/>
  <c r="E31" i="19"/>
  <c r="E1105" i="19"/>
  <c r="E1230" i="19"/>
  <c r="E272" i="19"/>
  <c r="E325" i="19"/>
  <c r="E1362" i="19"/>
  <c r="E843" i="19"/>
  <c r="E402" i="19"/>
  <c r="E434" i="19"/>
  <c r="E589" i="19"/>
  <c r="E1011" i="19"/>
  <c r="E373" i="19"/>
  <c r="E997" i="19"/>
  <c r="E489" i="19"/>
  <c r="E75" i="19"/>
  <c r="E902" i="19"/>
  <c r="E1224" i="19"/>
  <c r="E1146" i="19"/>
  <c r="E1252" i="19"/>
  <c r="E413" i="19"/>
  <c r="E459" i="19"/>
  <c r="E1426" i="19"/>
  <c r="E1315" i="19"/>
  <c r="E35" i="19"/>
  <c r="E37" i="19"/>
  <c r="E1250" i="19"/>
  <c r="E507" i="19"/>
  <c r="E1152" i="19"/>
  <c r="E613" i="19"/>
  <c r="E931" i="19"/>
  <c r="E66" i="19"/>
  <c r="E953" i="19"/>
  <c r="E295" i="19"/>
  <c r="E975" i="19"/>
  <c r="E319" i="19"/>
  <c r="E1475" i="19"/>
  <c r="E1353" i="19"/>
  <c r="E1242" i="19"/>
  <c r="E408" i="19"/>
  <c r="E954" i="19"/>
  <c r="E966" i="19"/>
  <c r="E302" i="19"/>
  <c r="E941" i="19"/>
  <c r="E743" i="19"/>
  <c r="E1324" i="19"/>
  <c r="E513" i="19"/>
  <c r="E415" i="19"/>
  <c r="E1248" i="19"/>
  <c r="E923" i="19"/>
  <c r="E449" i="19"/>
  <c r="E781" i="19"/>
  <c r="E179" i="19"/>
  <c r="E274" i="19"/>
  <c r="E266" i="19"/>
  <c r="E1385" i="19"/>
  <c r="E998" i="19"/>
  <c r="E861" i="19"/>
  <c r="E1503" i="19"/>
  <c r="E847" i="19"/>
  <c r="E1052" i="19"/>
  <c r="E1188" i="19"/>
  <c r="E47" i="19"/>
  <c r="E136" i="19"/>
  <c r="E76" i="19"/>
  <c r="E878" i="19"/>
  <c r="E671" i="19"/>
  <c r="E616" i="19"/>
  <c r="E928" i="19"/>
  <c r="E892" i="19"/>
  <c r="E561" i="19"/>
  <c r="E99" i="19"/>
  <c r="E143" i="19"/>
  <c r="E1169" i="19"/>
  <c r="E782" i="19"/>
  <c r="E493" i="19"/>
  <c r="E1215" i="19"/>
  <c r="E764" i="19"/>
  <c r="E747" i="19"/>
  <c r="E1231" i="19"/>
  <c r="E1069" i="19"/>
  <c r="E468" i="19"/>
  <c r="E520" i="19"/>
  <c r="E662" i="19"/>
  <c r="E209" i="19"/>
  <c r="E1055" i="19"/>
  <c r="E1083" i="19"/>
  <c r="E795" i="19"/>
  <c r="E267" i="19"/>
  <c r="E1086" i="19"/>
  <c r="E714" i="19"/>
  <c r="E1442" i="19"/>
  <c r="E1452" i="19"/>
  <c r="E638" i="19"/>
  <c r="E1194" i="19"/>
  <c r="E1282" i="19"/>
  <c r="E503" i="19"/>
  <c r="E79" i="19"/>
  <c r="E1244" i="19"/>
  <c r="E1111" i="19"/>
  <c r="E712" i="19"/>
  <c r="E234" i="19"/>
  <c r="E867" i="19"/>
  <c r="E259" i="19"/>
  <c r="E1405" i="19"/>
  <c r="E779" i="19"/>
  <c r="E1336" i="19"/>
  <c r="E1132" i="19"/>
  <c r="E1109" i="19"/>
  <c r="E796" i="19"/>
  <c r="E1350" i="19"/>
  <c r="E486" i="19"/>
  <c r="E261" i="19"/>
  <c r="E1271" i="19"/>
  <c r="E919" i="19"/>
  <c r="E832" i="19"/>
  <c r="S187" i="16"/>
  <c r="T187" i="16" s="1"/>
  <c r="K187" i="16"/>
  <c r="L187" i="16" s="1"/>
  <c r="G187" i="16"/>
  <c r="H187" i="16" s="1"/>
  <c r="O187" i="16"/>
  <c r="P187" i="16" s="1"/>
  <c r="G188" i="20"/>
  <c r="H188" i="20" s="1"/>
  <c r="O188" i="20"/>
  <c r="P188" i="20" s="1"/>
  <c r="K188" i="20"/>
  <c r="L188" i="20" s="1"/>
  <c r="G188" i="19"/>
  <c r="H188" i="19" s="1"/>
  <c r="K186" i="16"/>
  <c r="L186" i="16" s="1"/>
  <c r="G186" i="16"/>
  <c r="H186" i="16" s="1"/>
  <c r="O186" i="16"/>
  <c r="P186" i="16" s="1"/>
  <c r="S186" i="16"/>
  <c r="T186" i="16" s="1"/>
  <c r="G187" i="20"/>
  <c r="H187" i="20" s="1"/>
  <c r="O187" i="20"/>
  <c r="P187" i="20" s="1"/>
  <c r="K187" i="20"/>
  <c r="L187" i="20" s="1"/>
  <c r="G187" i="19"/>
  <c r="H187" i="19" s="1"/>
  <c r="G185" i="16"/>
  <c r="H185" i="16" s="1"/>
  <c r="S185" i="16"/>
  <c r="T185" i="16" s="1"/>
  <c r="K185" i="16"/>
  <c r="L185" i="16" s="1"/>
  <c r="O185" i="16"/>
  <c r="P185" i="16" s="1"/>
  <c r="K186" i="20"/>
  <c r="L186" i="20" s="1"/>
  <c r="G186" i="20"/>
  <c r="H186" i="20" s="1"/>
  <c r="O186" i="20"/>
  <c r="P186" i="20" s="1"/>
  <c r="G186" i="19"/>
  <c r="H186" i="19" s="1"/>
  <c r="G184" i="16"/>
  <c r="H184" i="16" s="1"/>
  <c r="O184" i="16"/>
  <c r="P184" i="16" s="1"/>
  <c r="S184" i="16"/>
  <c r="T184" i="16" s="1"/>
  <c r="K184" i="16"/>
  <c r="L184" i="16" s="1"/>
  <c r="K185" i="20"/>
  <c r="L185" i="20" s="1"/>
  <c r="O185" i="20"/>
  <c r="P185" i="20" s="1"/>
  <c r="G185" i="20"/>
  <c r="H185" i="20" s="1"/>
  <c r="G185" i="19"/>
  <c r="H185" i="19" s="1"/>
  <c r="S183" i="16"/>
  <c r="T183" i="16" s="1"/>
  <c r="G183" i="16"/>
  <c r="H183" i="16" s="1"/>
  <c r="K183" i="16"/>
  <c r="L183" i="16" s="1"/>
  <c r="O183" i="16"/>
  <c r="P183" i="16" s="1"/>
  <c r="G184" i="20"/>
  <c r="H184" i="20" s="1"/>
  <c r="O184" i="20"/>
  <c r="P184" i="20" s="1"/>
  <c r="K184" i="20"/>
  <c r="L184" i="20" s="1"/>
  <c r="G184" i="19"/>
  <c r="H184" i="19" s="1"/>
  <c r="S182" i="16"/>
  <c r="T182" i="16" s="1"/>
  <c r="G182" i="16"/>
  <c r="H182" i="16" s="1"/>
  <c r="K182" i="16"/>
  <c r="L182" i="16" s="1"/>
  <c r="O182" i="16"/>
  <c r="P182" i="16" s="1"/>
  <c r="O183" i="20"/>
  <c r="P183" i="20" s="1"/>
  <c r="G183" i="20"/>
  <c r="H183" i="20" s="1"/>
  <c r="K183" i="20"/>
  <c r="L183" i="20" s="1"/>
  <c r="G183" i="19"/>
  <c r="H183" i="19" s="1"/>
  <c r="K181" i="16"/>
  <c r="L181" i="16" s="1"/>
  <c r="G181" i="16"/>
  <c r="H181" i="16" s="1"/>
  <c r="O181" i="16"/>
  <c r="P181" i="16" s="1"/>
  <c r="S181" i="16"/>
  <c r="T181" i="16" s="1"/>
  <c r="K182" i="20"/>
  <c r="L182" i="20" s="1"/>
  <c r="G182" i="20"/>
  <c r="H182" i="20" s="1"/>
  <c r="O182" i="20"/>
  <c r="P182" i="20" s="1"/>
  <c r="G182" i="19"/>
  <c r="H182" i="19" s="1"/>
  <c r="G180" i="16"/>
  <c r="H180" i="16" s="1"/>
  <c r="S180" i="16"/>
  <c r="T180" i="16" s="1"/>
  <c r="K180" i="16"/>
  <c r="L180" i="16" s="1"/>
  <c r="O180" i="16"/>
  <c r="P180" i="16" s="1"/>
  <c r="K181" i="20"/>
  <c r="L181" i="20" s="1"/>
  <c r="O181" i="20"/>
  <c r="P181" i="20" s="1"/>
  <c r="G181" i="20"/>
  <c r="H181" i="20" s="1"/>
  <c r="G181" i="19"/>
  <c r="H181" i="19" s="1"/>
  <c r="O179" i="16"/>
  <c r="P179" i="16" s="1"/>
  <c r="K179" i="16"/>
  <c r="L179" i="16" s="1"/>
  <c r="S179" i="16"/>
  <c r="T179" i="16" s="1"/>
  <c r="G179" i="16"/>
  <c r="H179" i="16" s="1"/>
  <c r="G180" i="20"/>
  <c r="H180" i="20" s="1"/>
  <c r="O180" i="20"/>
  <c r="P180" i="20" s="1"/>
  <c r="K180" i="20"/>
  <c r="L180" i="20" s="1"/>
  <c r="G180" i="19"/>
  <c r="H180" i="19" s="1"/>
  <c r="O178" i="16"/>
  <c r="P178" i="16" s="1"/>
  <c r="K178" i="16"/>
  <c r="L178" i="16" s="1"/>
  <c r="S178" i="16"/>
  <c r="T178" i="16" s="1"/>
  <c r="G178" i="16"/>
  <c r="H178" i="16" s="1"/>
  <c r="G179" i="20"/>
  <c r="H179" i="20" s="1"/>
  <c r="O179" i="20"/>
  <c r="P179" i="20" s="1"/>
  <c r="K179" i="20"/>
  <c r="L179" i="20" s="1"/>
  <c r="G179" i="19"/>
  <c r="H179" i="19" s="1"/>
  <c r="O177" i="16"/>
  <c r="P177" i="16" s="1"/>
  <c r="K177" i="16"/>
  <c r="L177" i="16" s="1"/>
  <c r="S177" i="16"/>
  <c r="T177" i="16" s="1"/>
  <c r="G177" i="16"/>
  <c r="H177" i="16" s="1"/>
  <c r="O178" i="20"/>
  <c r="P178" i="20" s="1"/>
  <c r="K178" i="20"/>
  <c r="L178" i="20" s="1"/>
  <c r="G178" i="20"/>
  <c r="H178" i="20" s="1"/>
  <c r="G178" i="19"/>
  <c r="H178" i="19" s="1"/>
  <c r="G176" i="16"/>
  <c r="H176" i="16" s="1"/>
  <c r="O176" i="16"/>
  <c r="P176" i="16" s="1"/>
  <c r="S176" i="16"/>
  <c r="T176" i="16" s="1"/>
  <c r="K176" i="16"/>
  <c r="L176" i="16" s="1"/>
  <c r="O177" i="20"/>
  <c r="P177" i="20" s="1"/>
  <c r="K177" i="20"/>
  <c r="L177" i="20" s="1"/>
  <c r="G177" i="20"/>
  <c r="H177" i="20" s="1"/>
  <c r="G177" i="19"/>
  <c r="H177" i="19" s="1"/>
  <c r="G175" i="16"/>
  <c r="H175" i="16" s="1"/>
  <c r="K175" i="16"/>
  <c r="L175" i="16" s="1"/>
  <c r="S175" i="16"/>
  <c r="T175" i="16" s="1"/>
  <c r="O175" i="16"/>
  <c r="P175" i="16" s="1"/>
  <c r="O176" i="20"/>
  <c r="P176" i="20" s="1"/>
  <c r="K176" i="20"/>
  <c r="L176" i="20" s="1"/>
  <c r="G176" i="20"/>
  <c r="H176" i="20" s="1"/>
  <c r="G176" i="19"/>
  <c r="H176" i="19" s="1"/>
  <c r="S174" i="16"/>
  <c r="T174" i="16" s="1"/>
  <c r="G174" i="16"/>
  <c r="H174" i="16" s="1"/>
  <c r="K174" i="16"/>
  <c r="L174" i="16" s="1"/>
  <c r="O174" i="16"/>
  <c r="P174" i="16" s="1"/>
  <c r="K175" i="20"/>
  <c r="L175" i="20" s="1"/>
  <c r="O175" i="20"/>
  <c r="P175" i="20" s="1"/>
  <c r="G175" i="20"/>
  <c r="H175" i="20" s="1"/>
  <c r="G175" i="19"/>
  <c r="H175" i="19" s="1"/>
  <c r="K173" i="16"/>
  <c r="L173" i="16" s="1"/>
  <c r="G173" i="16"/>
  <c r="H173" i="16" s="1"/>
  <c r="S173" i="16"/>
  <c r="T173" i="16" s="1"/>
  <c r="O173" i="16"/>
  <c r="P173" i="16" s="1"/>
  <c r="K174" i="20"/>
  <c r="L174" i="20" s="1"/>
  <c r="G174" i="20"/>
  <c r="H174" i="20" s="1"/>
  <c r="O174" i="20"/>
  <c r="P174" i="20" s="1"/>
  <c r="G174" i="19"/>
  <c r="H174" i="19" s="1"/>
  <c r="G172" i="16"/>
  <c r="H172" i="16" s="1"/>
  <c r="O172" i="16"/>
  <c r="P172" i="16" s="1"/>
  <c r="K172" i="16"/>
  <c r="L172" i="16" s="1"/>
  <c r="S172" i="16"/>
  <c r="T172" i="16" s="1"/>
  <c r="K173" i="20"/>
  <c r="L173" i="20" s="1"/>
  <c r="O173" i="20"/>
  <c r="P173" i="20" s="1"/>
  <c r="G173" i="20"/>
  <c r="H173" i="20" s="1"/>
  <c r="G173" i="19"/>
  <c r="H173" i="19" s="1"/>
  <c r="K171" i="16"/>
  <c r="L171" i="16" s="1"/>
  <c r="O171" i="16"/>
  <c r="P171" i="16" s="1"/>
  <c r="S171" i="16"/>
  <c r="T171" i="16" s="1"/>
  <c r="G171" i="16"/>
  <c r="H171" i="16" s="1"/>
  <c r="G172" i="20"/>
  <c r="H172" i="20" s="1"/>
  <c r="O172" i="20"/>
  <c r="P172" i="20" s="1"/>
  <c r="K172" i="20"/>
  <c r="L172" i="20" s="1"/>
  <c r="G172" i="19"/>
  <c r="H172" i="19" s="1"/>
  <c r="S170" i="16"/>
  <c r="T170" i="16" s="1"/>
  <c r="O170" i="16"/>
  <c r="P170" i="16" s="1"/>
  <c r="G170" i="16"/>
  <c r="H170" i="16" s="1"/>
  <c r="K170" i="16"/>
  <c r="L170" i="16" s="1"/>
  <c r="O171" i="20"/>
  <c r="P171" i="20" s="1"/>
  <c r="G171" i="20"/>
  <c r="H171" i="20" s="1"/>
  <c r="K171" i="20"/>
  <c r="L171" i="20" s="1"/>
  <c r="G171" i="19"/>
  <c r="H171" i="19" s="1"/>
  <c r="S169" i="16"/>
  <c r="T169" i="16" s="1"/>
  <c r="G169" i="16"/>
  <c r="H169" i="16" s="1"/>
  <c r="O169" i="16"/>
  <c r="P169" i="16" s="1"/>
  <c r="K169" i="16"/>
  <c r="L169" i="16" s="1"/>
  <c r="O170" i="20"/>
  <c r="P170" i="20" s="1"/>
  <c r="G170" i="20"/>
  <c r="H170" i="20" s="1"/>
  <c r="K170" i="20"/>
  <c r="L170" i="20" s="1"/>
  <c r="G170" i="19"/>
  <c r="H170" i="19" s="1"/>
  <c r="O168" i="16"/>
  <c r="P168" i="16" s="1"/>
  <c r="G168" i="16"/>
  <c r="H168" i="16" s="1"/>
  <c r="S168" i="16"/>
  <c r="T168" i="16" s="1"/>
  <c r="K168" i="16"/>
  <c r="L168" i="16" s="1"/>
  <c r="O169" i="20"/>
  <c r="P169" i="20" s="1"/>
  <c r="K169" i="20"/>
  <c r="L169" i="20" s="1"/>
  <c r="G169" i="20"/>
  <c r="H169" i="20" s="1"/>
  <c r="G169" i="19"/>
  <c r="H169" i="19" s="1"/>
  <c r="K167" i="16"/>
  <c r="L167" i="16" s="1"/>
  <c r="O167" i="16"/>
  <c r="P167" i="16" s="1"/>
  <c r="S167" i="16"/>
  <c r="T167" i="16" s="1"/>
  <c r="G167" i="16"/>
  <c r="H167" i="16" s="1"/>
  <c r="K168" i="20"/>
  <c r="L168" i="20" s="1"/>
  <c r="G168" i="20"/>
  <c r="H168" i="20" s="1"/>
  <c r="O168" i="20"/>
  <c r="P168" i="20" s="1"/>
  <c r="G168" i="19"/>
  <c r="H168" i="19" s="1"/>
  <c r="O166" i="16"/>
  <c r="P166" i="16" s="1"/>
  <c r="G166" i="16"/>
  <c r="H166" i="16" s="1"/>
  <c r="S166" i="16"/>
  <c r="T166" i="16" s="1"/>
  <c r="K166" i="16"/>
  <c r="L166" i="16" s="1"/>
  <c r="K167" i="20"/>
  <c r="L167" i="20" s="1"/>
  <c r="O167" i="20"/>
  <c r="P167" i="20" s="1"/>
  <c r="G167" i="20"/>
  <c r="H167" i="20" s="1"/>
  <c r="G167" i="19"/>
  <c r="H167" i="19" s="1"/>
  <c r="O165" i="16"/>
  <c r="P165" i="16" s="1"/>
  <c r="S165" i="16"/>
  <c r="T165" i="16" s="1"/>
  <c r="G165" i="16"/>
  <c r="H165" i="16" s="1"/>
  <c r="K165" i="16"/>
  <c r="L165" i="16" s="1"/>
  <c r="K166" i="20"/>
  <c r="L166" i="20" s="1"/>
  <c r="G166" i="20"/>
  <c r="H166" i="20" s="1"/>
  <c r="O166" i="20"/>
  <c r="P166" i="20" s="1"/>
  <c r="G166" i="19"/>
  <c r="H166" i="19" s="1"/>
  <c r="K164" i="16"/>
  <c r="L164" i="16" s="1"/>
  <c r="O164" i="16"/>
  <c r="P164" i="16" s="1"/>
  <c r="S164" i="16"/>
  <c r="T164" i="16" s="1"/>
  <c r="G164" i="16"/>
  <c r="H164" i="16" s="1"/>
  <c r="K165" i="20"/>
  <c r="L165" i="20" s="1"/>
  <c r="O165" i="20"/>
  <c r="P165" i="20" s="1"/>
  <c r="G165" i="20"/>
  <c r="H165" i="20" s="1"/>
  <c r="G165" i="19"/>
  <c r="H165" i="19" s="1"/>
  <c r="K163" i="16"/>
  <c r="L163" i="16" s="1"/>
  <c r="G163" i="16"/>
  <c r="H163" i="16" s="1"/>
  <c r="S163" i="16"/>
  <c r="T163" i="16" s="1"/>
  <c r="O163" i="16"/>
  <c r="P163" i="16" s="1"/>
  <c r="G164" i="20"/>
  <c r="H164" i="20" s="1"/>
  <c r="O164" i="20"/>
  <c r="P164" i="20" s="1"/>
  <c r="K164" i="20"/>
  <c r="L164" i="20" s="1"/>
  <c r="G164" i="19"/>
  <c r="H164" i="19" s="1"/>
  <c r="O162" i="16"/>
  <c r="P162" i="16" s="1"/>
  <c r="S162" i="16"/>
  <c r="T162" i="16" s="1"/>
  <c r="K162" i="16"/>
  <c r="L162" i="16" s="1"/>
  <c r="G162" i="16"/>
  <c r="H162" i="16" s="1"/>
  <c r="K163" i="20"/>
  <c r="L163" i="20" s="1"/>
  <c r="G163" i="20"/>
  <c r="H163" i="20" s="1"/>
  <c r="O163" i="20"/>
  <c r="P163" i="20" s="1"/>
  <c r="G163" i="19"/>
  <c r="H163" i="19" s="1"/>
  <c r="S161" i="16"/>
  <c r="T161" i="16" s="1"/>
  <c r="O161" i="16"/>
  <c r="P161" i="16" s="1"/>
  <c r="G161" i="16"/>
  <c r="H161" i="16" s="1"/>
  <c r="K161" i="16"/>
  <c r="L161" i="16" s="1"/>
  <c r="G162" i="20"/>
  <c r="H162" i="20" s="1"/>
  <c r="O162" i="20"/>
  <c r="P162" i="20" s="1"/>
  <c r="K162" i="20"/>
  <c r="L162" i="20" s="1"/>
  <c r="G162" i="19"/>
  <c r="H162" i="19" s="1"/>
  <c r="O160" i="16"/>
  <c r="P160" i="16" s="1"/>
  <c r="G160" i="16"/>
  <c r="H160" i="16" s="1"/>
  <c r="K160" i="16"/>
  <c r="L160" i="16" s="1"/>
  <c r="S160" i="16"/>
  <c r="T160" i="16" s="1"/>
  <c r="O161" i="20"/>
  <c r="P161" i="20" s="1"/>
  <c r="G161" i="20"/>
  <c r="H161" i="20" s="1"/>
  <c r="K161" i="20"/>
  <c r="L161" i="20" s="1"/>
  <c r="G161" i="19"/>
  <c r="H161" i="19" s="1"/>
  <c r="S159" i="16"/>
  <c r="T159" i="16" s="1"/>
  <c r="G159" i="16"/>
  <c r="H159" i="16" s="1"/>
  <c r="K159" i="16"/>
  <c r="L159" i="16" s="1"/>
  <c r="O159" i="16"/>
  <c r="P159" i="16" s="1"/>
  <c r="G160" i="20"/>
  <c r="H160" i="20" s="1"/>
  <c r="O160" i="20"/>
  <c r="P160" i="20" s="1"/>
  <c r="K160" i="20"/>
  <c r="L160" i="20" s="1"/>
  <c r="G160" i="19"/>
  <c r="H160" i="19" s="1"/>
  <c r="O158" i="16"/>
  <c r="P158" i="16" s="1"/>
  <c r="K158" i="16"/>
  <c r="L158" i="16" s="1"/>
  <c r="S158" i="16"/>
  <c r="T158" i="16" s="1"/>
  <c r="G158" i="16"/>
  <c r="H158" i="16" s="1"/>
  <c r="O159" i="20"/>
  <c r="P159" i="20" s="1"/>
  <c r="G159" i="20"/>
  <c r="H159" i="20" s="1"/>
  <c r="K159" i="20"/>
  <c r="L159" i="20" s="1"/>
  <c r="G159" i="19"/>
  <c r="H159" i="19" s="1"/>
  <c r="K157" i="16"/>
  <c r="L157" i="16" s="1"/>
  <c r="G157" i="16"/>
  <c r="H157" i="16" s="1"/>
  <c r="S157" i="16"/>
  <c r="T157" i="16" s="1"/>
  <c r="O157" i="16"/>
  <c r="P157" i="16" s="1"/>
  <c r="G158" i="20"/>
  <c r="H158" i="20" s="1"/>
  <c r="O158" i="20"/>
  <c r="P158" i="20" s="1"/>
  <c r="K158" i="20"/>
  <c r="L158" i="20" s="1"/>
  <c r="G158" i="19"/>
  <c r="H158" i="19" s="1"/>
  <c r="S156" i="16"/>
  <c r="T156" i="16" s="1"/>
  <c r="O156" i="16"/>
  <c r="P156" i="16" s="1"/>
  <c r="K156" i="16"/>
  <c r="L156" i="16" s="1"/>
  <c r="G156" i="16"/>
  <c r="H156" i="16" s="1"/>
  <c r="O157" i="20"/>
  <c r="P157" i="20" s="1"/>
  <c r="G157" i="20"/>
  <c r="H157" i="20" s="1"/>
  <c r="K157" i="20"/>
  <c r="L157" i="20" s="1"/>
  <c r="G157" i="19"/>
  <c r="H157" i="19" s="1"/>
  <c r="O155" i="16"/>
  <c r="P155" i="16" s="1"/>
  <c r="S155" i="16"/>
  <c r="T155" i="16" s="1"/>
  <c r="K155" i="16"/>
  <c r="L155" i="16" s="1"/>
  <c r="G155" i="16"/>
  <c r="H155" i="16" s="1"/>
  <c r="O156" i="20"/>
  <c r="P156" i="20" s="1"/>
  <c r="K156" i="20"/>
  <c r="L156" i="20" s="1"/>
  <c r="G156" i="20"/>
  <c r="H156" i="20" s="1"/>
  <c r="G156" i="19"/>
  <c r="H156" i="19" s="1"/>
  <c r="O154" i="16"/>
  <c r="P154" i="16" s="1"/>
  <c r="K154" i="16"/>
  <c r="L154" i="16" s="1"/>
  <c r="S154" i="16"/>
  <c r="T154" i="16" s="1"/>
  <c r="G154" i="16"/>
  <c r="H154" i="16" s="1"/>
  <c r="O155" i="20"/>
  <c r="P155" i="20" s="1"/>
  <c r="G155" i="20"/>
  <c r="H155" i="20" s="1"/>
  <c r="K155" i="20"/>
  <c r="L155" i="20" s="1"/>
  <c r="G155" i="19"/>
  <c r="H155" i="19" s="1"/>
  <c r="K153" i="16"/>
  <c r="L153" i="16" s="1"/>
  <c r="S153" i="16"/>
  <c r="T153" i="16" s="1"/>
  <c r="G153" i="16"/>
  <c r="H153" i="16" s="1"/>
  <c r="O153" i="16"/>
  <c r="P153" i="16" s="1"/>
  <c r="G154" i="20"/>
  <c r="H154" i="20" s="1"/>
  <c r="K154" i="20"/>
  <c r="L154" i="20" s="1"/>
  <c r="O154" i="20"/>
  <c r="P154" i="20" s="1"/>
  <c r="G154" i="19"/>
  <c r="H154" i="19" s="1"/>
  <c r="O152" i="16"/>
  <c r="P152" i="16" s="1"/>
  <c r="S152" i="16"/>
  <c r="T152" i="16" s="1"/>
  <c r="G152" i="16"/>
  <c r="H152" i="16" s="1"/>
  <c r="K152" i="16"/>
  <c r="L152" i="16" s="1"/>
  <c r="G153" i="20"/>
  <c r="H153" i="20" s="1"/>
  <c r="O153" i="20"/>
  <c r="P153" i="20" s="1"/>
  <c r="K153" i="20"/>
  <c r="L153" i="20" s="1"/>
  <c r="G153" i="19"/>
  <c r="H153" i="19" s="1"/>
  <c r="K151" i="16"/>
  <c r="L151" i="16" s="1"/>
  <c r="S151" i="16"/>
  <c r="T151" i="16" s="1"/>
  <c r="G151" i="16"/>
  <c r="H151" i="16" s="1"/>
  <c r="O151" i="16"/>
  <c r="P151" i="16" s="1"/>
  <c r="G152" i="20"/>
  <c r="H152" i="20" s="1"/>
  <c r="K152" i="20"/>
  <c r="L152" i="20" s="1"/>
  <c r="O152" i="20"/>
  <c r="P152" i="20" s="1"/>
  <c r="G152" i="19"/>
  <c r="H152" i="19" s="1"/>
  <c r="G150" i="16"/>
  <c r="H150" i="16" s="1"/>
  <c r="K150" i="16"/>
  <c r="L150" i="16" s="1"/>
  <c r="O150" i="16"/>
  <c r="P150" i="16" s="1"/>
  <c r="S150" i="16"/>
  <c r="T150" i="16" s="1"/>
  <c r="O151" i="20"/>
  <c r="P151" i="20" s="1"/>
  <c r="G151" i="20"/>
  <c r="H151" i="20" s="1"/>
  <c r="K151" i="20"/>
  <c r="L151" i="20" s="1"/>
  <c r="G151" i="19"/>
  <c r="H151" i="19" s="1"/>
  <c r="S149" i="16"/>
  <c r="T149" i="16" s="1"/>
  <c r="G149" i="16"/>
  <c r="H149" i="16" s="1"/>
  <c r="O149" i="16"/>
  <c r="P149" i="16" s="1"/>
  <c r="K149" i="16"/>
  <c r="L149" i="16" s="1"/>
  <c r="O150" i="20"/>
  <c r="P150" i="20" s="1"/>
  <c r="G150" i="20"/>
  <c r="H150" i="20" s="1"/>
  <c r="K150" i="20"/>
  <c r="L150" i="20" s="1"/>
  <c r="G150" i="19"/>
  <c r="H150" i="19" s="1"/>
  <c r="G148" i="16"/>
  <c r="H148" i="16" s="1"/>
  <c r="S148" i="16"/>
  <c r="T148" i="16" s="1"/>
  <c r="K148" i="16"/>
  <c r="L148" i="16" s="1"/>
  <c r="O148" i="16"/>
  <c r="P148" i="16" s="1"/>
  <c r="K149" i="20"/>
  <c r="L149" i="20" s="1"/>
  <c r="G149" i="20"/>
  <c r="H149" i="20" s="1"/>
  <c r="O149" i="20"/>
  <c r="P149" i="20" s="1"/>
  <c r="G149" i="19"/>
  <c r="H149" i="19" s="1"/>
  <c r="O147" i="16"/>
  <c r="P147" i="16" s="1"/>
  <c r="K147" i="16"/>
  <c r="L147" i="16" s="1"/>
  <c r="S147" i="16"/>
  <c r="T147" i="16" s="1"/>
  <c r="G147" i="16"/>
  <c r="H147" i="16" s="1"/>
  <c r="G148" i="20"/>
  <c r="H148" i="20" s="1"/>
  <c r="O148" i="20"/>
  <c r="P148" i="20" s="1"/>
  <c r="K148" i="20"/>
  <c r="L148" i="20" s="1"/>
  <c r="G148" i="19"/>
  <c r="H148" i="19" s="1"/>
  <c r="K146" i="16"/>
  <c r="L146" i="16" s="1"/>
  <c r="O146" i="16"/>
  <c r="P146" i="16" s="1"/>
  <c r="G146" i="16"/>
  <c r="H146" i="16" s="1"/>
  <c r="S146" i="16"/>
  <c r="T146" i="16" s="1"/>
  <c r="O147" i="20"/>
  <c r="P147" i="20" s="1"/>
  <c r="G147" i="20"/>
  <c r="H147" i="20" s="1"/>
  <c r="K147" i="20"/>
  <c r="L147" i="20" s="1"/>
  <c r="G147" i="19"/>
  <c r="H147" i="19" s="1"/>
  <c r="O145" i="16"/>
  <c r="P145" i="16" s="1"/>
  <c r="S145" i="16"/>
  <c r="T145" i="16" s="1"/>
  <c r="K145" i="16"/>
  <c r="L145" i="16" s="1"/>
  <c r="G145" i="16"/>
  <c r="H145" i="16" s="1"/>
  <c r="K146" i="20"/>
  <c r="L146" i="20" s="1"/>
  <c r="G146" i="20"/>
  <c r="H146" i="20" s="1"/>
  <c r="O146" i="20"/>
  <c r="P146" i="20" s="1"/>
  <c r="G146" i="19"/>
  <c r="H146" i="19" s="1"/>
  <c r="G144" i="16"/>
  <c r="H144" i="16" s="1"/>
  <c r="S144" i="16"/>
  <c r="T144" i="16" s="1"/>
  <c r="K144" i="16"/>
  <c r="L144" i="16" s="1"/>
  <c r="O144" i="16"/>
  <c r="P144" i="16" s="1"/>
  <c r="O145" i="20"/>
  <c r="P145" i="20" s="1"/>
  <c r="G145" i="20"/>
  <c r="H145" i="20" s="1"/>
  <c r="K145" i="20"/>
  <c r="L145" i="20" s="1"/>
  <c r="G145" i="19"/>
  <c r="H145" i="19" s="1"/>
  <c r="S143" i="16"/>
  <c r="T143" i="16" s="1"/>
  <c r="O143" i="16"/>
  <c r="P143" i="16" s="1"/>
  <c r="K143" i="16"/>
  <c r="L143" i="16" s="1"/>
  <c r="G143" i="16"/>
  <c r="H143" i="16" s="1"/>
  <c r="K144" i="20"/>
  <c r="L144" i="20" s="1"/>
  <c r="O144" i="20"/>
  <c r="P144" i="20" s="1"/>
  <c r="G144" i="20"/>
  <c r="H144" i="20" s="1"/>
  <c r="G144" i="19"/>
  <c r="H144" i="19" s="1"/>
  <c r="K142" i="16"/>
  <c r="L142" i="16" s="1"/>
  <c r="O142" i="16"/>
  <c r="P142" i="16" s="1"/>
  <c r="G142" i="16"/>
  <c r="H142" i="16" s="1"/>
  <c r="S142" i="16"/>
  <c r="T142" i="16" s="1"/>
  <c r="O143" i="20"/>
  <c r="P143" i="20" s="1"/>
  <c r="G143" i="20"/>
  <c r="H143" i="20" s="1"/>
  <c r="K143" i="20"/>
  <c r="L143" i="20" s="1"/>
  <c r="G143" i="19"/>
  <c r="H143" i="19" s="1"/>
  <c r="G141" i="16"/>
  <c r="H141" i="16" s="1"/>
  <c r="S141" i="16"/>
  <c r="T141" i="16" s="1"/>
  <c r="K141" i="16"/>
  <c r="L141" i="16" s="1"/>
  <c r="O141" i="16"/>
  <c r="P141" i="16" s="1"/>
  <c r="K142" i="20"/>
  <c r="L142" i="20" s="1"/>
  <c r="G142" i="20"/>
  <c r="H142" i="20" s="1"/>
  <c r="O142" i="20"/>
  <c r="P142" i="20" s="1"/>
  <c r="G142" i="19"/>
  <c r="H142" i="19" s="1"/>
  <c r="O140" i="16"/>
  <c r="P140" i="16" s="1"/>
  <c r="K140" i="16"/>
  <c r="L140" i="16" s="1"/>
  <c r="G140" i="16"/>
  <c r="H140" i="16" s="1"/>
  <c r="S140" i="16"/>
  <c r="T140" i="16" s="1"/>
  <c r="O141" i="20"/>
  <c r="P141" i="20" s="1"/>
  <c r="G141" i="20"/>
  <c r="H141" i="20" s="1"/>
  <c r="K141" i="20"/>
  <c r="L141" i="20" s="1"/>
  <c r="G141" i="19"/>
  <c r="H141" i="19" s="1"/>
  <c r="O139" i="16"/>
  <c r="P139" i="16" s="1"/>
  <c r="S139" i="16"/>
  <c r="T139" i="16" s="1"/>
  <c r="G139" i="16"/>
  <c r="H139" i="16" s="1"/>
  <c r="K139" i="16"/>
  <c r="L139" i="16" s="1"/>
  <c r="K140" i="20"/>
  <c r="L140" i="20" s="1"/>
  <c r="G140" i="20"/>
  <c r="H140" i="20" s="1"/>
  <c r="O140" i="20"/>
  <c r="P140" i="20" s="1"/>
  <c r="G140" i="19"/>
  <c r="H140" i="19" s="1"/>
  <c r="K138" i="16"/>
  <c r="L138" i="16" s="1"/>
  <c r="S138" i="16"/>
  <c r="T138" i="16" s="1"/>
  <c r="O138" i="16"/>
  <c r="P138" i="16" s="1"/>
  <c r="G138" i="16"/>
  <c r="H138" i="16" s="1"/>
  <c r="K139" i="20"/>
  <c r="L139" i="20" s="1"/>
  <c r="O139" i="20"/>
  <c r="P139" i="20" s="1"/>
  <c r="G139" i="20"/>
  <c r="H139" i="20" s="1"/>
  <c r="G139" i="19"/>
  <c r="H139" i="19" s="1"/>
  <c r="K137" i="16"/>
  <c r="L137" i="16" s="1"/>
  <c r="G137" i="16"/>
  <c r="H137" i="16" s="1"/>
  <c r="S137" i="16"/>
  <c r="T137" i="16" s="1"/>
  <c r="O137" i="16"/>
  <c r="P137" i="16" s="1"/>
  <c r="G138" i="20"/>
  <c r="H138" i="20" s="1"/>
  <c r="O138" i="20"/>
  <c r="P138" i="20" s="1"/>
  <c r="K138" i="20"/>
  <c r="L138" i="20" s="1"/>
  <c r="G138" i="19"/>
  <c r="H138" i="19" s="1"/>
  <c r="G136" i="16"/>
  <c r="H136" i="16" s="1"/>
  <c r="O136" i="16"/>
  <c r="P136" i="16" s="1"/>
  <c r="S136" i="16"/>
  <c r="T136" i="16" s="1"/>
  <c r="K136" i="16"/>
  <c r="L136" i="16" s="1"/>
  <c r="G137" i="20"/>
  <c r="H137" i="20" s="1"/>
  <c r="O137" i="20"/>
  <c r="P137" i="20" s="1"/>
  <c r="K137" i="20"/>
  <c r="L137" i="20" s="1"/>
  <c r="G137" i="19"/>
  <c r="H137" i="19" s="1"/>
  <c r="S135" i="16"/>
  <c r="T135" i="16" s="1"/>
  <c r="K135" i="16"/>
  <c r="L135" i="16" s="1"/>
  <c r="G135" i="16"/>
  <c r="H135" i="16" s="1"/>
  <c r="O135" i="16"/>
  <c r="P135" i="16" s="1"/>
  <c r="G136" i="20"/>
  <c r="H136" i="20" s="1"/>
  <c r="K136" i="20"/>
  <c r="L136" i="20" s="1"/>
  <c r="O136" i="20"/>
  <c r="P136" i="20" s="1"/>
  <c r="G136" i="19"/>
  <c r="H136" i="19" s="1"/>
  <c r="G134" i="16"/>
  <c r="H134" i="16" s="1"/>
  <c r="O134" i="16"/>
  <c r="P134" i="16" s="1"/>
  <c r="S134" i="16"/>
  <c r="T134" i="16" s="1"/>
  <c r="K134" i="16"/>
  <c r="L134" i="16" s="1"/>
  <c r="K135" i="20"/>
  <c r="L135" i="20" s="1"/>
  <c r="G135" i="20"/>
  <c r="H135" i="20" s="1"/>
  <c r="O135" i="20"/>
  <c r="P135" i="20" s="1"/>
  <c r="G135" i="19"/>
  <c r="H135" i="19" s="1"/>
  <c r="G133" i="16"/>
  <c r="H133" i="16" s="1"/>
  <c r="S133" i="16"/>
  <c r="T133" i="16" s="1"/>
  <c r="K133" i="16"/>
  <c r="L133" i="16" s="1"/>
  <c r="O133" i="16"/>
  <c r="P133" i="16" s="1"/>
  <c r="G134" i="20"/>
  <c r="H134" i="20" s="1"/>
  <c r="O134" i="20"/>
  <c r="P134" i="20" s="1"/>
  <c r="K134" i="20"/>
  <c r="L134" i="20" s="1"/>
  <c r="G134" i="19"/>
  <c r="H134" i="19" s="1"/>
  <c r="G132" i="16"/>
  <c r="H132" i="16" s="1"/>
  <c r="S132" i="16"/>
  <c r="T132" i="16" s="1"/>
  <c r="K132" i="16"/>
  <c r="L132" i="16" s="1"/>
  <c r="O132" i="16"/>
  <c r="P132" i="16" s="1"/>
  <c r="O133" i="20"/>
  <c r="P133" i="20" s="1"/>
  <c r="K133" i="20"/>
  <c r="L133" i="20" s="1"/>
  <c r="G133" i="20"/>
  <c r="H133" i="20" s="1"/>
  <c r="G133" i="19"/>
  <c r="H133" i="19" s="1"/>
  <c r="K131" i="16"/>
  <c r="L131" i="16" s="1"/>
  <c r="G131" i="16"/>
  <c r="H131" i="16" s="1"/>
  <c r="S131" i="16"/>
  <c r="T131" i="16" s="1"/>
  <c r="O131" i="16"/>
  <c r="P131" i="16" s="1"/>
  <c r="O132" i="20"/>
  <c r="P132" i="20" s="1"/>
  <c r="K132" i="20"/>
  <c r="L132" i="20" s="1"/>
  <c r="G132" i="20"/>
  <c r="H132" i="20" s="1"/>
  <c r="G132" i="19"/>
  <c r="H132" i="19" s="1"/>
  <c r="O130" i="16"/>
  <c r="P130" i="16" s="1"/>
  <c r="K130" i="16"/>
  <c r="L130" i="16" s="1"/>
  <c r="S130" i="16"/>
  <c r="T130" i="16" s="1"/>
  <c r="G130" i="16"/>
  <c r="H130" i="16" s="1"/>
  <c r="O131" i="20"/>
  <c r="P131" i="20" s="1"/>
  <c r="G131" i="20"/>
  <c r="H131" i="20" s="1"/>
  <c r="K131" i="20"/>
  <c r="L131" i="20" s="1"/>
  <c r="G131" i="19"/>
  <c r="H131" i="19" s="1"/>
  <c r="K129" i="16"/>
  <c r="L129" i="16" s="1"/>
  <c r="O129" i="16"/>
  <c r="P129" i="16" s="1"/>
  <c r="G129" i="16"/>
  <c r="H129" i="16" s="1"/>
  <c r="S129" i="16"/>
  <c r="T129" i="16" s="1"/>
  <c r="K130" i="20"/>
  <c r="L130" i="20" s="1"/>
  <c r="G130" i="20"/>
  <c r="H130" i="20" s="1"/>
  <c r="O130" i="20"/>
  <c r="P130" i="20" s="1"/>
  <c r="G130" i="19"/>
  <c r="H130" i="19" s="1"/>
  <c r="G128" i="16"/>
  <c r="H128" i="16" s="1"/>
  <c r="O128" i="16"/>
  <c r="P128" i="16" s="1"/>
  <c r="K128" i="16"/>
  <c r="L128" i="16" s="1"/>
  <c r="S128" i="16"/>
  <c r="T128" i="16" s="1"/>
  <c r="G129" i="20"/>
  <c r="H129" i="20" s="1"/>
  <c r="K129" i="20"/>
  <c r="L129" i="20" s="1"/>
  <c r="O129" i="20"/>
  <c r="P129" i="20" s="1"/>
  <c r="G129" i="19"/>
  <c r="H129" i="19" s="1"/>
  <c r="O127" i="16"/>
  <c r="P127" i="16" s="1"/>
  <c r="K127" i="16"/>
  <c r="L127" i="16" s="1"/>
  <c r="S127" i="16"/>
  <c r="T127" i="16" s="1"/>
  <c r="G127" i="16"/>
  <c r="H127" i="16" s="1"/>
  <c r="O128" i="20"/>
  <c r="P128" i="20" s="1"/>
  <c r="K128" i="20"/>
  <c r="L128" i="20" s="1"/>
  <c r="G128" i="20"/>
  <c r="H128" i="20" s="1"/>
  <c r="G128" i="19"/>
  <c r="H128" i="19" s="1"/>
  <c r="O126" i="16"/>
  <c r="P126" i="16" s="1"/>
  <c r="G126" i="16"/>
  <c r="H126" i="16" s="1"/>
  <c r="K126" i="16"/>
  <c r="L126" i="16" s="1"/>
  <c r="S126" i="16"/>
  <c r="T126" i="16" s="1"/>
  <c r="O127" i="20"/>
  <c r="P127" i="20" s="1"/>
  <c r="K127" i="20"/>
  <c r="L127" i="20" s="1"/>
  <c r="G127" i="20"/>
  <c r="H127" i="20" s="1"/>
  <c r="G127" i="19"/>
  <c r="H127" i="19" s="1"/>
  <c r="K125" i="16"/>
  <c r="L125" i="16" s="1"/>
  <c r="O125" i="16"/>
  <c r="P125" i="16" s="1"/>
  <c r="G125" i="16"/>
  <c r="H125" i="16" s="1"/>
  <c r="S125" i="16"/>
  <c r="T125" i="16" s="1"/>
  <c r="O126" i="20"/>
  <c r="P126" i="20" s="1"/>
  <c r="G126" i="20"/>
  <c r="H126" i="20" s="1"/>
  <c r="K126" i="20"/>
  <c r="L126" i="20" s="1"/>
  <c r="G126" i="19"/>
  <c r="H126" i="19" s="1"/>
  <c r="K124" i="16"/>
  <c r="L124" i="16" s="1"/>
  <c r="S124" i="16"/>
  <c r="T124" i="16" s="1"/>
  <c r="G124" i="16"/>
  <c r="H124" i="16" s="1"/>
  <c r="O124" i="16"/>
  <c r="P124" i="16" s="1"/>
  <c r="K125" i="20"/>
  <c r="L125" i="20" s="1"/>
  <c r="G125" i="20"/>
  <c r="H125" i="20" s="1"/>
  <c r="O125" i="20"/>
  <c r="P125" i="20" s="1"/>
  <c r="G125" i="19"/>
  <c r="H125" i="19" s="1"/>
  <c r="O123" i="16"/>
  <c r="P123" i="16" s="1"/>
  <c r="G123" i="16"/>
  <c r="H123" i="16" s="1"/>
  <c r="S123" i="16"/>
  <c r="T123" i="16" s="1"/>
  <c r="K123" i="16"/>
  <c r="L123" i="16" s="1"/>
  <c r="K124" i="20"/>
  <c r="L124" i="20" s="1"/>
  <c r="O124" i="20"/>
  <c r="P124" i="20" s="1"/>
  <c r="G124" i="20"/>
  <c r="H124" i="20" s="1"/>
  <c r="G124" i="19"/>
  <c r="H124" i="19" s="1"/>
  <c r="K122" i="16"/>
  <c r="L122" i="16" s="1"/>
  <c r="S122" i="16"/>
  <c r="T122" i="16" s="1"/>
  <c r="G122" i="16"/>
  <c r="H122" i="16" s="1"/>
  <c r="O122" i="16"/>
  <c r="P122" i="16" s="1"/>
  <c r="O123" i="20"/>
  <c r="P123" i="20" s="1"/>
  <c r="G123" i="20"/>
  <c r="H123" i="20" s="1"/>
  <c r="K123" i="20"/>
  <c r="L123" i="20" s="1"/>
  <c r="G123" i="19"/>
  <c r="H123" i="19" s="1"/>
  <c r="O121" i="16"/>
  <c r="P121" i="16" s="1"/>
  <c r="K121" i="16"/>
  <c r="L121" i="16" s="1"/>
  <c r="G121" i="16"/>
  <c r="H121" i="16" s="1"/>
  <c r="S121" i="16"/>
  <c r="T121" i="16" s="1"/>
  <c r="K122" i="20"/>
  <c r="L122" i="20" s="1"/>
  <c r="O122" i="20"/>
  <c r="P122" i="20" s="1"/>
  <c r="G122" i="20"/>
  <c r="H122" i="20" s="1"/>
  <c r="G122" i="19"/>
  <c r="H122" i="19" s="1"/>
  <c r="O120" i="16"/>
  <c r="P120" i="16" s="1"/>
  <c r="S120" i="16"/>
  <c r="T120" i="16" s="1"/>
  <c r="K120" i="16"/>
  <c r="L120" i="16" s="1"/>
  <c r="G120" i="16"/>
  <c r="H120" i="16" s="1"/>
  <c r="G121" i="20"/>
  <c r="H121" i="20" s="1"/>
  <c r="K121" i="20"/>
  <c r="L121" i="20" s="1"/>
  <c r="O121" i="20"/>
  <c r="P121" i="20" s="1"/>
  <c r="G121" i="19"/>
  <c r="H121" i="19" s="1"/>
  <c r="O119" i="16"/>
  <c r="P119" i="16" s="1"/>
  <c r="K119" i="16"/>
  <c r="L119" i="16" s="1"/>
  <c r="S119" i="16"/>
  <c r="T119" i="16" s="1"/>
  <c r="G119" i="16"/>
  <c r="H119" i="16" s="1"/>
  <c r="G120" i="20"/>
  <c r="H120" i="20" s="1"/>
  <c r="O120" i="20"/>
  <c r="P120" i="20" s="1"/>
  <c r="K120" i="20"/>
  <c r="L120" i="20" s="1"/>
  <c r="G120" i="19"/>
  <c r="H120" i="19" s="1"/>
  <c r="O118" i="16"/>
  <c r="P118" i="16" s="1"/>
  <c r="G118" i="16"/>
  <c r="H118" i="16" s="1"/>
  <c r="S118" i="16"/>
  <c r="T118" i="16" s="1"/>
  <c r="K118" i="16"/>
  <c r="L118" i="16" s="1"/>
  <c r="O119" i="20"/>
  <c r="P119" i="20" s="1"/>
  <c r="K119" i="20"/>
  <c r="L119" i="20" s="1"/>
  <c r="G119" i="20"/>
  <c r="H119" i="20" s="1"/>
  <c r="G119" i="19"/>
  <c r="H119" i="19" s="1"/>
  <c r="O117" i="16"/>
  <c r="P117" i="16" s="1"/>
  <c r="G117" i="16"/>
  <c r="H117" i="16" s="1"/>
  <c r="S117" i="16"/>
  <c r="T117" i="16" s="1"/>
  <c r="K117" i="16"/>
  <c r="L117" i="16" s="1"/>
  <c r="K118" i="20"/>
  <c r="L118" i="20" s="1"/>
  <c r="G118" i="20"/>
  <c r="H118" i="20" s="1"/>
  <c r="O118" i="20"/>
  <c r="P118" i="20" s="1"/>
  <c r="G118" i="19"/>
  <c r="H118" i="19" s="1"/>
  <c r="K116" i="16"/>
  <c r="L116" i="16" s="1"/>
  <c r="S116" i="16"/>
  <c r="T116" i="16" s="1"/>
  <c r="O116" i="16"/>
  <c r="P116" i="16" s="1"/>
  <c r="G116" i="16"/>
  <c r="H116" i="16" s="1"/>
  <c r="G117" i="20"/>
  <c r="H117" i="20" s="1"/>
  <c r="K117" i="20"/>
  <c r="L117" i="20" s="1"/>
  <c r="O117" i="20"/>
  <c r="P117" i="20" s="1"/>
  <c r="G117" i="19"/>
  <c r="H117" i="19" s="1"/>
  <c r="O115" i="16"/>
  <c r="P115" i="16" s="1"/>
  <c r="S115" i="16"/>
  <c r="T115" i="16" s="1"/>
  <c r="K115" i="16"/>
  <c r="L115" i="16" s="1"/>
  <c r="G115" i="16"/>
  <c r="H115" i="16" s="1"/>
  <c r="K116" i="20"/>
  <c r="L116" i="20" s="1"/>
  <c r="O116" i="20"/>
  <c r="P116" i="20" s="1"/>
  <c r="G116" i="20"/>
  <c r="H116" i="20" s="1"/>
  <c r="G116" i="19"/>
  <c r="H116" i="19" s="1"/>
  <c r="O114" i="16"/>
  <c r="P114" i="16" s="1"/>
  <c r="S114" i="16"/>
  <c r="T114" i="16" s="1"/>
  <c r="G114" i="16"/>
  <c r="H114" i="16" s="1"/>
  <c r="K114" i="16"/>
  <c r="L114" i="16" s="1"/>
  <c r="O115" i="20"/>
  <c r="P115" i="20" s="1"/>
  <c r="G115" i="20"/>
  <c r="H115" i="20" s="1"/>
  <c r="K115" i="20"/>
  <c r="L115" i="20" s="1"/>
  <c r="G115" i="19"/>
  <c r="H115" i="19" s="1"/>
  <c r="O113" i="16"/>
  <c r="P113" i="16" s="1"/>
  <c r="S113" i="16"/>
  <c r="T113" i="16" s="1"/>
  <c r="K113" i="16"/>
  <c r="L113" i="16" s="1"/>
  <c r="G113" i="16"/>
  <c r="H113" i="16" s="1"/>
  <c r="K114" i="20"/>
  <c r="L114" i="20" s="1"/>
  <c r="O114" i="20"/>
  <c r="P114" i="20" s="1"/>
  <c r="G114" i="20"/>
  <c r="H114" i="20" s="1"/>
  <c r="G114" i="19"/>
  <c r="H114" i="19" s="1"/>
  <c r="G112" i="16"/>
  <c r="H112" i="16" s="1"/>
  <c r="K112" i="16"/>
  <c r="L112" i="16" s="1"/>
  <c r="O112" i="16"/>
  <c r="P112" i="16" s="1"/>
  <c r="S112" i="16"/>
  <c r="T112" i="16" s="1"/>
  <c r="G113" i="20"/>
  <c r="H113" i="20" s="1"/>
  <c r="K113" i="20"/>
  <c r="L113" i="20" s="1"/>
  <c r="O113" i="20"/>
  <c r="P113" i="20" s="1"/>
  <c r="G113" i="19"/>
  <c r="H113" i="19" s="1"/>
  <c r="O111" i="16"/>
  <c r="P111" i="16" s="1"/>
  <c r="K111" i="16"/>
  <c r="L111" i="16" s="1"/>
  <c r="S111" i="16"/>
  <c r="T111" i="16" s="1"/>
  <c r="G111" i="16"/>
  <c r="H111" i="16" s="1"/>
  <c r="K112" i="20"/>
  <c r="L112" i="20" s="1"/>
  <c r="O112" i="20"/>
  <c r="P112" i="20" s="1"/>
  <c r="G112" i="20"/>
  <c r="H112" i="20" s="1"/>
  <c r="G112" i="19"/>
  <c r="H112" i="19" s="1"/>
  <c r="G110" i="16"/>
  <c r="H110" i="16" s="1"/>
  <c r="O110" i="16"/>
  <c r="P110" i="16" s="1"/>
  <c r="K110" i="16"/>
  <c r="L110" i="16" s="1"/>
  <c r="S110" i="16"/>
  <c r="T110" i="16" s="1"/>
  <c r="G111" i="20"/>
  <c r="H111" i="20" s="1"/>
  <c r="O111" i="20"/>
  <c r="P111" i="20" s="1"/>
  <c r="K111" i="20"/>
  <c r="L111" i="20" s="1"/>
  <c r="G111" i="19"/>
  <c r="H111" i="19" s="1"/>
  <c r="O109" i="16"/>
  <c r="P109" i="16" s="1"/>
  <c r="S109" i="16"/>
  <c r="T109" i="16" s="1"/>
  <c r="G109" i="16"/>
  <c r="H109" i="16" s="1"/>
  <c r="K109" i="16"/>
  <c r="L109" i="16" s="1"/>
  <c r="K110" i="20"/>
  <c r="L110" i="20" s="1"/>
  <c r="O110" i="20"/>
  <c r="P110" i="20" s="1"/>
  <c r="G110" i="20"/>
  <c r="H110" i="20" s="1"/>
  <c r="G110" i="19"/>
  <c r="H110" i="19" s="1"/>
  <c r="K108" i="16"/>
  <c r="L108" i="16" s="1"/>
  <c r="G108" i="16"/>
  <c r="H108" i="16" s="1"/>
  <c r="S108" i="16"/>
  <c r="T108" i="16" s="1"/>
  <c r="O108" i="16"/>
  <c r="P108" i="16" s="1"/>
  <c r="G109" i="20"/>
  <c r="H109" i="20" s="1"/>
  <c r="K109" i="20"/>
  <c r="L109" i="20" s="1"/>
  <c r="O109" i="20"/>
  <c r="P109" i="20" s="1"/>
  <c r="G109" i="19"/>
  <c r="H109" i="19" s="1"/>
  <c r="K107" i="16"/>
  <c r="L107" i="16" s="1"/>
  <c r="O107" i="16"/>
  <c r="P107" i="16" s="1"/>
  <c r="S107" i="16"/>
  <c r="T107" i="16" s="1"/>
  <c r="G107" i="16"/>
  <c r="H107" i="16" s="1"/>
  <c r="K108" i="20"/>
  <c r="L108" i="20" s="1"/>
  <c r="O108" i="20"/>
  <c r="P108" i="20" s="1"/>
  <c r="G108" i="20"/>
  <c r="H108" i="20" s="1"/>
  <c r="G108" i="19"/>
  <c r="H108" i="19" s="1"/>
  <c r="O106" i="16"/>
  <c r="P106" i="16" s="1"/>
  <c r="S106" i="16"/>
  <c r="T106" i="16" s="1"/>
  <c r="G106" i="16"/>
  <c r="H106" i="16" s="1"/>
  <c r="K106" i="16"/>
  <c r="L106" i="16" s="1"/>
  <c r="O107" i="20"/>
  <c r="P107" i="20" s="1"/>
  <c r="K107" i="20"/>
  <c r="L107" i="20" s="1"/>
  <c r="G107" i="20"/>
  <c r="H107" i="20" s="1"/>
  <c r="G107" i="19"/>
  <c r="H107" i="19" s="1"/>
  <c r="O105" i="16"/>
  <c r="P105" i="16" s="1"/>
  <c r="S105" i="16"/>
  <c r="T105" i="16" s="1"/>
  <c r="K105" i="16"/>
  <c r="L105" i="16" s="1"/>
  <c r="G105" i="16"/>
  <c r="H105" i="16" s="1"/>
  <c r="K106" i="20"/>
  <c r="L106" i="20" s="1"/>
  <c r="O106" i="20"/>
  <c r="P106" i="20" s="1"/>
  <c r="G106" i="20"/>
  <c r="H106" i="20" s="1"/>
  <c r="G106" i="19"/>
  <c r="H106" i="19" s="1"/>
  <c r="K104" i="16"/>
  <c r="L104" i="16" s="1"/>
  <c r="O104" i="16"/>
  <c r="P104" i="16" s="1"/>
  <c r="S104" i="16"/>
  <c r="T104" i="16" s="1"/>
  <c r="G104" i="16"/>
  <c r="H104" i="16" s="1"/>
  <c r="G105" i="20"/>
  <c r="H105" i="20" s="1"/>
  <c r="K105" i="20"/>
  <c r="L105" i="20" s="1"/>
  <c r="O105" i="20"/>
  <c r="P105" i="20" s="1"/>
  <c r="G105" i="19"/>
  <c r="H105" i="19" s="1"/>
  <c r="S103" i="16"/>
  <c r="T103" i="16" s="1"/>
  <c r="G103" i="16"/>
  <c r="H103" i="16" s="1"/>
  <c r="O103" i="16"/>
  <c r="P103" i="16" s="1"/>
  <c r="K103" i="16"/>
  <c r="L103" i="16" s="1"/>
  <c r="G104" i="20"/>
  <c r="H104" i="20" s="1"/>
  <c r="K104" i="20"/>
  <c r="L104" i="20" s="1"/>
  <c r="O104" i="20"/>
  <c r="P104" i="20" s="1"/>
  <c r="G104" i="19"/>
  <c r="H104" i="19" s="1"/>
  <c r="S102" i="16"/>
  <c r="T102" i="16" s="1"/>
  <c r="G102" i="16"/>
  <c r="H102" i="16" s="1"/>
  <c r="O102" i="16"/>
  <c r="P102" i="16" s="1"/>
  <c r="K102" i="16"/>
  <c r="L102" i="16" s="1"/>
  <c r="G103" i="20"/>
  <c r="H103" i="20" s="1"/>
  <c r="K103" i="20"/>
  <c r="L103" i="20" s="1"/>
  <c r="O103" i="20"/>
  <c r="P103" i="20" s="1"/>
  <c r="G103" i="19"/>
  <c r="H103" i="19" s="1"/>
  <c r="G101" i="16"/>
  <c r="H101" i="16" s="1"/>
  <c r="S101" i="16"/>
  <c r="T101" i="16" s="1"/>
  <c r="O101" i="16"/>
  <c r="P101" i="16" s="1"/>
  <c r="K101" i="16"/>
  <c r="L101" i="16" s="1"/>
  <c r="G102" i="20"/>
  <c r="H102" i="20" s="1"/>
  <c r="O102" i="20"/>
  <c r="P102" i="20" s="1"/>
  <c r="K102" i="20"/>
  <c r="L102" i="20" s="1"/>
  <c r="G102" i="19"/>
  <c r="H102" i="19" s="1"/>
  <c r="K100" i="16"/>
  <c r="L100" i="16" s="1"/>
  <c r="G100" i="16"/>
  <c r="H100" i="16" s="1"/>
  <c r="S100" i="16"/>
  <c r="T100" i="16" s="1"/>
  <c r="O100" i="16"/>
  <c r="P100" i="16" s="1"/>
  <c r="O101" i="20"/>
  <c r="P101" i="20" s="1"/>
  <c r="G101" i="20"/>
  <c r="H101" i="20" s="1"/>
  <c r="K101" i="20"/>
  <c r="L101" i="20" s="1"/>
  <c r="G101" i="19"/>
  <c r="H101" i="19" s="1"/>
  <c r="K99" i="16"/>
  <c r="L99" i="16" s="1"/>
  <c r="O99" i="16"/>
  <c r="P99" i="16" s="1"/>
  <c r="S99" i="16"/>
  <c r="T99" i="16" s="1"/>
  <c r="G99" i="16"/>
  <c r="H99" i="16" s="1"/>
  <c r="K100" i="20"/>
  <c r="L100" i="20" s="1"/>
  <c r="O100" i="20"/>
  <c r="P100" i="20" s="1"/>
  <c r="G100" i="20"/>
  <c r="H100" i="20" s="1"/>
  <c r="G100" i="19"/>
  <c r="H100" i="19" s="1"/>
  <c r="K98" i="16"/>
  <c r="L98" i="16" s="1"/>
  <c r="G98" i="16"/>
  <c r="H98" i="16" s="1"/>
  <c r="O98" i="16"/>
  <c r="P98" i="16" s="1"/>
  <c r="S98" i="16"/>
  <c r="T98" i="16" s="1"/>
  <c r="K99" i="20"/>
  <c r="L99" i="20" s="1"/>
  <c r="G99" i="20"/>
  <c r="H99" i="20" s="1"/>
  <c r="O99" i="20"/>
  <c r="P99" i="20" s="1"/>
  <c r="G99" i="19"/>
  <c r="H99" i="19" s="1"/>
  <c r="K97" i="16"/>
  <c r="L97" i="16" s="1"/>
  <c r="O97" i="16"/>
  <c r="P97" i="16" s="1"/>
  <c r="G97" i="16"/>
  <c r="H97" i="16" s="1"/>
  <c r="S97" i="16"/>
  <c r="T97" i="16" s="1"/>
  <c r="K98" i="20"/>
  <c r="L98" i="20" s="1"/>
  <c r="O98" i="20"/>
  <c r="P98" i="20" s="1"/>
  <c r="G98" i="20"/>
  <c r="H98" i="20" s="1"/>
  <c r="G98" i="19"/>
  <c r="H98" i="19" s="1"/>
  <c r="K96" i="16"/>
  <c r="L96" i="16" s="1"/>
  <c r="G96" i="16"/>
  <c r="H96" i="16" s="1"/>
  <c r="S96" i="16"/>
  <c r="T96" i="16" s="1"/>
  <c r="O96" i="16"/>
  <c r="P96" i="16" s="1"/>
  <c r="O97" i="20"/>
  <c r="P97" i="20" s="1"/>
  <c r="K97" i="20"/>
  <c r="L97" i="20" s="1"/>
  <c r="G97" i="20"/>
  <c r="H97" i="20" s="1"/>
  <c r="G97" i="19"/>
  <c r="H97" i="19" s="1"/>
  <c r="S95" i="16"/>
  <c r="T95" i="16" s="1"/>
  <c r="G95" i="16"/>
  <c r="H95" i="16" s="1"/>
  <c r="K95" i="16"/>
  <c r="L95" i="16" s="1"/>
  <c r="O95" i="16"/>
  <c r="P95" i="16" s="1"/>
  <c r="K96" i="20"/>
  <c r="L96" i="20" s="1"/>
  <c r="G96" i="20"/>
  <c r="H96" i="20" s="1"/>
  <c r="O96" i="20"/>
  <c r="P96" i="20" s="1"/>
  <c r="G96" i="19"/>
  <c r="H96" i="19" s="1"/>
  <c r="K94" i="16"/>
  <c r="L94" i="16" s="1"/>
  <c r="S94" i="16"/>
  <c r="T94" i="16" s="1"/>
  <c r="G94" i="16"/>
  <c r="H94" i="16" s="1"/>
  <c r="O94" i="16"/>
  <c r="P94" i="16" s="1"/>
  <c r="O95" i="20"/>
  <c r="P95" i="20" s="1"/>
  <c r="K95" i="20"/>
  <c r="L95" i="20" s="1"/>
  <c r="G95" i="20"/>
  <c r="H95" i="20" s="1"/>
  <c r="G95" i="19"/>
  <c r="H95" i="19" s="1"/>
  <c r="O93" i="16"/>
  <c r="P93" i="16" s="1"/>
  <c r="K93" i="16"/>
  <c r="L93" i="16" s="1"/>
  <c r="S93" i="16"/>
  <c r="T93" i="16" s="1"/>
  <c r="G93" i="16"/>
  <c r="H93" i="16" s="1"/>
  <c r="O94" i="20"/>
  <c r="P94" i="20" s="1"/>
  <c r="K94" i="20"/>
  <c r="L94" i="20" s="1"/>
  <c r="G94" i="20"/>
  <c r="H94" i="20" s="1"/>
  <c r="G94" i="19"/>
  <c r="H94" i="19" s="1"/>
  <c r="G92" i="16"/>
  <c r="H92" i="16" s="1"/>
  <c r="S92" i="16"/>
  <c r="T92" i="16" s="1"/>
  <c r="K92" i="16"/>
  <c r="L92" i="16" s="1"/>
  <c r="O92" i="16"/>
  <c r="P92" i="16" s="1"/>
  <c r="G93" i="20"/>
  <c r="H93" i="20" s="1"/>
  <c r="K93" i="20"/>
  <c r="L93" i="20" s="1"/>
  <c r="O93" i="20"/>
  <c r="P93" i="20" s="1"/>
  <c r="G93" i="19"/>
  <c r="H93" i="19" s="1"/>
  <c r="K91" i="16"/>
  <c r="L91" i="16" s="1"/>
  <c r="O91" i="16"/>
  <c r="P91" i="16" s="1"/>
  <c r="S91" i="16"/>
  <c r="T91" i="16" s="1"/>
  <c r="G91" i="16"/>
  <c r="H91" i="16" s="1"/>
  <c r="G92" i="20"/>
  <c r="H92" i="20" s="1"/>
  <c r="K92" i="20"/>
  <c r="L92" i="20" s="1"/>
  <c r="O92" i="20"/>
  <c r="P92" i="20" s="1"/>
  <c r="G92" i="19"/>
  <c r="H92" i="19" s="1"/>
  <c r="O90" i="16"/>
  <c r="P90" i="16" s="1"/>
  <c r="S90" i="16"/>
  <c r="T90" i="16" s="1"/>
  <c r="G90" i="16"/>
  <c r="H90" i="16" s="1"/>
  <c r="K90" i="16"/>
  <c r="L90" i="16" s="1"/>
  <c r="G91" i="20"/>
  <c r="H91" i="20" s="1"/>
  <c r="O91" i="20"/>
  <c r="P91" i="20" s="1"/>
  <c r="K91" i="20"/>
  <c r="L91" i="20" s="1"/>
  <c r="G91" i="19"/>
  <c r="H91" i="19" s="1"/>
  <c r="O89" i="16"/>
  <c r="P89" i="16" s="1"/>
  <c r="K89" i="16"/>
  <c r="L89" i="16" s="1"/>
  <c r="S89" i="16"/>
  <c r="T89" i="16" s="1"/>
  <c r="G89" i="16"/>
  <c r="H89" i="16" s="1"/>
  <c r="K90" i="20"/>
  <c r="L90" i="20" s="1"/>
  <c r="O90" i="20"/>
  <c r="P90" i="20" s="1"/>
  <c r="G90" i="20"/>
  <c r="H90" i="20" s="1"/>
  <c r="G90" i="19"/>
  <c r="H90" i="19" s="1"/>
  <c r="G88" i="16"/>
  <c r="H88" i="16" s="1"/>
  <c r="O88" i="16"/>
  <c r="P88" i="16" s="1"/>
  <c r="S88" i="16"/>
  <c r="T88" i="16" s="1"/>
  <c r="K88" i="16"/>
  <c r="L88" i="16" s="1"/>
  <c r="O89" i="20"/>
  <c r="P89" i="20" s="1"/>
  <c r="G89" i="20"/>
  <c r="H89" i="20" s="1"/>
  <c r="K89" i="20"/>
  <c r="L89" i="20" s="1"/>
  <c r="G89" i="19"/>
  <c r="H89" i="19" s="1"/>
  <c r="O87" i="16"/>
  <c r="P87" i="16" s="1"/>
  <c r="S87" i="16"/>
  <c r="T87" i="16" s="1"/>
  <c r="G87" i="16"/>
  <c r="H87" i="16" s="1"/>
  <c r="K87" i="16"/>
  <c r="L87" i="16" s="1"/>
  <c r="G88" i="20"/>
  <c r="H88" i="20" s="1"/>
  <c r="K88" i="20"/>
  <c r="L88" i="20" s="1"/>
  <c r="O88" i="20"/>
  <c r="P88" i="20" s="1"/>
  <c r="G88" i="19"/>
  <c r="H88" i="19" s="1"/>
  <c r="K86" i="16"/>
  <c r="L86" i="16" s="1"/>
  <c r="O86" i="16"/>
  <c r="P86" i="16" s="1"/>
  <c r="G86" i="16"/>
  <c r="H86" i="16" s="1"/>
  <c r="S86" i="16"/>
  <c r="T86" i="16" s="1"/>
  <c r="G87" i="20"/>
  <c r="H87" i="20" s="1"/>
  <c r="K87" i="20"/>
  <c r="L87" i="20" s="1"/>
  <c r="O87" i="20"/>
  <c r="P87" i="20" s="1"/>
  <c r="G87" i="19"/>
  <c r="H87" i="19" s="1"/>
  <c r="G85" i="16"/>
  <c r="H85" i="16" s="1"/>
  <c r="O85" i="16"/>
  <c r="P85" i="16" s="1"/>
  <c r="K85" i="16"/>
  <c r="L85" i="16" s="1"/>
  <c r="S85" i="16"/>
  <c r="T85" i="16" s="1"/>
  <c r="G86" i="20"/>
  <c r="H86" i="20" s="1"/>
  <c r="K86" i="20"/>
  <c r="L86" i="20" s="1"/>
  <c r="O86" i="20"/>
  <c r="P86" i="20" s="1"/>
  <c r="G86" i="19"/>
  <c r="H86" i="19" s="1"/>
  <c r="O84" i="16"/>
  <c r="P84" i="16" s="1"/>
  <c r="G84" i="16"/>
  <c r="H84" i="16" s="1"/>
  <c r="K84" i="16"/>
  <c r="L84" i="16" s="1"/>
  <c r="S84" i="16"/>
  <c r="T84" i="16" s="1"/>
  <c r="G85" i="20"/>
  <c r="H85" i="20" s="1"/>
  <c r="O85" i="20"/>
  <c r="P85" i="20" s="1"/>
  <c r="K85" i="20"/>
  <c r="L85" i="20" s="1"/>
  <c r="G85" i="19"/>
  <c r="H85" i="19" s="1"/>
  <c r="O83" i="16"/>
  <c r="P83" i="16" s="1"/>
  <c r="S83" i="16"/>
  <c r="T83" i="16" s="1"/>
  <c r="G83" i="16"/>
  <c r="H83" i="16" s="1"/>
  <c r="K83" i="16"/>
  <c r="L83" i="16" s="1"/>
  <c r="O84" i="20"/>
  <c r="P84" i="20" s="1"/>
  <c r="G84" i="20"/>
  <c r="H84" i="20" s="1"/>
  <c r="K84" i="20"/>
  <c r="L84" i="20" s="1"/>
  <c r="G84" i="19"/>
  <c r="H84" i="19" s="1"/>
  <c r="K82" i="16"/>
  <c r="L82" i="16" s="1"/>
  <c r="O82" i="16"/>
  <c r="P82" i="16" s="1"/>
  <c r="G82" i="16"/>
  <c r="H82" i="16" s="1"/>
  <c r="S82" i="16"/>
  <c r="T82" i="16" s="1"/>
  <c r="G83" i="20"/>
  <c r="H83" i="20" s="1"/>
  <c r="K83" i="20"/>
  <c r="L83" i="20" s="1"/>
  <c r="O83" i="20"/>
  <c r="P83" i="20" s="1"/>
  <c r="G83" i="19"/>
  <c r="H83" i="19" s="1"/>
  <c r="S81" i="16"/>
  <c r="T81" i="16" s="1"/>
  <c r="K81" i="16"/>
  <c r="L81" i="16" s="1"/>
  <c r="G81" i="16"/>
  <c r="H81" i="16" s="1"/>
  <c r="O81" i="16"/>
  <c r="P81" i="16" s="1"/>
  <c r="K82" i="20"/>
  <c r="L82" i="20" s="1"/>
  <c r="O82" i="20"/>
  <c r="P82" i="20" s="1"/>
  <c r="G82" i="20"/>
  <c r="H82" i="20" s="1"/>
  <c r="G82" i="19"/>
  <c r="H82" i="19" s="1"/>
  <c r="G80" i="16"/>
  <c r="H80" i="16" s="1"/>
  <c r="K80" i="16"/>
  <c r="L80" i="16" s="1"/>
  <c r="O80" i="16"/>
  <c r="P80" i="16" s="1"/>
  <c r="S80" i="16"/>
  <c r="T80" i="16" s="1"/>
  <c r="K81" i="20"/>
  <c r="L81" i="20" s="1"/>
  <c r="G81" i="20"/>
  <c r="H81" i="20" s="1"/>
  <c r="O81" i="20"/>
  <c r="P81" i="20" s="1"/>
  <c r="G81" i="19"/>
  <c r="H81" i="19" s="1"/>
  <c r="K79" i="16"/>
  <c r="L79" i="16" s="1"/>
  <c r="O79" i="16"/>
  <c r="P79" i="16" s="1"/>
  <c r="S79" i="16"/>
  <c r="T79" i="16" s="1"/>
  <c r="G79" i="16"/>
  <c r="H79" i="16" s="1"/>
  <c r="O80" i="20"/>
  <c r="P80" i="20" s="1"/>
  <c r="G80" i="20"/>
  <c r="H80" i="20" s="1"/>
  <c r="K80" i="20"/>
  <c r="L80" i="20" s="1"/>
  <c r="G80" i="19"/>
  <c r="H80" i="19" s="1"/>
  <c r="K78" i="16"/>
  <c r="L78" i="16" s="1"/>
  <c r="S78" i="16"/>
  <c r="T78" i="16" s="1"/>
  <c r="G78" i="16"/>
  <c r="H78" i="16" s="1"/>
  <c r="O78" i="16"/>
  <c r="P78" i="16" s="1"/>
  <c r="G79" i="20"/>
  <c r="H79" i="20" s="1"/>
  <c r="K79" i="20"/>
  <c r="L79" i="20" s="1"/>
  <c r="O79" i="20"/>
  <c r="P79" i="20" s="1"/>
  <c r="G79" i="19"/>
  <c r="H79" i="19" s="1"/>
  <c r="O77" i="16"/>
  <c r="P77" i="16" s="1"/>
  <c r="K77" i="16"/>
  <c r="L77" i="16" s="1"/>
  <c r="G77" i="16"/>
  <c r="H77" i="16" s="1"/>
  <c r="S77" i="16"/>
  <c r="T77" i="16" s="1"/>
  <c r="K78" i="20"/>
  <c r="L78" i="20" s="1"/>
  <c r="G78" i="20"/>
  <c r="H78" i="20" s="1"/>
  <c r="O78" i="20"/>
  <c r="P78" i="20" s="1"/>
  <c r="G78" i="19"/>
  <c r="H78" i="19" s="1"/>
  <c r="G76" i="16"/>
  <c r="H76" i="16" s="1"/>
  <c r="S76" i="16"/>
  <c r="T76" i="16" s="1"/>
  <c r="O76" i="16"/>
  <c r="P76" i="16" s="1"/>
  <c r="K76" i="16"/>
  <c r="L76" i="16" s="1"/>
  <c r="O77" i="20"/>
  <c r="P77" i="20" s="1"/>
  <c r="G77" i="20"/>
  <c r="H77" i="20" s="1"/>
  <c r="K77" i="20"/>
  <c r="L77" i="20" s="1"/>
  <c r="G77" i="19"/>
  <c r="H77" i="19" s="1"/>
  <c r="G75" i="16"/>
  <c r="H75" i="16" s="1"/>
  <c r="S75" i="16"/>
  <c r="T75" i="16" s="1"/>
  <c r="O75" i="16"/>
  <c r="P75" i="16" s="1"/>
  <c r="K75" i="16"/>
  <c r="L75" i="16" s="1"/>
  <c r="G76" i="20"/>
  <c r="H76" i="20" s="1"/>
  <c r="K76" i="20"/>
  <c r="L76" i="20" s="1"/>
  <c r="O76" i="20"/>
  <c r="P76" i="20" s="1"/>
  <c r="G76" i="19"/>
  <c r="H76" i="19" s="1"/>
  <c r="O74" i="16"/>
  <c r="P74" i="16" s="1"/>
  <c r="G74" i="16"/>
  <c r="H74" i="16" s="1"/>
  <c r="S74" i="16"/>
  <c r="T74" i="16" s="1"/>
  <c r="K74" i="16"/>
  <c r="L74" i="16" s="1"/>
  <c r="O75" i="20"/>
  <c r="P75" i="20" s="1"/>
  <c r="K75" i="20"/>
  <c r="L75" i="20" s="1"/>
  <c r="G75" i="20"/>
  <c r="H75" i="20" s="1"/>
  <c r="G75" i="19"/>
  <c r="H75" i="19" s="1"/>
  <c r="S73" i="16"/>
  <c r="T73" i="16" s="1"/>
  <c r="O73" i="16"/>
  <c r="P73" i="16" s="1"/>
  <c r="G73" i="16"/>
  <c r="H73" i="16" s="1"/>
  <c r="K73" i="16"/>
  <c r="L73" i="16" s="1"/>
  <c r="K74" i="20"/>
  <c r="L74" i="20" s="1"/>
  <c r="O74" i="20"/>
  <c r="P74" i="20" s="1"/>
  <c r="G74" i="20"/>
  <c r="H74" i="20" s="1"/>
  <c r="G74" i="19"/>
  <c r="H74" i="19" s="1"/>
  <c r="G72" i="16"/>
  <c r="H72" i="16" s="1"/>
  <c r="K72" i="16"/>
  <c r="L72" i="16" s="1"/>
  <c r="S72" i="16"/>
  <c r="T72" i="16" s="1"/>
  <c r="O72" i="16"/>
  <c r="P72" i="16" s="1"/>
  <c r="O73" i="20"/>
  <c r="P73" i="20" s="1"/>
  <c r="K73" i="20"/>
  <c r="L73" i="20" s="1"/>
  <c r="G73" i="20"/>
  <c r="H73" i="20" s="1"/>
  <c r="G73" i="19"/>
  <c r="H73" i="19" s="1"/>
  <c r="O71" i="16"/>
  <c r="P71" i="16" s="1"/>
  <c r="K71" i="16"/>
  <c r="L71" i="16" s="1"/>
  <c r="G71" i="16"/>
  <c r="H71" i="16" s="1"/>
  <c r="S71" i="16"/>
  <c r="T71" i="16" s="1"/>
  <c r="K72" i="20"/>
  <c r="L72" i="20" s="1"/>
  <c r="O72" i="20"/>
  <c r="P72" i="20" s="1"/>
  <c r="G72" i="20"/>
  <c r="H72" i="20" s="1"/>
  <c r="G72" i="19"/>
  <c r="H72" i="19" s="1"/>
  <c r="S70" i="16"/>
  <c r="T70" i="16" s="1"/>
  <c r="O70" i="16"/>
  <c r="P70" i="16" s="1"/>
  <c r="K70" i="16"/>
  <c r="L70" i="16" s="1"/>
  <c r="G70" i="16"/>
  <c r="H70" i="16" s="1"/>
  <c r="O71" i="20"/>
  <c r="P71" i="20" s="1"/>
  <c r="G71" i="20"/>
  <c r="H71" i="20" s="1"/>
  <c r="K71" i="20"/>
  <c r="L71" i="20" s="1"/>
  <c r="G71" i="19"/>
  <c r="H71" i="19" s="1"/>
  <c r="K69" i="16"/>
  <c r="L69" i="16" s="1"/>
  <c r="O69" i="16"/>
  <c r="P69" i="16" s="1"/>
  <c r="G69" i="16"/>
  <c r="H69" i="16" s="1"/>
  <c r="S69" i="16"/>
  <c r="T69" i="16" s="1"/>
  <c r="G70" i="20"/>
  <c r="H70" i="20" s="1"/>
  <c r="K70" i="20"/>
  <c r="L70" i="20" s="1"/>
  <c r="O70" i="20"/>
  <c r="P70" i="20" s="1"/>
  <c r="G70" i="19"/>
  <c r="H70" i="19" s="1"/>
  <c r="G68" i="16"/>
  <c r="H68" i="16" s="1"/>
  <c r="K68" i="16"/>
  <c r="L68" i="16" s="1"/>
  <c r="S68" i="16"/>
  <c r="T68" i="16" s="1"/>
  <c r="O68" i="16"/>
  <c r="P68" i="16" s="1"/>
  <c r="O69" i="20"/>
  <c r="P69" i="20" s="1"/>
  <c r="K69" i="20"/>
  <c r="L69" i="20" s="1"/>
  <c r="G69" i="20"/>
  <c r="H69" i="20" s="1"/>
  <c r="G69" i="19"/>
  <c r="H69" i="19" s="1"/>
  <c r="S67" i="16"/>
  <c r="T67" i="16" s="1"/>
  <c r="K67" i="16"/>
  <c r="L67" i="16" s="1"/>
  <c r="G67" i="16"/>
  <c r="H67" i="16" s="1"/>
  <c r="O67" i="16"/>
  <c r="P67" i="16" s="1"/>
  <c r="G68" i="20"/>
  <c r="H68" i="20" s="1"/>
  <c r="K68" i="20"/>
  <c r="L68" i="20" s="1"/>
  <c r="O68" i="20"/>
  <c r="P68" i="20" s="1"/>
  <c r="G68" i="19"/>
  <c r="H68" i="19" s="1"/>
  <c r="G66" i="16"/>
  <c r="H66" i="16" s="1"/>
  <c r="S66" i="16"/>
  <c r="T66" i="16" s="1"/>
  <c r="O66" i="16"/>
  <c r="P66" i="16" s="1"/>
  <c r="K66" i="16"/>
  <c r="L66" i="16" s="1"/>
  <c r="O67" i="20"/>
  <c r="P67" i="20" s="1"/>
  <c r="G67" i="20"/>
  <c r="H67" i="20" s="1"/>
  <c r="K67" i="20"/>
  <c r="L67" i="20" s="1"/>
  <c r="G67" i="19"/>
  <c r="H67" i="19" s="1"/>
  <c r="G65" i="16"/>
  <c r="H65" i="16" s="1"/>
  <c r="O65" i="16"/>
  <c r="P65" i="16" s="1"/>
  <c r="S65" i="16"/>
  <c r="T65" i="16" s="1"/>
  <c r="K65" i="16"/>
  <c r="L65" i="16" s="1"/>
  <c r="O66" i="20"/>
  <c r="P66" i="20" s="1"/>
  <c r="G66" i="20"/>
  <c r="H66" i="20" s="1"/>
  <c r="K66" i="20"/>
  <c r="L66" i="20" s="1"/>
  <c r="G66" i="19"/>
  <c r="H66" i="19" s="1"/>
  <c r="O64" i="16"/>
  <c r="P64" i="16" s="1"/>
  <c r="S64" i="16"/>
  <c r="T64" i="16" s="1"/>
  <c r="K64" i="16"/>
  <c r="L64" i="16" s="1"/>
  <c r="G64" i="16"/>
  <c r="H64" i="16" s="1"/>
  <c r="G65" i="20"/>
  <c r="H65" i="20" s="1"/>
  <c r="O65" i="20"/>
  <c r="P65" i="20" s="1"/>
  <c r="K65" i="20"/>
  <c r="L65" i="20" s="1"/>
  <c r="G65" i="19"/>
  <c r="H65" i="19" s="1"/>
  <c r="S63" i="16"/>
  <c r="T63" i="16" s="1"/>
  <c r="G63" i="16"/>
  <c r="H63" i="16" s="1"/>
  <c r="O63" i="16"/>
  <c r="P63" i="16" s="1"/>
  <c r="K63" i="16"/>
  <c r="L63" i="16" s="1"/>
  <c r="O64" i="20"/>
  <c r="P64" i="20" s="1"/>
  <c r="G64" i="20"/>
  <c r="H64" i="20" s="1"/>
  <c r="K64" i="20"/>
  <c r="L64" i="20" s="1"/>
  <c r="G64" i="19"/>
  <c r="H64" i="19" s="1"/>
  <c r="S62" i="16"/>
  <c r="T62" i="16" s="1"/>
  <c r="O62" i="16"/>
  <c r="P62" i="16" s="1"/>
  <c r="K62" i="16"/>
  <c r="L62" i="16" s="1"/>
  <c r="G62" i="16"/>
  <c r="H62" i="16" s="1"/>
  <c r="G63" i="20"/>
  <c r="H63" i="20" s="1"/>
  <c r="O63" i="20"/>
  <c r="P63" i="20" s="1"/>
  <c r="K63" i="20"/>
  <c r="L63" i="20" s="1"/>
  <c r="G63" i="19"/>
  <c r="H63" i="19" s="1"/>
  <c r="S61" i="16"/>
  <c r="T61" i="16" s="1"/>
  <c r="K61" i="16"/>
  <c r="L61" i="16" s="1"/>
  <c r="O61" i="16"/>
  <c r="P61" i="16" s="1"/>
  <c r="G61" i="16"/>
  <c r="H61" i="16" s="1"/>
  <c r="O62" i="20"/>
  <c r="P62" i="20" s="1"/>
  <c r="K62" i="20"/>
  <c r="L62" i="20" s="1"/>
  <c r="G62" i="20"/>
  <c r="H62" i="20" s="1"/>
  <c r="G62" i="19"/>
  <c r="H62" i="19" s="1"/>
  <c r="K60" i="16"/>
  <c r="L60" i="16" s="1"/>
  <c r="G60" i="16"/>
  <c r="H60" i="16" s="1"/>
  <c r="O60" i="16"/>
  <c r="P60" i="16" s="1"/>
  <c r="S60" i="16"/>
  <c r="T60" i="16" s="1"/>
  <c r="K61" i="20"/>
  <c r="L61" i="20" s="1"/>
  <c r="O61" i="20"/>
  <c r="P61" i="20" s="1"/>
  <c r="G61" i="20"/>
  <c r="H61" i="20" s="1"/>
  <c r="G61" i="19"/>
  <c r="H61" i="19" s="1"/>
  <c r="K59" i="16"/>
  <c r="L59" i="16" s="1"/>
  <c r="S59" i="16"/>
  <c r="T59" i="16" s="1"/>
  <c r="G59" i="16"/>
  <c r="H59" i="16" s="1"/>
  <c r="O59" i="16"/>
  <c r="P59" i="16" s="1"/>
  <c r="G60" i="20"/>
  <c r="H60" i="20" s="1"/>
  <c r="K60" i="20"/>
  <c r="L60" i="20" s="1"/>
  <c r="O60" i="20"/>
  <c r="P60" i="20" s="1"/>
  <c r="G60" i="19"/>
  <c r="H60" i="19" s="1"/>
  <c r="O58" i="16"/>
  <c r="P58" i="16" s="1"/>
  <c r="K58" i="16"/>
  <c r="L58" i="16" s="1"/>
  <c r="S58" i="16"/>
  <c r="T58" i="16" s="1"/>
  <c r="G58" i="16"/>
  <c r="H58" i="16" s="1"/>
  <c r="O59" i="20"/>
  <c r="P59" i="20" s="1"/>
  <c r="G59" i="20"/>
  <c r="H59" i="20" s="1"/>
  <c r="K59" i="20"/>
  <c r="L59" i="20" s="1"/>
  <c r="G59" i="19"/>
  <c r="H59" i="19" s="1"/>
  <c r="O57" i="16"/>
  <c r="P57" i="16" s="1"/>
  <c r="K57" i="16"/>
  <c r="L57" i="16" s="1"/>
  <c r="S57" i="16"/>
  <c r="T57" i="16" s="1"/>
  <c r="G57" i="16"/>
  <c r="H57" i="16" s="1"/>
  <c r="K58" i="20"/>
  <c r="L58" i="20" s="1"/>
  <c r="G58" i="20"/>
  <c r="H58" i="20" s="1"/>
  <c r="O58" i="20"/>
  <c r="P58" i="20" s="1"/>
  <c r="G58" i="19"/>
  <c r="H58" i="19" s="1"/>
  <c r="K56" i="16"/>
  <c r="L56" i="16" s="1"/>
  <c r="O56" i="16"/>
  <c r="P56" i="16" s="1"/>
  <c r="G56" i="16"/>
  <c r="H56" i="16" s="1"/>
  <c r="S56" i="16"/>
  <c r="T56" i="16" s="1"/>
  <c r="K57" i="20"/>
  <c r="L57" i="20" s="1"/>
  <c r="O57" i="20"/>
  <c r="P57" i="20" s="1"/>
  <c r="G57" i="20"/>
  <c r="H57" i="20" s="1"/>
  <c r="G57" i="19"/>
  <c r="H57" i="19" s="1"/>
  <c r="G55" i="16"/>
  <c r="H55" i="16" s="1"/>
  <c r="O55" i="16"/>
  <c r="P55" i="16" s="1"/>
  <c r="S55" i="16"/>
  <c r="T55" i="16" s="1"/>
  <c r="K55" i="16"/>
  <c r="L55" i="16" s="1"/>
  <c r="K56" i="20"/>
  <c r="L56" i="20" s="1"/>
  <c r="G56" i="20"/>
  <c r="H56" i="20" s="1"/>
  <c r="O56" i="20"/>
  <c r="P56" i="20" s="1"/>
  <c r="G56" i="19"/>
  <c r="H56" i="19" s="1"/>
  <c r="K54" i="16"/>
  <c r="L54" i="16" s="1"/>
  <c r="O54" i="16"/>
  <c r="P54" i="16" s="1"/>
  <c r="S54" i="16"/>
  <c r="T54" i="16" s="1"/>
  <c r="G54" i="16"/>
  <c r="H54" i="16" s="1"/>
  <c r="K55" i="20"/>
  <c r="L55" i="20" s="1"/>
  <c r="O55" i="20"/>
  <c r="P55" i="20" s="1"/>
  <c r="G55" i="20"/>
  <c r="H55" i="20" s="1"/>
  <c r="G55" i="19"/>
  <c r="H55" i="19" s="1"/>
  <c r="G53" i="16"/>
  <c r="H53" i="16" s="1"/>
  <c r="O53" i="16"/>
  <c r="P53" i="16" s="1"/>
  <c r="K53" i="16"/>
  <c r="L53" i="16" s="1"/>
  <c r="S53" i="16"/>
  <c r="T53" i="16" s="1"/>
  <c r="G54" i="20"/>
  <c r="H54" i="20" s="1"/>
  <c r="K54" i="20"/>
  <c r="L54" i="20" s="1"/>
  <c r="O54" i="20"/>
  <c r="P54" i="20" s="1"/>
  <c r="G54" i="19"/>
  <c r="H54" i="19" s="1"/>
  <c r="G52" i="16"/>
  <c r="H52" i="16" s="1"/>
  <c r="K52" i="16"/>
  <c r="L52" i="16" s="1"/>
  <c r="O52" i="16"/>
  <c r="P52" i="16" s="1"/>
  <c r="S52" i="16"/>
  <c r="T52" i="16" s="1"/>
  <c r="G53" i="20"/>
  <c r="H53" i="20" s="1"/>
  <c r="K53" i="20"/>
  <c r="L53" i="20" s="1"/>
  <c r="O53" i="20"/>
  <c r="P53" i="20" s="1"/>
  <c r="G53" i="19"/>
  <c r="H53" i="19" s="1"/>
  <c r="G51" i="16"/>
  <c r="H51" i="16" s="1"/>
  <c r="O51" i="16"/>
  <c r="P51" i="16" s="1"/>
  <c r="S51" i="16"/>
  <c r="T51" i="16" s="1"/>
  <c r="K51" i="16"/>
  <c r="L51" i="16" s="1"/>
  <c r="G52" i="20"/>
  <c r="H52" i="20" s="1"/>
  <c r="K52" i="20"/>
  <c r="L52" i="20" s="1"/>
  <c r="O52" i="20"/>
  <c r="P52" i="20" s="1"/>
  <c r="G52" i="19"/>
  <c r="H52" i="19" s="1"/>
  <c r="K50" i="16"/>
  <c r="L50" i="16" s="1"/>
  <c r="S50" i="16"/>
  <c r="T50" i="16" s="1"/>
  <c r="G50" i="16"/>
  <c r="H50" i="16" s="1"/>
  <c r="O50" i="16"/>
  <c r="P50" i="16" s="1"/>
  <c r="K51" i="20"/>
  <c r="L51" i="20" s="1"/>
  <c r="G51" i="20"/>
  <c r="H51" i="20" s="1"/>
  <c r="O51" i="20"/>
  <c r="P51" i="20" s="1"/>
  <c r="G51" i="19"/>
  <c r="H51" i="19" s="1"/>
  <c r="O49" i="16"/>
  <c r="P49" i="16" s="1"/>
  <c r="S49" i="16"/>
  <c r="T49" i="16" s="1"/>
  <c r="K49" i="16"/>
  <c r="L49" i="16" s="1"/>
  <c r="G49" i="16"/>
  <c r="H49" i="16" s="1"/>
  <c r="K50" i="20"/>
  <c r="L50" i="20" s="1"/>
  <c r="O50" i="20"/>
  <c r="P50" i="20" s="1"/>
  <c r="G50" i="20"/>
  <c r="H50" i="20" s="1"/>
  <c r="G50" i="19"/>
  <c r="H50" i="19" s="1"/>
  <c r="G48" i="16"/>
  <c r="H48" i="16" s="1"/>
  <c r="K48" i="16"/>
  <c r="L48" i="16" s="1"/>
  <c r="O48" i="16"/>
  <c r="P48" i="16" s="1"/>
  <c r="S48" i="16"/>
  <c r="T48" i="16" s="1"/>
  <c r="K49" i="20"/>
  <c r="L49" i="20" s="1"/>
  <c r="O49" i="20"/>
  <c r="P49" i="20" s="1"/>
  <c r="G49" i="20"/>
  <c r="H49" i="20" s="1"/>
  <c r="G49" i="19"/>
  <c r="H49" i="19" s="1"/>
  <c r="O47" i="16"/>
  <c r="P47" i="16" s="1"/>
  <c r="K47" i="16"/>
  <c r="L47" i="16" s="1"/>
  <c r="S47" i="16"/>
  <c r="T47" i="16" s="1"/>
  <c r="G47" i="16"/>
  <c r="H47" i="16" s="1"/>
  <c r="G48" i="20"/>
  <c r="H48" i="20" s="1"/>
  <c r="O48" i="20"/>
  <c r="P48" i="20" s="1"/>
  <c r="K48" i="20"/>
  <c r="L48" i="20" s="1"/>
  <c r="G48" i="19"/>
  <c r="H48" i="19" s="1"/>
  <c r="S46" i="16"/>
  <c r="T46" i="16" s="1"/>
  <c r="O46" i="16"/>
  <c r="P46" i="16" s="1"/>
  <c r="K46" i="16"/>
  <c r="L46" i="16" s="1"/>
  <c r="G46" i="16"/>
  <c r="H46" i="16" s="1"/>
  <c r="O47" i="20"/>
  <c r="P47" i="20" s="1"/>
  <c r="G47" i="20"/>
  <c r="H47" i="20" s="1"/>
  <c r="K47" i="20"/>
  <c r="L47" i="20" s="1"/>
  <c r="G47" i="19"/>
  <c r="H47" i="19" s="1"/>
  <c r="K45" i="16"/>
  <c r="L45" i="16" s="1"/>
  <c r="S45" i="16"/>
  <c r="T45" i="16" s="1"/>
  <c r="O45" i="16"/>
  <c r="P45" i="16" s="1"/>
  <c r="G45" i="16"/>
  <c r="H45" i="16" s="1"/>
  <c r="K46" i="20"/>
  <c r="L46" i="20" s="1"/>
  <c r="O46" i="20"/>
  <c r="P46" i="20" s="1"/>
  <c r="G46" i="20"/>
  <c r="H46" i="20" s="1"/>
  <c r="G46" i="19"/>
  <c r="H46" i="19" s="1"/>
  <c r="S44" i="16"/>
  <c r="T44" i="16" s="1"/>
  <c r="G44" i="16"/>
  <c r="H44" i="16" s="1"/>
  <c r="O44" i="16"/>
  <c r="P44" i="16" s="1"/>
  <c r="K44" i="16"/>
  <c r="L44" i="16" s="1"/>
  <c r="K45" i="20"/>
  <c r="L45" i="20" s="1"/>
  <c r="O45" i="20"/>
  <c r="P45" i="20" s="1"/>
  <c r="G45" i="20"/>
  <c r="H45" i="20" s="1"/>
  <c r="G45" i="19"/>
  <c r="H45" i="19" s="1"/>
  <c r="S43" i="16"/>
  <c r="T43" i="16" s="1"/>
  <c r="O43" i="16"/>
  <c r="P43" i="16" s="1"/>
  <c r="K43" i="16"/>
  <c r="L43" i="16" s="1"/>
  <c r="G43" i="16"/>
  <c r="H43" i="16" s="1"/>
  <c r="K44" i="20"/>
  <c r="L44" i="20" s="1"/>
  <c r="O44" i="20"/>
  <c r="P44" i="20" s="1"/>
  <c r="G44" i="20"/>
  <c r="H44" i="20" s="1"/>
  <c r="G44" i="19"/>
  <c r="H44" i="19" s="1"/>
  <c r="S42" i="16"/>
  <c r="T42" i="16" s="1"/>
  <c r="G42" i="16"/>
  <c r="H42" i="16" s="1"/>
  <c r="K42" i="16"/>
  <c r="L42" i="16" s="1"/>
  <c r="O42" i="16"/>
  <c r="P42" i="16" s="1"/>
  <c r="G43" i="20"/>
  <c r="H43" i="20" s="1"/>
  <c r="K43" i="20"/>
  <c r="L43" i="20" s="1"/>
  <c r="O43" i="20"/>
  <c r="P43" i="20" s="1"/>
  <c r="G43" i="19"/>
  <c r="H43" i="19" s="1"/>
  <c r="O41" i="16"/>
  <c r="P41" i="16" s="1"/>
  <c r="S41" i="16"/>
  <c r="T41" i="16" s="1"/>
  <c r="G41" i="16"/>
  <c r="H41" i="16" s="1"/>
  <c r="K41" i="16"/>
  <c r="L41" i="16" s="1"/>
  <c r="K42" i="20"/>
  <c r="L42" i="20" s="1"/>
  <c r="O42" i="20"/>
  <c r="P42" i="20" s="1"/>
  <c r="G42" i="20"/>
  <c r="H42" i="20" s="1"/>
  <c r="G42" i="19"/>
  <c r="H42" i="19" s="1"/>
  <c r="O40" i="16"/>
  <c r="P40" i="16" s="1"/>
  <c r="K40" i="16"/>
  <c r="L40" i="16" s="1"/>
  <c r="S40" i="16"/>
  <c r="T40" i="16" s="1"/>
  <c r="G40" i="16"/>
  <c r="H40" i="16" s="1"/>
  <c r="G41" i="20"/>
  <c r="H41" i="20" s="1"/>
  <c r="K41" i="20"/>
  <c r="L41" i="20" s="1"/>
  <c r="O41" i="20"/>
  <c r="P41" i="20" s="1"/>
  <c r="G41" i="19"/>
  <c r="H41" i="19" s="1"/>
  <c r="S39" i="16"/>
  <c r="T39" i="16" s="1"/>
  <c r="G39" i="16"/>
  <c r="H39" i="16" s="1"/>
  <c r="K39" i="16"/>
  <c r="L39" i="16" s="1"/>
  <c r="O39" i="16"/>
  <c r="P39" i="16" s="1"/>
  <c r="O40" i="20"/>
  <c r="P40" i="20" s="1"/>
  <c r="G40" i="20"/>
  <c r="H40" i="20" s="1"/>
  <c r="K40" i="20"/>
  <c r="L40" i="20" s="1"/>
  <c r="G40" i="19"/>
  <c r="H40" i="19" s="1"/>
  <c r="K38" i="16"/>
  <c r="L38" i="16" s="1"/>
  <c r="S38" i="16"/>
  <c r="T38" i="16" s="1"/>
  <c r="O38" i="16"/>
  <c r="P38" i="16" s="1"/>
  <c r="G38" i="16"/>
  <c r="H38" i="16" s="1"/>
  <c r="G39" i="20"/>
  <c r="H39" i="20" s="1"/>
  <c r="K39" i="20"/>
  <c r="L39" i="20" s="1"/>
  <c r="O39" i="20"/>
  <c r="P39" i="20" s="1"/>
  <c r="G39" i="19"/>
  <c r="H39" i="19" s="1"/>
  <c r="K37" i="16"/>
  <c r="L37" i="16" s="1"/>
  <c r="S37" i="16"/>
  <c r="T37" i="16" s="1"/>
  <c r="G37" i="16"/>
  <c r="H37" i="16" s="1"/>
  <c r="O37" i="16"/>
  <c r="P37" i="16" s="1"/>
  <c r="K38" i="20"/>
  <c r="L38" i="20" s="1"/>
  <c r="G38" i="20"/>
  <c r="H38" i="20" s="1"/>
  <c r="O38" i="20"/>
  <c r="P38" i="20" s="1"/>
  <c r="G38" i="19"/>
  <c r="H38" i="19" s="1"/>
  <c r="G36" i="16"/>
  <c r="H36" i="16" s="1"/>
  <c r="K36" i="16"/>
  <c r="L36" i="16" s="1"/>
  <c r="O36" i="16"/>
  <c r="P36" i="16" s="1"/>
  <c r="S36" i="16"/>
  <c r="T36" i="16" s="1"/>
  <c r="O37" i="20"/>
  <c r="P37" i="20" s="1"/>
  <c r="G37" i="20"/>
  <c r="H37" i="20" s="1"/>
  <c r="K37" i="20"/>
  <c r="L37" i="20" s="1"/>
  <c r="G37" i="19"/>
  <c r="H37" i="19" s="1"/>
  <c r="K35" i="16"/>
  <c r="L35" i="16" s="1"/>
  <c r="S35" i="16"/>
  <c r="T35" i="16" s="1"/>
  <c r="G35" i="16"/>
  <c r="H35" i="16" s="1"/>
  <c r="O35" i="16"/>
  <c r="P35" i="16" s="1"/>
  <c r="G36" i="20"/>
  <c r="H36" i="20" s="1"/>
  <c r="K36" i="20"/>
  <c r="L36" i="20" s="1"/>
  <c r="O36" i="20"/>
  <c r="P36" i="20" s="1"/>
  <c r="G36" i="19"/>
  <c r="H36" i="19" s="1"/>
  <c r="G34" i="16"/>
  <c r="H34" i="16" s="1"/>
  <c r="O34" i="16"/>
  <c r="P34" i="16" s="1"/>
  <c r="S34" i="16"/>
  <c r="T34" i="16" s="1"/>
  <c r="K34" i="16"/>
  <c r="L34" i="16" s="1"/>
  <c r="G35" i="20"/>
  <c r="H35" i="20" s="1"/>
  <c r="O35" i="20"/>
  <c r="P35" i="20" s="1"/>
  <c r="K35" i="20"/>
  <c r="L35" i="20" s="1"/>
  <c r="G35" i="19"/>
  <c r="H35" i="19" s="1"/>
  <c r="G33" i="16"/>
  <c r="H33" i="16" s="1"/>
  <c r="S33" i="16"/>
  <c r="T33" i="16" s="1"/>
  <c r="O33" i="16"/>
  <c r="P33" i="16" s="1"/>
  <c r="K33" i="16"/>
  <c r="L33" i="16" s="1"/>
  <c r="K34" i="20"/>
  <c r="L34" i="20" s="1"/>
  <c r="O34" i="20"/>
  <c r="P34" i="20" s="1"/>
  <c r="G34" i="20"/>
  <c r="H34" i="20" s="1"/>
  <c r="G34" i="19"/>
  <c r="H34" i="19" s="1"/>
  <c r="K32" i="16"/>
  <c r="L32" i="16" s="1"/>
  <c r="O32" i="16"/>
  <c r="P32" i="16" s="1"/>
  <c r="G32" i="16"/>
  <c r="H32" i="16" s="1"/>
  <c r="S32" i="16"/>
  <c r="T32" i="16" s="1"/>
  <c r="O33" i="20"/>
  <c r="P33" i="20" s="1"/>
  <c r="K33" i="20"/>
  <c r="L33" i="20" s="1"/>
  <c r="G33" i="20"/>
  <c r="H33" i="20" s="1"/>
  <c r="G33" i="19"/>
  <c r="H33" i="19" s="1"/>
  <c r="G31" i="16"/>
  <c r="H31" i="16" s="1"/>
  <c r="O31" i="16"/>
  <c r="P31" i="16" s="1"/>
  <c r="S31" i="16"/>
  <c r="T31" i="16" s="1"/>
  <c r="K31" i="16"/>
  <c r="L31" i="16" s="1"/>
  <c r="O32" i="20"/>
  <c r="P32" i="20" s="1"/>
  <c r="K32" i="20"/>
  <c r="L32" i="20" s="1"/>
  <c r="G32" i="20"/>
  <c r="H32" i="20" s="1"/>
  <c r="G32" i="19"/>
  <c r="H32" i="19" s="1"/>
  <c r="S30" i="16"/>
  <c r="T30" i="16" s="1"/>
  <c r="G30" i="16"/>
  <c r="H30" i="16" s="1"/>
  <c r="O30" i="16"/>
  <c r="P30" i="16" s="1"/>
  <c r="K30" i="16"/>
  <c r="L30" i="16" s="1"/>
  <c r="G31" i="20"/>
  <c r="H31" i="20" s="1"/>
  <c r="O31" i="20"/>
  <c r="P31" i="20" s="1"/>
  <c r="K31" i="20"/>
  <c r="L31" i="20" s="1"/>
  <c r="G31" i="19"/>
  <c r="H31" i="19" s="1"/>
  <c r="K29" i="16"/>
  <c r="L29" i="16" s="1"/>
  <c r="S29" i="16"/>
  <c r="T29" i="16" s="1"/>
  <c r="O29" i="16"/>
  <c r="P29" i="16" s="1"/>
  <c r="G29" i="16"/>
  <c r="H29" i="16" s="1"/>
  <c r="G30" i="20"/>
  <c r="H30" i="20" s="1"/>
  <c r="K30" i="20"/>
  <c r="L30" i="20" s="1"/>
  <c r="O30" i="20"/>
  <c r="P30" i="20" s="1"/>
  <c r="G30" i="19"/>
  <c r="H30" i="19" s="1"/>
  <c r="K28" i="16"/>
  <c r="L28" i="16" s="1"/>
  <c r="O28" i="16"/>
  <c r="P28" i="16" s="1"/>
  <c r="S28" i="16"/>
  <c r="T28" i="16" s="1"/>
  <c r="G28" i="16"/>
  <c r="H28" i="16" s="1"/>
  <c r="G29" i="20"/>
  <c r="H29" i="20" s="1"/>
  <c r="K29" i="20"/>
  <c r="L29" i="20" s="1"/>
  <c r="O29" i="20"/>
  <c r="P29" i="20" s="1"/>
  <c r="G29" i="19"/>
  <c r="H29" i="19" s="1"/>
  <c r="O27" i="16"/>
  <c r="P27" i="16" s="1"/>
  <c r="G27" i="16"/>
  <c r="H27" i="16" s="1"/>
  <c r="K27" i="16"/>
  <c r="L27" i="16" s="1"/>
  <c r="S27" i="16"/>
  <c r="T27" i="16" s="1"/>
  <c r="G28" i="20"/>
  <c r="H28" i="20" s="1"/>
  <c r="K28" i="20"/>
  <c r="L28" i="20" s="1"/>
  <c r="O28" i="20"/>
  <c r="P28" i="20" s="1"/>
  <c r="G28" i="19"/>
  <c r="H28" i="19" s="1"/>
  <c r="O26" i="16"/>
  <c r="P26" i="16" s="1"/>
  <c r="S26" i="16"/>
  <c r="T26" i="16" s="1"/>
  <c r="G26" i="16"/>
  <c r="H26" i="16" s="1"/>
  <c r="K26" i="16"/>
  <c r="L26" i="16" s="1"/>
  <c r="G27" i="20"/>
  <c r="H27" i="20" s="1"/>
  <c r="O27" i="20"/>
  <c r="P27" i="20" s="1"/>
  <c r="K27" i="20"/>
  <c r="L27" i="20" s="1"/>
  <c r="G27" i="19"/>
  <c r="H27" i="19" s="1"/>
  <c r="K25" i="16"/>
  <c r="L25" i="16" s="1"/>
  <c r="G25" i="16"/>
  <c r="H25" i="16" s="1"/>
  <c r="S25" i="16"/>
  <c r="T25" i="16" s="1"/>
  <c r="O25" i="16"/>
  <c r="P25" i="16" s="1"/>
  <c r="K26" i="20"/>
  <c r="L26" i="20" s="1"/>
  <c r="O26" i="20"/>
  <c r="P26" i="20" s="1"/>
  <c r="G26" i="20"/>
  <c r="H26" i="20" s="1"/>
  <c r="G26" i="19"/>
  <c r="H26" i="19" s="1"/>
  <c r="O24" i="16"/>
  <c r="P24" i="16" s="1"/>
  <c r="K24" i="16"/>
  <c r="L24" i="16" s="1"/>
  <c r="S24" i="16"/>
  <c r="T24" i="16" s="1"/>
  <c r="G24" i="16"/>
  <c r="H24" i="16" s="1"/>
  <c r="O25" i="20"/>
  <c r="P25" i="20" s="1"/>
  <c r="K25" i="20"/>
  <c r="L25" i="20" s="1"/>
  <c r="G25" i="20"/>
  <c r="H25" i="20" s="1"/>
  <c r="G25" i="19"/>
  <c r="H25" i="19" s="1"/>
  <c r="G23" i="16"/>
  <c r="H23" i="16" s="1"/>
  <c r="O23" i="16"/>
  <c r="P23" i="16" s="1"/>
  <c r="S23" i="16"/>
  <c r="T23" i="16" s="1"/>
  <c r="K23" i="16"/>
  <c r="L23" i="16" s="1"/>
  <c r="O24" i="20"/>
  <c r="P24" i="20" s="1"/>
  <c r="K24" i="20"/>
  <c r="L24" i="20" s="1"/>
  <c r="G24" i="20"/>
  <c r="H24" i="20" s="1"/>
  <c r="G24" i="19"/>
  <c r="H24" i="19" s="1"/>
  <c r="S22" i="16"/>
  <c r="T22" i="16" s="1"/>
  <c r="K22" i="16"/>
  <c r="L22" i="16" s="1"/>
  <c r="O22" i="16"/>
  <c r="P22" i="16" s="1"/>
  <c r="G22" i="16"/>
  <c r="H22" i="16" s="1"/>
  <c r="G23" i="20"/>
  <c r="H23" i="20" s="1"/>
  <c r="K23" i="20"/>
  <c r="L23" i="20" s="1"/>
  <c r="O23" i="20"/>
  <c r="P23" i="20" s="1"/>
  <c r="G23" i="19"/>
  <c r="H23" i="19" s="1"/>
  <c r="G21" i="16"/>
  <c r="H21" i="16" s="1"/>
  <c r="S21" i="16"/>
  <c r="T21" i="16" s="1"/>
  <c r="K21" i="16"/>
  <c r="L21" i="16" s="1"/>
  <c r="O21" i="16"/>
  <c r="P21" i="16" s="1"/>
  <c r="K22" i="20"/>
  <c r="L22" i="20" s="1"/>
  <c r="O22" i="20"/>
  <c r="P22" i="20" s="1"/>
  <c r="G22" i="20"/>
  <c r="H22" i="20" s="1"/>
  <c r="G22" i="19"/>
  <c r="H22" i="19" s="1"/>
  <c r="O20" i="16"/>
  <c r="P20" i="16" s="1"/>
  <c r="S20" i="16"/>
  <c r="T20" i="16" s="1"/>
  <c r="K20" i="16"/>
  <c r="L20" i="16" s="1"/>
  <c r="G20" i="16"/>
  <c r="H20" i="16" s="1"/>
  <c r="D8" i="11"/>
  <c r="D8" i="2"/>
  <c r="K21" i="20"/>
  <c r="L21" i="20" s="1"/>
  <c r="G21" i="20"/>
  <c r="H21" i="20" s="1"/>
  <c r="O21" i="20"/>
  <c r="P21" i="20" s="1"/>
  <c r="D9" i="10"/>
  <c r="I19" i="19" s="1" a="1"/>
  <c r="G21" i="19"/>
  <c r="H21" i="19" s="1"/>
  <c r="G20" i="19"/>
  <c r="H20" i="19" s="1"/>
  <c r="K20" i="20"/>
  <c r="L20" i="20" s="1"/>
  <c r="G20" i="20"/>
  <c r="H20" i="20" s="1"/>
  <c r="O20" i="20"/>
  <c r="P20" i="20" s="1"/>
  <c r="I355" i="19" l="1"/>
  <c r="I188" i="19"/>
  <c r="I113" i="19"/>
  <c r="I661" i="19"/>
  <c r="I503" i="19"/>
  <c r="I1094" i="19"/>
  <c r="I182" i="19"/>
  <c r="I956" i="19"/>
  <c r="I756" i="19"/>
  <c r="I1356" i="19"/>
  <c r="I840" i="19"/>
  <c r="I577" i="19"/>
  <c r="I1433" i="19"/>
  <c r="I1057" i="19"/>
  <c r="I658" i="19"/>
  <c r="I413" i="19"/>
  <c r="I128" i="19"/>
  <c r="I1452" i="19"/>
  <c r="I1333" i="19"/>
  <c r="I1202" i="19"/>
  <c r="I285" i="19"/>
  <c r="I626" i="19"/>
  <c r="I1226" i="19"/>
  <c r="I107" i="19"/>
  <c r="I619" i="19"/>
  <c r="I452" i="19"/>
  <c r="I338" i="19"/>
  <c r="I118" i="19"/>
  <c r="I842" i="19"/>
  <c r="I1358" i="19"/>
  <c r="I637" i="19"/>
  <c r="I359" i="19"/>
  <c r="I1073" i="19"/>
  <c r="I327" i="19"/>
  <c r="I1220" i="19"/>
  <c r="I1085" i="19"/>
  <c r="I567" i="19"/>
  <c r="I1428" i="19"/>
  <c r="I1267" i="19"/>
  <c r="I1124" i="19"/>
  <c r="I971" i="19"/>
  <c r="I806" i="19"/>
  <c r="I605" i="19"/>
  <c r="I762" i="19"/>
  <c r="I1403" i="19"/>
  <c r="I976" i="19"/>
  <c r="I310" i="19"/>
  <c r="I371" i="19"/>
  <c r="I204" i="19"/>
  <c r="I129" i="19"/>
  <c r="I679" i="19"/>
  <c r="I527" i="19"/>
  <c r="I1110" i="19"/>
  <c r="I208" i="19"/>
  <c r="I975" i="19"/>
  <c r="I776" i="19"/>
  <c r="I1375" i="19"/>
  <c r="I868" i="19"/>
  <c r="I617" i="19"/>
  <c r="I1453" i="19"/>
  <c r="I1080" i="19"/>
  <c r="I706" i="19"/>
  <c r="I472" i="19"/>
  <c r="I191" i="19"/>
  <c r="I1480" i="19"/>
  <c r="I1362" i="19"/>
  <c r="I1233" i="19"/>
  <c r="I431" i="19"/>
  <c r="I755" i="19"/>
  <c r="I736" i="19"/>
  <c r="I187" i="19"/>
  <c r="I20" i="19"/>
  <c r="I532" i="19"/>
  <c r="I446" i="19"/>
  <c r="I247" i="19"/>
  <c r="I926" i="19"/>
  <c r="I1438" i="19"/>
  <c r="I748" i="19"/>
  <c r="I497" i="19"/>
  <c r="I1164" i="19"/>
  <c r="I513" i="19"/>
  <c r="I126" i="19"/>
  <c r="I1204" i="19"/>
  <c r="I749" i="19"/>
  <c r="I56" i="19"/>
  <c r="I1407" i="19"/>
  <c r="I1284" i="19"/>
  <c r="I1143" i="19"/>
  <c r="I999" i="19"/>
  <c r="I830" i="19"/>
  <c r="I1243" i="19"/>
  <c r="I138" i="19"/>
  <c r="I1388" i="19"/>
  <c r="I1051" i="19"/>
  <c r="I475" i="19"/>
  <c r="I308" i="19"/>
  <c r="I144" i="19"/>
  <c r="I785" i="19"/>
  <c r="I674" i="19"/>
  <c r="I1214" i="19"/>
  <c r="I390" i="19"/>
  <c r="I98" i="19"/>
  <c r="I908" i="19"/>
  <c r="I1493" i="19"/>
  <c r="I1028" i="19"/>
  <c r="I835" i="19"/>
  <c r="I186" i="19"/>
  <c r="I1235" i="19"/>
  <c r="I969" i="19"/>
  <c r="I792" i="19"/>
  <c r="I586" i="19"/>
  <c r="I351" i="19"/>
  <c r="I85" i="19"/>
  <c r="I1419" i="19"/>
  <c r="I1162" i="19"/>
  <c r="I1346" i="19"/>
  <c r="I1133" i="19"/>
  <c r="I579" i="19"/>
  <c r="I705" i="19"/>
  <c r="I1462" i="19"/>
  <c r="I1027" i="19"/>
  <c r="I673" i="19"/>
  <c r="I157" i="19"/>
  <c r="I879" i="19"/>
  <c r="I1280" i="19"/>
  <c r="I1499" i="19"/>
  <c r="I92" i="19"/>
  <c r="I61" i="19"/>
  <c r="I265" i="19"/>
  <c r="I1247" i="19"/>
  <c r="I1034" i="19"/>
  <c r="I791" i="19"/>
  <c r="I1285" i="19"/>
  <c r="I506" i="19"/>
  <c r="I1487" i="19"/>
  <c r="I428" i="19"/>
  <c r="I644" i="19"/>
  <c r="I853" i="19"/>
  <c r="I272" i="19"/>
  <c r="I112" i="19"/>
  <c r="I93" i="19"/>
  <c r="I742" i="19"/>
  <c r="I1033" i="19"/>
  <c r="I131" i="19"/>
  <c r="I119" i="19"/>
  <c r="I1014" i="19"/>
  <c r="I400" i="19"/>
  <c r="I1004" i="19"/>
  <c r="I916" i="19"/>
  <c r="I1172" i="19"/>
  <c r="I1515" i="19"/>
  <c r="I940" i="19"/>
  <c r="I387" i="19"/>
  <c r="I466" i="19"/>
  <c r="I1270" i="19"/>
  <c r="I798" i="19"/>
  <c r="I173" i="19"/>
  <c r="I1314" i="19"/>
  <c r="I246" i="19"/>
  <c r="I872" i="19"/>
  <c r="I261" i="19"/>
  <c r="I633" i="19"/>
  <c r="I813" i="19"/>
  <c r="I319" i="19"/>
  <c r="I523" i="19"/>
  <c r="I415" i="19"/>
  <c r="I1337" i="19"/>
  <c r="I1427" i="19"/>
  <c r="I1070" i="19"/>
  <c r="I1412" i="19"/>
  <c r="I1405" i="19"/>
  <c r="I210" i="19"/>
  <c r="I401" i="19"/>
  <c r="I1065" i="19"/>
  <c r="I172" i="19"/>
  <c r="I899" i="19"/>
  <c r="I897" i="19"/>
  <c r="I692" i="19"/>
  <c r="I1279" i="19"/>
  <c r="I540" i="19"/>
  <c r="I143" i="19"/>
  <c r="I62" i="19"/>
  <c r="I1144" i="19"/>
  <c r="I82" i="19"/>
  <c r="I647" i="19"/>
  <c r="I773" i="19"/>
  <c r="I313" i="19"/>
  <c r="I241" i="19"/>
  <c r="I1461" i="19"/>
  <c r="I1054" i="19"/>
  <c r="I772" i="19"/>
  <c r="I987" i="19"/>
  <c r="I273" i="19"/>
  <c r="I1383" i="19"/>
  <c r="I1122" i="19"/>
  <c r="I256" i="19"/>
  <c r="I91" i="19"/>
  <c r="I436" i="19"/>
  <c r="I88" i="19"/>
  <c r="I1342" i="19"/>
  <c r="I330" i="19"/>
  <c r="I290" i="19"/>
  <c r="I1199" i="19"/>
  <c r="I525" i="19"/>
  <c r="I1234" i="19"/>
  <c r="I763" i="19"/>
  <c r="I645" i="19"/>
  <c r="I867" i="19"/>
  <c r="I537" i="19"/>
  <c r="I282" i="19"/>
  <c r="I1402" i="19"/>
  <c r="I1186" i="19"/>
  <c r="I1359" i="19"/>
  <c r="I1303" i="19"/>
  <c r="I576" i="19"/>
  <c r="I255" i="19"/>
  <c r="I58" i="19"/>
  <c r="I712" i="19"/>
  <c r="I106" i="19"/>
  <c r="I317" i="19"/>
  <c r="I904" i="19"/>
  <c r="I1500" i="19"/>
  <c r="I459" i="19"/>
  <c r="I1382" i="19"/>
  <c r="I365" i="19"/>
  <c r="I533" i="19"/>
  <c r="I36" i="19"/>
  <c r="I238" i="19"/>
  <c r="I937" i="19"/>
  <c r="I1175" i="19"/>
  <c r="I959" i="19"/>
  <c r="I1391" i="19"/>
  <c r="I133" i="19"/>
  <c r="I731" i="19"/>
  <c r="I758" i="19"/>
  <c r="I399" i="19"/>
  <c r="I909" i="19"/>
  <c r="I624" i="19"/>
  <c r="I1425" i="19"/>
  <c r="I715" i="19"/>
  <c r="I81" i="19"/>
  <c r="I1160" i="19"/>
  <c r="I164" i="19"/>
  <c r="I862" i="19"/>
  <c r="I547" i="19"/>
  <c r="I242" i="19"/>
  <c r="I759" i="19"/>
  <c r="I517" i="19"/>
  <c r="I991" i="19"/>
  <c r="I1125" i="19"/>
  <c r="I377" i="19"/>
  <c r="I1123" i="19"/>
  <c r="I794" i="19"/>
  <c r="I352" i="19"/>
  <c r="I1511" i="19"/>
  <c r="I1273" i="19"/>
  <c r="I132" i="19"/>
  <c r="I594" i="19"/>
  <c r="I1038" i="19"/>
  <c r="I892" i="19"/>
  <c r="I1292" i="19"/>
  <c r="I426" i="19"/>
  <c r="I1360" i="19"/>
  <c r="I469" i="19"/>
  <c r="I1479" i="19"/>
  <c r="I1232" i="19"/>
  <c r="I1087" i="19"/>
  <c r="I1372" i="19"/>
  <c r="I396" i="19"/>
  <c r="I873" i="19"/>
  <c r="I544" i="19"/>
  <c r="I199" i="19"/>
  <c r="I994" i="19"/>
  <c r="I1355" i="19"/>
  <c r="I1008" i="19"/>
  <c r="I650" i="19"/>
  <c r="I281" i="19"/>
  <c r="I566" i="19"/>
  <c r="I212" i="19"/>
  <c r="I538" i="19"/>
  <c r="I984" i="19"/>
  <c r="I882" i="19"/>
  <c r="I1464" i="19"/>
  <c r="I726" i="19"/>
  <c r="I221" i="19"/>
  <c r="I1376" i="19"/>
  <c r="I509" i="19"/>
  <c r="I1455" i="19"/>
  <c r="I667" i="19"/>
  <c r="I402" i="19"/>
  <c r="I894" i="19"/>
  <c r="I707" i="19"/>
  <c r="I1128" i="19"/>
  <c r="I1156" i="19"/>
  <c r="I1352" i="19"/>
  <c r="I1079" i="19"/>
  <c r="I744" i="19"/>
  <c r="I941" i="19"/>
  <c r="I1497" i="19"/>
  <c r="I780" i="19"/>
  <c r="I699" i="19"/>
  <c r="I604" i="19"/>
  <c r="I1011" i="19"/>
  <c r="I482" i="19"/>
  <c r="I1211" i="19"/>
  <c r="I306" i="19"/>
  <c r="I634" i="19"/>
  <c r="I1200" i="19"/>
  <c r="I1229" i="19"/>
  <c r="I769" i="19"/>
  <c r="I1100" i="19"/>
  <c r="I1026" i="19"/>
  <c r="I1050" i="19"/>
  <c r="I271" i="19"/>
  <c r="I1393" i="19"/>
  <c r="I1508" i="19"/>
  <c r="I1398" i="19"/>
  <c r="I1444" i="19"/>
  <c r="I489" i="19"/>
  <c r="I1421" i="19"/>
  <c r="I166" i="19"/>
  <c r="I493" i="19"/>
  <c r="I329" i="19"/>
  <c r="I331" i="19"/>
  <c r="I1059" i="19"/>
  <c r="I833" i="19"/>
  <c r="I444" i="19"/>
  <c r="I832" i="19"/>
  <c r="I345" i="19"/>
  <c r="I1209" i="19"/>
  <c r="I1418" i="19"/>
  <c r="I783" i="19"/>
  <c r="I1371" i="19"/>
  <c r="I363" i="19"/>
  <c r="I670" i="19"/>
  <c r="I194" i="19"/>
  <c r="I1365" i="19"/>
  <c r="I1068" i="19"/>
  <c r="I162" i="19"/>
  <c r="I367" i="19"/>
  <c r="I627" i="19"/>
  <c r="I134" i="19"/>
  <c r="I374" i="19"/>
  <c r="I1097" i="19"/>
  <c r="I1141" i="19"/>
  <c r="I630" i="19"/>
  <c r="I1017" i="19"/>
  <c r="I753" i="19"/>
  <c r="I335" i="19"/>
  <c r="I979" i="19"/>
  <c r="I1187" i="19"/>
  <c r="I474" i="19"/>
  <c r="I980" i="19"/>
  <c r="I52" i="19"/>
  <c r="I295" i="19"/>
  <c r="I554" i="19"/>
  <c r="I215" i="19"/>
  <c r="I1463" i="19"/>
  <c r="I1071" i="19"/>
  <c r="I1035" i="19"/>
  <c r="I1002" i="19"/>
  <c r="I1165" i="19"/>
  <c r="I303" i="19"/>
  <c r="I1061" i="19"/>
  <c r="I451" i="19"/>
  <c r="I881" i="19"/>
  <c r="I504" i="19"/>
  <c r="I108" i="19"/>
  <c r="I1121" i="19"/>
  <c r="I924" i="19"/>
  <c r="I551" i="19"/>
  <c r="I1435" i="19"/>
  <c r="I1373" i="19"/>
  <c r="I225" i="19"/>
  <c r="I54" i="19"/>
  <c r="I1205" i="19"/>
  <c r="I1031" i="19"/>
  <c r="I1216" i="19"/>
  <c r="I977" i="19"/>
  <c r="I382" i="19"/>
  <c r="I152" i="19"/>
  <c r="I725" i="19"/>
  <c r="I419" i="19"/>
  <c r="I252" i="19"/>
  <c r="I55" i="19"/>
  <c r="I729" i="19"/>
  <c r="I600" i="19"/>
  <c r="I1158" i="19"/>
  <c r="I293" i="19"/>
  <c r="I1029" i="19"/>
  <c r="I839" i="19"/>
  <c r="I1429" i="19"/>
  <c r="I943" i="19"/>
  <c r="I722" i="19"/>
  <c r="I1516" i="19"/>
  <c r="I1152" i="19"/>
  <c r="I834" i="19"/>
  <c r="I638" i="19"/>
  <c r="I391" i="19"/>
  <c r="I146" i="19"/>
  <c r="I1445" i="19"/>
  <c r="I1322" i="19"/>
  <c r="I824" i="19"/>
  <c r="I1066" i="19"/>
  <c r="I394" i="19"/>
  <c r="I171" i="19"/>
  <c r="I683" i="19"/>
  <c r="I516" i="19"/>
  <c r="I424" i="19"/>
  <c r="I223" i="19"/>
  <c r="I910" i="19"/>
  <c r="I1422" i="19"/>
  <c r="I727" i="19"/>
  <c r="I471" i="19"/>
  <c r="I1146" i="19"/>
  <c r="I477" i="19"/>
  <c r="I77" i="19"/>
  <c r="I1180" i="19"/>
  <c r="I718" i="19"/>
  <c r="I1513" i="19"/>
  <c r="I1379" i="19"/>
  <c r="I1253" i="19"/>
  <c r="I1112" i="19"/>
  <c r="I962" i="19"/>
  <c r="I789" i="19"/>
  <c r="I1161" i="19"/>
  <c r="I1300" i="19"/>
  <c r="I1316" i="19"/>
  <c r="I618" i="19"/>
  <c r="I435" i="19"/>
  <c r="I268" i="19"/>
  <c r="I80" i="19"/>
  <c r="I745" i="19"/>
  <c r="I622" i="19"/>
  <c r="I1174" i="19"/>
  <c r="I321" i="19"/>
  <c r="I1048" i="19"/>
  <c r="I861" i="19"/>
  <c r="I1448" i="19"/>
  <c r="I968" i="19"/>
  <c r="I754" i="19"/>
  <c r="I63" i="19"/>
  <c r="I1176" i="19"/>
  <c r="I875" i="19"/>
  <c r="I686" i="19"/>
  <c r="I448" i="19"/>
  <c r="I205" i="19"/>
  <c r="I1473" i="19"/>
  <c r="I1351" i="19"/>
  <c r="I939" i="19"/>
  <c r="I1148" i="19"/>
  <c r="I903" i="19"/>
  <c r="I251" i="19"/>
  <c r="I84" i="19"/>
  <c r="I596" i="19"/>
  <c r="I530" i="19"/>
  <c r="I344" i="19"/>
  <c r="I990" i="19"/>
  <c r="I1502" i="19"/>
  <c r="I831" i="19"/>
  <c r="I609" i="19"/>
  <c r="I1237" i="19"/>
  <c r="I655" i="19"/>
  <c r="I301" i="19"/>
  <c r="I1297" i="19"/>
  <c r="I876" i="19"/>
  <c r="I298" i="19"/>
  <c r="I24" i="19"/>
  <c r="I1395" i="19"/>
  <c r="I1269" i="19"/>
  <c r="I1135" i="19"/>
  <c r="I985" i="19"/>
  <c r="I887" i="19"/>
  <c r="I719" i="19"/>
  <c r="I734" i="19"/>
  <c r="I27" i="19"/>
  <c r="I539" i="19"/>
  <c r="I372" i="19"/>
  <c r="I232" i="19"/>
  <c r="I849" i="19"/>
  <c r="I750" i="19"/>
  <c r="I1278" i="19"/>
  <c r="I502" i="19"/>
  <c r="I218" i="19"/>
  <c r="I981" i="19"/>
  <c r="I141" i="19"/>
  <c r="I1115" i="19"/>
  <c r="I951" i="19"/>
  <c r="I354" i="19"/>
  <c r="I1324" i="19"/>
  <c r="I1107" i="19"/>
  <c r="I952" i="19"/>
  <c r="I774" i="19"/>
  <c r="I575" i="19"/>
  <c r="I325" i="19"/>
  <c r="I34" i="19"/>
  <c r="I1472" i="19"/>
  <c r="I341" i="19"/>
  <c r="I1099" i="19"/>
  <c r="I44" i="19"/>
  <c r="I46" i="19"/>
  <c r="I250" i="19"/>
  <c r="I1192" i="19"/>
  <c r="I1021" i="19"/>
  <c r="I767" i="19"/>
  <c r="I1191" i="19"/>
  <c r="I425" i="19"/>
  <c r="I253" i="19"/>
  <c r="I236" i="19"/>
  <c r="I357" i="19"/>
  <c r="I585" i="19"/>
  <c r="I1411" i="19"/>
  <c r="I1307" i="19"/>
  <c r="I1203" i="19"/>
  <c r="I79" i="19"/>
  <c r="I66" i="19"/>
  <c r="I480" i="19"/>
  <c r="I25" i="19"/>
  <c r="I814" i="19"/>
  <c r="I48" i="19"/>
  <c r="I687" i="19"/>
  <c r="I505" i="19"/>
  <c r="I728" i="19"/>
  <c r="I1167" i="19"/>
  <c r="I1257" i="19"/>
  <c r="I275" i="19"/>
  <c r="I370" i="19"/>
  <c r="I1198" i="19"/>
  <c r="I646" i="19"/>
  <c r="I1251" i="19"/>
  <c r="I1212" i="19"/>
  <c r="I1436" i="19"/>
  <c r="I678" i="19"/>
  <c r="I1275" i="19"/>
  <c r="I531" i="19"/>
  <c r="I697" i="19"/>
  <c r="I1454" i="19"/>
  <c r="I972" i="19"/>
  <c r="I653" i="19"/>
  <c r="I125" i="19"/>
  <c r="I752" i="19"/>
  <c r="I1266" i="19"/>
  <c r="I1468" i="19"/>
  <c r="I454" i="19"/>
  <c r="I511" i="19"/>
  <c r="I1306" i="19"/>
  <c r="I348" i="19"/>
  <c r="I963" i="19"/>
  <c r="I1189" i="19"/>
  <c r="I1344" i="19"/>
  <c r="I120" i="19"/>
  <c r="I1015" i="19"/>
  <c r="I135" i="19"/>
  <c r="I825" i="19"/>
  <c r="I1095" i="19"/>
  <c r="I888" i="19"/>
  <c r="I89" i="19"/>
  <c r="I1338" i="19"/>
  <c r="I560" i="19"/>
  <c r="I492" i="19"/>
  <c r="I1400" i="19"/>
  <c r="I723" i="19"/>
  <c r="I323" i="19"/>
  <c r="I724" i="19"/>
  <c r="I949" i="19"/>
  <c r="I534" i="19"/>
  <c r="I1032" i="19"/>
  <c r="I1019" i="19"/>
  <c r="I1410" i="19"/>
  <c r="I623" i="19"/>
  <c r="I1271" i="19"/>
  <c r="I663" i="19"/>
  <c r="I183" i="19"/>
  <c r="I1289" i="19"/>
  <c r="I1458" i="19"/>
  <c r="I997" i="19"/>
  <c r="I148" i="19"/>
  <c r="I73" i="19"/>
  <c r="I615" i="19"/>
  <c r="I441" i="19"/>
  <c r="I102" i="19"/>
  <c r="I911" i="19"/>
  <c r="I703" i="19"/>
  <c r="I1311" i="19"/>
  <c r="I470" i="19"/>
  <c r="I522" i="19"/>
  <c r="I1507" i="19"/>
  <c r="I1263" i="19"/>
  <c r="I1332" i="19"/>
  <c r="I71" i="19"/>
  <c r="I603" i="19"/>
  <c r="I318" i="19"/>
  <c r="I823" i="19"/>
  <c r="I613" i="19"/>
  <c r="I1055" i="19"/>
  <c r="I1060" i="19"/>
  <c r="I1408" i="19"/>
  <c r="I935" i="19"/>
  <c r="I549" i="19"/>
  <c r="I1331" i="19"/>
  <c r="I228" i="19"/>
  <c r="I570" i="19"/>
  <c r="I1240" i="19"/>
  <c r="I45" i="19"/>
  <c r="I420" i="19"/>
  <c r="I843" i="19"/>
  <c r="I1496" i="19"/>
  <c r="I720" i="19"/>
  <c r="I83" i="19"/>
  <c r="I1006" i="19"/>
  <c r="I992" i="19"/>
  <c r="I1077" i="19"/>
  <c r="I838" i="19"/>
  <c r="I562" i="19"/>
  <c r="I890" i="19"/>
  <c r="I1460" i="19"/>
  <c r="I1113" i="19"/>
  <c r="I841" i="19"/>
  <c r="I1183" i="19"/>
  <c r="I747" i="19"/>
  <c r="I1517" i="19"/>
  <c r="I934" i="19"/>
  <c r="I1153" i="19"/>
  <c r="I72" i="19"/>
  <c r="I147" i="19"/>
  <c r="I553" i="19"/>
  <c r="I664" i="19"/>
  <c r="I266" i="19"/>
  <c r="I799" i="19"/>
  <c r="I185" i="19"/>
  <c r="I461" i="19"/>
  <c r="I1315" i="19"/>
  <c r="I294" i="19"/>
  <c r="I1361" i="19"/>
  <c r="I35" i="19"/>
  <c r="I380" i="19"/>
  <c r="I857" i="19"/>
  <c r="I1286" i="19"/>
  <c r="I233" i="19"/>
  <c r="I160" i="19"/>
  <c r="I964" i="19"/>
  <c r="I1335" i="19"/>
  <c r="I970" i="19"/>
  <c r="I602" i="19"/>
  <c r="I110" i="19"/>
  <c r="I423" i="19"/>
  <c r="I299" i="19"/>
  <c r="I57" i="19"/>
  <c r="I417" i="19"/>
  <c r="I70" i="19"/>
  <c r="I681" i="19"/>
  <c r="I743" i="19"/>
  <c r="I960" i="19"/>
  <c r="I217" i="19"/>
  <c r="I1354" i="19"/>
  <c r="I1089" i="19"/>
  <c r="I104" i="19"/>
  <c r="I51" i="19"/>
  <c r="I563" i="19"/>
  <c r="I264" i="19"/>
  <c r="I778" i="19"/>
  <c r="I262" i="19"/>
  <c r="I1009" i="19"/>
  <c r="I1147" i="19"/>
  <c r="I421" i="19"/>
  <c r="I1154" i="19"/>
  <c r="I837" i="19"/>
  <c r="I409" i="19"/>
  <c r="I995" i="19"/>
  <c r="I170" i="19"/>
  <c r="I379" i="19"/>
  <c r="I137" i="19"/>
  <c r="I688" i="19"/>
  <c r="I1118" i="19"/>
  <c r="I224" i="19"/>
  <c r="I788" i="19"/>
  <c r="I1384" i="19"/>
  <c r="I636" i="19"/>
  <c r="I1092" i="19"/>
  <c r="I501" i="19"/>
  <c r="I1495" i="19"/>
  <c r="I1249" i="19"/>
  <c r="I804" i="19"/>
  <c r="I155" i="19"/>
  <c r="I500" i="19"/>
  <c r="I198" i="19"/>
  <c r="I1406" i="19"/>
  <c r="I442" i="19"/>
  <c r="I439" i="19"/>
  <c r="I682" i="19"/>
  <c r="I1491" i="19"/>
  <c r="I1221" i="19"/>
  <c r="I925" i="19"/>
  <c r="I1069" i="19"/>
  <c r="I1242" i="19"/>
  <c r="I565" i="19"/>
  <c r="I237" i="19"/>
  <c r="I1449" i="19"/>
  <c r="I649" i="19"/>
  <c r="I230" i="19"/>
  <c r="I805" i="19"/>
  <c r="I671" i="19"/>
  <c r="I583" i="19"/>
  <c r="I267" i="19"/>
  <c r="I1190" i="19"/>
  <c r="I1188" i="19"/>
  <c r="I1424" i="19"/>
  <c r="I643" i="19"/>
  <c r="I21" i="19"/>
  <c r="I803" i="19"/>
  <c r="I1392" i="19"/>
  <c r="I487" i="19"/>
  <c r="I1090" i="19"/>
  <c r="I905" i="19"/>
  <c r="I642" i="19"/>
  <c r="I651" i="19"/>
  <c r="I314" i="19"/>
  <c r="I1489" i="19"/>
  <c r="I1291" i="19"/>
  <c r="I732" i="19"/>
  <c r="I174" i="19"/>
  <c r="I611" i="19"/>
  <c r="I103" i="19"/>
  <c r="I625" i="19"/>
  <c r="I311" i="19"/>
  <c r="I546" i="19"/>
  <c r="I1250" i="19"/>
  <c r="I953" i="19"/>
  <c r="I711" i="19"/>
  <c r="I922" i="19"/>
  <c r="I196" i="19"/>
  <c r="I514" i="19"/>
  <c r="I965" i="19"/>
  <c r="I855" i="19"/>
  <c r="I1443" i="19"/>
  <c r="I445" i="19"/>
  <c r="I1348" i="19"/>
  <c r="I694" i="19"/>
  <c r="I115" i="19"/>
  <c r="I350" i="19"/>
  <c r="I1366" i="19"/>
  <c r="I1082" i="19"/>
  <c r="I1231" i="19"/>
  <c r="I591" i="19"/>
  <c r="I1281" i="19"/>
  <c r="I826" i="19"/>
  <c r="I1442" i="19"/>
  <c r="I443" i="19"/>
  <c r="I94" i="19"/>
  <c r="I1182" i="19"/>
  <c r="I32" i="19"/>
  <c r="I1457" i="19"/>
  <c r="I90" i="19"/>
  <c r="I709" i="19"/>
  <c r="I1488" i="19"/>
  <c r="I1194" i="19"/>
  <c r="I219" i="19"/>
  <c r="I488" i="19"/>
  <c r="I1470" i="19"/>
  <c r="I1201" i="19"/>
  <c r="I812" i="19"/>
  <c r="I1340" i="19"/>
  <c r="I912" i="19"/>
  <c r="I450" i="19"/>
  <c r="I556" i="19"/>
  <c r="I569" i="19"/>
  <c r="I559" i="19"/>
  <c r="I75" i="19"/>
  <c r="I919" i="19"/>
  <c r="I1417" i="19"/>
  <c r="I552" i="19"/>
  <c r="I342" i="19"/>
  <c r="I1023" i="19"/>
  <c r="I362" i="19"/>
  <c r="I1313" i="19"/>
  <c r="I364" i="19"/>
  <c r="I117" i="19"/>
  <c r="I592" i="19"/>
  <c r="I1481" i="19"/>
  <c r="I535" i="19"/>
  <c r="I1109" i="19"/>
  <c r="I136" i="19"/>
  <c r="I886" i="19"/>
  <c r="I923" i="19"/>
  <c r="I1396" i="19"/>
  <c r="I483" i="19"/>
  <c r="I316" i="19"/>
  <c r="I158" i="19"/>
  <c r="I793" i="19"/>
  <c r="I685" i="19"/>
  <c r="I1222" i="19"/>
  <c r="I405" i="19"/>
  <c r="I114" i="19"/>
  <c r="I917" i="19"/>
  <c r="I1503" i="19"/>
  <c r="I1041" i="19"/>
  <c r="I848" i="19"/>
  <c r="I207" i="19"/>
  <c r="I1248" i="19"/>
  <c r="I986" i="19"/>
  <c r="I815" i="19"/>
  <c r="I616" i="19"/>
  <c r="I375" i="19"/>
  <c r="I122" i="19"/>
  <c r="I1434" i="19"/>
  <c r="I1208" i="19"/>
  <c r="I1386" i="19"/>
  <c r="I740" i="19"/>
  <c r="I235" i="19"/>
  <c r="I68" i="19"/>
  <c r="I580" i="19"/>
  <c r="I510" i="19"/>
  <c r="I320" i="19"/>
  <c r="I974" i="19"/>
  <c r="I1486" i="19"/>
  <c r="I811" i="19"/>
  <c r="I582" i="19"/>
  <c r="I1219" i="19"/>
  <c r="I257" i="19"/>
  <c r="I1276" i="19"/>
  <c r="I845" i="19"/>
  <c r="I1490" i="19"/>
  <c r="I1368" i="19"/>
  <c r="I1239" i="19"/>
  <c r="I1103" i="19"/>
  <c r="I948" i="19"/>
  <c r="I1469" i="19"/>
  <c r="I593" i="19"/>
  <c r="I453" i="19"/>
  <c r="I1343" i="19"/>
  <c r="I499" i="19"/>
  <c r="I332" i="19"/>
  <c r="I178" i="19"/>
  <c r="I809" i="19"/>
  <c r="I704" i="19"/>
  <c r="I1238" i="19"/>
  <c r="I432" i="19"/>
  <c r="I150" i="19"/>
  <c r="I936" i="19"/>
  <c r="I26" i="19"/>
  <c r="I1063" i="19"/>
  <c r="I880" i="19"/>
  <c r="I249" i="19"/>
  <c r="I1024" i="19"/>
  <c r="I856" i="19"/>
  <c r="I433" i="19"/>
  <c r="I315" i="19"/>
  <c r="I1380" i="19"/>
  <c r="I1093" i="19"/>
  <c r="I1040" i="19"/>
  <c r="I412" i="19"/>
  <c r="I227" i="19"/>
  <c r="I60" i="19"/>
  <c r="I572" i="19"/>
  <c r="I498" i="19"/>
  <c r="I309" i="19"/>
  <c r="I966" i="19"/>
  <c r="I1478" i="19"/>
  <c r="I800" i="19"/>
  <c r="I568" i="19"/>
  <c r="I1210" i="19"/>
  <c r="I607" i="19"/>
  <c r="I239" i="19"/>
  <c r="I1264" i="19"/>
  <c r="I828" i="19"/>
  <c r="I214" i="19"/>
  <c r="I1477" i="19"/>
  <c r="I1353" i="19"/>
  <c r="I1223" i="19"/>
  <c r="I1088" i="19"/>
  <c r="I928" i="19"/>
  <c r="I1431" i="19"/>
  <c r="I518" i="19"/>
  <c r="I226" i="19"/>
  <c r="I797" i="19"/>
  <c r="I491" i="19"/>
  <c r="I324" i="19"/>
  <c r="I168" i="19"/>
  <c r="I801" i="19"/>
  <c r="I695" i="19"/>
  <c r="I1230" i="19"/>
  <c r="I418" i="19"/>
  <c r="I130" i="19"/>
  <c r="I927" i="19"/>
  <c r="I1512" i="19"/>
  <c r="I1052" i="19"/>
  <c r="I866" i="19"/>
  <c r="I229" i="19"/>
  <c r="I1259" i="19"/>
  <c r="I1005" i="19"/>
  <c r="I836" i="19"/>
  <c r="I640" i="19"/>
  <c r="I407" i="19"/>
  <c r="I154" i="19"/>
  <c r="I1447" i="19"/>
  <c r="I1244" i="19"/>
  <c r="I1426" i="19"/>
  <c r="I1305" i="19"/>
  <c r="I243" i="19"/>
  <c r="I76" i="19"/>
  <c r="I588" i="19"/>
  <c r="I520" i="19"/>
  <c r="I333" i="19"/>
  <c r="I982" i="19"/>
  <c r="I1494" i="19"/>
  <c r="I821" i="19"/>
  <c r="I597" i="19"/>
  <c r="I1228" i="19"/>
  <c r="I639" i="19"/>
  <c r="I280" i="19"/>
  <c r="I1287" i="19"/>
  <c r="I859" i="19"/>
  <c r="I269" i="19"/>
  <c r="I1505" i="19"/>
  <c r="I1381" i="19"/>
  <c r="I1255" i="19"/>
  <c r="I1120" i="19"/>
  <c r="I967" i="19"/>
  <c r="I1509" i="19"/>
  <c r="I666" i="19"/>
  <c r="I601" i="19"/>
  <c r="I59" i="19"/>
  <c r="I571" i="19"/>
  <c r="I404" i="19"/>
  <c r="I274" i="19"/>
  <c r="I31" i="19"/>
  <c r="I787" i="19"/>
  <c r="I1310" i="19"/>
  <c r="I558" i="19"/>
  <c r="I277" i="19"/>
  <c r="I1018" i="19"/>
  <c r="I216" i="19"/>
  <c r="I1157" i="19"/>
  <c r="I1007" i="19"/>
  <c r="I440" i="19"/>
  <c r="I1367" i="19"/>
  <c r="I1171" i="19"/>
  <c r="I1025" i="19"/>
  <c r="I858" i="19"/>
  <c r="I677" i="19"/>
  <c r="I437" i="19"/>
  <c r="I343" i="19"/>
  <c r="I1130" i="19"/>
  <c r="I641" i="19"/>
  <c r="I957" i="19"/>
  <c r="I347" i="19"/>
  <c r="I180" i="19"/>
  <c r="I105" i="19"/>
  <c r="I652" i="19"/>
  <c r="I490" i="19"/>
  <c r="I1086" i="19"/>
  <c r="I167" i="19"/>
  <c r="I947" i="19"/>
  <c r="I746" i="19"/>
  <c r="I1347" i="19"/>
  <c r="I827" i="19"/>
  <c r="I557" i="19"/>
  <c r="I1423" i="19"/>
  <c r="I1043" i="19"/>
  <c r="I631" i="19"/>
  <c r="I389" i="19"/>
  <c r="I96" i="19"/>
  <c r="I1437" i="19"/>
  <c r="I1321" i="19"/>
  <c r="I1185" i="19"/>
  <c r="I202" i="19"/>
  <c r="I561" i="19"/>
  <c r="I1053" i="19"/>
  <c r="I211" i="19"/>
  <c r="I286" i="19"/>
  <c r="I1134" i="19"/>
  <c r="I541" i="19"/>
  <c r="I1168" i="19"/>
  <c r="I1116" i="19"/>
  <c r="I1325" i="19"/>
  <c r="I464" i="19"/>
  <c r="I921" i="19"/>
  <c r="I403" i="19"/>
  <c r="I542" i="19"/>
  <c r="I1326" i="19"/>
  <c r="I819" i="19"/>
  <c r="I322" i="19"/>
  <c r="I1387" i="19"/>
  <c r="I304" i="19"/>
  <c r="I1003" i="19"/>
  <c r="I760" i="19"/>
  <c r="I100" i="19"/>
  <c r="I74" i="19"/>
  <c r="I349" i="19"/>
  <c r="I1256" i="19"/>
  <c r="I1049" i="19"/>
  <c r="I913" i="19"/>
  <c r="I1299" i="19"/>
  <c r="I573" i="19"/>
  <c r="I1260" i="19"/>
  <c r="I476" i="19"/>
  <c r="I654" i="19"/>
  <c r="I863" i="19"/>
  <c r="I384" i="19"/>
  <c r="I142" i="19"/>
  <c r="I127" i="19"/>
  <c r="I870" i="19"/>
  <c r="I1081" i="19"/>
  <c r="I19" i="19"/>
  <c r="I145" i="19"/>
  <c r="I942" i="19"/>
  <c r="I206" i="19"/>
  <c r="I895" i="19"/>
  <c r="I781" i="19"/>
  <c r="I933" i="19"/>
  <c r="I1389" i="19"/>
  <c r="I287" i="19"/>
  <c r="I300" i="19"/>
  <c r="I954" i="19"/>
  <c r="I914" i="19"/>
  <c r="I1181" i="19"/>
  <c r="I1446" i="19"/>
  <c r="I1001" i="19"/>
  <c r="I38" i="19"/>
  <c r="I777" i="19"/>
  <c r="I1084" i="19"/>
  <c r="I519" i="19"/>
  <c r="I659" i="19"/>
  <c r="I512" i="19"/>
  <c r="I302" i="19"/>
  <c r="I620" i="19"/>
  <c r="I473" i="19"/>
  <c r="I1471" i="19"/>
  <c r="I668" i="19"/>
  <c r="I1293" i="19"/>
  <c r="I1261" i="19"/>
  <c r="I29" i="19"/>
  <c r="I1132" i="19"/>
  <c r="I938" i="19"/>
  <c r="I392" i="19"/>
  <c r="I197" i="19"/>
  <c r="I1272" i="19"/>
  <c r="I1254" i="19"/>
  <c r="I455" i="19"/>
  <c r="I291" i="19"/>
  <c r="I124" i="19"/>
  <c r="I49" i="19"/>
  <c r="I584" i="19"/>
  <c r="I406" i="19"/>
  <c r="I1030" i="19"/>
  <c r="I53" i="19"/>
  <c r="I883" i="19"/>
  <c r="I669" i="19"/>
  <c r="I1283" i="19"/>
  <c r="I730" i="19"/>
  <c r="I408" i="19"/>
  <c r="I1349" i="19"/>
  <c r="I946" i="19"/>
  <c r="I438" i="19"/>
  <c r="I189" i="19"/>
  <c r="I1465" i="19"/>
  <c r="I1341" i="19"/>
  <c r="I1215" i="19"/>
  <c r="I1075" i="19"/>
  <c r="I996" i="19"/>
  <c r="I1290" i="19"/>
  <c r="I1258" i="19"/>
  <c r="I43" i="19"/>
  <c r="I555" i="19"/>
  <c r="I388" i="19"/>
  <c r="I254" i="19"/>
  <c r="I865" i="19"/>
  <c r="I768" i="19"/>
  <c r="I1294" i="19"/>
  <c r="I529" i="19"/>
  <c r="I248" i="19"/>
  <c r="I1000" i="19"/>
  <c r="I181" i="19"/>
  <c r="I1136" i="19"/>
  <c r="I978" i="19"/>
  <c r="I398" i="19"/>
  <c r="I1345" i="19"/>
  <c r="I1139" i="19"/>
  <c r="I988" i="19"/>
  <c r="I816" i="19"/>
  <c r="I628" i="19"/>
  <c r="I378" i="19"/>
  <c r="I201" i="19"/>
  <c r="I40" i="19"/>
  <c r="I486" i="19"/>
  <c r="I1416" i="19"/>
  <c r="I307" i="19"/>
  <c r="I140" i="19"/>
  <c r="I65" i="19"/>
  <c r="I606" i="19"/>
  <c r="I430" i="19"/>
  <c r="I1046" i="19"/>
  <c r="I86" i="19"/>
  <c r="I901" i="19"/>
  <c r="I693" i="19"/>
  <c r="I1301" i="19"/>
  <c r="I757" i="19"/>
  <c r="I449" i="19"/>
  <c r="I1370" i="19"/>
  <c r="I973" i="19"/>
  <c r="I496" i="19"/>
  <c r="I245" i="19"/>
  <c r="I1492" i="19"/>
  <c r="I1369" i="19"/>
  <c r="I1245" i="19"/>
  <c r="I1106" i="19"/>
  <c r="I1213" i="19"/>
  <c r="I175" i="19"/>
  <c r="I1483" i="19"/>
  <c r="I123" i="19"/>
  <c r="I635" i="19"/>
  <c r="I468" i="19"/>
  <c r="I360" i="19"/>
  <c r="I149" i="19"/>
  <c r="I860" i="19"/>
  <c r="I1374" i="19"/>
  <c r="I660" i="19"/>
  <c r="I386" i="19"/>
  <c r="I1091" i="19"/>
  <c r="I366" i="19"/>
  <c r="I1241" i="19"/>
  <c r="I1108" i="19"/>
  <c r="I610" i="19"/>
  <c r="I1450" i="19"/>
  <c r="I1296" i="19"/>
  <c r="I1159" i="19"/>
  <c r="I1010" i="19"/>
  <c r="I847" i="19"/>
  <c r="I656" i="19"/>
  <c r="I884" i="19"/>
  <c r="I1482" i="19"/>
  <c r="I1067" i="19"/>
  <c r="I802" i="19"/>
  <c r="I411" i="19"/>
  <c r="I244" i="19"/>
  <c r="I42" i="19"/>
  <c r="I721" i="19"/>
  <c r="I589" i="19"/>
  <c r="I1150" i="19"/>
  <c r="I279" i="19"/>
  <c r="I1020" i="19"/>
  <c r="I829" i="19"/>
  <c r="I1420" i="19"/>
  <c r="I931" i="19"/>
  <c r="I708" i="19"/>
  <c r="I1506" i="19"/>
  <c r="I1140" i="19"/>
  <c r="I810" i="19"/>
  <c r="I614" i="19"/>
  <c r="I361" i="19"/>
  <c r="I111" i="19"/>
  <c r="I1432" i="19"/>
  <c r="I1308" i="19"/>
  <c r="I775" i="19"/>
  <c r="I1013" i="19"/>
  <c r="I78" i="19"/>
  <c r="I395" i="19"/>
  <c r="I478" i="19"/>
  <c r="I1318" i="19"/>
  <c r="I808" i="19"/>
  <c r="I193" i="19"/>
  <c r="I1377" i="19"/>
  <c r="I278" i="19"/>
  <c r="I891" i="19"/>
  <c r="I698" i="19"/>
  <c r="I587" i="19"/>
  <c r="I713" i="19"/>
  <c r="I1510" i="19"/>
  <c r="I1036" i="19"/>
  <c r="I690" i="19"/>
  <c r="I326" i="19"/>
  <c r="I898" i="19"/>
  <c r="I1295" i="19"/>
  <c r="I844" i="19"/>
  <c r="I284" i="19"/>
  <c r="I368" i="19"/>
  <c r="I599" i="19"/>
  <c r="I1466" i="19"/>
  <c r="I1317" i="19"/>
  <c r="I1218" i="19"/>
  <c r="I263" i="19"/>
  <c r="I373" i="19"/>
  <c r="I1145" i="19"/>
  <c r="I33" i="19"/>
  <c r="I869" i="19"/>
  <c r="I64" i="19"/>
  <c r="I701" i="19"/>
  <c r="I629" i="19"/>
  <c r="I751" i="19"/>
  <c r="I1184" i="19"/>
  <c r="I1514" i="19"/>
  <c r="I203" i="19"/>
  <c r="I222" i="19"/>
  <c r="I1126" i="19"/>
  <c r="I526" i="19"/>
  <c r="I1105" i="19"/>
  <c r="I1104" i="19"/>
  <c r="I1312" i="19"/>
  <c r="I297" i="19"/>
  <c r="I864" i="19"/>
  <c r="I97" i="19"/>
  <c r="I1484" i="19"/>
  <c r="I710" i="19"/>
  <c r="I139" i="19"/>
  <c r="I696" i="19"/>
  <c r="I87" i="19"/>
  <c r="I337" i="19"/>
  <c r="I479" i="19"/>
  <c r="I818" i="19"/>
  <c r="I240" i="19"/>
  <c r="I484" i="19"/>
  <c r="I1119" i="19"/>
  <c r="I1298" i="19"/>
  <c r="I467" i="19"/>
  <c r="I177" i="19"/>
  <c r="I1076" i="19"/>
  <c r="I1149" i="19"/>
  <c r="I334" i="19"/>
  <c r="I907" i="19"/>
  <c r="I702" i="19"/>
  <c r="I608" i="19"/>
  <c r="I422" i="19"/>
  <c r="I1206" i="19"/>
  <c r="I1262" i="19"/>
  <c r="I1224" i="19"/>
  <c r="I784" i="19"/>
  <c r="I1302" i="19"/>
  <c r="I23" i="19"/>
  <c r="I1485" i="19"/>
  <c r="I1151" i="19"/>
  <c r="I521" i="19"/>
  <c r="I383" i="19"/>
  <c r="I220" i="19"/>
  <c r="I1227" i="19"/>
  <c r="I1319" i="19"/>
  <c r="I764" i="19"/>
  <c r="I1016" i="19"/>
  <c r="I429" i="19"/>
  <c r="I1078" i="19"/>
  <c r="I258" i="19"/>
  <c r="I376" i="19"/>
  <c r="I1320" i="19"/>
  <c r="I852" i="19"/>
  <c r="I397" i="19"/>
  <c r="I99" i="19"/>
  <c r="I328" i="19"/>
  <c r="I1350" i="19"/>
  <c r="I1064" i="19"/>
  <c r="I1072" i="19"/>
  <c r="I1111" i="19"/>
  <c r="I578" i="19"/>
  <c r="I1179" i="19"/>
  <c r="I121" i="19"/>
  <c r="I1102" i="19"/>
  <c r="I766" i="19"/>
  <c r="I598" i="19"/>
  <c r="I680" i="19"/>
  <c r="I1467" i="19"/>
  <c r="I1217" i="19"/>
  <c r="I1385" i="19"/>
  <c r="I460" i="19"/>
  <c r="I851" i="19"/>
  <c r="I648" i="19"/>
  <c r="I346" i="19"/>
  <c r="I1440" i="19"/>
  <c r="I989" i="19"/>
  <c r="I822" i="19"/>
  <c r="I543" i="19"/>
  <c r="I276" i="19"/>
  <c r="I632" i="19"/>
  <c r="I871" i="19"/>
  <c r="I771" i="19"/>
  <c r="I893" i="19"/>
  <c r="I231" i="19"/>
  <c r="I1363" i="19"/>
  <c r="I1098" i="19"/>
  <c r="I564" i="19"/>
  <c r="I958" i="19"/>
  <c r="I790" i="19"/>
  <c r="I590" i="19"/>
  <c r="I1252" i="19"/>
  <c r="I184" i="19"/>
  <c r="I1207" i="19"/>
  <c r="I1399" i="19"/>
  <c r="I1456" i="19"/>
  <c r="I796" i="19"/>
  <c r="I463" i="19"/>
  <c r="I1056" i="19"/>
  <c r="I30" i="19"/>
  <c r="I998" i="19"/>
  <c r="I889" i="19"/>
  <c r="I779" i="19"/>
  <c r="I1334" i="19"/>
  <c r="I1397" i="19"/>
  <c r="I820" i="19"/>
  <c r="I161" i="19"/>
  <c r="I1265" i="19"/>
  <c r="I930" i="19"/>
  <c r="I1415" i="19"/>
  <c r="I770" i="19"/>
  <c r="I1474" i="19"/>
  <c r="I545" i="19"/>
  <c r="I684" i="19"/>
  <c r="I465" i="19"/>
  <c r="I356" i="19"/>
  <c r="I1225" i="19"/>
  <c r="I1117" i="19"/>
  <c r="I1138" i="19"/>
  <c r="I1173" i="19"/>
  <c r="I929" i="19"/>
  <c r="I109" i="19"/>
  <c r="I28" i="19"/>
  <c r="I1414" i="19"/>
  <c r="I1501" i="19"/>
  <c r="I1277" i="19"/>
  <c r="I305" i="19"/>
  <c r="I854" i="19"/>
  <c r="I676" i="19"/>
  <c r="I738" i="19"/>
  <c r="I1394" i="19"/>
  <c r="I846" i="19"/>
  <c r="I165" i="19"/>
  <c r="I877" i="19"/>
  <c r="I283" i="19"/>
  <c r="I657" i="19"/>
  <c r="I1451" i="19"/>
  <c r="I153" i="19"/>
  <c r="I259" i="19"/>
  <c r="I961" i="19"/>
  <c r="I1378" i="19"/>
  <c r="I288" i="19"/>
  <c r="I528" i="19"/>
  <c r="I1401" i="19"/>
  <c r="I481" i="19"/>
  <c r="I878" i="19"/>
  <c r="I885" i="19"/>
  <c r="I1282" i="19"/>
  <c r="I1409" i="19"/>
  <c r="I920" i="19"/>
  <c r="I700" i="19"/>
  <c r="I1163" i="19"/>
  <c r="I22" i="19"/>
  <c r="I874" i="19"/>
  <c r="I369" i="19"/>
  <c r="I1309" i="19"/>
  <c r="I1329" i="19"/>
  <c r="I717" i="19"/>
  <c r="I1364" i="19"/>
  <c r="I312" i="19"/>
  <c r="I1039" i="19"/>
  <c r="I662" i="19"/>
  <c r="I179" i="19"/>
  <c r="I485" i="19"/>
  <c r="I1268" i="19"/>
  <c r="I507" i="19"/>
  <c r="I945" i="19"/>
  <c r="I689" i="19"/>
  <c r="I116" i="19"/>
  <c r="I1274" i="19"/>
  <c r="I1327" i="19"/>
  <c r="I950" i="19"/>
  <c r="I296" i="19"/>
  <c r="I595" i="19"/>
  <c r="I900" i="19"/>
  <c r="I536" i="19"/>
  <c r="I1037" i="19"/>
  <c r="I1170" i="19"/>
  <c r="I1390" i="19"/>
  <c r="I339" i="19"/>
  <c r="I209" i="19"/>
  <c r="I1413" i="19"/>
  <c r="I1177" i="19"/>
  <c r="I1195" i="19"/>
  <c r="I1131" i="19"/>
  <c r="I1101" i="19"/>
  <c r="I1357" i="19"/>
  <c r="I169" i="19"/>
  <c r="I67" i="19"/>
  <c r="I494" i="19"/>
  <c r="I336" i="19"/>
  <c r="I581" i="19"/>
  <c r="I163" i="19"/>
  <c r="I457" i="19"/>
  <c r="I1236" i="19"/>
  <c r="I427" i="19"/>
  <c r="I850" i="19"/>
  <c r="I416" i="19"/>
  <c r="I691" i="19"/>
  <c r="I1155" i="19"/>
  <c r="I1127" i="19"/>
  <c r="I340" i="19"/>
  <c r="I50" i="19"/>
  <c r="I462" i="19"/>
  <c r="I41" i="19"/>
  <c r="I716" i="19"/>
  <c r="I1197" i="19"/>
  <c r="I289" i="19"/>
  <c r="I1142" i="19"/>
  <c r="I761" i="19"/>
  <c r="I292" i="19"/>
  <c r="I1012" i="19"/>
  <c r="I1441" i="19"/>
  <c r="I200" i="19"/>
  <c r="I665" i="19"/>
  <c r="I1504" i="19"/>
  <c r="I918" i="19"/>
  <c r="I1328" i="19"/>
  <c r="I1042" i="19"/>
  <c r="I675" i="19"/>
  <c r="I1137" i="19"/>
  <c r="I1096" i="19"/>
  <c r="I260" i="19"/>
  <c r="I1439" i="19"/>
  <c r="I176" i="19"/>
  <c r="I524" i="19"/>
  <c r="I495" i="19"/>
  <c r="I983" i="19"/>
  <c r="I190" i="19"/>
  <c r="I1074" i="19"/>
  <c r="I213" i="19"/>
  <c r="I574" i="19"/>
  <c r="I385" i="19"/>
  <c r="I1058" i="19"/>
  <c r="I906" i="19"/>
  <c r="I621" i="19"/>
  <c r="I1518" i="19"/>
  <c r="I381" i="19"/>
  <c r="I548" i="19"/>
  <c r="I515" i="19"/>
  <c r="I95" i="19"/>
  <c r="I1288" i="19"/>
  <c r="I735" i="19"/>
  <c r="I508" i="19"/>
  <c r="I458" i="19"/>
  <c r="I944" i="19"/>
  <c r="I69" i="19"/>
  <c r="I955" i="19"/>
  <c r="I1459" i="19"/>
  <c r="I434" i="19"/>
  <c r="I101" i="19"/>
  <c r="I807" i="19"/>
  <c r="I817" i="19"/>
  <c r="I896" i="19"/>
  <c r="I1476" i="19"/>
  <c r="I393" i="19"/>
  <c r="I1339" i="19"/>
  <c r="I782" i="19"/>
  <c r="I795" i="19"/>
  <c r="I1178" i="19"/>
  <c r="I1045" i="19"/>
  <c r="I672" i="19"/>
  <c r="I741" i="19"/>
  <c r="I192" i="19"/>
  <c r="I1047" i="19"/>
  <c r="I151" i="19"/>
  <c r="I456" i="19"/>
  <c r="I414" i="19"/>
  <c r="I47" i="19"/>
  <c r="I765" i="19"/>
  <c r="I737" i="19"/>
  <c r="I739" i="19"/>
  <c r="I1336" i="19"/>
  <c r="I234" i="19"/>
  <c r="I1193" i="19"/>
  <c r="I1196" i="19"/>
  <c r="I714" i="19"/>
  <c r="I270" i="19"/>
  <c r="I1330" i="19"/>
  <c r="I1022" i="19"/>
  <c r="I932" i="19"/>
  <c r="I1083" i="19"/>
  <c r="I1044" i="19"/>
  <c r="I1129" i="19"/>
  <c r="I786" i="19"/>
  <c r="I1475" i="19"/>
  <c r="I993" i="19"/>
  <c r="I1323" i="19"/>
  <c r="I195" i="19"/>
  <c r="I156" i="19"/>
  <c r="I358" i="19"/>
  <c r="I1169" i="19"/>
  <c r="I1114" i="19"/>
  <c r="I612" i="19"/>
  <c r="I39" i="19"/>
  <c r="I733" i="19"/>
  <c r="I1246" i="19"/>
  <c r="I1498" i="19"/>
  <c r="I37" i="19"/>
  <c r="I410" i="19"/>
  <c r="I1404" i="19"/>
  <c r="I353" i="19"/>
  <c r="I550" i="19"/>
  <c r="I1304" i="19"/>
  <c r="I902" i="19"/>
  <c r="I1166" i="19"/>
  <c r="I1430" i="19"/>
  <c r="I447" i="19"/>
  <c r="I159" i="19"/>
  <c r="I915" i="19"/>
  <c r="I1062" i="19"/>
  <c r="D8" i="3"/>
  <c r="D9" i="3" s="1"/>
  <c r="E19" i="16" a="1"/>
  <c r="D8" i="12"/>
  <c r="D9" i="12" s="1"/>
  <c r="E19" i="20" a="1"/>
  <c r="E174" i="20" l="1"/>
  <c r="E686" i="20"/>
  <c r="E1198" i="20"/>
  <c r="E1432" i="20"/>
  <c r="E527" i="20"/>
  <c r="E1039" i="20"/>
  <c r="E1136" i="20"/>
  <c r="E400" i="20"/>
  <c r="E928" i="20"/>
  <c r="E388" i="20"/>
  <c r="E900" i="20"/>
  <c r="E1412" i="20"/>
  <c r="E490" i="20"/>
  <c r="E1505" i="20"/>
  <c r="E914" i="20"/>
  <c r="E246" i="20"/>
  <c r="E758" i="20"/>
  <c r="E1270" i="20"/>
  <c r="E84" i="20"/>
  <c r="E599" i="20"/>
  <c r="E1111" i="20"/>
  <c r="E1296" i="20"/>
  <c r="E472" i="20"/>
  <c r="E1000" i="20"/>
  <c r="E460" i="20"/>
  <c r="E972" i="20"/>
  <c r="E1484" i="20"/>
  <c r="E634" i="20"/>
  <c r="E190" i="20"/>
  <c r="E702" i="20"/>
  <c r="E1214" i="20"/>
  <c r="E1456" i="20"/>
  <c r="E543" i="20"/>
  <c r="E1055" i="20"/>
  <c r="E1176" i="20"/>
  <c r="E416" i="20"/>
  <c r="E944" i="20"/>
  <c r="E404" i="20"/>
  <c r="E916" i="20"/>
  <c r="E1428" i="20"/>
  <c r="E522" i="20"/>
  <c r="E326" i="20"/>
  <c r="E838" i="20"/>
  <c r="E1350" i="20"/>
  <c r="E167" i="20"/>
  <c r="E679" i="20"/>
  <c r="E1191" i="20"/>
  <c r="E21" i="20"/>
  <c r="E552" i="20"/>
  <c r="E1232" i="20"/>
  <c r="E540" i="20"/>
  <c r="E1052" i="20"/>
  <c r="E121" i="20"/>
  <c r="E794" i="20"/>
  <c r="E331" i="20"/>
  <c r="E43" i="20"/>
  <c r="E422" i="20"/>
  <c r="E934" i="20"/>
  <c r="E1446" i="20"/>
  <c r="E263" i="20"/>
  <c r="E775" i="20"/>
  <c r="E1287" i="20"/>
  <c r="E136" i="20"/>
  <c r="E648" i="20"/>
  <c r="E124" i="20"/>
  <c r="E636" i="20"/>
  <c r="E1148" i="20"/>
  <c r="E313" i="20"/>
  <c r="E986" i="20"/>
  <c r="E285" i="20"/>
  <c r="E35" i="20"/>
  <c r="E1294" i="20"/>
  <c r="E951" i="20"/>
  <c r="E640" i="20"/>
  <c r="E996" i="20"/>
  <c r="E1162" i="20"/>
  <c r="E1225" i="20"/>
  <c r="E389" i="20"/>
  <c r="E386" i="20"/>
  <c r="E882" i="20"/>
  <c r="E54" i="20"/>
  <c r="E1017" i="20"/>
  <c r="E1185" i="20"/>
  <c r="E965" i="20"/>
  <c r="E1513" i="20"/>
  <c r="E462" i="20"/>
  <c r="E119" i="20"/>
  <c r="E1471" i="20"/>
  <c r="E164" i="20"/>
  <c r="E1516" i="20"/>
  <c r="E315" i="20"/>
  <c r="E1465" i="20"/>
  <c r="E1325" i="20"/>
  <c r="E843" i="20"/>
  <c r="E829" i="20"/>
  <c r="E1105" i="20"/>
  <c r="E469" i="20"/>
  <c r="E205" i="20"/>
  <c r="E1425" i="20"/>
  <c r="E613" i="20"/>
  <c r="E982" i="20"/>
  <c r="E639" i="20"/>
  <c r="E368" i="20"/>
  <c r="E684" i="20"/>
  <c r="E714" i="20"/>
  <c r="E803" i="20"/>
  <c r="E1266" i="20"/>
  <c r="E1501" i="20"/>
  <c r="E1509" i="20"/>
  <c r="E395" i="20"/>
  <c r="E1289" i="20"/>
  <c r="E929" i="20"/>
  <c r="E709" i="20"/>
  <c r="E1213" i="20"/>
  <c r="E150" i="20"/>
  <c r="E1502" i="20"/>
  <c r="E1199" i="20"/>
  <c r="E904" i="20"/>
  <c r="E1204" i="20"/>
  <c r="E1450" i="20"/>
  <c r="E1443" i="20"/>
  <c r="E883" i="20"/>
  <c r="E587" i="20"/>
  <c r="E1283" i="20"/>
  <c r="E387" i="20"/>
  <c r="E149" i="20"/>
  <c r="E1385" i="20"/>
  <c r="E1169" i="20"/>
  <c r="E1069" i="20"/>
  <c r="E590" i="20"/>
  <c r="E247" i="20"/>
  <c r="E1248" i="20"/>
  <c r="E292" i="20"/>
  <c r="E281" i="20"/>
  <c r="E209" i="20"/>
  <c r="E498" i="20"/>
  <c r="E433" i="20"/>
  <c r="E953" i="20"/>
  <c r="E411" i="20"/>
  <c r="E293" i="20"/>
  <c r="E579" i="20"/>
  <c r="E355" i="20"/>
  <c r="E370" i="20"/>
  <c r="E1053" i="20"/>
  <c r="E1399" i="20"/>
  <c r="E1098" i="20"/>
  <c r="E1145" i="20"/>
  <c r="E610" i="20"/>
  <c r="E930" i="20"/>
  <c r="E1366" i="20"/>
  <c r="E564" i="20"/>
  <c r="E1393" i="20"/>
  <c r="E1045" i="20"/>
  <c r="E835" i="20"/>
  <c r="E413" i="20"/>
  <c r="E1088" i="20"/>
  <c r="E1290" i="20"/>
  <c r="E1273" i="20"/>
  <c r="E97" i="20"/>
  <c r="E1058" i="20"/>
  <c r="E1422" i="20"/>
  <c r="E740" i="20"/>
  <c r="E405" i="20"/>
  <c r="E1101" i="20"/>
  <c r="E963" i="20"/>
  <c r="E907" i="20"/>
  <c r="E112" i="20"/>
  <c r="E187" i="20"/>
  <c r="E309" i="20"/>
  <c r="E685" i="20"/>
  <c r="E1331" i="20"/>
  <c r="E884" i="20"/>
  <c r="E177" i="20"/>
  <c r="E960" i="20"/>
  <c r="E917" i="20"/>
  <c r="E968" i="20"/>
  <c r="E221" i="20"/>
  <c r="E244" i="20"/>
  <c r="E577" i="20"/>
  <c r="E568" i="20"/>
  <c r="E461" i="20"/>
  <c r="E186" i="20"/>
  <c r="E206" i="20"/>
  <c r="E440" i="20"/>
  <c r="E605" i="20"/>
  <c r="E1221" i="20"/>
  <c r="E1234" i="20"/>
  <c r="E238" i="20"/>
  <c r="E750" i="20"/>
  <c r="E1262" i="20"/>
  <c r="E73" i="20"/>
  <c r="E591" i="20"/>
  <c r="E1103" i="20"/>
  <c r="E1280" i="20"/>
  <c r="E464" i="20"/>
  <c r="E992" i="20"/>
  <c r="E452" i="20"/>
  <c r="E964" i="20"/>
  <c r="E1476" i="20"/>
  <c r="E618" i="20"/>
  <c r="E139" i="20"/>
  <c r="E1059" i="20"/>
  <c r="E310" i="20"/>
  <c r="E822" i="20"/>
  <c r="E1334" i="20"/>
  <c r="E151" i="20"/>
  <c r="E663" i="20"/>
  <c r="E1175" i="20"/>
  <c r="E1440" i="20"/>
  <c r="E536" i="20"/>
  <c r="E1104" i="20"/>
  <c r="E524" i="20"/>
  <c r="E1036" i="20"/>
  <c r="E86" i="20"/>
  <c r="E762" i="20"/>
  <c r="E254" i="20"/>
  <c r="E766" i="20"/>
  <c r="E1278" i="20"/>
  <c r="E94" i="20"/>
  <c r="E607" i="20"/>
  <c r="E1119" i="20"/>
  <c r="E1312" i="20"/>
  <c r="E480" i="20"/>
  <c r="E1008" i="20"/>
  <c r="E468" i="20"/>
  <c r="E980" i="20"/>
  <c r="E1492" i="20"/>
  <c r="E650" i="20"/>
  <c r="E390" i="20"/>
  <c r="E902" i="20"/>
  <c r="E1414" i="20"/>
  <c r="E231" i="20"/>
  <c r="E743" i="20"/>
  <c r="E1255" i="20"/>
  <c r="E104" i="20"/>
  <c r="E616" i="20"/>
  <c r="E90" i="20"/>
  <c r="E604" i="20"/>
  <c r="E1116" i="20"/>
  <c r="E249" i="20"/>
  <c r="E922" i="20"/>
  <c r="E179" i="20"/>
  <c r="E32" i="20"/>
  <c r="E486" i="20"/>
  <c r="E998" i="20"/>
  <c r="E1510" i="20"/>
  <c r="E327" i="20"/>
  <c r="E839" i="20"/>
  <c r="E1351" i="20"/>
  <c r="E200" i="20"/>
  <c r="E712" i="20"/>
  <c r="E188" i="20"/>
  <c r="E700" i="20"/>
  <c r="E1212" i="20"/>
  <c r="E87" i="20"/>
  <c r="E1114" i="20"/>
  <c r="E457" i="20"/>
  <c r="E82" i="20"/>
  <c r="E1438" i="20"/>
  <c r="E1135" i="20"/>
  <c r="E824" i="20"/>
  <c r="E1140" i="20"/>
  <c r="E1354" i="20"/>
  <c r="E1389" i="20"/>
  <c r="E701" i="20"/>
  <c r="E531" i="20"/>
  <c r="E1173" i="20"/>
  <c r="E261" i="20"/>
  <c r="E70" i="20"/>
  <c r="E1330" i="20"/>
  <c r="E1113" i="20"/>
  <c r="E850" i="20"/>
  <c r="E606" i="20"/>
  <c r="E303" i="20"/>
  <c r="E1376" i="20"/>
  <c r="E308" i="20"/>
  <c r="E23" i="20"/>
  <c r="E258" i="20"/>
  <c r="E589" i="20"/>
  <c r="E523" i="20"/>
  <c r="E989" i="20"/>
  <c r="E539" i="20"/>
  <c r="E429" i="20"/>
  <c r="E617" i="20"/>
  <c r="E401" i="20"/>
  <c r="E755" i="20"/>
  <c r="E1201" i="20"/>
  <c r="E1166" i="20"/>
  <c r="E823" i="20"/>
  <c r="E512" i="20"/>
  <c r="E868" i="20"/>
  <c r="E970" i="20"/>
  <c r="E1025" i="20"/>
  <c r="E92" i="20"/>
  <c r="E237" i="20"/>
  <c r="E661" i="20"/>
  <c r="E1107" i="20"/>
  <c r="E450" i="20"/>
  <c r="E1074" i="20"/>
  <c r="E857" i="20"/>
  <c r="E1413" i="20"/>
  <c r="E334" i="20"/>
  <c r="E1384" i="20"/>
  <c r="E1343" i="20"/>
  <c r="E1352" i="20"/>
  <c r="E1388" i="20"/>
  <c r="E171" i="20"/>
  <c r="E1317" i="20"/>
  <c r="E705" i="20"/>
  <c r="E733" i="20"/>
  <c r="E242" i="20"/>
  <c r="E482" i="20"/>
  <c r="E354" i="20"/>
  <c r="E36" i="20"/>
  <c r="E1314" i="20"/>
  <c r="E173" i="20"/>
  <c r="E734" i="20"/>
  <c r="E431" i="20"/>
  <c r="E120" i="20"/>
  <c r="E436" i="20"/>
  <c r="E298" i="20"/>
  <c r="E493" i="20"/>
  <c r="E845" i="20"/>
  <c r="E851" i="20"/>
  <c r="E1099" i="20"/>
  <c r="E941" i="20"/>
  <c r="E722" i="20"/>
  <c r="E725" i="20"/>
  <c r="E509" i="20"/>
  <c r="E957" i="20"/>
  <c r="E19" i="20"/>
  <c r="E240" i="20"/>
  <c r="E219" i="20"/>
  <c r="E338" i="20"/>
  <c r="E995" i="20"/>
  <c r="E1349" i="20"/>
  <c r="E41" i="20"/>
  <c r="E1068" i="20"/>
  <c r="E1083" i="20"/>
  <c r="E537" i="20"/>
  <c r="E1257" i="20"/>
  <c r="E80" i="20"/>
  <c r="E256" i="20"/>
  <c r="E38" i="20"/>
  <c r="E477" i="20"/>
  <c r="E1106" i="20"/>
  <c r="E1475" i="20"/>
  <c r="E191" i="20"/>
  <c r="E1124" i="20"/>
  <c r="E1339" i="20"/>
  <c r="E243" i="20"/>
  <c r="E1293" i="20"/>
  <c r="E342" i="20"/>
  <c r="E576" i="20"/>
  <c r="E437" i="20"/>
  <c r="E753" i="20"/>
  <c r="E761" i="20"/>
  <c r="E939" i="20"/>
  <c r="E842" i="20"/>
  <c r="E1109" i="20"/>
  <c r="E1252" i="20"/>
  <c r="E197" i="20"/>
  <c r="E1260" i="20"/>
  <c r="E226" i="20"/>
  <c r="E1268" i="20"/>
  <c r="E562" i="20"/>
  <c r="E756" i="20"/>
  <c r="E651" i="20"/>
  <c r="E1250" i="20"/>
  <c r="E432" i="20"/>
  <c r="E157" i="20"/>
  <c r="E629" i="20"/>
  <c r="E751" i="20"/>
  <c r="E748" i="20"/>
  <c r="E302" i="20"/>
  <c r="E814" i="20"/>
  <c r="E1326" i="20"/>
  <c r="E143" i="20"/>
  <c r="E655" i="20"/>
  <c r="E1167" i="20"/>
  <c r="E1424" i="20"/>
  <c r="E528" i="20"/>
  <c r="E1072" i="20"/>
  <c r="E516" i="20"/>
  <c r="E1028" i="20"/>
  <c r="E65" i="20"/>
  <c r="E746" i="20"/>
  <c r="E283" i="20"/>
  <c r="E1205" i="20"/>
  <c r="E374" i="20"/>
  <c r="E886" i="20"/>
  <c r="E1398" i="20"/>
  <c r="E215" i="20"/>
  <c r="E727" i="20"/>
  <c r="E1239" i="20"/>
  <c r="E85" i="20"/>
  <c r="E600" i="20"/>
  <c r="E69" i="20"/>
  <c r="E588" i="20"/>
  <c r="E1100" i="20"/>
  <c r="E217" i="20"/>
  <c r="E890" i="20"/>
  <c r="E318" i="20"/>
  <c r="E830" i="20"/>
  <c r="E1342" i="20"/>
  <c r="E159" i="20"/>
  <c r="E671" i="20"/>
  <c r="E1183" i="20"/>
  <c r="E1464" i="20"/>
  <c r="E544" i="20"/>
  <c r="E1152" i="20"/>
  <c r="E532" i="20"/>
  <c r="E1044" i="20"/>
  <c r="E105" i="20"/>
  <c r="E75" i="20"/>
  <c r="E454" i="20"/>
  <c r="E966" i="20"/>
  <c r="E1478" i="20"/>
  <c r="E295" i="20"/>
  <c r="E807" i="20"/>
  <c r="E1319" i="20"/>
  <c r="E168" i="20"/>
  <c r="E680" i="20"/>
  <c r="E156" i="20"/>
  <c r="E668" i="20"/>
  <c r="E1180" i="20"/>
  <c r="E377" i="20"/>
  <c r="E1050" i="20"/>
  <c r="E385" i="20"/>
  <c r="E96" i="20"/>
  <c r="E550" i="20"/>
  <c r="E1062" i="20"/>
  <c r="E1144" i="20"/>
  <c r="E391" i="20"/>
  <c r="E903" i="20"/>
  <c r="E1415" i="20"/>
  <c r="E264" i="20"/>
  <c r="E776" i="20"/>
  <c r="E252" i="20"/>
  <c r="E764" i="20"/>
  <c r="E1276" i="20"/>
  <c r="E218" i="20"/>
  <c r="E1242" i="20"/>
  <c r="E603" i="20"/>
  <c r="E270" i="20"/>
  <c r="E1256" i="20"/>
  <c r="E1279" i="20"/>
  <c r="E1024" i="20"/>
  <c r="E1324" i="20"/>
  <c r="E68" i="20"/>
  <c r="E1227" i="20"/>
  <c r="E393" i="20"/>
  <c r="E677" i="20"/>
  <c r="E1482" i="20"/>
  <c r="E163" i="20"/>
  <c r="E275" i="20"/>
  <c r="E1474" i="20"/>
  <c r="E1259" i="20"/>
  <c r="E1453" i="20"/>
  <c r="E790" i="20"/>
  <c r="E447" i="20"/>
  <c r="E176" i="20"/>
  <c r="E492" i="20"/>
  <c r="E330" i="20"/>
  <c r="E547" i="20"/>
  <c r="E899" i="20"/>
  <c r="E945" i="20"/>
  <c r="E1137" i="20"/>
  <c r="E1089" i="20"/>
  <c r="E833" i="20"/>
  <c r="E763" i="20"/>
  <c r="E546" i="20"/>
  <c r="E1011" i="20"/>
  <c r="E91" i="20"/>
  <c r="E1310" i="20"/>
  <c r="E1007" i="20"/>
  <c r="E696" i="20"/>
  <c r="E1012" i="20"/>
  <c r="E1210" i="20"/>
  <c r="E1261" i="20"/>
  <c r="E465" i="20"/>
  <c r="E421" i="20"/>
  <c r="E973" i="20"/>
  <c r="E114" i="20"/>
  <c r="E1163" i="20"/>
  <c r="E1219" i="20"/>
  <c r="E1003" i="20"/>
  <c r="E194" i="20"/>
  <c r="E478" i="20"/>
  <c r="E175" i="20"/>
  <c r="E1048" i="20"/>
  <c r="E180" i="20"/>
  <c r="E137" i="20"/>
  <c r="E363" i="20"/>
  <c r="E1496" i="20"/>
  <c r="E125" i="20"/>
  <c r="E881" i="20"/>
  <c r="E1233" i="20"/>
  <c r="E28" i="20"/>
  <c r="E507" i="20"/>
  <c r="E257" i="20"/>
  <c r="E1459" i="20"/>
  <c r="E723" i="20"/>
  <c r="E918" i="20"/>
  <c r="E575" i="20"/>
  <c r="E304" i="20"/>
  <c r="E620" i="20"/>
  <c r="E586" i="20"/>
  <c r="E713" i="20"/>
  <c r="E1155" i="20"/>
  <c r="E1309" i="20"/>
  <c r="E1282" i="20"/>
  <c r="E33" i="20"/>
  <c r="E1141" i="20"/>
  <c r="E873" i="20"/>
  <c r="E657" i="20"/>
  <c r="E1157" i="20"/>
  <c r="E350" i="20"/>
  <c r="E624" i="20"/>
  <c r="E641" i="20"/>
  <c r="E770" i="20"/>
  <c r="E834" i="20"/>
  <c r="E1085" i="20"/>
  <c r="E559" i="20"/>
  <c r="E1452" i="20"/>
  <c r="E517" i="20"/>
  <c r="E1397" i="20"/>
  <c r="E130" i="20"/>
  <c r="E526" i="20"/>
  <c r="E760" i="20"/>
  <c r="E693" i="20"/>
  <c r="E898" i="20"/>
  <c r="E1419" i="20"/>
  <c r="E1139" i="20"/>
  <c r="E695" i="20"/>
  <c r="E169" i="20"/>
  <c r="E593" i="20"/>
  <c r="E578" i="20"/>
  <c r="E306" i="20"/>
  <c r="E726" i="20"/>
  <c r="E26" i="20"/>
  <c r="E1133" i="20"/>
  <c r="E1081" i="20"/>
  <c r="E379" i="20"/>
  <c r="E1469" i="20"/>
  <c r="E877" i="20"/>
  <c r="E785" i="20"/>
  <c r="E1066" i="20"/>
  <c r="E1403" i="20"/>
  <c r="E1466" i="20"/>
  <c r="E1421" i="20"/>
  <c r="E1480" i="20"/>
  <c r="E1441" i="20"/>
  <c r="E826" i="20"/>
  <c r="E1001" i="20"/>
  <c r="E669" i="20"/>
  <c r="E1517" i="20"/>
  <c r="E289" i="20"/>
  <c r="E473" i="20"/>
  <c r="E673" i="20"/>
  <c r="E1493" i="20"/>
  <c r="E29" i="20"/>
  <c r="E558" i="20"/>
  <c r="E1070" i="20"/>
  <c r="E1168" i="20"/>
  <c r="E399" i="20"/>
  <c r="E911" i="20"/>
  <c r="E1423" i="20"/>
  <c r="E272" i="20"/>
  <c r="E784" i="20"/>
  <c r="E260" i="20"/>
  <c r="E772" i="20"/>
  <c r="E1284" i="20"/>
  <c r="E234" i="20"/>
  <c r="E1258" i="20"/>
  <c r="E621" i="20"/>
  <c r="E118" i="20"/>
  <c r="E630" i="20"/>
  <c r="E1142" i="20"/>
  <c r="E1320" i="20"/>
  <c r="E471" i="20"/>
  <c r="E983" i="20"/>
  <c r="E1495" i="20"/>
  <c r="E344" i="20"/>
  <c r="E856" i="20"/>
  <c r="E332" i="20"/>
  <c r="E844" i="20"/>
  <c r="E1356" i="20"/>
  <c r="E378" i="20"/>
  <c r="E50" i="20"/>
  <c r="E574" i="20"/>
  <c r="E1086" i="20"/>
  <c r="E1200" i="20"/>
  <c r="E415" i="20"/>
  <c r="E927" i="20"/>
  <c r="E1439" i="20"/>
  <c r="E288" i="20"/>
  <c r="E800" i="20"/>
  <c r="E276" i="20"/>
  <c r="E788" i="20"/>
  <c r="E1300" i="20"/>
  <c r="E266" i="20"/>
  <c r="E198" i="20"/>
  <c r="E710" i="20"/>
  <c r="E1222" i="20"/>
  <c r="E20" i="20"/>
  <c r="E551" i="20"/>
  <c r="E1063" i="20"/>
  <c r="E1192" i="20"/>
  <c r="E424" i="20"/>
  <c r="E952" i="20"/>
  <c r="E412" i="20"/>
  <c r="E924" i="20"/>
  <c r="E1436" i="20"/>
  <c r="E538" i="20"/>
  <c r="E46" i="20"/>
  <c r="E969" i="20"/>
  <c r="E294" i="20"/>
  <c r="E806" i="20"/>
  <c r="E1318" i="20"/>
  <c r="E135" i="20"/>
  <c r="E647" i="20"/>
  <c r="E1159" i="20"/>
  <c r="E1408" i="20"/>
  <c r="E520" i="20"/>
  <c r="E1064" i="20"/>
  <c r="E508" i="20"/>
  <c r="E1020" i="20"/>
  <c r="E44" i="20"/>
  <c r="E730" i="20"/>
  <c r="E267" i="20"/>
  <c r="E1187" i="20"/>
  <c r="E926" i="20"/>
  <c r="E623" i="20"/>
  <c r="E312" i="20"/>
  <c r="E628" i="20"/>
  <c r="E682" i="20"/>
  <c r="E731" i="20"/>
  <c r="E1193" i="20"/>
  <c r="E1381" i="20"/>
  <c r="E1337" i="20"/>
  <c r="E147" i="20"/>
  <c r="E1197" i="20"/>
  <c r="E891" i="20"/>
  <c r="E674" i="20"/>
  <c r="E1177" i="20"/>
  <c r="E93" i="20"/>
  <c r="E1486" i="20"/>
  <c r="E1143" i="20"/>
  <c r="E832" i="20"/>
  <c r="E1188" i="20"/>
  <c r="E1402" i="20"/>
  <c r="E1409" i="20"/>
  <c r="E738" i="20"/>
  <c r="E549" i="20"/>
  <c r="E1211" i="20"/>
  <c r="E290" i="20"/>
  <c r="E99" i="20"/>
  <c r="E1347" i="20"/>
  <c r="E1131" i="20"/>
  <c r="E905" i="20"/>
  <c r="E654" i="20"/>
  <c r="E311" i="20"/>
  <c r="E1392" i="20"/>
  <c r="E356" i="20"/>
  <c r="E45" i="20"/>
  <c r="E337" i="20"/>
  <c r="E643" i="20"/>
  <c r="E595" i="20"/>
  <c r="E1009" i="20"/>
  <c r="E611" i="20"/>
  <c r="E483" i="20"/>
  <c r="E635" i="20"/>
  <c r="E418" i="20"/>
  <c r="E811" i="20"/>
  <c r="E1291" i="20"/>
  <c r="E1174" i="20"/>
  <c r="E831" i="20"/>
  <c r="E560" i="20"/>
  <c r="E876" i="20"/>
  <c r="E1034" i="20"/>
  <c r="E1077" i="20"/>
  <c r="E145" i="20"/>
  <c r="E259" i="20"/>
  <c r="E699" i="20"/>
  <c r="E1181" i="20"/>
  <c r="E541" i="20"/>
  <c r="E1091" i="20"/>
  <c r="E875" i="20"/>
  <c r="E1433" i="20"/>
  <c r="E222" i="20"/>
  <c r="E1240" i="20"/>
  <c r="E1271" i="20"/>
  <c r="E976" i="20"/>
  <c r="E1316" i="20"/>
  <c r="E25" i="20"/>
  <c r="E1507" i="20"/>
  <c r="E273" i="20"/>
  <c r="E659" i="20"/>
  <c r="E1449" i="20"/>
  <c r="E1411" i="20"/>
  <c r="E253" i="20"/>
  <c r="E1458" i="20"/>
  <c r="E1241" i="20"/>
  <c r="E1379" i="20"/>
  <c r="E511" i="20"/>
  <c r="E1444" i="20"/>
  <c r="E269" i="20"/>
  <c r="E1345" i="20"/>
  <c r="E101" i="20"/>
  <c r="E398" i="20"/>
  <c r="E752" i="20"/>
  <c r="E658" i="20"/>
  <c r="E787" i="20"/>
  <c r="E1329" i="20"/>
  <c r="E1122" i="20"/>
  <c r="E567" i="20"/>
  <c r="E153" i="20"/>
  <c r="E573" i="20"/>
  <c r="E1485" i="20"/>
  <c r="E277" i="20"/>
  <c r="E534" i="20"/>
  <c r="E768" i="20"/>
  <c r="E859" i="20"/>
  <c r="E915" i="20"/>
  <c r="E1515" i="20"/>
  <c r="E1285" i="20"/>
  <c r="E887" i="20"/>
  <c r="E202" i="20"/>
  <c r="E813" i="20"/>
  <c r="E1346" i="20"/>
  <c r="E491" i="20"/>
  <c r="E1215" i="20"/>
  <c r="E1394" i="20"/>
  <c r="E239" i="20"/>
  <c r="E1043" i="20"/>
  <c r="E367" i="20"/>
  <c r="E1061" i="20"/>
  <c r="E375" i="20"/>
  <c r="E481" i="20"/>
  <c r="E1120" i="20"/>
  <c r="E642" i="20"/>
  <c r="E158" i="20"/>
  <c r="E1506" i="20"/>
  <c r="E979" i="20"/>
  <c r="E372" i="20"/>
  <c r="E625" i="20"/>
  <c r="E1321" i="20"/>
  <c r="E737" i="20"/>
  <c r="E366" i="20"/>
  <c r="E1390" i="20"/>
  <c r="E719" i="20"/>
  <c r="E74" i="20"/>
  <c r="E58" i="20"/>
  <c r="E1092" i="20"/>
  <c r="E874" i="20"/>
  <c r="E59" i="20"/>
  <c r="E950" i="20"/>
  <c r="E279" i="20"/>
  <c r="E1303" i="20"/>
  <c r="E664" i="20"/>
  <c r="E652" i="20"/>
  <c r="E345" i="20"/>
  <c r="E382" i="20"/>
  <c r="E1406" i="20"/>
  <c r="E735" i="20"/>
  <c r="E95" i="20"/>
  <c r="E79" i="20"/>
  <c r="E1108" i="20"/>
  <c r="E64" i="20"/>
  <c r="E1030" i="20"/>
  <c r="E359" i="20"/>
  <c r="E1383" i="20"/>
  <c r="E744" i="20"/>
  <c r="E732" i="20"/>
  <c r="E154" i="20"/>
  <c r="E530" i="20"/>
  <c r="E614" i="20"/>
  <c r="E1288" i="20"/>
  <c r="E967" i="20"/>
  <c r="E328" i="20"/>
  <c r="E316" i="20"/>
  <c r="E1340" i="20"/>
  <c r="E1370" i="20"/>
  <c r="E414" i="20"/>
  <c r="E1463" i="20"/>
  <c r="E1508" i="20"/>
  <c r="E1445" i="20"/>
  <c r="E825" i="20"/>
  <c r="E921" i="20"/>
  <c r="E178" i="20"/>
  <c r="E561" i="20"/>
  <c r="E631" i="20"/>
  <c r="E676" i="20"/>
  <c r="E786" i="20"/>
  <c r="E1457" i="20"/>
  <c r="E274" i="20"/>
  <c r="E909" i="20"/>
  <c r="E1195" i="20"/>
  <c r="E1494" i="20"/>
  <c r="E896" i="20"/>
  <c r="E1418" i="20"/>
  <c r="E793" i="20"/>
  <c r="E1249" i="20"/>
  <c r="E129" i="20"/>
  <c r="E1149" i="20"/>
  <c r="E662" i="20"/>
  <c r="E31" i="20"/>
  <c r="E66" i="20"/>
  <c r="E681" i="20"/>
  <c r="E1026" i="20"/>
  <c r="E521" i="20"/>
  <c r="E435" i="20"/>
  <c r="E1363" i="20"/>
  <c r="E759" i="20"/>
  <c r="E804" i="20"/>
  <c r="E949" i="20"/>
  <c r="E161" i="20"/>
  <c r="E869" i="20"/>
  <c r="E1019" i="20"/>
  <c r="E1341" i="20"/>
  <c r="E37" i="20"/>
  <c r="E1189" i="20"/>
  <c r="E1483" i="20"/>
  <c r="E554" i="20"/>
  <c r="E162" i="20"/>
  <c r="E910" i="20"/>
  <c r="E1315" i="20"/>
  <c r="E525" i="20"/>
  <c r="E1079" i="20"/>
  <c r="E301" i="20"/>
  <c r="E747" i="20"/>
  <c r="E428" i="20"/>
  <c r="E771" i="20"/>
  <c r="E245" i="20"/>
  <c r="E1305" i="20"/>
  <c r="E893" i="20"/>
  <c r="E1186" i="20"/>
  <c r="E1203" i="20"/>
  <c r="E765" i="20"/>
  <c r="E146" i="20"/>
  <c r="E1096" i="20"/>
  <c r="E515" i="20"/>
  <c r="E1304" i="20"/>
  <c r="E336" i="20"/>
  <c r="E1386" i="20"/>
  <c r="E1206" i="20"/>
  <c r="E1160" i="20"/>
  <c r="E908" i="20"/>
  <c r="E638" i="20"/>
  <c r="E991" i="20"/>
  <c r="E340" i="20"/>
  <c r="E1286" i="20"/>
  <c r="E1328" i="20"/>
  <c r="E988" i="20"/>
  <c r="E1115" i="20"/>
  <c r="E199" i="20"/>
  <c r="E584" i="20"/>
  <c r="E185" i="20"/>
  <c r="E1110" i="20"/>
  <c r="E938" i="20"/>
  <c r="E571" i="20"/>
  <c r="E819" i="20"/>
  <c r="E1327" i="20"/>
  <c r="E1265" i="20"/>
  <c r="E291" i="20"/>
  <c r="E1499" i="20"/>
  <c r="E500" i="20"/>
  <c r="E997" i="20"/>
  <c r="E781" i="20"/>
  <c r="E1358" i="20"/>
  <c r="E1226" i="20"/>
  <c r="E1235" i="20"/>
  <c r="E406" i="20"/>
  <c r="E1460" i="20"/>
  <c r="E805" i="20"/>
  <c r="E155" i="20"/>
  <c r="E1401" i="20"/>
  <c r="E1298" i="20"/>
  <c r="E1071" i="20"/>
  <c r="E637" i="20"/>
  <c r="E425" i="20"/>
  <c r="E1082" i="20"/>
  <c r="E912" i="20"/>
  <c r="E1224" i="20"/>
  <c r="E1207" i="20"/>
  <c r="E1054" i="20"/>
  <c r="E866" i="20"/>
  <c r="E878" i="20"/>
  <c r="E592" i="20"/>
  <c r="E109" i="20"/>
  <c r="E791" i="20"/>
  <c r="E1164" i="20"/>
  <c r="E1247" i="20"/>
  <c r="E518" i="20"/>
  <c r="E220" i="20"/>
  <c r="E102" i="20"/>
  <c r="E840" i="20"/>
  <c r="E749" i="20"/>
  <c r="E1217" i="20"/>
  <c r="E1405" i="20"/>
  <c r="E698" i="20"/>
  <c r="E691" i="20"/>
  <c r="E1196" i="20"/>
  <c r="E1365" i="20"/>
  <c r="E357" i="20"/>
  <c r="E653" i="20"/>
  <c r="E906" i="20"/>
  <c r="E802" i="20"/>
  <c r="E1023" i="20"/>
  <c r="E557" i="20"/>
  <c r="E1355" i="20"/>
  <c r="E1097" i="20"/>
  <c r="E1253" i="20"/>
  <c r="E430" i="20"/>
  <c r="E1454" i="20"/>
  <c r="E783" i="20"/>
  <c r="E144" i="20"/>
  <c r="E132" i="20"/>
  <c r="E1156" i="20"/>
  <c r="E1002" i="20"/>
  <c r="E48" i="20"/>
  <c r="E1014" i="20"/>
  <c r="E343" i="20"/>
  <c r="E1367" i="20"/>
  <c r="E728" i="20"/>
  <c r="E716" i="20"/>
  <c r="E122" i="20"/>
  <c r="E446" i="20"/>
  <c r="E1470" i="20"/>
  <c r="E799" i="20"/>
  <c r="E160" i="20"/>
  <c r="E148" i="20"/>
  <c r="E1172" i="20"/>
  <c r="E61" i="20"/>
  <c r="E1094" i="20"/>
  <c r="E423" i="20"/>
  <c r="E1447" i="20"/>
  <c r="E808" i="20"/>
  <c r="E796" i="20"/>
  <c r="E282" i="20"/>
  <c r="E675" i="20"/>
  <c r="E678" i="20"/>
  <c r="E1416" i="20"/>
  <c r="E1031" i="20"/>
  <c r="E392" i="20"/>
  <c r="E380" i="20"/>
  <c r="E1404" i="20"/>
  <c r="E1491" i="20"/>
  <c r="E598" i="20"/>
  <c r="E1360" i="20"/>
  <c r="E297" i="20"/>
  <c r="E533" i="20"/>
  <c r="E971" i="20"/>
  <c r="E371" i="20"/>
  <c r="E381" i="20"/>
  <c r="E1125" i="20"/>
  <c r="E815" i="20"/>
  <c r="E820" i="20"/>
  <c r="E1005" i="20"/>
  <c r="E210" i="20"/>
  <c r="E1035" i="20"/>
  <c r="E1057" i="20"/>
  <c r="E1395" i="20"/>
  <c r="E1368" i="20"/>
  <c r="E1056" i="20"/>
  <c r="E107" i="20"/>
  <c r="E594" i="20"/>
  <c r="E115" i="20"/>
  <c r="E325" i="20"/>
  <c r="E1297" i="20"/>
  <c r="E846" i="20"/>
  <c r="E192" i="20"/>
  <c r="E442" i="20"/>
  <c r="E993" i="20"/>
  <c r="E1171" i="20"/>
  <c r="E961" i="20"/>
  <c r="E581" i="20"/>
  <c r="E27" i="20"/>
  <c r="E943" i="20"/>
  <c r="E948" i="20"/>
  <c r="E1170" i="20"/>
  <c r="E365" i="20"/>
  <c r="E1473" i="20"/>
  <c r="E1165" i="20"/>
  <c r="E1498" i="20"/>
  <c r="E556" i="20"/>
  <c r="E789" i="20"/>
  <c r="E323" i="20"/>
  <c r="E1274" i="20"/>
  <c r="E683" i="20"/>
  <c r="E1374" i="20"/>
  <c r="E317" i="20"/>
  <c r="E853" i="20"/>
  <c r="E1208" i="20"/>
  <c r="E78" i="20"/>
  <c r="E1075" i="20"/>
  <c r="E932" i="20"/>
  <c r="E341" i="20"/>
  <c r="E542" i="20"/>
  <c r="E1488" i="20"/>
  <c r="E1323" i="20"/>
  <c r="E1451" i="20"/>
  <c r="E1161" i="20"/>
  <c r="E901" i="20"/>
  <c r="E779" i="20"/>
  <c r="E420" i="20"/>
  <c r="E1514" i="20"/>
  <c r="E622" i="20"/>
  <c r="E975" i="20"/>
  <c r="E324" i="20"/>
  <c r="E1348" i="20"/>
  <c r="E182" i="20"/>
  <c r="E535" i="20"/>
  <c r="E936" i="20"/>
  <c r="E506" i="20"/>
  <c r="E1336" i="20"/>
  <c r="E352" i="20"/>
  <c r="E1364" i="20"/>
  <c r="E262" i="20"/>
  <c r="E615" i="20"/>
  <c r="E1016" i="20"/>
  <c r="E666" i="20"/>
  <c r="E870" i="20"/>
  <c r="E1223" i="20"/>
  <c r="E572" i="20"/>
  <c r="E77" i="20"/>
  <c r="E496" i="20"/>
  <c r="E1497" i="20"/>
  <c r="E225" i="20"/>
  <c r="E278" i="20"/>
  <c r="E1332" i="20"/>
  <c r="E697" i="20"/>
  <c r="E1489" i="20"/>
  <c r="E495" i="20"/>
  <c r="E565" i="20"/>
  <c r="E1179" i="20"/>
  <c r="E1049" i="20"/>
  <c r="E704" i="20"/>
  <c r="E499" i="20"/>
  <c r="E1010" i="20"/>
  <c r="E1021" i="20"/>
  <c r="E1455" i="20"/>
  <c r="E1427" i="20"/>
  <c r="E773" i="20"/>
  <c r="E505" i="20"/>
  <c r="E458" i="20"/>
  <c r="E862" i="20"/>
  <c r="E417" i="20"/>
  <c r="E195" i="20"/>
  <c r="E236" i="20"/>
  <c r="E649" i="20"/>
  <c r="E555" i="20"/>
  <c r="E1263" i="20"/>
  <c r="E42" i="20"/>
  <c r="E53" i="20"/>
  <c r="E1472" i="20"/>
  <c r="E207" i="20"/>
  <c r="E580" i="20"/>
  <c r="E438" i="20"/>
  <c r="E152" i="20"/>
  <c r="E894" i="20"/>
  <c r="E596" i="20"/>
  <c r="E871" i="20"/>
  <c r="E1244" i="20"/>
  <c r="E455" i="20"/>
  <c r="E346" i="20"/>
  <c r="E116" i="20"/>
  <c r="E451" i="20"/>
  <c r="E320" i="20"/>
  <c r="E1410" i="20"/>
  <c r="E142" i="20"/>
  <c r="E569" i="20"/>
  <c r="E319" i="20"/>
  <c r="E633" i="20"/>
  <c r="E849" i="20"/>
  <c r="E448" i="20"/>
  <c r="E553" i="20"/>
  <c r="E1153" i="20"/>
  <c r="E1033" i="20"/>
  <c r="E228" i="20"/>
  <c r="E211" i="20"/>
  <c r="E707" i="20"/>
  <c r="E931" i="20"/>
  <c r="E419" i="20"/>
  <c r="E879" i="20"/>
  <c r="E494" i="20"/>
  <c r="E1518" i="20"/>
  <c r="E847" i="20"/>
  <c r="E208" i="20"/>
  <c r="E196" i="20"/>
  <c r="E1220" i="20"/>
  <c r="E1130" i="20"/>
  <c r="E39" i="20"/>
  <c r="E1078" i="20"/>
  <c r="E407" i="20"/>
  <c r="E1431" i="20"/>
  <c r="E792" i="20"/>
  <c r="E780" i="20"/>
  <c r="E250" i="20"/>
  <c r="E510" i="20"/>
  <c r="E1032" i="20"/>
  <c r="E863" i="20"/>
  <c r="E224" i="20"/>
  <c r="E212" i="20"/>
  <c r="E1236" i="20"/>
  <c r="E134" i="20"/>
  <c r="E1158" i="20"/>
  <c r="E487" i="20"/>
  <c r="E1511" i="20"/>
  <c r="E888" i="20"/>
  <c r="E860" i="20"/>
  <c r="E410" i="20"/>
  <c r="E821" i="20"/>
  <c r="E742" i="20"/>
  <c r="E62" i="20"/>
  <c r="E1095" i="20"/>
  <c r="E456" i="20"/>
  <c r="E444" i="20"/>
  <c r="E1468" i="20"/>
  <c r="E123" i="20"/>
  <c r="E782" i="20"/>
  <c r="E128" i="20"/>
  <c r="E314" i="20"/>
  <c r="E865" i="20"/>
  <c r="E1117" i="20"/>
  <c r="E777" i="20"/>
  <c r="E529" i="20"/>
  <c r="E83" i="20"/>
  <c r="E959" i="20"/>
  <c r="E1004" i="20"/>
  <c r="E1243" i="20"/>
  <c r="E403" i="20"/>
  <c r="E81" i="20"/>
  <c r="E1202" i="20"/>
  <c r="E57" i="20"/>
  <c r="E127" i="20"/>
  <c r="E172" i="20"/>
  <c r="E347" i="20"/>
  <c r="E1435" i="20"/>
  <c r="E994" i="20"/>
  <c r="E489" i="20"/>
  <c r="E1442" i="20"/>
  <c r="E990" i="20"/>
  <c r="E376" i="20"/>
  <c r="E778" i="20"/>
  <c r="E1301" i="20"/>
  <c r="E369" i="20"/>
  <c r="E1362" i="20"/>
  <c r="E729" i="20"/>
  <c r="E71" i="20"/>
  <c r="E1087" i="20"/>
  <c r="E1132" i="20"/>
  <c r="E1371" i="20"/>
  <c r="E514" i="20"/>
  <c r="E241" i="20"/>
  <c r="E1313" i="20"/>
  <c r="E757" i="20"/>
  <c r="E940" i="20"/>
  <c r="E445" i="20"/>
  <c r="E72" i="20"/>
  <c r="E235" i="20"/>
  <c r="E1051" i="20"/>
  <c r="E183" i="20"/>
  <c r="E1121" i="20"/>
  <c r="E1275" i="20"/>
  <c r="E384" i="20"/>
  <c r="E497" i="20"/>
  <c r="E1490" i="20"/>
  <c r="E1396" i="20"/>
  <c r="E867" i="20"/>
  <c r="E1128" i="20"/>
  <c r="E670" i="20"/>
  <c r="E718" i="20"/>
  <c r="E1046" i="20"/>
  <c r="E214" i="20"/>
  <c r="E1437" i="20"/>
  <c r="E333" i="20"/>
  <c r="E1477" i="20"/>
  <c r="E265" i="20"/>
  <c r="E40" i="20"/>
  <c r="E1006" i="20"/>
  <c r="E335" i="20"/>
  <c r="E1359" i="20"/>
  <c r="E720" i="20"/>
  <c r="E708" i="20"/>
  <c r="E106" i="20"/>
  <c r="E475" i="20"/>
  <c r="E566" i="20"/>
  <c r="E1184" i="20"/>
  <c r="E919" i="20"/>
  <c r="E280" i="20"/>
  <c r="E268" i="20"/>
  <c r="E1292" i="20"/>
  <c r="E56" i="20"/>
  <c r="E1022" i="20"/>
  <c r="E351" i="20"/>
  <c r="E1375" i="20"/>
  <c r="E736" i="20"/>
  <c r="E724" i="20"/>
  <c r="E138" i="20"/>
  <c r="E646" i="20"/>
  <c r="E1344" i="20"/>
  <c r="E999" i="20"/>
  <c r="E360" i="20"/>
  <c r="E348" i="20"/>
  <c r="E1372" i="20"/>
  <c r="E1434" i="20"/>
  <c r="E230" i="20"/>
  <c r="E1254" i="20"/>
  <c r="E583" i="20"/>
  <c r="E1264" i="20"/>
  <c r="E984" i="20"/>
  <c r="E956" i="20"/>
  <c r="E602" i="20"/>
  <c r="E1042" i="20"/>
  <c r="E439" i="20"/>
  <c r="E484" i="20"/>
  <c r="E513" i="20"/>
  <c r="E889" i="20"/>
  <c r="E1013" i="20"/>
  <c r="E745" i="20"/>
  <c r="E977" i="20"/>
  <c r="E1302" i="20"/>
  <c r="E688" i="20"/>
  <c r="E1194" i="20"/>
  <c r="E427" i="20"/>
  <c r="E937" i="20"/>
  <c r="E1090" i="20"/>
  <c r="E985" i="20"/>
  <c r="E470" i="20"/>
  <c r="E872" i="20"/>
  <c r="E22" i="20"/>
  <c r="E1481" i="20"/>
  <c r="E861" i="20"/>
  <c r="E1361" i="20"/>
  <c r="E227" i="20"/>
  <c r="E689" i="20"/>
  <c r="E687" i="20"/>
  <c r="E692" i="20"/>
  <c r="E841" i="20"/>
  <c r="E49" i="20"/>
  <c r="E485" i="20"/>
  <c r="E946" i="20"/>
  <c r="E1267" i="20"/>
  <c r="E1430" i="20"/>
  <c r="E816" i="20"/>
  <c r="E1338" i="20"/>
  <c r="E645" i="20"/>
  <c r="E1138" i="20"/>
  <c r="E34" i="20"/>
  <c r="E1093" i="20"/>
  <c r="E30" i="20"/>
  <c r="E1027" i="20"/>
  <c r="E1147" i="20"/>
  <c r="E248" i="20"/>
  <c r="E459" i="20"/>
  <c r="E1369" i="20"/>
  <c r="E1076" i="20"/>
  <c r="E117" i="20"/>
  <c r="E88" i="20"/>
  <c r="E131" i="20"/>
  <c r="E1417" i="20"/>
  <c r="E383" i="20"/>
  <c r="E213" i="20"/>
  <c r="E76" i="20"/>
  <c r="E933" i="20"/>
  <c r="E741" i="20"/>
  <c r="E113" i="20"/>
  <c r="E133" i="20"/>
  <c r="E373" i="20"/>
  <c r="E703" i="20"/>
  <c r="E1182" i="20"/>
  <c r="E1029" i="20"/>
  <c r="E110" i="20"/>
  <c r="E1134" i="20"/>
  <c r="E463" i="20"/>
  <c r="E1487" i="20"/>
  <c r="E848" i="20"/>
  <c r="E836" i="20"/>
  <c r="E362" i="20"/>
  <c r="E769" i="20"/>
  <c r="E694" i="20"/>
  <c r="E1448" i="20"/>
  <c r="E1047" i="20"/>
  <c r="E408" i="20"/>
  <c r="E396" i="20"/>
  <c r="E1420" i="20"/>
  <c r="E126" i="20"/>
  <c r="E1150" i="20"/>
  <c r="E479" i="20"/>
  <c r="E1503" i="20"/>
  <c r="E864" i="20"/>
  <c r="E852" i="20"/>
  <c r="E394" i="20"/>
  <c r="E774" i="20"/>
  <c r="E103" i="20"/>
  <c r="E1127" i="20"/>
  <c r="E488" i="20"/>
  <c r="E476" i="20"/>
  <c r="E1500" i="20"/>
  <c r="E203" i="20"/>
  <c r="E358" i="20"/>
  <c r="E1382" i="20"/>
  <c r="E711" i="20"/>
  <c r="E63" i="20"/>
  <c r="E47" i="20"/>
  <c r="E1084" i="20"/>
  <c r="E858" i="20"/>
  <c r="E1333" i="20"/>
  <c r="E767" i="20"/>
  <c r="E812" i="20"/>
  <c r="E987" i="20"/>
  <c r="E181" i="20"/>
  <c r="E962" i="20"/>
  <c r="E1037" i="20"/>
  <c r="E1378" i="20"/>
  <c r="E1272" i="20"/>
  <c r="E1040" i="20"/>
  <c r="E89" i="20"/>
  <c r="E501" i="20"/>
  <c r="E1512" i="20"/>
  <c r="E305" i="20"/>
  <c r="E1277" i="20"/>
  <c r="E798" i="20"/>
  <c r="E184" i="20"/>
  <c r="E426" i="20"/>
  <c r="E955" i="20"/>
  <c r="E1154" i="20"/>
  <c r="E885" i="20"/>
  <c r="E563" i="20"/>
  <c r="E24" i="20"/>
  <c r="E1015" i="20"/>
  <c r="E1060" i="20"/>
  <c r="E1281" i="20"/>
  <c r="E441" i="20"/>
  <c r="E141" i="20"/>
  <c r="E1237" i="20"/>
  <c r="E322" i="20"/>
  <c r="E52" i="20"/>
  <c r="E108" i="20"/>
  <c r="E251" i="20"/>
  <c r="E1123" i="20"/>
  <c r="E627" i="20"/>
  <c r="E434" i="20"/>
  <c r="E1387" i="20"/>
  <c r="E895" i="20"/>
  <c r="E923" i="20"/>
  <c r="E601" i="20"/>
  <c r="E100" i="20"/>
  <c r="E1209" i="20"/>
  <c r="E449" i="20"/>
  <c r="E570" i="20"/>
  <c r="E189" i="20"/>
  <c r="E1038" i="20"/>
  <c r="E1353" i="20"/>
  <c r="E545" i="20"/>
  <c r="E1391" i="20"/>
  <c r="E797" i="20"/>
  <c r="E913" i="20"/>
  <c r="E626" i="20"/>
  <c r="E349" i="20"/>
  <c r="E739" i="20"/>
  <c r="E795" i="20"/>
  <c r="E1357" i="20"/>
  <c r="E443" i="20"/>
  <c r="E402" i="20"/>
  <c r="E690" i="20"/>
  <c r="E1231" i="20"/>
  <c r="E201" i="20"/>
  <c r="E1462" i="20"/>
  <c r="E140" i="20"/>
  <c r="E1018" i="20"/>
  <c r="E223" i="20"/>
  <c r="E608" i="20"/>
  <c r="E233" i="20"/>
  <c r="E1080" i="20"/>
  <c r="E232" i="20"/>
  <c r="E1178" i="20"/>
  <c r="E1126" i="20"/>
  <c r="E1479" i="20"/>
  <c r="E828" i="20"/>
  <c r="E111" i="20"/>
  <c r="E299" i="20"/>
  <c r="E721" i="20"/>
  <c r="E974" i="20"/>
  <c r="E1229" i="20"/>
  <c r="E1251" i="20"/>
  <c r="E1151" i="20"/>
  <c r="E1426" i="20"/>
  <c r="E339" i="20"/>
  <c r="E978" i="20"/>
  <c r="E364" i="20"/>
  <c r="E667" i="20"/>
  <c r="E1102" i="20"/>
  <c r="E1467" i="20"/>
  <c r="E60" i="20"/>
  <c r="E854" i="20"/>
  <c r="E397" i="20"/>
  <c r="E619" i="20"/>
  <c r="E1245" i="20"/>
  <c r="E810" i="20"/>
  <c r="E1230" i="20"/>
  <c r="E754" i="20"/>
  <c r="E1461" i="20"/>
  <c r="E981" i="20"/>
  <c r="E307" i="20"/>
  <c r="E958" i="20"/>
  <c r="E935" i="20"/>
  <c r="E1112" i="20"/>
  <c r="E467" i="20"/>
  <c r="E609" i="20"/>
  <c r="E409" i="20"/>
  <c r="E801" i="20"/>
  <c r="E947" i="20"/>
  <c r="E1065" i="20"/>
  <c r="E1377" i="20"/>
  <c r="E67" i="20"/>
  <c r="E519" i="20"/>
  <c r="E925" i="20"/>
  <c r="E51" i="20"/>
  <c r="E502" i="20"/>
  <c r="E287" i="20"/>
  <c r="E296" i="20"/>
  <c r="E920" i="20"/>
  <c r="E466" i="20"/>
  <c r="E353" i="20"/>
  <c r="E1504" i="20"/>
  <c r="E1067" i="20"/>
  <c r="E1238" i="20"/>
  <c r="E817" i="20"/>
  <c r="E1429" i="20"/>
  <c r="E1216" i="20"/>
  <c r="E55" i="20"/>
  <c r="E1269" i="20"/>
  <c r="E706" i="20"/>
  <c r="E942" i="20"/>
  <c r="E880" i="20"/>
  <c r="E1311" i="20"/>
  <c r="E284" i="20"/>
  <c r="E892" i="20"/>
  <c r="E597" i="20"/>
  <c r="E837" i="20"/>
  <c r="E98" i="20"/>
  <c r="E1246" i="20"/>
  <c r="E1373" i="20"/>
  <c r="E1322" i="20"/>
  <c r="E193" i="20"/>
  <c r="E271" i="20"/>
  <c r="E855" i="20"/>
  <c r="E672" i="20"/>
  <c r="E1308" i="20"/>
  <c r="E474" i="20"/>
  <c r="E665" i="20"/>
  <c r="E286" i="20"/>
  <c r="E503" i="20"/>
  <c r="E632" i="20"/>
  <c r="E818" i="20"/>
  <c r="E165" i="20"/>
  <c r="E717" i="20"/>
  <c r="E1295" i="20"/>
  <c r="E216" i="20"/>
  <c r="E660" i="20"/>
  <c r="E1306" i="20"/>
  <c r="E897" i="20"/>
  <c r="E1118" i="20"/>
  <c r="E1335" i="20"/>
  <c r="E548" i="20"/>
  <c r="E1146" i="20"/>
  <c r="E1407" i="20"/>
  <c r="E1400" i="20"/>
  <c r="E1307" i="20"/>
  <c r="E656" i="20"/>
  <c r="E204" i="20"/>
  <c r="E361" i="20"/>
  <c r="E166" i="20"/>
  <c r="E255" i="20"/>
  <c r="E504" i="20"/>
  <c r="E1380" i="20"/>
  <c r="E585" i="20"/>
  <c r="E321" i="20"/>
  <c r="E1218" i="20"/>
  <c r="E809" i="20"/>
  <c r="E453" i="20"/>
  <c r="E644" i="20"/>
  <c r="E1228" i="20"/>
  <c r="E582" i="20"/>
  <c r="E1190" i="20"/>
  <c r="E300" i="20"/>
  <c r="E954" i="20"/>
  <c r="E1299" i="20"/>
  <c r="E1073" i="20"/>
  <c r="E827" i="20"/>
  <c r="E1041" i="20"/>
  <c r="E1129" i="20"/>
  <c r="E170" i="20"/>
  <c r="E329" i="20"/>
  <c r="E229" i="20"/>
  <c r="E715" i="20"/>
  <c r="E612" i="20"/>
  <c r="M19" i="20" a="1"/>
  <c r="E7" i="13"/>
  <c r="E8" i="13" s="1"/>
  <c r="E21" i="16"/>
  <c r="E533" i="16"/>
  <c r="E178" i="16"/>
  <c r="E763" i="16"/>
  <c r="E207" i="16"/>
  <c r="E792" i="16"/>
  <c r="E1318" i="16"/>
  <c r="E249" i="16"/>
  <c r="E834" i="16"/>
  <c r="E1355" i="16"/>
  <c r="E705" i="16"/>
  <c r="E1472" i="16"/>
  <c r="E1218" i="16"/>
  <c r="E854" i="16"/>
  <c r="E346" i="16"/>
  <c r="E220" i="16"/>
  <c r="E1130" i="16"/>
  <c r="E940" i="16"/>
  <c r="E1440" i="16"/>
  <c r="E959" i="16"/>
  <c r="E250" i="16"/>
  <c r="E1148" i="16"/>
  <c r="E247" i="16"/>
  <c r="E1084" i="16"/>
  <c r="E1244" i="16"/>
  <c r="E466" i="16"/>
  <c r="E1072" i="16"/>
  <c r="E215" i="16"/>
  <c r="E682" i="16"/>
  <c r="E939" i="16"/>
  <c r="E328" i="16"/>
  <c r="E1258" i="16"/>
  <c r="E1200" i="16"/>
  <c r="E61" i="16"/>
  <c r="E691" i="16"/>
  <c r="E428" i="16"/>
  <c r="E534" i="16"/>
  <c r="E1010" i="16"/>
  <c r="E452" i="16"/>
  <c r="E158" i="16"/>
  <c r="E492" i="16"/>
  <c r="E1447" i="16"/>
  <c r="E1469" i="16"/>
  <c r="E413" i="16"/>
  <c r="E41" i="16"/>
  <c r="E626" i="16"/>
  <c r="E70" i="16"/>
  <c r="E655" i="16"/>
  <c r="E1198" i="16"/>
  <c r="E112" i="16"/>
  <c r="E697" i="16"/>
  <c r="E1235" i="16"/>
  <c r="E486" i="16"/>
  <c r="E1320" i="16"/>
  <c r="E625" i="16"/>
  <c r="E634" i="16"/>
  <c r="E1428" i="16"/>
  <c r="E1368" i="16"/>
  <c r="E938" i="16"/>
  <c r="E448" i="16"/>
  <c r="E993" i="16"/>
  <c r="E747" i="16"/>
  <c r="E122" i="16"/>
  <c r="E1487" i="16"/>
  <c r="E1069" i="16"/>
  <c r="E1067" i="16"/>
  <c r="E561" i="16"/>
  <c r="E227" i="16"/>
  <c r="E1111" i="16"/>
  <c r="E33" i="16"/>
  <c r="E182" i="16"/>
  <c r="E418" i="16"/>
  <c r="E1201" i="16"/>
  <c r="E818" i="16"/>
  <c r="E327" i="16"/>
  <c r="E666" i="16"/>
  <c r="E1297" i="16"/>
  <c r="E293" i="16"/>
  <c r="E805" i="16"/>
  <c r="E489" i="16"/>
  <c r="E1053" i="16"/>
  <c r="E518" i="16"/>
  <c r="E1078" i="16"/>
  <c r="E208" i="16"/>
  <c r="E560" i="16"/>
  <c r="E1115" i="16"/>
  <c r="E266" i="16"/>
  <c r="E1160" i="16"/>
  <c r="E1356" i="16"/>
  <c r="E415" i="16"/>
  <c r="E1268" i="16"/>
  <c r="E611" i="16"/>
  <c r="E723" i="16"/>
  <c r="E1484" i="16"/>
  <c r="E449" i="16"/>
  <c r="E528" i="16"/>
  <c r="E1349" i="16"/>
  <c r="E748" i="16"/>
  <c r="E1498" i="16"/>
  <c r="E944" i="16"/>
  <c r="E361" i="16"/>
  <c r="E724" i="16"/>
  <c r="E201" i="16"/>
  <c r="E1056" i="16"/>
  <c r="E1444" i="16"/>
  <c r="E882" i="16"/>
  <c r="E1011" i="16"/>
  <c r="E1215" i="16"/>
  <c r="E1124" i="16"/>
  <c r="E581" i="16"/>
  <c r="E377" i="16"/>
  <c r="E683" i="16"/>
  <c r="E214" i="16"/>
  <c r="E173" i="16"/>
  <c r="E685" i="16"/>
  <c r="E352" i="16"/>
  <c r="E933" i="16"/>
  <c r="E380" i="16"/>
  <c r="E958" i="16"/>
  <c r="E71" i="16"/>
  <c r="E423" i="16"/>
  <c r="E995" i="16"/>
  <c r="E1507" i="16"/>
  <c r="E975" i="16"/>
  <c r="E756" i="16"/>
  <c r="E183" i="16"/>
  <c r="E1104" i="16"/>
  <c r="E1335" i="16"/>
  <c r="E504" i="16"/>
  <c r="E1333" i="16"/>
  <c r="E1448" i="16"/>
  <c r="E308" i="16"/>
  <c r="E1189" i="16"/>
  <c r="E529" i="16"/>
  <c r="E1351" i="16"/>
  <c r="E1122" i="16"/>
  <c r="E1441" i="16"/>
  <c r="E24" i="16"/>
  <c r="E286" i="16"/>
  <c r="E1436" i="16"/>
  <c r="E1165" i="16"/>
  <c r="E47" i="16"/>
  <c r="E336" i="16"/>
  <c r="E949" i="16"/>
  <c r="E947" i="16"/>
  <c r="E576" i="16"/>
  <c r="E579" i="16"/>
  <c r="E1372" i="16"/>
  <c r="E672" i="16"/>
  <c r="E304" i="16"/>
  <c r="E1154" i="16"/>
  <c r="E1105" i="16"/>
  <c r="E1462" i="16"/>
  <c r="E397" i="16"/>
  <c r="E23" i="16"/>
  <c r="E608" i="16"/>
  <c r="E51" i="16"/>
  <c r="E636" i="16"/>
  <c r="E1182" i="16"/>
  <c r="E94" i="16"/>
  <c r="E679" i="16"/>
  <c r="E1219" i="16"/>
  <c r="E457" i="16"/>
  <c r="E1298" i="16"/>
  <c r="E538" i="16"/>
  <c r="E604" i="16"/>
  <c r="E1407" i="16"/>
  <c r="E1282" i="16"/>
  <c r="E913" i="16"/>
  <c r="E391" i="16"/>
  <c r="E929" i="16"/>
  <c r="E716" i="16"/>
  <c r="E1479" i="16"/>
  <c r="E935" i="16"/>
  <c r="E555" i="16"/>
  <c r="E744" i="16"/>
  <c r="E566" i="16"/>
  <c r="E1013" i="16"/>
  <c r="E807" i="16"/>
  <c r="E458" i="16"/>
  <c r="E330" i="16"/>
  <c r="E1113" i="16"/>
  <c r="E233" i="16"/>
  <c r="E244" i="16"/>
  <c r="E1202" i="16"/>
  <c r="E1240" i="16"/>
  <c r="E351" i="16"/>
  <c r="E1409" i="16"/>
  <c r="E85" i="16"/>
  <c r="E597" i="16"/>
  <c r="E251" i="16"/>
  <c r="E836" i="16"/>
  <c r="E280" i="16"/>
  <c r="E865" i="16"/>
  <c r="E1382" i="16"/>
  <c r="E322" i="16"/>
  <c r="E907" i="16"/>
  <c r="E1419" i="16"/>
  <c r="E823" i="16"/>
  <c r="E150" i="16"/>
  <c r="E1477" i="16"/>
  <c r="E962" i="16"/>
  <c r="E785" i="16"/>
  <c r="E345" i="16"/>
  <c r="E1216" i="16"/>
  <c r="E1185" i="16"/>
  <c r="E120" i="16"/>
  <c r="E1060" i="16"/>
  <c r="E367" i="16"/>
  <c r="E1233" i="16"/>
  <c r="E1241" i="16"/>
  <c r="E305" i="16"/>
  <c r="E1329" i="16"/>
  <c r="E598" i="16"/>
  <c r="E1263" i="16"/>
  <c r="E434" i="16"/>
  <c r="E902" i="16"/>
  <c r="E1259" i="16"/>
  <c r="E795" i="16"/>
  <c r="E1502" i="16"/>
  <c r="E31" i="16"/>
  <c r="E381" i="16"/>
  <c r="E974" i="16"/>
  <c r="E1000" i="16"/>
  <c r="E1092" i="16"/>
  <c r="E667" i="16"/>
  <c r="E745" i="16"/>
  <c r="E523" i="16"/>
  <c r="E875" i="16"/>
  <c r="E1503" i="16"/>
  <c r="E27" i="16"/>
  <c r="E477" i="16"/>
  <c r="E114" i="16"/>
  <c r="E699" i="16"/>
  <c r="E143" i="16"/>
  <c r="E728" i="16"/>
  <c r="E1262" i="16"/>
  <c r="E185" i="16"/>
  <c r="E770" i="16"/>
  <c r="E1299" i="16"/>
  <c r="E603" i="16"/>
  <c r="E1405" i="16"/>
  <c r="E980" i="16"/>
  <c r="E751" i="16"/>
  <c r="E1501" i="16"/>
  <c r="E92" i="16"/>
  <c r="E1041" i="16"/>
  <c r="E740" i="16"/>
  <c r="E1250" i="16"/>
  <c r="E863" i="16"/>
  <c r="E265" i="16"/>
  <c r="E1177" i="16"/>
  <c r="E390" i="16"/>
  <c r="E1387" i="16"/>
  <c r="E1116" i="16"/>
  <c r="E193" i="16"/>
  <c r="E1209" i="16"/>
  <c r="E618" i="16"/>
  <c r="E896" i="16"/>
  <c r="E1184" i="16"/>
  <c r="E1199" i="16"/>
  <c r="E115" i="16"/>
  <c r="E1012" i="16"/>
  <c r="E1365" i="16"/>
  <c r="E612" i="16"/>
  <c r="E357" i="16"/>
  <c r="E869" i="16"/>
  <c r="E562" i="16"/>
  <c r="E1117" i="16"/>
  <c r="E591" i="16"/>
  <c r="E1142" i="16"/>
  <c r="E48" i="16"/>
  <c r="E633" i="16"/>
  <c r="E1179" i="16"/>
  <c r="E384" i="16"/>
  <c r="E1245" i="16"/>
  <c r="E259" i="16"/>
  <c r="E531" i="16"/>
  <c r="E1353" i="16"/>
  <c r="E1057" i="16"/>
  <c r="E841" i="16"/>
  <c r="E223" i="16"/>
  <c r="E742" i="16"/>
  <c r="E643" i="16"/>
  <c r="E1433" i="16"/>
  <c r="E866" i="16"/>
  <c r="E1346" i="16"/>
  <c r="E137" i="16"/>
  <c r="E941" i="16"/>
  <c r="E1003" i="16"/>
  <c r="E678" i="16"/>
  <c r="E1096" i="16"/>
  <c r="E1316" i="16"/>
  <c r="E106" i="16"/>
  <c r="E1331" i="16"/>
  <c r="E1430" i="16"/>
  <c r="E49" i="16"/>
  <c r="E901" i="16"/>
  <c r="E955" i="16"/>
  <c r="E184" i="16"/>
  <c r="E921" i="16"/>
  <c r="E237" i="16"/>
  <c r="E749" i="16"/>
  <c r="E425" i="16"/>
  <c r="E997" i="16"/>
  <c r="E454" i="16"/>
  <c r="E1022" i="16"/>
  <c r="E144" i="16"/>
  <c r="E496" i="16"/>
  <c r="E1059" i="16"/>
  <c r="E145" i="16"/>
  <c r="E1076" i="16"/>
  <c r="E1106" i="16"/>
  <c r="E312" i="16"/>
  <c r="E1193" i="16"/>
  <c r="E246" i="16"/>
  <c r="E622" i="16"/>
  <c r="E1418" i="16"/>
  <c r="E172" i="16"/>
  <c r="E424" i="16"/>
  <c r="E1274" i="16"/>
  <c r="E647" i="16"/>
  <c r="E1434" i="16"/>
  <c r="E930" i="16"/>
  <c r="E1327" i="16"/>
  <c r="E316" i="16"/>
  <c r="E578" i="16"/>
  <c r="E1143" i="16"/>
  <c r="E402" i="16"/>
  <c r="E556" i="16"/>
  <c r="E393" i="16"/>
  <c r="E179" i="16"/>
  <c r="E1203" i="16"/>
  <c r="E1129" i="16"/>
  <c r="E1485" i="16"/>
  <c r="E263" i="16"/>
  <c r="E1021" i="16"/>
  <c r="E670" i="16"/>
  <c r="E356" i="16"/>
  <c r="E40" i="16"/>
  <c r="E568" i="16"/>
  <c r="E461" i="16"/>
  <c r="E96" i="16"/>
  <c r="E681" i="16"/>
  <c r="E124" i="16"/>
  <c r="E710" i="16"/>
  <c r="E1246" i="16"/>
  <c r="E167" i="16"/>
  <c r="E752" i="16"/>
  <c r="E1283" i="16"/>
  <c r="E575" i="16"/>
  <c r="E1384" i="16"/>
  <c r="E916" i="16"/>
  <c r="E722" i="16"/>
  <c r="E1482" i="16"/>
  <c r="E56" i="16"/>
  <c r="E1016" i="16"/>
  <c r="E652" i="16"/>
  <c r="E1208" i="16"/>
  <c r="E833" i="16"/>
  <c r="E86" i="16"/>
  <c r="E1036" i="16"/>
  <c r="E1369" i="16"/>
  <c r="E1496" i="16"/>
  <c r="E790" i="16"/>
  <c r="E252" i="16"/>
  <c r="E1139" i="16"/>
  <c r="E1026" i="16"/>
  <c r="E1303" i="16"/>
  <c r="E1453" i="16"/>
  <c r="E599" i="16"/>
  <c r="E231" i="16"/>
  <c r="E1454" i="16"/>
  <c r="E431" i="16"/>
  <c r="E703" i="16"/>
  <c r="E1220" i="16"/>
  <c r="E149" i="16"/>
  <c r="E661" i="16"/>
  <c r="E324" i="16"/>
  <c r="E909" i="16"/>
  <c r="E353" i="16"/>
  <c r="E934" i="16"/>
  <c r="E43" i="16"/>
  <c r="E395" i="16"/>
  <c r="E971" i="16"/>
  <c r="E1483" i="16"/>
  <c r="E936" i="16"/>
  <c r="E594" i="16"/>
  <c r="E128" i="16"/>
  <c r="E1065" i="16"/>
  <c r="E1207" i="16"/>
  <c r="E460" i="16"/>
  <c r="E1301" i="16"/>
  <c r="E1367" i="16"/>
  <c r="E264" i="16"/>
  <c r="E1157" i="16"/>
  <c r="E484" i="16"/>
  <c r="E1319" i="16"/>
  <c r="E803" i="16"/>
  <c r="E1188" i="16"/>
  <c r="E1415" i="16"/>
  <c r="E1412" i="16"/>
  <c r="E539" i="16"/>
  <c r="E580" i="16"/>
  <c r="E1158" i="16"/>
  <c r="E1515" i="16"/>
  <c r="E1204" i="16"/>
  <c r="E830" i="16"/>
  <c r="E543" i="16"/>
  <c r="E701" i="16"/>
  <c r="E1294" i="16"/>
  <c r="E1518" i="16"/>
  <c r="E1511" i="16"/>
  <c r="E1295" i="16"/>
  <c r="E1085" i="16"/>
  <c r="E743" i="16"/>
  <c r="E474" i="16"/>
  <c r="E83" i="16"/>
  <c r="E29" i="16"/>
  <c r="E541" i="16"/>
  <c r="E187" i="16"/>
  <c r="E772" i="16"/>
  <c r="E216" i="16"/>
  <c r="E801" i="16"/>
  <c r="E1326" i="16"/>
  <c r="E258" i="16"/>
  <c r="E843" i="16"/>
  <c r="E1363" i="16"/>
  <c r="E721" i="16"/>
  <c r="E1481" i="16"/>
  <c r="E1261" i="16"/>
  <c r="E868" i="16"/>
  <c r="E403" i="16"/>
  <c r="E239" i="16"/>
  <c r="E1141" i="16"/>
  <c r="E978" i="16"/>
  <c r="E1468" i="16"/>
  <c r="E970" i="16"/>
  <c r="E383" i="16"/>
  <c r="E117" i="16"/>
  <c r="E755" i="16"/>
  <c r="E296" i="16"/>
  <c r="E1375" i="16"/>
  <c r="E906" i="16"/>
  <c r="E1252" i="16"/>
  <c r="E1038" i="16"/>
  <c r="E1277" i="16"/>
  <c r="E858" i="16"/>
  <c r="E1305" i="16"/>
  <c r="E481" i="16"/>
  <c r="E22" i="16"/>
  <c r="E887" i="16"/>
  <c r="E628" i="16"/>
  <c r="E421" i="16"/>
  <c r="E50" i="16"/>
  <c r="E635" i="16"/>
  <c r="E79" i="16"/>
  <c r="E664" i="16"/>
  <c r="E1206" i="16"/>
  <c r="E121" i="16"/>
  <c r="E706" i="16"/>
  <c r="E1243" i="16"/>
  <c r="E502" i="16"/>
  <c r="E1330" i="16"/>
  <c r="E684" i="16"/>
  <c r="E649" i="16"/>
  <c r="E1437" i="16"/>
  <c r="E1410" i="16"/>
  <c r="E952" i="16"/>
  <c r="E476" i="16"/>
  <c r="E1032" i="16"/>
  <c r="E760" i="16"/>
  <c r="E1506" i="16"/>
  <c r="E972" i="16"/>
  <c r="E905" i="16"/>
  <c r="E409" i="16"/>
  <c r="E170" i="16"/>
  <c r="E1323" i="16"/>
  <c r="E1015" i="16"/>
  <c r="E439" i="16"/>
  <c r="E1401" i="16"/>
  <c r="E399" i="16"/>
  <c r="E311" i="16"/>
  <c r="E166" i="16"/>
  <c r="E675" i="16"/>
  <c r="E526" i="16"/>
  <c r="E1403" i="16"/>
  <c r="E784" i="16"/>
  <c r="E1383" i="16"/>
  <c r="E301" i="16"/>
  <c r="E813" i="16"/>
  <c r="E498" i="16"/>
  <c r="E1061" i="16"/>
  <c r="E527" i="16"/>
  <c r="E1086" i="16"/>
  <c r="E217" i="16"/>
  <c r="E569" i="16"/>
  <c r="E1123" i="16"/>
  <c r="E282" i="16"/>
  <c r="E1170" i="16"/>
  <c r="E1399" i="16"/>
  <c r="E430" i="16"/>
  <c r="E1279" i="16"/>
  <c r="E656" i="16"/>
  <c r="E739" i="16"/>
  <c r="E1493" i="16"/>
  <c r="E494" i="16"/>
  <c r="E540" i="16"/>
  <c r="E1360" i="16"/>
  <c r="E762" i="16"/>
  <c r="E1508" i="16"/>
  <c r="E1145" i="16"/>
  <c r="E245" i="16"/>
  <c r="E536" i="16"/>
  <c r="E871" i="16"/>
  <c r="E1082" i="16"/>
  <c r="E753" i="16"/>
  <c r="E1112" i="16"/>
  <c r="E1432" i="16"/>
  <c r="E545" i="16"/>
  <c r="E35" i="16"/>
  <c r="E186" i="16"/>
  <c r="E1357" i="16"/>
  <c r="E511" i="16"/>
  <c r="E262" i="16"/>
  <c r="E1083" i="16"/>
  <c r="E707" i="16"/>
  <c r="E1324" i="16"/>
  <c r="E1423" i="16"/>
  <c r="E525" i="16"/>
  <c r="E169" i="16"/>
  <c r="E754" i="16"/>
  <c r="E198" i="16"/>
  <c r="E783" i="16"/>
  <c r="E1310" i="16"/>
  <c r="E240" i="16"/>
  <c r="E825" i="16"/>
  <c r="E1347" i="16"/>
  <c r="E692" i="16"/>
  <c r="E1463" i="16"/>
  <c r="E1186" i="16"/>
  <c r="E840" i="16"/>
  <c r="E287" i="16"/>
  <c r="E202" i="16"/>
  <c r="E1119" i="16"/>
  <c r="E928" i="16"/>
  <c r="E1421" i="16"/>
  <c r="E945" i="16"/>
  <c r="E232" i="16"/>
  <c r="E1137" i="16"/>
  <c r="E1391" i="16"/>
  <c r="E983" i="16"/>
  <c r="E641" i="16"/>
  <c r="E472" i="16"/>
  <c r="E1459" i="16"/>
  <c r="E1385" i="16"/>
  <c r="E567" i="16"/>
  <c r="E1033" i="16"/>
  <c r="E891" i="16"/>
  <c r="E596" i="16"/>
  <c r="E1196" i="16"/>
  <c r="E899" i="16"/>
  <c r="E1136" i="16"/>
  <c r="E1380" i="16"/>
  <c r="E405" i="16"/>
  <c r="E32" i="16"/>
  <c r="E617" i="16"/>
  <c r="E60" i="16"/>
  <c r="E646" i="16"/>
  <c r="E1190" i="16"/>
  <c r="E103" i="16"/>
  <c r="E688" i="16"/>
  <c r="E1227" i="16"/>
  <c r="E473" i="16"/>
  <c r="E1309" i="16"/>
  <c r="E583" i="16"/>
  <c r="E620" i="16"/>
  <c r="E1417" i="16"/>
  <c r="E1314" i="16"/>
  <c r="E927" i="16"/>
  <c r="E419" i="16"/>
  <c r="E968" i="16"/>
  <c r="E731" i="16"/>
  <c r="E1488" i="16"/>
  <c r="E946" i="16"/>
  <c r="E671" i="16"/>
  <c r="E860" i="16"/>
  <c r="E960" i="16"/>
  <c r="E482" i="16"/>
  <c r="E1273" i="16"/>
  <c r="E565" i="16"/>
  <c r="E243" i="16"/>
  <c r="E432" i="16"/>
  <c r="E814" i="16"/>
  <c r="E520" i="16"/>
  <c r="E321" i="16"/>
  <c r="E1135" i="16"/>
  <c r="E1077" i="16"/>
  <c r="E1075" i="16"/>
  <c r="E1464" i="16"/>
  <c r="E1296" i="16"/>
  <c r="E709" i="16"/>
  <c r="E1238" i="16"/>
  <c r="E559" i="16"/>
  <c r="E314" i="16"/>
  <c r="E1127" i="16"/>
  <c r="E285" i="16"/>
  <c r="E797" i="16"/>
  <c r="E480" i="16"/>
  <c r="E1045" i="16"/>
  <c r="E508" i="16"/>
  <c r="E1070" i="16"/>
  <c r="E199" i="16"/>
  <c r="E551" i="16"/>
  <c r="E1107" i="16"/>
  <c r="E254" i="16"/>
  <c r="E1149" i="16"/>
  <c r="E1313" i="16"/>
  <c r="E401" i="16"/>
  <c r="E1257" i="16"/>
  <c r="E552" i="16"/>
  <c r="E711" i="16"/>
  <c r="E1474" i="16"/>
  <c r="E406" i="16"/>
  <c r="E512" i="16"/>
  <c r="E1338" i="16"/>
  <c r="E1159" i="16"/>
  <c r="E288" i="16"/>
  <c r="E505" i="16"/>
  <c r="E1439" i="16"/>
  <c r="E1173" i="16"/>
  <c r="E1100" i="16"/>
  <c r="E370" i="16"/>
  <c r="E880" i="16"/>
  <c r="E1300" i="16"/>
  <c r="E195" i="16"/>
  <c r="E87" i="16"/>
  <c r="E816" i="16"/>
  <c r="E1473" i="16"/>
  <c r="E1470" i="16"/>
  <c r="E165" i="16"/>
  <c r="E677" i="16"/>
  <c r="E343" i="16"/>
  <c r="E925" i="16"/>
  <c r="E371" i="16"/>
  <c r="E950" i="16"/>
  <c r="E62" i="16"/>
  <c r="E414" i="16"/>
  <c r="E987" i="16"/>
  <c r="E1499" i="16"/>
  <c r="E961" i="16"/>
  <c r="E696" i="16"/>
  <c r="E164" i="16"/>
  <c r="E1090" i="16"/>
  <c r="E1292" i="16"/>
  <c r="E491" i="16"/>
  <c r="E1322" i="16"/>
  <c r="E1420" i="16"/>
  <c r="E292" i="16"/>
  <c r="E1178" i="16"/>
  <c r="E513" i="16"/>
  <c r="E1340" i="16"/>
  <c r="E1020" i="16"/>
  <c r="E693" i="16"/>
  <c r="E226" i="16"/>
  <c r="E375" i="16"/>
  <c r="E870" i="16"/>
  <c r="E777" i="16"/>
  <c r="E78" i="16"/>
  <c r="E295" i="16"/>
  <c r="E1400" i="16"/>
  <c r="E859" i="16"/>
  <c r="E1337" i="16"/>
  <c r="E1174" i="16"/>
  <c r="E238" i="16"/>
  <c r="E230" i="16"/>
  <c r="E45" i="16"/>
  <c r="E557" i="16"/>
  <c r="E206" i="16"/>
  <c r="E791" i="16"/>
  <c r="E234" i="16"/>
  <c r="E819" i="16"/>
  <c r="E1342" i="16"/>
  <c r="E276" i="16"/>
  <c r="E862" i="16"/>
  <c r="E1379" i="16"/>
  <c r="E750" i="16"/>
  <c r="E1500" i="16"/>
  <c r="E1336" i="16"/>
  <c r="E897" i="16"/>
  <c r="E506" i="16"/>
  <c r="E272" i="16"/>
  <c r="E1162" i="16"/>
  <c r="E1031" i="16"/>
  <c r="E28" i="16"/>
  <c r="E996" i="16"/>
  <c r="E294" i="16"/>
  <c r="E1180" i="16"/>
  <c r="E1047" i="16"/>
  <c r="E1348" i="16"/>
  <c r="E507" i="16"/>
  <c r="E80" i="16"/>
  <c r="E881" i="16"/>
  <c r="E1289" i="16"/>
  <c r="E1281" i="16"/>
  <c r="E1276" i="16"/>
  <c r="E224" i="16"/>
  <c r="E222" i="16"/>
  <c r="E831" i="16"/>
  <c r="E991" i="16"/>
  <c r="E440" i="16"/>
  <c r="E837" i="16"/>
  <c r="E1366" i="16"/>
  <c r="E1288" i="16"/>
  <c r="E38" i="16"/>
  <c r="E338" i="16"/>
  <c r="E269" i="16"/>
  <c r="E781" i="16"/>
  <c r="E462" i="16"/>
  <c r="E1029" i="16"/>
  <c r="E490" i="16"/>
  <c r="E1054" i="16"/>
  <c r="E180" i="16"/>
  <c r="E532" i="16"/>
  <c r="E1091" i="16"/>
  <c r="E218" i="16"/>
  <c r="E1128" i="16"/>
  <c r="E1228" i="16"/>
  <c r="E372" i="16"/>
  <c r="E1236" i="16"/>
  <c r="E465" i="16"/>
  <c r="E680" i="16"/>
  <c r="E1456" i="16"/>
  <c r="E332" i="16"/>
  <c r="E483" i="16"/>
  <c r="E1317" i="16"/>
  <c r="E704" i="16"/>
  <c r="E1471" i="16"/>
  <c r="E100" i="16"/>
  <c r="E727" i="16"/>
  <c r="E297" i="16"/>
  <c r="E75" i="16"/>
  <c r="E872" i="16"/>
  <c r="E768" i="16"/>
  <c r="E1461" i="16"/>
  <c r="E453" i="16"/>
  <c r="E1046" i="16"/>
  <c r="E442" i="16"/>
  <c r="E1311" i="16"/>
  <c r="E303" i="16"/>
  <c r="E806" i="16"/>
  <c r="E725" i="16"/>
  <c r="E973" i="16"/>
  <c r="E998" i="16"/>
  <c r="E468" i="16"/>
  <c r="E90" i="16"/>
  <c r="E992" i="16"/>
  <c r="E1161" i="16"/>
  <c r="E577" i="16"/>
  <c r="E63" i="16"/>
  <c r="E1242" i="16"/>
  <c r="E1404" i="16"/>
  <c r="E378" i="16"/>
  <c r="E969" i="16"/>
  <c r="E800" i="16"/>
  <c r="E530" i="16"/>
  <c r="E1457" i="16"/>
  <c r="E151" i="16"/>
  <c r="E420" i="16"/>
  <c r="E1505" i="16"/>
  <c r="E1019" i="16"/>
  <c r="E820" i="16"/>
  <c r="E605" i="16"/>
  <c r="E846" i="16"/>
  <c r="E874" i="16"/>
  <c r="E331" i="16"/>
  <c r="E1427" i="16"/>
  <c r="E204" i="16"/>
  <c r="E976" i="16"/>
  <c r="E358" i="16"/>
  <c r="E1217" i="16"/>
  <c r="E1073" i="16"/>
  <c r="E373" i="16"/>
  <c r="E648" i="16"/>
  <c r="E1285" i="16"/>
  <c r="E1422" i="16"/>
  <c r="E1144" i="16"/>
  <c r="E918" i="16"/>
  <c r="E888" i="16"/>
  <c r="E485" i="16"/>
  <c r="E708" i="16"/>
  <c r="E737" i="16"/>
  <c r="E194" i="16"/>
  <c r="E1307" i="16"/>
  <c r="E1416" i="16"/>
  <c r="E767" i="16"/>
  <c r="E111" i="16"/>
  <c r="E769" i="16"/>
  <c r="E878" i="16"/>
  <c r="E1074" i="16"/>
  <c r="E1058" i="16"/>
  <c r="E163" i="16"/>
  <c r="E1009" i="16"/>
  <c r="E838" i="16"/>
  <c r="E886" i="16"/>
  <c r="E957" i="16"/>
  <c r="E1194" i="16"/>
  <c r="E365" i="16"/>
  <c r="E571" i="16"/>
  <c r="E600" i="16"/>
  <c r="E57" i="16"/>
  <c r="E1187" i="16"/>
  <c r="E1256" i="16"/>
  <c r="E547" i="16"/>
  <c r="E1108" i="16"/>
  <c r="E273" i="16"/>
  <c r="E658" i="16"/>
  <c r="E879" i="16"/>
  <c r="E275" i="16"/>
  <c r="E828" i="16"/>
  <c r="E55" i="16"/>
  <c r="E1452" i="16"/>
  <c r="E910" i="16"/>
  <c r="E347" i="16"/>
  <c r="E714" i="16"/>
  <c r="E1339" i="16"/>
  <c r="E1176" i="16"/>
  <c r="E589" i="16"/>
  <c r="E827" i="16"/>
  <c r="E856" i="16"/>
  <c r="E313" i="16"/>
  <c r="E1411" i="16"/>
  <c r="E76" i="16"/>
  <c r="E951" i="16"/>
  <c r="E329" i="16"/>
  <c r="E1153" i="16"/>
  <c r="E1048" i="16"/>
  <c r="E1223" i="16"/>
  <c r="E174" i="16"/>
  <c r="E764" i="16"/>
  <c r="E623" i="16"/>
  <c r="E119" i="16"/>
  <c r="E889" i="16"/>
  <c r="E1280" i="16"/>
  <c r="E876" i="16"/>
  <c r="E1254" i="16"/>
  <c r="E588" i="16"/>
  <c r="E1492" i="16"/>
  <c r="E1229" i="16"/>
  <c r="E1450" i="16"/>
  <c r="E730" i="16"/>
  <c r="E786" i="16"/>
  <c r="E326" i="16"/>
  <c r="E160" i="16"/>
  <c r="E438" i="16"/>
  <c r="E1109" i="16"/>
  <c r="E624" i="16"/>
  <c r="E191" i="16"/>
  <c r="E826" i="16"/>
  <c r="E1424" i="16"/>
  <c r="E1378" i="16"/>
  <c r="E1267" i="16"/>
  <c r="E1275" i="16"/>
  <c r="E741" i="16"/>
  <c r="E1014" i="16"/>
  <c r="E127" i="16"/>
  <c r="E1183" i="16"/>
  <c r="E136" i="16"/>
  <c r="E68" i="16"/>
  <c r="E1191" i="16"/>
  <c r="E337" i="16"/>
  <c r="E932" i="16"/>
  <c r="E892" i="16"/>
  <c r="E1443" i="16"/>
  <c r="E387" i="16"/>
  <c r="E1098" i="16"/>
  <c r="E657" i="16"/>
  <c r="E1017" i="16"/>
  <c r="E587" i="16"/>
  <c r="E306" i="16"/>
  <c r="E1024" i="16"/>
  <c r="E1093" i="16"/>
  <c r="E606" i="16"/>
  <c r="E44" i="16"/>
  <c r="E1321" i="16"/>
  <c r="E640" i="16"/>
  <c r="E436" i="16"/>
  <c r="E441" i="16"/>
  <c r="E773" i="16"/>
  <c r="E1389" i="16"/>
  <c r="E426" i="16"/>
  <c r="E268" i="16"/>
  <c r="E382" i="16"/>
  <c r="E1359" i="16"/>
  <c r="E999" i="16"/>
  <c r="E1140" i="16"/>
  <c r="E289" i="16"/>
  <c r="E839" i="16"/>
  <c r="E1226" i="16"/>
  <c r="E1094" i="16"/>
  <c r="E1476" i="16"/>
  <c r="E1231" i="16"/>
  <c r="E1270" i="16"/>
  <c r="E1018" i="16"/>
  <c r="E1272" i="16"/>
  <c r="E609" i="16"/>
  <c r="E778" i="16"/>
  <c r="E1284" i="16"/>
  <c r="E1150" i="16"/>
  <c r="E319" i="16"/>
  <c r="E758" i="16"/>
  <c r="E501" i="16"/>
  <c r="E125" i="16"/>
  <c r="E554" i="16"/>
  <c r="E242" i="16"/>
  <c r="E898" i="16"/>
  <c r="E726" i="16"/>
  <c r="E354" i="16"/>
  <c r="E546" i="16"/>
  <c r="E1431" i="16"/>
  <c r="E789" i="16"/>
  <c r="E1037" i="16"/>
  <c r="E1062" i="16"/>
  <c r="E542" i="16"/>
  <c r="E236" i="16"/>
  <c r="E1271" i="16"/>
  <c r="E1247" i="16"/>
  <c r="E695" i="16"/>
  <c r="E363" i="16"/>
  <c r="E1328" i="16"/>
  <c r="E1480" i="16"/>
  <c r="E1497" i="16"/>
  <c r="E291" i="16"/>
  <c r="E1005" i="16"/>
  <c r="E986" i="16"/>
  <c r="E522" i="16"/>
  <c r="E516" i="16"/>
  <c r="E342" i="16"/>
  <c r="E69" i="16"/>
  <c r="E1211" i="16"/>
  <c r="E1392" i="16"/>
  <c r="E669" i="16"/>
  <c r="E917" i="16"/>
  <c r="E942" i="16"/>
  <c r="E404" i="16"/>
  <c r="E1491" i="16"/>
  <c r="E639" i="16"/>
  <c r="E1079" i="16"/>
  <c r="E475" i="16"/>
  <c r="E1388" i="16"/>
  <c r="E1168" i="16"/>
  <c r="E629" i="16"/>
  <c r="E1266" i="16"/>
  <c r="E177" i="16"/>
  <c r="E148" i="16"/>
  <c r="E570" i="16"/>
  <c r="E25" i="16"/>
  <c r="E467" i="16"/>
  <c r="E549" i="16"/>
  <c r="E782" i="16"/>
  <c r="E810" i="16"/>
  <c r="E267" i="16"/>
  <c r="E1371" i="16"/>
  <c r="E1490" i="16"/>
  <c r="E884" i="16"/>
  <c r="E256" i="16"/>
  <c r="E1004" i="16"/>
  <c r="E984" i="16"/>
  <c r="E1169" i="16"/>
  <c r="E53" i="16"/>
  <c r="E766" i="16"/>
  <c r="E1370" i="16"/>
  <c r="E1230" i="16"/>
  <c r="E1438" i="16"/>
  <c r="E188" i="16"/>
  <c r="E610" i="16"/>
  <c r="E429" i="16"/>
  <c r="E644" i="16"/>
  <c r="E673" i="16"/>
  <c r="E130" i="16"/>
  <c r="E1251" i="16"/>
  <c r="E1341" i="16"/>
  <c r="E665" i="16"/>
  <c r="E1449" i="16"/>
  <c r="E521" i="16"/>
  <c r="E776" i="16"/>
  <c r="E985" i="16"/>
  <c r="E1167" i="16"/>
  <c r="E1030" i="16"/>
  <c r="E446" i="16"/>
  <c r="E427" i="16"/>
  <c r="E1166" i="16"/>
  <c r="E19" i="16"/>
  <c r="E197" i="16"/>
  <c r="E200" i="16"/>
  <c r="E585" i="16"/>
  <c r="E653" i="16"/>
  <c r="E900" i="16"/>
  <c r="E926" i="16"/>
  <c r="E386" i="16"/>
  <c r="E1475" i="16"/>
  <c r="E537" i="16"/>
  <c r="E1052" i="16"/>
  <c r="E447" i="16"/>
  <c r="E1345" i="16"/>
  <c r="E1146" i="16"/>
  <c r="E1308" i="16"/>
  <c r="E1097" i="16"/>
  <c r="E1102" i="16"/>
  <c r="E1197" i="16"/>
  <c r="E890" i="16"/>
  <c r="E1147" i="16"/>
  <c r="E360" i="16"/>
  <c r="E105" i="16"/>
  <c r="E761" i="16"/>
  <c r="E943" i="16"/>
  <c r="E1028" i="16"/>
  <c r="E104" i="16"/>
  <c r="E1063" i="16"/>
  <c r="E463" i="16"/>
  <c r="E674" i="16"/>
  <c r="E771" i="16"/>
  <c r="E1114" i="16"/>
  <c r="E861" i="16"/>
  <c r="E1134" i="16"/>
  <c r="E369" i="16"/>
  <c r="E1343" i="16"/>
  <c r="E698" i="16"/>
  <c r="E654" i="16"/>
  <c r="E1517" i="16"/>
  <c r="E793" i="16"/>
  <c r="E689" i="16"/>
  <c r="E989" i="16"/>
  <c r="E487" i="16"/>
  <c r="E1081" i="16"/>
  <c r="E607" i="16"/>
  <c r="E1264" i="16"/>
  <c r="E1425" i="16"/>
  <c r="E376" i="16"/>
  <c r="E660" i="16"/>
  <c r="E171" i="16"/>
  <c r="E621" i="16"/>
  <c r="E864" i="16"/>
  <c r="E350" i="16"/>
  <c r="E318" i="16"/>
  <c r="E1001" i="16"/>
  <c r="E1260" i="16"/>
  <c r="E1265" i="16"/>
  <c r="E66" i="16"/>
  <c r="E192" i="16"/>
  <c r="E1354" i="16"/>
  <c r="E914" i="16"/>
  <c r="E845" i="16"/>
  <c r="E1118" i="16"/>
  <c r="E339" i="16"/>
  <c r="E796" i="16"/>
  <c r="E1402" i="16"/>
  <c r="E1195" i="16"/>
  <c r="E1269" i="16"/>
  <c r="E911" i="16"/>
  <c r="E398" i="16"/>
  <c r="E1035" i="16"/>
  <c r="E81" i="16"/>
  <c r="E602" i="16"/>
  <c r="E1350" i="16"/>
  <c r="E235" i="16"/>
  <c r="E335" i="16"/>
  <c r="E260" i="16"/>
  <c r="E915" i="16"/>
  <c r="E842" i="16"/>
  <c r="E500" i="16"/>
  <c r="E189" i="16"/>
  <c r="E479" i="16"/>
  <c r="E152" i="16"/>
  <c r="E619" i="16"/>
  <c r="E1055" i="16"/>
  <c r="E348" i="16"/>
  <c r="E1514" i="16"/>
  <c r="E676" i="16"/>
  <c r="E1125" i="16"/>
  <c r="E400" i="16"/>
  <c r="E857" i="16"/>
  <c r="E46" i="16"/>
  <c r="E1080" i="16"/>
  <c r="E455" i="16"/>
  <c r="E77" i="16"/>
  <c r="E1374" i="16"/>
  <c r="E1458" i="16"/>
  <c r="E102" i="16"/>
  <c r="E253" i="16"/>
  <c r="E42" i="16"/>
  <c r="E853" i="16"/>
  <c r="E1101" i="16"/>
  <c r="E1126" i="16"/>
  <c r="E615" i="16"/>
  <c r="E355" i="16"/>
  <c r="E118" i="16"/>
  <c r="E1332" i="16"/>
  <c r="E812" i="16"/>
  <c r="E668" i="16"/>
  <c r="E1413" i="16"/>
  <c r="E815" i="16"/>
  <c r="E732" i="16"/>
  <c r="E422" i="16"/>
  <c r="E97" i="16"/>
  <c r="E1352" i="16"/>
  <c r="E1325" i="16"/>
  <c r="E809" i="16"/>
  <c r="E924" i="16"/>
  <c r="E389" i="16"/>
  <c r="E54" i="16"/>
  <c r="E574" i="16"/>
  <c r="E733" i="16"/>
  <c r="E981" i="16"/>
  <c r="E1006" i="16"/>
  <c r="E478" i="16"/>
  <c r="E108" i="16"/>
  <c r="E1042" i="16"/>
  <c r="E1172" i="16"/>
  <c r="E593" i="16"/>
  <c r="E99" i="16"/>
  <c r="E1253" i="16"/>
  <c r="E885" i="16"/>
  <c r="E1509" i="16"/>
  <c r="E659" i="16"/>
  <c r="E514" i="16"/>
  <c r="E1210" i="16"/>
  <c r="E450" i="16"/>
  <c r="E1034" i="16"/>
  <c r="E613" i="16"/>
  <c r="E855" i="16"/>
  <c r="E883" i="16"/>
  <c r="E340" i="16"/>
  <c r="E1435" i="16"/>
  <c r="E257" i="16"/>
  <c r="E988" i="16"/>
  <c r="E374" i="16"/>
  <c r="E1239" i="16"/>
  <c r="E1087" i="16"/>
  <c r="E1255" i="16"/>
  <c r="E437" i="16"/>
  <c r="E1181" i="16"/>
  <c r="E310" i="16"/>
  <c r="E162" i="16"/>
  <c r="E1095" i="16"/>
  <c r="E700" i="16"/>
  <c r="E595" i="16"/>
  <c r="E493" i="16"/>
  <c r="E718" i="16"/>
  <c r="E746" i="16"/>
  <c r="E203" i="16"/>
  <c r="E1315" i="16"/>
  <c r="E1426" i="16"/>
  <c r="E780" i="16"/>
  <c r="E129" i="16"/>
  <c r="E799" i="16"/>
  <c r="E894" i="16"/>
  <c r="E1088" i="16"/>
  <c r="E524" i="16"/>
  <c r="E1222" i="16"/>
  <c r="E912" i="16"/>
  <c r="E895" i="16"/>
  <c r="E89" i="16"/>
  <c r="E650" i="16"/>
  <c r="E517" i="16"/>
  <c r="E794" i="16"/>
  <c r="E1221" i="16"/>
  <c r="E717" i="16"/>
  <c r="E965" i="16"/>
  <c r="E990" i="16"/>
  <c r="E459" i="16"/>
  <c r="E72" i="16"/>
  <c r="E967" i="16"/>
  <c r="E1151" i="16"/>
  <c r="E564" i="16"/>
  <c r="E26" i="16"/>
  <c r="E1232" i="16"/>
  <c r="E1393" i="16"/>
  <c r="E1478" i="16"/>
  <c r="E1358" i="16"/>
  <c r="E300" i="16"/>
  <c r="E133" i="16"/>
  <c r="E1467" i="16"/>
  <c r="E1132" i="16"/>
  <c r="E134" i="16"/>
  <c r="E341" i="16"/>
  <c r="E544" i="16"/>
  <c r="E572" i="16"/>
  <c r="E30" i="16"/>
  <c r="E1163" i="16"/>
  <c r="E1224" i="16"/>
  <c r="E503" i="16"/>
  <c r="E954" i="16"/>
  <c r="E131" i="16"/>
  <c r="E614" i="16"/>
  <c r="E835" i="16"/>
  <c r="E1156" i="16"/>
  <c r="E82" i="16"/>
  <c r="E309" i="16"/>
  <c r="E212" i="16"/>
  <c r="E1486" i="16"/>
  <c r="E817" i="16"/>
  <c r="E734" i="16"/>
  <c r="E804" i="16"/>
  <c r="E982" i="16"/>
  <c r="E392" i="16"/>
  <c r="E221" i="16"/>
  <c r="E407" i="16"/>
  <c r="E435" i="16"/>
  <c r="E126" i="16"/>
  <c r="E1043" i="16"/>
  <c r="E1050" i="16"/>
  <c r="E283" i="16"/>
  <c r="E154" i="16"/>
  <c r="E1397" i="16"/>
  <c r="E394" i="16"/>
  <c r="E850" i="16"/>
  <c r="E139" i="16"/>
  <c r="E638" i="16"/>
  <c r="E893" i="16"/>
  <c r="E811" i="16"/>
  <c r="E645" i="16"/>
  <c r="E824" i="16"/>
  <c r="E101" i="16"/>
  <c r="E270" i="16"/>
  <c r="E298" i="16"/>
  <c r="E1398" i="16"/>
  <c r="E923" i="16"/>
  <c r="E851" i="16"/>
  <c r="E1513" i="16"/>
  <c r="E903" i="16"/>
  <c r="E1237" i="16"/>
  <c r="E156" i="16"/>
  <c r="E396" i="16"/>
  <c r="E64" i="16"/>
  <c r="E1286" i="16"/>
  <c r="E284" i="16"/>
  <c r="E637" i="16"/>
  <c r="E1175" i="16"/>
  <c r="E451" i="16"/>
  <c r="E1512" i="16"/>
  <c r="E994" i="16"/>
  <c r="E132" i="16"/>
  <c r="E161" i="16"/>
  <c r="E1278" i="16"/>
  <c r="E788" i="16"/>
  <c r="E632" i="16"/>
  <c r="E1044" i="16"/>
  <c r="E58" i="16"/>
  <c r="E1066" i="16"/>
  <c r="E1304" i="16"/>
  <c r="E159" i="16"/>
  <c r="E584" i="16"/>
  <c r="E142" i="16"/>
  <c r="E412" i="16"/>
  <c r="E302" i="16"/>
  <c r="E765" i="16"/>
  <c r="E433" i="16"/>
  <c r="E1381" i="16"/>
  <c r="E1110" i="16"/>
  <c r="E1466" i="16"/>
  <c r="E205" i="16"/>
  <c r="E388" i="16"/>
  <c r="E417" i="16"/>
  <c r="E107" i="16"/>
  <c r="E1027" i="16"/>
  <c r="E1025" i="16"/>
  <c r="E255" i="16"/>
  <c r="E1494" i="16"/>
  <c r="E1376" i="16"/>
  <c r="E366" i="16"/>
  <c r="E586" i="16"/>
  <c r="E1460" i="16"/>
  <c r="E829" i="16"/>
  <c r="E1445" i="16"/>
  <c r="E1023" i="16"/>
  <c r="E774" i="16"/>
  <c r="E1040" i="16"/>
  <c r="E456" i="16"/>
  <c r="E469" i="16"/>
  <c r="E690" i="16"/>
  <c r="E719" i="16"/>
  <c r="E176" i="16"/>
  <c r="E1291" i="16"/>
  <c r="E1394" i="16"/>
  <c r="E738" i="16"/>
  <c r="E74" i="16"/>
  <c r="E712" i="16"/>
  <c r="E849" i="16"/>
  <c r="E1049" i="16"/>
  <c r="E155" i="16"/>
  <c r="E919" i="16"/>
  <c r="E821" i="16"/>
  <c r="E651" i="16"/>
  <c r="E977" i="16"/>
  <c r="E775" i="16"/>
  <c r="E1395" i="16"/>
  <c r="E323" i="16"/>
  <c r="E98" i="16"/>
  <c r="E1002" i="16"/>
  <c r="E349" i="16"/>
  <c r="E553" i="16"/>
  <c r="E582" i="16"/>
  <c r="E39" i="16"/>
  <c r="E1171" i="16"/>
  <c r="E1234" i="16"/>
  <c r="E519" i="16"/>
  <c r="E1007" i="16"/>
  <c r="E168" i="16"/>
  <c r="E630" i="16"/>
  <c r="E1489" i="16"/>
  <c r="E798" i="16"/>
  <c r="E550" i="16"/>
  <c r="E736" i="16"/>
  <c r="E1068" i="16"/>
  <c r="E379" i="16"/>
  <c r="E844" i="16"/>
  <c r="E229" i="16"/>
  <c r="E416" i="16"/>
  <c r="E444" i="16"/>
  <c r="E135" i="16"/>
  <c r="E1051" i="16"/>
  <c r="E1064" i="16"/>
  <c r="E299" i="16"/>
  <c r="E209" i="16"/>
  <c r="E1408" i="16"/>
  <c r="E410" i="16"/>
  <c r="E631" i="16"/>
  <c r="E702" i="16"/>
  <c r="E359" i="16"/>
  <c r="E1429" i="16"/>
  <c r="E443" i="16"/>
  <c r="E694" i="16"/>
  <c r="E261" i="16"/>
  <c r="E937" i="16"/>
  <c r="E109" i="16"/>
  <c r="E279" i="16"/>
  <c r="E307" i="16"/>
  <c r="E1406" i="16"/>
  <c r="E931" i="16"/>
  <c r="E867" i="16"/>
  <c r="E36" i="16"/>
  <c r="E953" i="16"/>
  <c r="E1248" i="16"/>
  <c r="E175" i="16"/>
  <c r="E411" i="16"/>
  <c r="E210" i="16"/>
  <c r="E873" i="16"/>
  <c r="E1089" i="16"/>
  <c r="E802" i="16"/>
  <c r="E590" i="16"/>
  <c r="E219" i="16"/>
  <c r="E908" i="16"/>
  <c r="E84" i="16"/>
  <c r="E548" i="16"/>
  <c r="E333" i="16"/>
  <c r="E535" i="16"/>
  <c r="E563" i="16"/>
  <c r="E20" i="16"/>
  <c r="E1155" i="16"/>
  <c r="E1213" i="16"/>
  <c r="E488" i="16"/>
  <c r="E904" i="16"/>
  <c r="E95" i="16"/>
  <c r="E601" i="16"/>
  <c r="E822" i="16"/>
  <c r="E848" i="16"/>
  <c r="E663" i="16"/>
  <c r="E1121" i="16"/>
  <c r="E558" i="16"/>
  <c r="E1302" i="16"/>
  <c r="E1120" i="16"/>
  <c r="E1212" i="16"/>
  <c r="E213" i="16"/>
  <c r="E116" i="16"/>
  <c r="E1039" i="16"/>
  <c r="E1386" i="16"/>
  <c r="E228" i="16"/>
  <c r="E1133" i="16"/>
  <c r="E1455" i="16"/>
  <c r="E274" i="16"/>
  <c r="E93" i="16"/>
  <c r="E1390" i="16"/>
  <c r="E1504" i="16"/>
  <c r="E138" i="16"/>
  <c r="E290" i="16"/>
  <c r="E759" i="16"/>
  <c r="E123" i="16"/>
  <c r="E779" i="16"/>
  <c r="E1510" i="16"/>
  <c r="E140" i="16"/>
  <c r="E113" i="16"/>
  <c r="E1287" i="16"/>
  <c r="E877" i="16"/>
  <c r="E642" i="16"/>
  <c r="E1364" i="16"/>
  <c r="E1442" i="16"/>
  <c r="E1131" i="16"/>
  <c r="E662" i="16"/>
  <c r="E1225" i="16"/>
  <c r="E271" i="16"/>
  <c r="E808" i="16"/>
  <c r="E1205" i="16"/>
  <c r="E956" i="16"/>
  <c r="E65" i="16"/>
  <c r="E1306" i="16"/>
  <c r="E471" i="16"/>
  <c r="E497" i="16"/>
  <c r="E368" i="16"/>
  <c r="E979" i="16"/>
  <c r="E147" i="16"/>
  <c r="E1334" i="16"/>
  <c r="E832" i="16"/>
  <c r="E59" i="16"/>
  <c r="E1071" i="16"/>
  <c r="E920" i="16"/>
  <c r="E922" i="16"/>
  <c r="E1103" i="16"/>
  <c r="E1465" i="16"/>
  <c r="E1414" i="16"/>
  <c r="E281" i="16"/>
  <c r="E964" i="16"/>
  <c r="E509" i="16"/>
  <c r="E499" i="16"/>
  <c r="E720" i="16"/>
  <c r="E211" i="16"/>
  <c r="E948" i="16"/>
  <c r="E573" i="16"/>
  <c r="E852" i="16"/>
  <c r="E966" i="16"/>
  <c r="E88" i="16"/>
  <c r="E1516" i="16"/>
  <c r="E847" i="16"/>
  <c r="E110" i="16"/>
  <c r="E687" i="16"/>
  <c r="E52" i="16"/>
  <c r="E495" i="16"/>
  <c r="E963" i="16"/>
  <c r="E190" i="16"/>
  <c r="E364" i="16"/>
  <c r="E627" i="16"/>
  <c r="E146" i="16"/>
  <c r="E73" i="16"/>
  <c r="E735" i="16"/>
  <c r="E713" i="16"/>
  <c r="E1214" i="16"/>
  <c r="E1008" i="16"/>
  <c r="E1396" i="16"/>
  <c r="E1164" i="16"/>
  <c r="E408" i="16"/>
  <c r="E277" i="16"/>
  <c r="E1099" i="16"/>
  <c r="E787" i="16"/>
  <c r="E241" i="16"/>
  <c r="E1249" i="16"/>
  <c r="E325" i="16"/>
  <c r="E1293" i="16"/>
  <c r="E317" i="16"/>
  <c r="E715" i="16"/>
  <c r="E757" i="16"/>
  <c r="E141" i="16"/>
  <c r="E1290" i="16"/>
  <c r="E592" i="16"/>
  <c r="E1138" i="16"/>
  <c r="E181" i="16"/>
  <c r="E157" i="16"/>
  <c r="E1312" i="16"/>
  <c r="E91" i="16"/>
  <c r="E464" i="16"/>
  <c r="E1362" i="16"/>
  <c r="E515" i="16"/>
  <c r="E1451" i="16"/>
  <c r="E315" i="16"/>
  <c r="E248" i="16"/>
  <c r="E67" i="16"/>
  <c r="E385" i="16"/>
  <c r="E153" i="16"/>
  <c r="E334" i="16"/>
  <c r="E278" i="16"/>
  <c r="E37" i="16"/>
  <c r="E1152" i="16"/>
  <c r="E320" i="16"/>
  <c r="E729" i="16"/>
  <c r="E1344" i="16"/>
  <c r="E344" i="16"/>
  <c r="E470" i="16"/>
  <c r="E510" i="16"/>
  <c r="E1377" i="16"/>
  <c r="E362" i="16"/>
  <c r="E616" i="16"/>
  <c r="E196" i="16"/>
  <c r="E1495" i="16"/>
  <c r="E1373" i="16"/>
  <c r="E1446" i="16"/>
  <c r="E445" i="16"/>
  <c r="E34" i="16"/>
  <c r="E686" i="16"/>
  <c r="E1361" i="16"/>
  <c r="E225" i="16"/>
  <c r="E1192" i="16"/>
  <c r="M19" i="16" a="1"/>
  <c r="E7" i="4"/>
  <c r="E8" i="4" s="1"/>
  <c r="E7" i="8" l="1"/>
  <c r="E8" i="8" s="1"/>
  <c r="Q19" i="16" s="1" a="1"/>
  <c r="I19" i="16" a="1"/>
  <c r="M280" i="16"/>
  <c r="M195" i="16"/>
  <c r="M156" i="16"/>
  <c r="M783" i="16"/>
  <c r="M1295" i="16"/>
  <c r="M457" i="16"/>
  <c r="M374" i="16"/>
  <c r="M733" i="16"/>
  <c r="M1318" i="16"/>
  <c r="M726" i="16"/>
  <c r="M1408" i="16"/>
  <c r="M856" i="16"/>
  <c r="M25" i="16"/>
  <c r="M972" i="16"/>
  <c r="M535" i="16"/>
  <c r="M1266" i="16"/>
  <c r="M1131" i="16"/>
  <c r="M1216" i="16"/>
  <c r="M873" i="16"/>
  <c r="M1404" i="16"/>
  <c r="M1162" i="16"/>
  <c r="M1444" i="16"/>
  <c r="M1342" i="16"/>
  <c r="M32" i="16"/>
  <c r="M544" i="16"/>
  <c r="M497" i="16"/>
  <c r="M501" i="16"/>
  <c r="M1047" i="16"/>
  <c r="M87" i="16"/>
  <c r="M803" i="16"/>
  <c r="M390" i="16"/>
  <c r="M1035" i="16"/>
  <c r="M228" i="16"/>
  <c r="M1084" i="16"/>
  <c r="M435" i="16"/>
  <c r="M1201" i="16"/>
  <c r="M611" i="16"/>
  <c r="M1316" i="16"/>
  <c r="M941" i="16"/>
  <c r="M356" i="16"/>
  <c r="M490" i="16"/>
  <c r="M620" i="16"/>
  <c r="M1518" i="16"/>
  <c r="M1323" i="16"/>
  <c r="M1078" i="16"/>
  <c r="M1498" i="16"/>
  <c r="M1038" i="16"/>
  <c r="M296" i="16"/>
  <c r="M213" i="16"/>
  <c r="M178" i="16"/>
  <c r="M799" i="16"/>
  <c r="M1311" i="16"/>
  <c r="M482" i="16"/>
  <c r="M19" i="16"/>
  <c r="M752" i="16"/>
  <c r="M1337" i="16"/>
  <c r="M750" i="16"/>
  <c r="M1429" i="16"/>
  <c r="M876" i="16"/>
  <c r="M61" i="16"/>
  <c r="M993" i="16"/>
  <c r="M566" i="16"/>
  <c r="M1286" i="16"/>
  <c r="M1173" i="16"/>
  <c r="M1258" i="16"/>
  <c r="M914" i="16"/>
  <c r="M1459" i="16"/>
  <c r="M1226" i="16"/>
  <c r="M947" i="16"/>
  <c r="M1448" i="16"/>
  <c r="M48" i="16"/>
  <c r="M560" i="16"/>
  <c r="M515" i="16"/>
  <c r="M522" i="16"/>
  <c r="M1063" i="16"/>
  <c r="M110" i="16"/>
  <c r="M28" i="16"/>
  <c r="M413" i="16"/>
  <c r="M1053" i="16"/>
  <c r="M269" i="16"/>
  <c r="M1105" i="16"/>
  <c r="M466" i="16"/>
  <c r="M1221" i="16"/>
  <c r="M643" i="16"/>
  <c r="M1338" i="16"/>
  <c r="M963" i="16"/>
  <c r="M425" i="16"/>
  <c r="M555" i="16"/>
  <c r="M674" i="16"/>
  <c r="M170" i="16"/>
  <c r="M1381" i="16"/>
  <c r="M1142" i="16"/>
  <c r="M381" i="16"/>
  <c r="M1176" i="16"/>
  <c r="M336" i="16"/>
  <c r="M259" i="16"/>
  <c r="M229" i="16"/>
  <c r="M839" i="16"/>
  <c r="M1351" i="16"/>
  <c r="M540" i="16"/>
  <c r="M79" i="16"/>
  <c r="M797" i="16"/>
  <c r="M1382" i="16"/>
  <c r="M811" i="16"/>
  <c r="M1481" i="16"/>
  <c r="M929" i="16"/>
  <c r="M157" i="16"/>
  <c r="M1045" i="16"/>
  <c r="M644" i="16"/>
  <c r="M1339" i="16"/>
  <c r="M1277" i="16"/>
  <c r="M1358" i="16"/>
  <c r="M1019" i="16"/>
  <c r="M181" i="16"/>
  <c r="M1384" i="16"/>
  <c r="M966" i="16"/>
  <c r="M1080" i="16"/>
  <c r="M200" i="16"/>
  <c r="M532" i="16"/>
  <c r="M612" i="16"/>
  <c r="M1227" i="16"/>
  <c r="M483" i="16"/>
  <c r="M1107" i="16"/>
  <c r="M922" i="16"/>
  <c r="M247" i="16"/>
  <c r="M968" i="16"/>
  <c r="M615" i="16"/>
  <c r="M989" i="16"/>
  <c r="M1024" i="16"/>
  <c r="M912" i="16"/>
  <c r="M1343" i="16"/>
  <c r="M141" i="16"/>
  <c r="M946" i="16"/>
  <c r="M323" i="16"/>
  <c r="M1263" i="16"/>
  <c r="M437" i="16"/>
  <c r="M885" i="16"/>
  <c r="M1482" i="16"/>
  <c r="M984" i="16"/>
  <c r="M1476" i="16"/>
  <c r="M1029" i="16"/>
  <c r="M1308" i="16"/>
  <c r="M440" i="16"/>
  <c r="M759" i="16"/>
  <c r="M65" i="16"/>
  <c r="M1501" i="16"/>
  <c r="M824" i="16"/>
  <c r="M66" i="16"/>
  <c r="M1507" i="16"/>
  <c r="M1322" i="16"/>
  <c r="M1016" i="16"/>
  <c r="M572" i="16"/>
  <c r="M135" i="16"/>
  <c r="M218" i="16"/>
  <c r="M925" i="16"/>
  <c r="M1387" i="16"/>
  <c r="M754" i="16"/>
  <c r="M1485" i="16"/>
  <c r="M830" i="16"/>
  <c r="M1426" i="16"/>
  <c r="M396" i="16"/>
  <c r="M1327" i="16"/>
  <c r="M534" i="16"/>
  <c r="M969" i="16"/>
  <c r="M101" i="16"/>
  <c r="M1067" i="16"/>
  <c r="M245" i="16"/>
  <c r="M1292" i="16"/>
  <c r="M689" i="16"/>
  <c r="M344" i="16"/>
  <c r="M268" i="16"/>
  <c r="M239" i="16"/>
  <c r="M847" i="16"/>
  <c r="M1359" i="16"/>
  <c r="M553" i="16"/>
  <c r="M91" i="16"/>
  <c r="M806" i="16"/>
  <c r="M1392" i="16"/>
  <c r="M822" i="16"/>
  <c r="M1491" i="16"/>
  <c r="M939" i="16"/>
  <c r="M179" i="16"/>
  <c r="M1056" i="16"/>
  <c r="M658" i="16"/>
  <c r="M1349" i="16"/>
  <c r="M1298" i="16"/>
  <c r="M1374" i="16"/>
  <c r="M1040" i="16"/>
  <c r="M260" i="16"/>
  <c r="M1413" i="16"/>
  <c r="M1100" i="16"/>
  <c r="M1217" i="16"/>
  <c r="M96" i="16"/>
  <c r="M608" i="16"/>
  <c r="M570" i="16"/>
  <c r="M585" i="16"/>
  <c r="M1111" i="16"/>
  <c r="M182" i="16"/>
  <c r="M100" i="16"/>
  <c r="M485" i="16"/>
  <c r="M1108" i="16"/>
  <c r="M382" i="16"/>
  <c r="M1168" i="16"/>
  <c r="M562" i="16"/>
  <c r="M1284" i="16"/>
  <c r="M717" i="16"/>
  <c r="M121" i="16"/>
  <c r="M1025" i="16"/>
  <c r="M614" i="16"/>
  <c r="M722" i="16"/>
  <c r="M189" i="16"/>
  <c r="M590" i="16"/>
  <c r="M34" i="16"/>
  <c r="M1344" i="16"/>
  <c r="M1454" i="16"/>
  <c r="M153" i="16"/>
  <c r="M360" i="16"/>
  <c r="M286" i="16"/>
  <c r="M261" i="16"/>
  <c r="M863" i="16"/>
  <c r="M1375" i="16"/>
  <c r="M577" i="16"/>
  <c r="M116" i="16"/>
  <c r="M825" i="16"/>
  <c r="M1410" i="16"/>
  <c r="M844" i="16"/>
  <c r="M1513" i="16"/>
  <c r="M960" i="16"/>
  <c r="M215" i="16"/>
  <c r="M1076" i="16"/>
  <c r="M682" i="16"/>
  <c r="M1370" i="16"/>
  <c r="M1340" i="16"/>
  <c r="M1406" i="16"/>
  <c r="M1082" i="16"/>
  <c r="M409" i="16"/>
  <c r="M1466" i="16"/>
  <c r="M1467" i="16"/>
  <c r="M1509" i="16"/>
  <c r="M112" i="16"/>
  <c r="M624" i="16"/>
  <c r="M588" i="16"/>
  <c r="M605" i="16"/>
  <c r="M1127" i="16"/>
  <c r="M206" i="16"/>
  <c r="M124" i="16"/>
  <c r="M509" i="16"/>
  <c r="M1126" i="16"/>
  <c r="M417" i="16"/>
  <c r="M1188" i="16"/>
  <c r="M594" i="16"/>
  <c r="M1305" i="16"/>
  <c r="M741" i="16"/>
  <c r="M162" i="16"/>
  <c r="M1046" i="16"/>
  <c r="M672" i="16"/>
  <c r="M771" i="16"/>
  <c r="M263" i="16"/>
  <c r="M700" i="16"/>
  <c r="M185" i="16"/>
  <c r="M1396" i="16"/>
  <c r="M894" i="16"/>
  <c r="M446" i="16"/>
  <c r="M400" i="16"/>
  <c r="M332" i="16"/>
  <c r="M313" i="16"/>
  <c r="M903" i="16"/>
  <c r="M1415" i="16"/>
  <c r="M636" i="16"/>
  <c r="M174" i="16"/>
  <c r="M870" i="16"/>
  <c r="M1456" i="16"/>
  <c r="M896" i="16"/>
  <c r="M98" i="16"/>
  <c r="M1012" i="16"/>
  <c r="M310" i="16"/>
  <c r="M1129" i="16"/>
  <c r="M744" i="16"/>
  <c r="M1422" i="16"/>
  <c r="M1424" i="16"/>
  <c r="M1490" i="16"/>
  <c r="M1186" i="16"/>
  <c r="M708" i="16"/>
  <c r="M225" i="16"/>
  <c r="M1416" i="16"/>
  <c r="M1229" i="16"/>
  <c r="M384" i="16"/>
  <c r="M703" i="16"/>
  <c r="M41" i="16"/>
  <c r="M1437" i="16"/>
  <c r="M740" i="16"/>
  <c r="M26" i="16"/>
  <c r="M1389" i="16"/>
  <c r="M1083" i="16"/>
  <c r="M638" i="16"/>
  <c r="M449" i="16"/>
  <c r="M1364" i="16"/>
  <c r="M613" i="16"/>
  <c r="M664" i="16"/>
  <c r="M529" i="16"/>
  <c r="M846" i="16"/>
  <c r="M372" i="16"/>
  <c r="M533" i="16"/>
  <c r="M1407" i="16"/>
  <c r="M697" i="16"/>
  <c r="M1125" i="16"/>
  <c r="M293" i="16"/>
  <c r="M1224" i="16"/>
  <c r="M35" i="16"/>
  <c r="M145" i="16"/>
  <c r="M456" i="16"/>
  <c r="M584" i="16"/>
  <c r="M943" i="16"/>
  <c r="M339" i="16"/>
  <c r="M325" i="16"/>
  <c r="M1065" i="16"/>
  <c r="M486" i="16"/>
  <c r="M648" i="16"/>
  <c r="M891" i="16"/>
  <c r="M1141" i="16"/>
  <c r="M120" i="16"/>
  <c r="M375" i="16"/>
  <c r="M434" i="16"/>
  <c r="M1136" i="16"/>
  <c r="M214" i="16"/>
  <c r="M950" i="16"/>
  <c r="M696" i="16"/>
  <c r="M1312" i="16"/>
  <c r="M1331" i="16"/>
  <c r="M606" i="16"/>
  <c r="M1471" i="16"/>
  <c r="M770" i="16"/>
  <c r="M1210" i="16"/>
  <c r="M436" i="16"/>
  <c r="M1307" i="16"/>
  <c r="M340" i="16"/>
  <c r="M685" i="16"/>
  <c r="M408" i="16"/>
  <c r="M341" i="16"/>
  <c r="M324" i="16"/>
  <c r="M911" i="16"/>
  <c r="M1423" i="16"/>
  <c r="M647" i="16"/>
  <c r="M187" i="16"/>
  <c r="M880" i="16"/>
  <c r="M1465" i="16"/>
  <c r="M906" i="16"/>
  <c r="M118" i="16"/>
  <c r="M1022" i="16"/>
  <c r="M331" i="16"/>
  <c r="M1139" i="16"/>
  <c r="M755" i="16"/>
  <c r="M1433" i="16"/>
  <c r="M1438" i="16"/>
  <c r="M1508" i="16"/>
  <c r="M1206" i="16"/>
  <c r="M747" i="16"/>
  <c r="M299" i="16"/>
  <c r="M57" i="16"/>
  <c r="M1414" i="16"/>
  <c r="M160" i="16"/>
  <c r="M58" i="16"/>
  <c r="M642" i="16"/>
  <c r="M663" i="16"/>
  <c r="M1175" i="16"/>
  <c r="M278" i="16"/>
  <c r="M196" i="16"/>
  <c r="M581" i="16"/>
  <c r="M1181" i="16"/>
  <c r="M513" i="16"/>
  <c r="M1251" i="16"/>
  <c r="M680" i="16"/>
  <c r="M1368" i="16"/>
  <c r="M814" i="16"/>
  <c r="M275" i="16"/>
  <c r="M1109" i="16"/>
  <c r="M818" i="16"/>
  <c r="M902" i="16"/>
  <c r="M476" i="16"/>
  <c r="M915" i="16"/>
  <c r="M602" i="16"/>
  <c r="M190" i="16"/>
  <c r="M1302" i="16"/>
  <c r="M978" i="16"/>
  <c r="M424" i="16"/>
  <c r="M359" i="16"/>
  <c r="M345" i="16"/>
  <c r="M927" i="16"/>
  <c r="M1439" i="16"/>
  <c r="M666" i="16"/>
  <c r="M211" i="16"/>
  <c r="M898" i="16"/>
  <c r="M1483" i="16"/>
  <c r="M928" i="16"/>
  <c r="M155" i="16"/>
  <c r="M1043" i="16"/>
  <c r="M370" i="16"/>
  <c r="M1160" i="16"/>
  <c r="M780" i="16"/>
  <c r="M1453" i="16"/>
  <c r="M1473" i="16"/>
  <c r="M92" i="16"/>
  <c r="M1249" i="16"/>
  <c r="M821" i="16"/>
  <c r="M443" i="16"/>
  <c r="M361" i="16"/>
  <c r="M430" i="16"/>
  <c r="M176" i="16"/>
  <c r="M76" i="16"/>
  <c r="M20" i="16"/>
  <c r="M679" i="16"/>
  <c r="M1191" i="16"/>
  <c r="M301" i="16"/>
  <c r="M220" i="16"/>
  <c r="M604" i="16"/>
  <c r="M1200" i="16"/>
  <c r="M545" i="16"/>
  <c r="M1272" i="16"/>
  <c r="M704" i="16"/>
  <c r="M1388" i="16"/>
  <c r="M836" i="16"/>
  <c r="M311" i="16"/>
  <c r="M1130" i="16"/>
  <c r="M859" i="16"/>
  <c r="M945" i="16"/>
  <c r="M539" i="16"/>
  <c r="M987" i="16"/>
  <c r="M709" i="16"/>
  <c r="M477" i="16"/>
  <c r="M221" i="16"/>
  <c r="M1114" i="16"/>
  <c r="M464" i="16"/>
  <c r="M405" i="16"/>
  <c r="M397" i="16"/>
  <c r="M967" i="16"/>
  <c r="M1479" i="16"/>
  <c r="M712" i="16"/>
  <c r="M270" i="16"/>
  <c r="M944" i="16"/>
  <c r="M37" i="16"/>
  <c r="M979" i="16"/>
  <c r="M252" i="16"/>
  <c r="M1096" i="16"/>
  <c r="M453" i="16"/>
  <c r="M1212" i="16"/>
  <c r="M837" i="16"/>
  <c r="M1506" i="16"/>
  <c r="M129" i="16"/>
  <c r="M284" i="16"/>
  <c r="M1352" i="16"/>
  <c r="M988" i="16"/>
  <c r="M732" i="16"/>
  <c r="M869" i="16"/>
  <c r="M1469" i="16"/>
  <c r="M568" i="16"/>
  <c r="M887" i="16"/>
  <c r="M152" i="16"/>
  <c r="M49" i="16"/>
  <c r="M634" i="16"/>
  <c r="M655" i="16"/>
  <c r="M1167" i="16"/>
  <c r="M266" i="16"/>
  <c r="M183" i="16"/>
  <c r="M569" i="16"/>
  <c r="M1172" i="16"/>
  <c r="M495" i="16"/>
  <c r="M1241" i="16"/>
  <c r="M667" i="16"/>
  <c r="M1357" i="16"/>
  <c r="M802" i="16"/>
  <c r="M257" i="16"/>
  <c r="M1098" i="16"/>
  <c r="M793" i="16"/>
  <c r="M882" i="16"/>
  <c r="M444" i="16"/>
  <c r="M884" i="16"/>
  <c r="M538" i="16"/>
  <c r="M36" i="16"/>
  <c r="M1101" i="16"/>
  <c r="M913" i="16"/>
  <c r="M416" i="16"/>
  <c r="M350" i="16"/>
  <c r="M334" i="16"/>
  <c r="M919" i="16"/>
  <c r="M1431" i="16"/>
  <c r="M657" i="16"/>
  <c r="M199" i="16"/>
  <c r="M889" i="16"/>
  <c r="M1474" i="16"/>
  <c r="M917" i="16"/>
  <c r="M138" i="16"/>
  <c r="M1033" i="16"/>
  <c r="M348" i="16"/>
  <c r="M1149" i="16"/>
  <c r="M768" i="16"/>
  <c r="M1443" i="16"/>
  <c r="M1457" i="16"/>
  <c r="M54" i="16"/>
  <c r="M1228" i="16"/>
  <c r="M782" i="16"/>
  <c r="M377" i="16"/>
  <c r="M210" i="16"/>
  <c r="M132" i="16"/>
  <c r="M168" i="16"/>
  <c r="M67" i="16"/>
  <c r="M650" i="16"/>
  <c r="M671" i="16"/>
  <c r="M1183" i="16"/>
  <c r="M290" i="16"/>
  <c r="M207" i="16"/>
  <c r="M593" i="16"/>
  <c r="M1190" i="16"/>
  <c r="M527" i="16"/>
  <c r="M1261" i="16"/>
  <c r="M691" i="16"/>
  <c r="M1378" i="16"/>
  <c r="M826" i="16"/>
  <c r="M297" i="16"/>
  <c r="M1120" i="16"/>
  <c r="M838" i="16"/>
  <c r="M923" i="16"/>
  <c r="M508" i="16"/>
  <c r="M954" i="16"/>
  <c r="M661" i="16"/>
  <c r="M343" i="16"/>
  <c r="M69" i="16"/>
  <c r="M1050" i="16"/>
  <c r="M432" i="16"/>
  <c r="M369" i="16"/>
  <c r="M355" i="16"/>
  <c r="M935" i="16"/>
  <c r="M1447" i="16"/>
  <c r="M675" i="16"/>
  <c r="M223" i="16"/>
  <c r="M907" i="16"/>
  <c r="M1492" i="16"/>
  <c r="M938" i="16"/>
  <c r="M175" i="16"/>
  <c r="M1054" i="16"/>
  <c r="M389" i="16"/>
  <c r="M1170" i="16"/>
  <c r="M792" i="16"/>
  <c r="M1464" i="16"/>
  <c r="M1489" i="16"/>
  <c r="M130" i="16"/>
  <c r="M1269" i="16"/>
  <c r="M853" i="16"/>
  <c r="M507" i="16"/>
  <c r="M494" i="16"/>
  <c r="M676" i="16"/>
  <c r="M208" i="16"/>
  <c r="M113" i="16"/>
  <c r="M62" i="16"/>
  <c r="M711" i="16"/>
  <c r="M1223" i="16"/>
  <c r="M349" i="16"/>
  <c r="M267" i="16"/>
  <c r="M651" i="16"/>
  <c r="M1236" i="16"/>
  <c r="M609" i="16"/>
  <c r="M1314" i="16"/>
  <c r="M753" i="16"/>
  <c r="M1430" i="16"/>
  <c r="M877" i="16"/>
  <c r="M391" i="16"/>
  <c r="M1171" i="16"/>
  <c r="M942" i="16"/>
  <c r="M1028" i="16"/>
  <c r="M662" i="16"/>
  <c r="M1121" i="16"/>
  <c r="M862" i="16"/>
  <c r="M864" i="16"/>
  <c r="M725" i="16"/>
  <c r="M1376" i="16"/>
  <c r="M52" i="16"/>
  <c r="M123" i="16"/>
  <c r="M852" i="16"/>
  <c r="M1304" i="16"/>
  <c r="M656" i="16"/>
  <c r="M1402" i="16"/>
  <c r="M635" i="16"/>
  <c r="M1177" i="16"/>
  <c r="M312" i="16"/>
  <c r="M55" i="16"/>
  <c r="M1336" i="16"/>
  <c r="M820" i="16"/>
  <c r="M459" i="16"/>
  <c r="M1283" i="16"/>
  <c r="M997" i="16"/>
  <c r="M576" i="16"/>
  <c r="M895" i="16"/>
  <c r="M327" i="16"/>
  <c r="M308" i="16"/>
  <c r="M1002" i="16"/>
  <c r="M471" i="16"/>
  <c r="M619" i="16"/>
  <c r="M659" i="16"/>
  <c r="M1073" i="16"/>
  <c r="M72" i="16"/>
  <c r="M365" i="16"/>
  <c r="M421" i="16"/>
  <c r="M1081" i="16"/>
  <c r="M193" i="16"/>
  <c r="M940" i="16"/>
  <c r="M519" i="16"/>
  <c r="M1290" i="16"/>
  <c r="M1267" i="16"/>
  <c r="M745" i="16"/>
  <c r="M387" i="16"/>
  <c r="M1279" i="16"/>
  <c r="M521" i="16"/>
  <c r="M958" i="16"/>
  <c r="M1504" i="16"/>
  <c r="M1057" i="16"/>
  <c r="M205" i="16"/>
  <c r="M1093" i="16"/>
  <c r="M573" i="16"/>
  <c r="M959" i="16"/>
  <c r="M44" i="16"/>
  <c r="M447" i="16"/>
  <c r="M1085" i="16"/>
  <c r="M598" i="16"/>
  <c r="M819" i="16"/>
  <c r="M955" i="16"/>
  <c r="M227" i="16"/>
  <c r="M1151" i="16"/>
  <c r="M414" i="16"/>
  <c r="M975" i="16"/>
  <c r="M721" i="16"/>
  <c r="M953" i="16"/>
  <c r="M990" i="16"/>
  <c r="M1106" i="16"/>
  <c r="M1222" i="16"/>
  <c r="M1516" i="16"/>
  <c r="M321" i="16"/>
  <c r="M1020" i="16"/>
  <c r="M933" i="16"/>
  <c r="M224" i="16"/>
  <c r="M83" i="16"/>
  <c r="M1239" i="16"/>
  <c r="M291" i="16"/>
  <c r="M1254" i="16"/>
  <c r="M1334" i="16"/>
  <c r="M1451" i="16"/>
  <c r="M422" i="16"/>
  <c r="M985" i="16"/>
  <c r="M710" i="16"/>
  <c r="M926" i="16"/>
  <c r="M872" i="16"/>
  <c r="M488" i="16"/>
  <c r="M428" i="16"/>
  <c r="M1503" i="16"/>
  <c r="M307" i="16"/>
  <c r="M97" i="16"/>
  <c r="M309" i="16"/>
  <c r="M500" i="16"/>
  <c r="M868" i="16"/>
  <c r="M242" i="16"/>
  <c r="M1403" i="16"/>
  <c r="M842" i="16"/>
  <c r="M441" i="16"/>
  <c r="M149" i="16"/>
  <c r="M743" i="16"/>
  <c r="M398" i="16"/>
  <c r="M688" i="16"/>
  <c r="M665" i="16"/>
  <c r="M801" i="16"/>
  <c r="M920" i="16"/>
  <c r="M1213" i="16"/>
  <c r="M1112" i="16"/>
  <c r="M1250" i="16"/>
  <c r="M1133" i="16"/>
  <c r="M1363" i="16"/>
  <c r="M478" i="16"/>
  <c r="M1031" i="16"/>
  <c r="M785" i="16"/>
  <c r="M1017" i="16"/>
  <c r="M1064" i="16"/>
  <c r="M1179" i="16"/>
  <c r="M1296" i="16"/>
  <c r="M276" i="16"/>
  <c r="M556" i="16"/>
  <c r="M1259" i="16"/>
  <c r="M1394" i="16"/>
  <c r="M103" i="16"/>
  <c r="M255" i="16"/>
  <c r="M1115" i="16"/>
  <c r="M718" i="16"/>
  <c r="M1144" i="16"/>
  <c r="M1240" i="16"/>
  <c r="M465" i="16"/>
  <c r="M380" i="16"/>
  <c r="M788" i="16"/>
  <c r="M1187" i="16"/>
  <c r="M543" i="16"/>
  <c r="M861" i="16"/>
  <c r="M813" i="16"/>
  <c r="M489" i="16"/>
  <c r="M1434" i="16"/>
  <c r="M512" i="16"/>
  <c r="M1087" i="16"/>
  <c r="M916" i="16"/>
  <c r="M1493" i="16"/>
  <c r="M1068" i="16"/>
  <c r="M571" i="16"/>
  <c r="M264" i="16"/>
  <c r="M1135" i="16"/>
  <c r="M1510" i="16"/>
  <c r="M420" i="16"/>
  <c r="M795" i="16"/>
  <c r="M723" i="16"/>
  <c r="M815" i="16"/>
  <c r="M1145" i="16"/>
  <c r="M1325" i="16"/>
  <c r="M1214" i="16"/>
  <c r="M1449" i="16"/>
  <c r="M637" i="16"/>
  <c r="M133" i="16"/>
  <c r="M890" i="16"/>
  <c r="M558" i="16"/>
  <c r="M342" i="16"/>
  <c r="M630" i="16"/>
  <c r="M192" i="16"/>
  <c r="M470" i="16"/>
  <c r="M601" i="16"/>
  <c r="M1218" i="16"/>
  <c r="M383" i="16"/>
  <c r="M1097" i="16"/>
  <c r="M901" i="16"/>
  <c r="M1468" i="16"/>
  <c r="M758" i="16"/>
  <c r="M1460" i="16"/>
  <c r="M687" i="16"/>
  <c r="M548" i="16"/>
  <c r="M607" i="16"/>
  <c r="M73" i="16"/>
  <c r="M279" i="16"/>
  <c r="M1324" i="16"/>
  <c r="M406" i="16"/>
  <c r="M686" i="16"/>
  <c r="M805" i="16"/>
  <c r="M418" i="16"/>
  <c r="M1495" i="16"/>
  <c r="M78" i="16"/>
  <c r="M484" i="16"/>
  <c r="M203" i="16"/>
  <c r="M808" i="16"/>
  <c r="M140" i="16"/>
  <c r="M385" i="16"/>
  <c r="M653" i="16"/>
  <c r="M909" i="16"/>
  <c r="M1091" i="16"/>
  <c r="M1061" i="16"/>
  <c r="M442" i="16"/>
  <c r="M748" i="16"/>
  <c r="M1021" i="16"/>
  <c r="M1253" i="16"/>
  <c r="M429" i="16"/>
  <c r="M1134" i="16"/>
  <c r="M146" i="16"/>
  <c r="M363" i="16"/>
  <c r="M1397" i="16"/>
  <c r="M518" i="16"/>
  <c r="M851" i="16"/>
  <c r="M1270" i="16"/>
  <c r="M640" i="16"/>
  <c r="M828" i="16"/>
  <c r="M908" i="16"/>
  <c r="M716" i="16"/>
  <c r="M1446" i="16"/>
  <c r="M1132" i="16"/>
  <c r="M167" i="16"/>
  <c r="M948" i="16"/>
  <c r="M71" i="16"/>
  <c r="M177" i="16"/>
  <c r="M1198" i="16"/>
  <c r="M737" i="16"/>
  <c r="M505" i="16"/>
  <c r="M1202" i="16"/>
  <c r="M1362" i="16"/>
  <c r="M641" i="16"/>
  <c r="M219" i="16"/>
  <c r="M1341" i="16"/>
  <c r="M1023" i="16"/>
  <c r="M575" i="16"/>
  <c r="M707" i="16"/>
  <c r="M1225" i="16"/>
  <c r="M1435" i="16"/>
  <c r="M202" i="16"/>
  <c r="M407" i="16"/>
  <c r="M59" i="16"/>
  <c r="M848" i="16"/>
  <c r="M772" i="16"/>
  <c r="M727" i="16"/>
  <c r="M639" i="16"/>
  <c r="M1069" i="16"/>
  <c r="M433" i="16"/>
  <c r="M1011" i="16"/>
  <c r="M395" i="16"/>
  <c r="M105" i="16"/>
  <c r="M1356" i="16"/>
  <c r="M1027" i="16"/>
  <c r="M528" i="16"/>
  <c r="M191" i="16"/>
  <c r="M921" i="16"/>
  <c r="M1486" i="16"/>
  <c r="M1062" i="16"/>
  <c r="M70" i="16"/>
  <c r="M460" i="16"/>
  <c r="M410" i="16"/>
  <c r="M784" i="16"/>
  <c r="M378" i="16"/>
  <c r="M804" i="16"/>
  <c r="M597" i="16"/>
  <c r="M610" i="16"/>
  <c r="M702" i="16"/>
  <c r="M1332" i="16"/>
  <c r="M1148" i="16"/>
  <c r="M1470" i="16"/>
  <c r="M1207" i="16"/>
  <c r="M865" i="16"/>
  <c r="M910" i="16"/>
  <c r="M841" i="16"/>
  <c r="M357" i="16"/>
  <c r="M24" i="16"/>
  <c r="M487" i="16"/>
  <c r="M1039" i="16"/>
  <c r="M794" i="16"/>
  <c r="M1026" i="16"/>
  <c r="M1074" i="16"/>
  <c r="M1189" i="16"/>
  <c r="M1306" i="16"/>
  <c r="M317" i="16"/>
  <c r="M587" i="16"/>
  <c r="M1289" i="16"/>
  <c r="M1445" i="16"/>
  <c r="M288" i="16"/>
  <c r="M166" i="16"/>
  <c r="M1303" i="16"/>
  <c r="M388" i="16"/>
  <c r="M1328" i="16"/>
  <c r="M1418" i="16"/>
  <c r="M45" i="16"/>
  <c r="M549" i="16"/>
  <c r="M1152" i="16"/>
  <c r="M893" i="16"/>
  <c r="M1196" i="16"/>
  <c r="M1395" i="16"/>
  <c r="M552" i="16"/>
  <c r="M511" i="16"/>
  <c r="M99" i="16"/>
  <c r="M402" i="16"/>
  <c r="M249" i="16"/>
  <c r="M452" i="16"/>
  <c r="M628" i="16"/>
  <c r="M952" i="16"/>
  <c r="M523" i="16"/>
  <c r="M95" i="16"/>
  <c r="M1113" i="16"/>
  <c r="M1104" i="16"/>
  <c r="M222" i="16"/>
  <c r="M807" i="16"/>
  <c r="M493" i="16"/>
  <c r="M761" i="16"/>
  <c r="M763" i="16"/>
  <c r="M886" i="16"/>
  <c r="M1003" i="16"/>
  <c r="M1297" i="16"/>
  <c r="M1278" i="16"/>
  <c r="M1484" i="16"/>
  <c r="M1348" i="16"/>
  <c r="M80" i="16"/>
  <c r="M551" i="16"/>
  <c r="M1095" i="16"/>
  <c r="M77" i="16"/>
  <c r="M1090" i="16"/>
  <c r="M1147" i="16"/>
  <c r="M1262" i="16"/>
  <c r="M84" i="16"/>
  <c r="M550" i="16"/>
  <c r="M109" i="16"/>
  <c r="M1488" i="16"/>
  <c r="M1146" i="16"/>
  <c r="M314" i="16"/>
  <c r="M151" i="16"/>
  <c r="M60" i="16"/>
  <c r="M973" i="16"/>
  <c r="M599" i="16"/>
  <c r="M1313" i="16"/>
  <c r="M1032" i="16"/>
  <c r="M1156" i="16"/>
  <c r="M1209" i="16"/>
  <c r="M1184" i="16"/>
  <c r="M751" i="16"/>
  <c r="M1072" i="16"/>
  <c r="M1242" i="16"/>
  <c r="M1048" i="16"/>
  <c r="M1208" i="16"/>
  <c r="M107" i="16"/>
  <c r="M1271" i="16"/>
  <c r="M1291" i="16"/>
  <c r="M404" i="16"/>
  <c r="M1153" i="16"/>
  <c r="M1246" i="16"/>
  <c r="M448" i="16"/>
  <c r="M1463" i="16"/>
  <c r="M431" i="16"/>
  <c r="M1192" i="16"/>
  <c r="M1174" i="16"/>
  <c r="M1164" i="16"/>
  <c r="M1143" i="16"/>
  <c r="M1355" i="16"/>
  <c r="M765" i="16"/>
  <c r="M90" i="16"/>
  <c r="M265" i="16"/>
  <c r="M1007" i="16"/>
  <c r="M787" i="16"/>
  <c r="M1317" i="16"/>
  <c r="M773" i="16"/>
  <c r="M998" i="16"/>
  <c r="M1329" i="16"/>
  <c r="M376" i="16"/>
  <c r="M695" i="16"/>
  <c r="M776" i="16"/>
  <c r="M1428" i="16"/>
  <c r="M728" i="16"/>
  <c r="M1285" i="16"/>
  <c r="M1372" i="16"/>
  <c r="M1051" i="16"/>
  <c r="M1333" i="16"/>
  <c r="M217" i="16"/>
  <c r="M38" i="16"/>
  <c r="M1275" i="16"/>
  <c r="M1268" i="16"/>
  <c r="M216" i="16"/>
  <c r="M1231" i="16"/>
  <c r="M1245" i="16"/>
  <c r="M1441" i="16"/>
  <c r="M964" i="16"/>
  <c r="M892" i="16"/>
  <c r="M480" i="16"/>
  <c r="M294" i="16"/>
  <c r="M289" i="16"/>
  <c r="M858" i="16"/>
  <c r="M1385" i="16"/>
  <c r="M298" i="16"/>
  <c r="M735" i="16"/>
  <c r="M678" i="16"/>
  <c r="M789" i="16"/>
  <c r="M1203" i="16"/>
  <c r="M1219" i="16"/>
  <c r="M810" i="16"/>
  <c r="M999" i="16"/>
  <c r="M980" i="16"/>
  <c r="M1138" i="16"/>
  <c r="M126" i="16"/>
  <c r="M1122" i="16"/>
  <c r="M272" i="16"/>
  <c r="M1287" i="16"/>
  <c r="M1309" i="16"/>
  <c r="M1514" i="16"/>
  <c r="M1110" i="16"/>
  <c r="M1124" i="16"/>
  <c r="M292" i="16"/>
  <c r="M1232" i="16"/>
  <c r="M455" i="16"/>
  <c r="M823" i="16"/>
  <c r="M85" i="16"/>
  <c r="M134" i="16"/>
  <c r="M930" i="16"/>
  <c r="M1166" i="16"/>
  <c r="M147" i="16"/>
  <c r="M1180" i="16"/>
  <c r="M832" i="16"/>
  <c r="M137" i="16"/>
  <c r="M502" i="16"/>
  <c r="M1037" i="16"/>
  <c r="M774" i="16"/>
  <c r="M956" i="16"/>
  <c r="M517" i="16"/>
  <c r="M461" i="16"/>
  <c r="M800" i="16"/>
  <c r="M94" i="16"/>
  <c r="M139" i="16"/>
  <c r="M1169" i="16"/>
  <c r="M986" i="16"/>
  <c r="M541" i="16"/>
  <c r="M618" i="16"/>
  <c r="M472" i="16"/>
  <c r="M283" i="16"/>
  <c r="M467" i="16"/>
  <c r="M1369" i="16"/>
  <c r="M131" i="16"/>
  <c r="M669" i="16"/>
  <c r="M777" i="16"/>
  <c r="M1193" i="16"/>
  <c r="M1185" i="16"/>
  <c r="M1480" i="16"/>
  <c r="M991" i="16"/>
  <c r="M971" i="16"/>
  <c r="M1128" i="16"/>
  <c r="M86" i="16"/>
  <c r="M1092" i="16"/>
  <c r="M240" i="16"/>
  <c r="M1255" i="16"/>
  <c r="M1273" i="16"/>
  <c r="M454" i="16"/>
  <c r="M760" i="16"/>
  <c r="M1009" i="16"/>
  <c r="M481" i="16"/>
  <c r="M366" i="16"/>
  <c r="M403" i="16"/>
  <c r="M427" i="16"/>
  <c r="M1010" i="16"/>
  <c r="M1071" i="16"/>
  <c r="M1420" i="16"/>
  <c r="M1335" i="16"/>
  <c r="M333" i="16"/>
  <c r="M677" i="16"/>
  <c r="M734" i="16"/>
  <c r="M1137" i="16"/>
  <c r="M809" i="16"/>
  <c r="M351" i="16"/>
  <c r="M1350" i="16"/>
  <c r="M201" i="16"/>
  <c r="M161" i="16"/>
  <c r="M831" i="16"/>
  <c r="M305" i="16"/>
  <c r="M1409" i="16"/>
  <c r="M786" i="16"/>
  <c r="M1373" i="16"/>
  <c r="M88" i="16"/>
  <c r="M561" i="16"/>
  <c r="M1103" i="16"/>
  <c r="M89" i="16"/>
  <c r="M1099" i="16"/>
  <c r="M1157" i="16"/>
  <c r="M1274" i="16"/>
  <c r="M106" i="16"/>
  <c r="M583" i="16"/>
  <c r="M150" i="16"/>
  <c r="M1515" i="16"/>
  <c r="M1281" i="16"/>
  <c r="M352" i="16"/>
  <c r="M251" i="16"/>
  <c r="M1367" i="16"/>
  <c r="M102" i="16"/>
  <c r="M1401" i="16"/>
  <c r="M1502" i="16"/>
  <c r="M197" i="16"/>
  <c r="M670" i="16"/>
  <c r="M1320" i="16"/>
  <c r="M1060" i="16"/>
  <c r="M1436" i="16"/>
  <c r="M1400" i="16"/>
  <c r="M616" i="16"/>
  <c r="M595" i="16"/>
  <c r="M194" i="16"/>
  <c r="M498" i="16"/>
  <c r="M401" i="16"/>
  <c r="M578" i="16"/>
  <c r="M729" i="16"/>
  <c r="M1036" i="16"/>
  <c r="M746" i="16"/>
  <c r="M652" i="16"/>
  <c r="M1371" i="16"/>
  <c r="M306" i="16"/>
  <c r="M295" i="16"/>
  <c r="M871" i="16"/>
  <c r="M589" i="16"/>
  <c r="M834" i="16"/>
  <c r="M854" i="16"/>
  <c r="M970" i="16"/>
  <c r="M1086" i="16"/>
  <c r="M1380" i="16"/>
  <c r="M1425" i="16"/>
  <c r="M473" i="16"/>
  <c r="M285" i="16"/>
  <c r="M144" i="16"/>
  <c r="M625" i="16"/>
  <c r="M1159" i="16"/>
  <c r="M172" i="16"/>
  <c r="M1163" i="16"/>
  <c r="M1230" i="16"/>
  <c r="M1347" i="16"/>
  <c r="M237" i="16"/>
  <c r="M769" i="16"/>
  <c r="M412" i="16"/>
  <c r="M475" i="16"/>
  <c r="M904" i="16"/>
  <c r="M524" i="16"/>
  <c r="M426" i="16"/>
  <c r="M992" i="16"/>
  <c r="M1161" i="16"/>
  <c r="M1411" i="16"/>
  <c r="M320" i="16"/>
  <c r="M347" i="16"/>
  <c r="M510" i="16"/>
  <c r="M559" i="16"/>
  <c r="M64" i="16"/>
  <c r="M1079" i="16"/>
  <c r="M1282" i="16"/>
  <c r="M668" i="16"/>
  <c r="M1405" i="16"/>
  <c r="M1197" i="16"/>
  <c r="M256" i="16"/>
  <c r="M1455" i="16"/>
  <c r="M690" i="16"/>
  <c r="M681" i="16"/>
  <c r="M169" i="16"/>
  <c r="M621" i="16"/>
  <c r="M632" i="16"/>
  <c r="M693" i="16"/>
  <c r="M701" i="16"/>
  <c r="M180" i="16"/>
  <c r="M300" i="16"/>
  <c r="M1205" i="16"/>
  <c r="M230" i="16"/>
  <c r="M22" i="16"/>
  <c r="M1013" i="16"/>
  <c r="M1299" i="16"/>
  <c r="M798" i="16"/>
  <c r="M27" i="16"/>
  <c r="M1220" i="16"/>
  <c r="M1235" i="16"/>
  <c r="M328" i="16"/>
  <c r="M154" i="16"/>
  <c r="M1257" i="16"/>
  <c r="M520" i="16"/>
  <c r="M879" i="16"/>
  <c r="M244" i="16"/>
  <c r="M173" i="16"/>
  <c r="M981" i="16"/>
  <c r="M353" i="16"/>
  <c r="M394" i="16"/>
  <c r="M537" i="16"/>
  <c r="M503" i="16"/>
  <c r="M840" i="16"/>
  <c r="M233" i="16"/>
  <c r="M900" i="16"/>
  <c r="M883" i="16"/>
  <c r="M248" i="16"/>
  <c r="M128" i="16"/>
  <c r="M600" i="16"/>
  <c r="M574" i="16"/>
  <c r="M171" i="16"/>
  <c r="M474" i="16"/>
  <c r="M364" i="16"/>
  <c r="M547" i="16"/>
  <c r="M705" i="16"/>
  <c r="M1014" i="16"/>
  <c r="M698" i="16"/>
  <c r="M526" i="16"/>
  <c r="M1310" i="16"/>
  <c r="M1477" i="16"/>
  <c r="M277" i="16"/>
  <c r="M855" i="16"/>
  <c r="M565" i="16"/>
  <c r="M816" i="16"/>
  <c r="M833" i="16"/>
  <c r="M949" i="16"/>
  <c r="M1066" i="16"/>
  <c r="M1360" i="16"/>
  <c r="M1393" i="16"/>
  <c r="M335" i="16"/>
  <c r="M1301" i="16"/>
  <c r="M104" i="16"/>
  <c r="M579" i="16"/>
  <c r="M1119" i="16"/>
  <c r="M111" i="16"/>
  <c r="M1117" i="16"/>
  <c r="M1178" i="16"/>
  <c r="M1294" i="16"/>
  <c r="M142" i="16"/>
  <c r="M645" i="16"/>
  <c r="M226" i="16"/>
  <c r="M108" i="16"/>
  <c r="M415" i="16"/>
  <c r="M368" i="16"/>
  <c r="M271" i="16"/>
  <c r="M1383" i="16"/>
  <c r="M127" i="16"/>
  <c r="M1419" i="16"/>
  <c r="M23" i="16"/>
  <c r="M236" i="16"/>
  <c r="M694" i="16"/>
  <c r="M1354" i="16"/>
  <c r="M1102" i="16"/>
  <c r="M1494" i="16"/>
  <c r="M114" i="16"/>
  <c r="M39" i="16"/>
  <c r="M646" i="16"/>
  <c r="M254" i="16"/>
  <c r="M557" i="16"/>
  <c r="M479" i="16"/>
  <c r="M654" i="16"/>
  <c r="M790" i="16"/>
  <c r="M1088" i="16"/>
  <c r="M860" i="16"/>
  <c r="M850" i="16"/>
  <c r="M1505" i="16"/>
  <c r="M849" i="16"/>
  <c r="M1399" i="16"/>
  <c r="M591" i="16"/>
  <c r="M867" i="16"/>
  <c r="M1458" i="16"/>
  <c r="M631" i="16"/>
  <c r="M757" i="16"/>
  <c r="M164" i="16"/>
  <c r="M1015" i="16"/>
  <c r="M881" i="16"/>
  <c r="M115" i="16"/>
  <c r="M53" i="16"/>
  <c r="M81" i="16"/>
  <c r="M731" i="16"/>
  <c r="M322" i="16"/>
  <c r="M30" i="16"/>
  <c r="M125" i="16"/>
  <c r="M450" i="16"/>
  <c r="M514" i="16"/>
  <c r="M1234" i="16"/>
  <c r="M1462" i="16"/>
  <c r="M504" i="16"/>
  <c r="M767" i="16"/>
  <c r="M715" i="16"/>
  <c r="M1075" i="16"/>
  <c r="M1089" i="16"/>
  <c r="M262" i="16"/>
  <c r="M386" i="16"/>
  <c r="M258" i="16"/>
  <c r="M626" i="16"/>
  <c r="M1496" i="16"/>
  <c r="M1512" i="16"/>
  <c r="M451" i="16"/>
  <c r="M779" i="16"/>
  <c r="M778" i="16"/>
  <c r="M1330" i="16"/>
  <c r="M315" i="16"/>
  <c r="M1398" i="16"/>
  <c r="M829" i="16"/>
  <c r="M42" i="16"/>
  <c r="M51" i="16"/>
  <c r="M843" i="16"/>
  <c r="M1293" i="16"/>
  <c r="M563" i="16"/>
  <c r="M1390" i="16"/>
  <c r="M603" i="16"/>
  <c r="M976" i="16"/>
  <c r="M231" i="16"/>
  <c r="M683" i="16"/>
  <c r="M367" i="16"/>
  <c r="M1452" i="16"/>
  <c r="M122" i="16"/>
  <c r="M719" i="16"/>
  <c r="M362" i="16"/>
  <c r="M660" i="16"/>
  <c r="M622" i="16"/>
  <c r="M764" i="16"/>
  <c r="M888" i="16"/>
  <c r="M1182" i="16"/>
  <c r="M1049" i="16"/>
  <c r="M1155" i="16"/>
  <c r="M932" i="16"/>
  <c r="M1427" i="16"/>
  <c r="M423" i="16"/>
  <c r="M983" i="16"/>
  <c r="M730" i="16"/>
  <c r="M962" i="16"/>
  <c r="M1001" i="16"/>
  <c r="M1116" i="16"/>
  <c r="M1233" i="16"/>
  <c r="M47" i="16"/>
  <c r="M358" i="16"/>
  <c r="M1058" i="16"/>
  <c r="M1000" i="16"/>
  <c r="M232" i="16"/>
  <c r="M93" i="16"/>
  <c r="M1247" i="16"/>
  <c r="M303" i="16"/>
  <c r="M1264" i="16"/>
  <c r="M1345" i="16"/>
  <c r="M1461" i="16"/>
  <c r="M439" i="16"/>
  <c r="M1005" i="16"/>
  <c r="M736" i="16"/>
  <c r="M957" i="16"/>
  <c r="M937" i="16"/>
  <c r="M496" i="16"/>
  <c r="M438" i="16"/>
  <c r="M1511" i="16"/>
  <c r="M318" i="16"/>
  <c r="M117" i="16"/>
  <c r="M329" i="16"/>
  <c r="M516" i="16"/>
  <c r="M878" i="16"/>
  <c r="M281" i="16"/>
  <c r="M1417" i="16"/>
  <c r="M874" i="16"/>
  <c r="M567" i="16"/>
  <c r="M186" i="16"/>
  <c r="M775" i="16"/>
  <c r="M445" i="16"/>
  <c r="M724" i="16"/>
  <c r="M714" i="16"/>
  <c r="M845" i="16"/>
  <c r="M961" i="16"/>
  <c r="M1256" i="16"/>
  <c r="M1195" i="16"/>
  <c r="M1379" i="16"/>
  <c r="M1386" i="16"/>
  <c r="M56" i="16"/>
  <c r="M338" i="16"/>
  <c r="M875" i="16"/>
  <c r="M371" i="16"/>
  <c r="M699" i="16"/>
  <c r="M756" i="16"/>
  <c r="M546" i="16"/>
  <c r="M1321" i="16"/>
  <c r="M68" i="16"/>
  <c r="M965" i="16"/>
  <c r="M302" i="16"/>
  <c r="M163" i="16"/>
  <c r="M499" i="16"/>
  <c r="M1412" i="16"/>
  <c r="M1288" i="16"/>
  <c r="M319" i="16"/>
  <c r="M554" i="16"/>
  <c r="M706" i="16"/>
  <c r="M1252" i="16"/>
  <c r="M1475" i="16"/>
  <c r="M1059" i="16"/>
  <c r="M250" i="16"/>
  <c r="M951" i="16"/>
  <c r="M1300" i="16"/>
  <c r="M1315" i="16"/>
  <c r="M50" i="16"/>
  <c r="M633" i="16"/>
  <c r="M627" i="16"/>
  <c r="M934" i="16"/>
  <c r="M897" i="16"/>
  <c r="M720" i="16"/>
  <c r="M337" i="16"/>
  <c r="M209" i="16"/>
  <c r="M1154" i="16"/>
  <c r="M1265" i="16"/>
  <c r="M1478" i="16"/>
  <c r="M766" i="16"/>
  <c r="M1034" i="16"/>
  <c r="M762" i="16"/>
  <c r="M282" i="16"/>
  <c r="M326" i="16"/>
  <c r="M1008" i="16"/>
  <c r="M43" i="16"/>
  <c r="M857" i="16"/>
  <c r="M238" i="16"/>
  <c r="M1123" i="16"/>
  <c r="M713" i="16"/>
  <c r="M241" i="16"/>
  <c r="M184" i="16"/>
  <c r="M1158" i="16"/>
  <c r="M749" i="16"/>
  <c r="M1487" i="16"/>
  <c r="M273" i="16"/>
  <c r="M165" i="16"/>
  <c r="M143" i="16"/>
  <c r="M373" i="16"/>
  <c r="M899" i="16"/>
  <c r="M996" i="16"/>
  <c r="M739" i="16"/>
  <c r="M1243" i="16"/>
  <c r="M1070" i="16"/>
  <c r="M316" i="16"/>
  <c r="M1472" i="16"/>
  <c r="M995" i="16"/>
  <c r="M63" i="16"/>
  <c r="M580" i="16"/>
  <c r="M905" i="16"/>
  <c r="M586" i="16"/>
  <c r="M531" i="16"/>
  <c r="M392" i="16"/>
  <c r="M1118" i="16"/>
  <c r="M684" i="16"/>
  <c r="M1365" i="16"/>
  <c r="M817" i="16"/>
  <c r="M1450" i="16"/>
  <c r="M1238" i="16"/>
  <c r="M977" i="16"/>
  <c r="M1018" i="16"/>
  <c r="M354" i="16"/>
  <c r="M1442" i="16"/>
  <c r="M411" i="16"/>
  <c r="M379" i="16"/>
  <c r="M974" i="16"/>
  <c r="M1276" i="16"/>
  <c r="M1044" i="16"/>
  <c r="M304" i="16"/>
  <c r="M1194" i="16"/>
  <c r="M346" i="16"/>
  <c r="M1215" i="16"/>
  <c r="M1140" i="16"/>
  <c r="M235" i="16"/>
  <c r="M1244" i="16"/>
  <c r="M330" i="16"/>
  <c r="M629" i="16"/>
  <c r="M1042" i="16"/>
  <c r="M491" i="16"/>
  <c r="M469" i="16"/>
  <c r="M812" i="16"/>
  <c r="M582" i="16"/>
  <c r="M31" i="16"/>
  <c r="M136" i="16"/>
  <c r="M212" i="16"/>
  <c r="M204" i="16"/>
  <c r="M1237" i="16"/>
  <c r="M1094" i="16"/>
  <c r="M188" i="16"/>
  <c r="M936" i="16"/>
  <c r="M530" i="16"/>
  <c r="M287" i="16"/>
  <c r="M158" i="16"/>
  <c r="M1377" i="16"/>
  <c r="M924" i="16"/>
  <c r="M119" i="16"/>
  <c r="M1052" i="16"/>
  <c r="M492" i="16"/>
  <c r="M1500" i="16"/>
  <c r="M1041" i="16"/>
  <c r="M74" i="16"/>
  <c r="M1421" i="16"/>
  <c r="M542" i="16"/>
  <c r="M1391" i="16"/>
  <c r="M419" i="16"/>
  <c r="M791" i="16"/>
  <c r="M1432" i="16"/>
  <c r="M1211" i="16"/>
  <c r="M1319" i="16"/>
  <c r="M1260" i="16"/>
  <c r="M692" i="16"/>
  <c r="M274" i="16"/>
  <c r="M623" i="16"/>
  <c r="M994" i="16"/>
  <c r="M198" i="16"/>
  <c r="M29" i="16"/>
  <c r="M253" i="16"/>
  <c r="M1055" i="16"/>
  <c r="M75" i="16"/>
  <c r="M1204" i="16"/>
  <c r="M596" i="16"/>
  <c r="M468" i="16"/>
  <c r="M1497" i="16"/>
  <c r="M1326" i="16"/>
  <c r="M33" i="16"/>
  <c r="M1499" i="16"/>
  <c r="M1004" i="16"/>
  <c r="M1006" i="16"/>
  <c r="M1366" i="16"/>
  <c r="M399" i="16"/>
  <c r="M148" i="16"/>
  <c r="M1199" i="16"/>
  <c r="M1150" i="16"/>
  <c r="M931" i="16"/>
  <c r="M742" i="16"/>
  <c r="M40" i="16"/>
  <c r="M393" i="16"/>
  <c r="M1346" i="16"/>
  <c r="M592" i="16"/>
  <c r="M673" i="16"/>
  <c r="M796" i="16"/>
  <c r="M46" i="16"/>
  <c r="M21" i="16"/>
  <c r="M234" i="16"/>
  <c r="M918" i="16"/>
  <c r="M525" i="16"/>
  <c r="M536" i="16"/>
  <c r="M458" i="16"/>
  <c r="M738" i="16"/>
  <c r="M506" i="16"/>
  <c r="M649" i="16"/>
  <c r="M1440" i="16"/>
  <c r="M564" i="16"/>
  <c r="M463" i="16"/>
  <c r="M243" i="16"/>
  <c r="M1165" i="16"/>
  <c r="M617" i="16"/>
  <c r="M827" i="16"/>
  <c r="M1361" i="16"/>
  <c r="M1517" i="16"/>
  <c r="M866" i="16"/>
  <c r="M1353" i="16"/>
  <c r="M82" i="16"/>
  <c r="M159" i="16"/>
  <c r="M1280" i="16"/>
  <c r="M1077" i="16"/>
  <c r="M1030" i="16"/>
  <c r="M246" i="16"/>
  <c r="M781" i="16"/>
  <c r="M1248" i="16"/>
  <c r="M982" i="16"/>
  <c r="M462" i="16"/>
  <c r="M835" i="16"/>
  <c r="E7" i="14"/>
  <c r="E8" i="14" s="1"/>
  <c r="I19" i="20" a="1"/>
  <c r="M24" i="20"/>
  <c r="M536" i="20"/>
  <c r="M217" i="20"/>
  <c r="M729" i="20"/>
  <c r="M406" i="20"/>
  <c r="M237" i="20"/>
  <c r="M971" i="20"/>
  <c r="M213" i="20"/>
  <c r="M956" i="20"/>
  <c r="M50" i="20"/>
  <c r="M735" i="20"/>
  <c r="M1440" i="20"/>
  <c r="M943" i="20"/>
  <c r="M189" i="20"/>
  <c r="M236" i="20"/>
  <c r="M1142" i="20"/>
  <c r="M909" i="20"/>
  <c r="M957" i="20"/>
  <c r="M978" i="20"/>
  <c r="M1010" i="20"/>
  <c r="M26" i="20"/>
  <c r="M79" i="20"/>
  <c r="M306" i="20"/>
  <c r="M1318" i="20"/>
  <c r="M288" i="20"/>
  <c r="M800" i="20"/>
  <c r="M481" i="20"/>
  <c r="M158" i="20"/>
  <c r="M670" i="20"/>
  <c r="M660" i="20"/>
  <c r="M1235" i="20"/>
  <c r="M636" i="20"/>
  <c r="M1220" i="20"/>
  <c r="M204" i="20"/>
  <c r="M1122" i="20"/>
  <c r="M484" i="20"/>
  <c r="M1295" i="20"/>
  <c r="M757" i="20"/>
  <c r="M796" i="20"/>
  <c r="M1471" i="20"/>
  <c r="M1470" i="20"/>
  <c r="M1499" i="20"/>
  <c r="M1512" i="20"/>
  <c r="M101" i="20"/>
  <c r="M131" i="20"/>
  <c r="M402" i="20"/>
  <c r="M1126" i="20"/>
  <c r="M40" i="20"/>
  <c r="M552" i="20"/>
  <c r="M233" i="20"/>
  <c r="M745" i="20"/>
  <c r="M422" i="20"/>
  <c r="M263" i="20"/>
  <c r="M987" i="20"/>
  <c r="M239" i="20"/>
  <c r="M972" i="20"/>
  <c r="M75" i="20"/>
  <c r="M771" i="20"/>
  <c r="M1457" i="20"/>
  <c r="M965" i="20"/>
  <c r="M229" i="20"/>
  <c r="M271" i="20"/>
  <c r="M1162" i="20"/>
  <c r="M951" i="20"/>
  <c r="M999" i="20"/>
  <c r="M1021" i="20"/>
  <c r="M1045" i="20"/>
  <c r="M218" i="20"/>
  <c r="M258" i="20"/>
  <c r="M578" i="20"/>
  <c r="M1183" i="20"/>
  <c r="M304" i="20"/>
  <c r="M816" i="20"/>
  <c r="M497" i="20"/>
  <c r="M174" i="20"/>
  <c r="M686" i="20"/>
  <c r="M685" i="20"/>
  <c r="M1251" i="20"/>
  <c r="M661" i="20"/>
  <c r="M1236" i="20"/>
  <c r="M243" i="20"/>
  <c r="M1144" i="20"/>
  <c r="M516" i="20"/>
  <c r="M1317" i="20"/>
  <c r="M790" i="20"/>
  <c r="M826" i="20"/>
  <c r="M1487" i="20"/>
  <c r="M1496" i="20"/>
  <c r="M19" i="20"/>
  <c r="M95" i="20"/>
  <c r="M269" i="20"/>
  <c r="M292" i="20"/>
  <c r="M676" i="20"/>
  <c r="M1391" i="20"/>
  <c r="M80" i="20"/>
  <c r="M592" i="20"/>
  <c r="M273" i="20"/>
  <c r="M785" i="20"/>
  <c r="M462" i="20"/>
  <c r="M327" i="20"/>
  <c r="M1027" i="20"/>
  <c r="M303" i="20"/>
  <c r="M1012" i="20"/>
  <c r="M139" i="20"/>
  <c r="M844" i="20"/>
  <c r="M1497" i="20"/>
  <c r="M1017" i="20"/>
  <c r="M314" i="20"/>
  <c r="M357" i="20"/>
  <c r="M1216" i="20"/>
  <c r="M1050" i="20"/>
  <c r="M1086" i="20"/>
  <c r="M1105" i="20"/>
  <c r="M1129" i="20"/>
  <c r="M562" i="20"/>
  <c r="M599" i="20"/>
  <c r="M1082" i="20"/>
  <c r="M1366" i="20"/>
  <c r="M129" i="20"/>
  <c r="M646" i="20"/>
  <c r="M367" i="20"/>
  <c r="M549" i="20"/>
  <c r="M1263" i="20"/>
  <c r="M1270" i="20"/>
  <c r="M693" i="20"/>
  <c r="M1488" i="20"/>
  <c r="M1111" i="20"/>
  <c r="M505" i="20"/>
  <c r="M404" i="20"/>
  <c r="M876" i="20"/>
  <c r="M1154" i="20"/>
  <c r="M415" i="20"/>
  <c r="M615" i="20"/>
  <c r="M147" i="20"/>
  <c r="M941" i="20"/>
  <c r="M320" i="20"/>
  <c r="M841" i="20"/>
  <c r="M939" i="20"/>
  <c r="M1252" i="20"/>
  <c r="M140" i="20"/>
  <c r="M155" i="20"/>
  <c r="M67" i="20"/>
  <c r="M1249" i="20"/>
  <c r="M1409" i="20"/>
  <c r="M696" i="20"/>
  <c r="M382" i="20"/>
  <c r="M1275" i="20"/>
  <c r="M157" i="20"/>
  <c r="M911" i="20"/>
  <c r="M864" i="20"/>
  <c r="M1309" i="20"/>
  <c r="M1456" i="20"/>
  <c r="M885" i="20"/>
  <c r="M121" i="20"/>
  <c r="M638" i="20"/>
  <c r="M291" i="20"/>
  <c r="M531" i="20"/>
  <c r="M1253" i="20"/>
  <c r="M1206" i="20"/>
  <c r="M659" i="20"/>
  <c r="M1462" i="20"/>
  <c r="M743" i="20"/>
  <c r="M1323" i="20"/>
  <c r="M912" i="20"/>
  <c r="M961" i="20"/>
  <c r="M212" i="20"/>
  <c r="M985" i="20"/>
  <c r="M1096" i="20"/>
  <c r="M62" i="20"/>
  <c r="M1006" i="20"/>
  <c r="M1433" i="20"/>
  <c r="M57" i="20"/>
  <c r="M1316" i="20"/>
  <c r="M343" i="20"/>
  <c r="M1042" i="20"/>
  <c r="M1195" i="20"/>
  <c r="M902" i="20"/>
  <c r="M919" i="20"/>
  <c r="M1240" i="20"/>
  <c r="M1011" i="20"/>
  <c r="M65" i="20"/>
  <c r="M1435" i="20"/>
  <c r="M993" i="20"/>
  <c r="M703" i="20"/>
  <c r="M913" i="20"/>
  <c r="M506" i="20"/>
  <c r="M1229" i="20"/>
  <c r="M613" i="20"/>
  <c r="M88" i="20"/>
  <c r="M600" i="20"/>
  <c r="M281" i="20"/>
  <c r="M793" i="20"/>
  <c r="M470" i="20"/>
  <c r="M340" i="20"/>
  <c r="M1035" i="20"/>
  <c r="M316" i="20"/>
  <c r="M1020" i="20"/>
  <c r="M151" i="20"/>
  <c r="M856" i="20"/>
  <c r="M1505" i="20"/>
  <c r="M1029" i="20"/>
  <c r="M332" i="20"/>
  <c r="M373" i="20"/>
  <c r="M1226" i="20"/>
  <c r="M1065" i="20"/>
  <c r="M1104" i="20"/>
  <c r="M1121" i="20"/>
  <c r="M1149" i="20"/>
  <c r="M628" i="20"/>
  <c r="M667" i="20"/>
  <c r="M1150" i="20"/>
  <c r="M231" i="20"/>
  <c r="M352" i="20"/>
  <c r="M33" i="20"/>
  <c r="M545" i="20"/>
  <c r="M222" i="20"/>
  <c r="M734" i="20"/>
  <c r="M763" i="20"/>
  <c r="M1299" i="20"/>
  <c r="M739" i="20"/>
  <c r="M1284" i="20"/>
  <c r="M346" i="20"/>
  <c r="M1208" i="20"/>
  <c r="M619" i="20"/>
  <c r="M1377" i="20"/>
  <c r="M870" i="20"/>
  <c r="M896" i="20"/>
  <c r="M156" i="20"/>
  <c r="M247" i="20"/>
  <c r="M284" i="20"/>
  <c r="M335" i="20"/>
  <c r="M679" i="20"/>
  <c r="M701" i="20"/>
  <c r="M1197" i="20"/>
  <c r="M1192" i="20"/>
  <c r="M104" i="20"/>
  <c r="M616" i="20"/>
  <c r="M297" i="20"/>
  <c r="M809" i="20"/>
  <c r="M486" i="20"/>
  <c r="M365" i="20"/>
  <c r="M1051" i="20"/>
  <c r="M341" i="20"/>
  <c r="M1036" i="20"/>
  <c r="M29" i="20"/>
  <c r="M878" i="20"/>
  <c r="M37" i="20"/>
  <c r="M1049" i="20"/>
  <c r="M364" i="20"/>
  <c r="M410" i="20"/>
  <c r="M1248" i="20"/>
  <c r="M1101" i="20"/>
  <c r="M1137" i="20"/>
  <c r="M1158" i="20"/>
  <c r="M1182" i="20"/>
  <c r="M765" i="20"/>
  <c r="M799" i="20"/>
  <c r="M1287" i="20"/>
  <c r="M779" i="20"/>
  <c r="M368" i="20"/>
  <c r="M49" i="20"/>
  <c r="M561" i="20"/>
  <c r="M238" i="20"/>
  <c r="M750" i="20"/>
  <c r="M787" i="20"/>
  <c r="M1315" i="20"/>
  <c r="M764" i="20"/>
  <c r="M1300" i="20"/>
  <c r="M378" i="20"/>
  <c r="M1230" i="20"/>
  <c r="M653" i="20"/>
  <c r="M1395" i="20"/>
  <c r="M890" i="20"/>
  <c r="M918" i="20"/>
  <c r="M242" i="20"/>
  <c r="M317" i="20"/>
  <c r="M351" i="20"/>
  <c r="M403" i="20"/>
  <c r="M811" i="20"/>
  <c r="M827" i="20"/>
  <c r="M1333" i="20"/>
  <c r="M1095" i="20"/>
  <c r="M144" i="20"/>
  <c r="M656" i="20"/>
  <c r="M337" i="20"/>
  <c r="M849" i="20"/>
  <c r="M526" i="20"/>
  <c r="M429" i="20"/>
  <c r="M1091" i="20"/>
  <c r="M405" i="20"/>
  <c r="M1076" i="20"/>
  <c r="M93" i="20"/>
  <c r="M930" i="20"/>
  <c r="M165" i="20"/>
  <c r="M1103" i="20"/>
  <c r="M451" i="20"/>
  <c r="M492" i="20"/>
  <c r="M1302" i="20"/>
  <c r="M1185" i="20"/>
  <c r="M1223" i="20"/>
  <c r="M1242" i="20"/>
  <c r="M1266" i="20"/>
  <c r="M1001" i="20"/>
  <c r="M1023" i="20"/>
  <c r="M322" i="20"/>
  <c r="M1492" i="20"/>
  <c r="M313" i="20"/>
  <c r="M98" i="20"/>
  <c r="M597" i="20"/>
  <c r="M898" i="20"/>
  <c r="M1482" i="20"/>
  <c r="M1447" i="20"/>
  <c r="M1191" i="20"/>
  <c r="M1213" i="20"/>
  <c r="M128" i="20"/>
  <c r="M649" i="20"/>
  <c r="M699" i="20"/>
  <c r="M1060" i="20"/>
  <c r="M1346" i="20"/>
  <c r="M804" i="20"/>
  <c r="M1151" i="20"/>
  <c r="M780" i="20"/>
  <c r="M805" i="20"/>
  <c r="M504" i="20"/>
  <c r="M190" i="20"/>
  <c r="M1083" i="20"/>
  <c r="M1436" i="20"/>
  <c r="M551" i="20"/>
  <c r="M476" i="20"/>
  <c r="M871" i="20"/>
  <c r="M407" i="20"/>
  <c r="M178" i="20"/>
  <c r="M840" i="20"/>
  <c r="M566" i="20"/>
  <c r="M175" i="20"/>
  <c r="M293" i="20"/>
  <c r="M1157" i="20"/>
  <c r="M1110" i="20"/>
  <c r="M172" i="20"/>
  <c r="M1175" i="20"/>
  <c r="M881" i="20"/>
  <c r="M265" i="20"/>
  <c r="M84" i="20"/>
  <c r="M586" i="20"/>
  <c r="M828" i="20"/>
  <c r="M1474" i="20"/>
  <c r="M1438" i="20"/>
  <c r="M1087" i="20"/>
  <c r="M1178" i="20"/>
  <c r="M200" i="20"/>
  <c r="M572" i="20"/>
  <c r="M928" i="20"/>
  <c r="M1453" i="20"/>
  <c r="M819" i="20"/>
  <c r="M141" i="20"/>
  <c r="M356" i="20"/>
  <c r="M446" i="20"/>
  <c r="M279" i="20"/>
  <c r="M1361" i="20"/>
  <c r="M441" i="20"/>
  <c r="M396" i="20"/>
  <c r="M386" i="20"/>
  <c r="M192" i="20"/>
  <c r="M495" i="20"/>
  <c r="M716" i="20"/>
  <c r="M1397" i="20"/>
  <c r="M1405" i="20"/>
  <c r="M996" i="20"/>
  <c r="M254" i="20"/>
  <c r="M1055" i="20"/>
  <c r="M437" i="20"/>
  <c r="M1241" i="20"/>
  <c r="M1015" i="20"/>
  <c r="M64" i="20"/>
  <c r="M577" i="20"/>
  <c r="M1264" i="20"/>
  <c r="M152" i="20"/>
  <c r="M664" i="20"/>
  <c r="M345" i="20"/>
  <c r="M22" i="20"/>
  <c r="M534" i="20"/>
  <c r="M443" i="20"/>
  <c r="M1099" i="20"/>
  <c r="M419" i="20"/>
  <c r="M1084" i="20"/>
  <c r="M107" i="20"/>
  <c r="M942" i="20"/>
  <c r="M186" i="20"/>
  <c r="M1113" i="20"/>
  <c r="M467" i="20"/>
  <c r="M511" i="20"/>
  <c r="M1312" i="20"/>
  <c r="M1202" i="20"/>
  <c r="M1239" i="20"/>
  <c r="M1257" i="20"/>
  <c r="M1286" i="20"/>
  <c r="M1040" i="20"/>
  <c r="M1057" i="20"/>
  <c r="M459" i="20"/>
  <c r="M235" i="20"/>
  <c r="M416" i="20"/>
  <c r="M97" i="20"/>
  <c r="M609" i="20"/>
  <c r="M286" i="20"/>
  <c r="M45" i="20"/>
  <c r="M851" i="20"/>
  <c r="M21" i="20"/>
  <c r="M830" i="20"/>
  <c r="M1348" i="20"/>
  <c r="M479" i="20"/>
  <c r="M1294" i="20"/>
  <c r="M756" i="20"/>
  <c r="M1450" i="20"/>
  <c r="M954" i="20"/>
  <c r="M982" i="20"/>
  <c r="M445" i="20"/>
  <c r="M523" i="20"/>
  <c r="M556" i="20"/>
  <c r="M607" i="20"/>
  <c r="M1064" i="20"/>
  <c r="M1074" i="20"/>
  <c r="M436" i="20"/>
  <c r="M1298" i="20"/>
  <c r="M168" i="20"/>
  <c r="M680" i="20"/>
  <c r="M361" i="20"/>
  <c r="M38" i="20"/>
  <c r="M550" i="20"/>
  <c r="M468" i="20"/>
  <c r="M1115" i="20"/>
  <c r="M444" i="20"/>
  <c r="M1100" i="20"/>
  <c r="M132" i="20"/>
  <c r="M962" i="20"/>
  <c r="M228" i="20"/>
  <c r="M1135" i="20"/>
  <c r="M501" i="20"/>
  <c r="M543" i="20"/>
  <c r="M1334" i="20"/>
  <c r="M1237" i="20"/>
  <c r="M1274" i="20"/>
  <c r="M1293" i="20"/>
  <c r="M1319" i="20"/>
  <c r="M1106" i="20"/>
  <c r="M1127" i="20"/>
  <c r="M731" i="20"/>
  <c r="M781" i="20"/>
  <c r="M432" i="20"/>
  <c r="M113" i="20"/>
  <c r="M625" i="20"/>
  <c r="M302" i="20"/>
  <c r="M71" i="20"/>
  <c r="M867" i="20"/>
  <c r="M47" i="20"/>
  <c r="M852" i="20"/>
  <c r="M1364" i="20"/>
  <c r="M515" i="20"/>
  <c r="M1314" i="20"/>
  <c r="M789" i="20"/>
  <c r="M1466" i="20"/>
  <c r="M976" i="20"/>
  <c r="M1002" i="20"/>
  <c r="M514" i="20"/>
  <c r="M589" i="20"/>
  <c r="M627" i="20"/>
  <c r="M677" i="20"/>
  <c r="M1133" i="20"/>
  <c r="M1143" i="20"/>
  <c r="M708" i="20"/>
  <c r="M51" i="20"/>
  <c r="M208" i="20"/>
  <c r="M720" i="20"/>
  <c r="M401" i="20"/>
  <c r="M78" i="20"/>
  <c r="M590" i="20"/>
  <c r="M532" i="20"/>
  <c r="M1155" i="20"/>
  <c r="M508" i="20"/>
  <c r="M1140" i="20"/>
  <c r="M196" i="20"/>
  <c r="M1016" i="20"/>
  <c r="M311" i="20"/>
  <c r="M1189" i="20"/>
  <c r="M588" i="20"/>
  <c r="M629" i="20"/>
  <c r="M1383" i="20"/>
  <c r="M1321" i="20"/>
  <c r="M1360" i="20"/>
  <c r="M1375" i="20"/>
  <c r="M1398" i="20"/>
  <c r="M1278" i="20"/>
  <c r="M1297" i="20"/>
  <c r="M1159" i="20"/>
  <c r="M1494" i="20"/>
  <c r="M457" i="20"/>
  <c r="M391" i="20"/>
  <c r="M868" i="20"/>
  <c r="M1090" i="20"/>
  <c r="M399" i="20"/>
  <c r="M580" i="20"/>
  <c r="M1475" i="20"/>
  <c r="M897" i="20"/>
  <c r="M312" i="20"/>
  <c r="M833" i="20"/>
  <c r="M891" i="20"/>
  <c r="M1244" i="20"/>
  <c r="M115" i="20"/>
  <c r="M1008" i="20"/>
  <c r="M1509" i="20"/>
  <c r="M1233" i="20"/>
  <c r="M1009" i="20"/>
  <c r="M648" i="20"/>
  <c r="M374" i="20"/>
  <c r="M1267" i="20"/>
  <c r="M82" i="20"/>
  <c r="M901" i="20"/>
  <c r="M854" i="20"/>
  <c r="M1205" i="20"/>
  <c r="M1427" i="20"/>
  <c r="M372" i="20"/>
  <c r="M193" i="20"/>
  <c r="M710" i="20"/>
  <c r="M469" i="20"/>
  <c r="M684" i="20"/>
  <c r="M1349" i="20"/>
  <c r="M1354" i="20"/>
  <c r="M914" i="20"/>
  <c r="M498" i="20"/>
  <c r="M1117" i="20"/>
  <c r="M449" i="20"/>
  <c r="M315" i="20"/>
  <c r="M860" i="20"/>
  <c r="M1080" i="20"/>
  <c r="M298" i="20"/>
  <c r="M548" i="20"/>
  <c r="M1461" i="20"/>
  <c r="M530" i="20"/>
  <c r="M704" i="20"/>
  <c r="M1132" i="20"/>
  <c r="M1429" i="20"/>
  <c r="M333" i="20"/>
  <c r="M1331" i="20"/>
  <c r="M922" i="20"/>
  <c r="M1491" i="20"/>
  <c r="M290" i="20"/>
  <c r="M997" i="20"/>
  <c r="M1369" i="20"/>
  <c r="M70" i="20"/>
  <c r="M1070" i="20"/>
  <c r="M387" i="20"/>
  <c r="M576" i="20"/>
  <c r="M1124" i="20"/>
  <c r="M1374" i="20"/>
  <c r="M1476" i="20"/>
  <c r="M1194" i="20"/>
  <c r="M1250" i="20"/>
  <c r="M1139" i="20"/>
  <c r="M73" i="20"/>
  <c r="M877" i="20"/>
  <c r="M1184" i="20"/>
  <c r="M507" i="20"/>
  <c r="M277" i="20"/>
  <c r="M630" i="20"/>
  <c r="M412" i="20"/>
  <c r="M408" i="20"/>
  <c r="M89" i="20"/>
  <c r="M601" i="20"/>
  <c r="M278" i="20"/>
  <c r="M34" i="20"/>
  <c r="M839" i="20"/>
  <c r="M1355" i="20"/>
  <c r="M820" i="20"/>
  <c r="M1340" i="20"/>
  <c r="M463" i="20"/>
  <c r="M1282" i="20"/>
  <c r="M740" i="20"/>
  <c r="M1441" i="20"/>
  <c r="M944" i="20"/>
  <c r="M970" i="20"/>
  <c r="M411" i="20"/>
  <c r="M487" i="20"/>
  <c r="M524" i="20"/>
  <c r="M575" i="20"/>
  <c r="M1031" i="20"/>
  <c r="M1041" i="20"/>
  <c r="M299" i="20"/>
  <c r="M1161" i="20"/>
  <c r="M160" i="20"/>
  <c r="M672" i="20"/>
  <c r="M353" i="20"/>
  <c r="M30" i="20"/>
  <c r="M542" i="20"/>
  <c r="M455" i="20"/>
  <c r="M1107" i="20"/>
  <c r="M431" i="20"/>
  <c r="M1092" i="20"/>
  <c r="M119" i="20"/>
  <c r="M952" i="20"/>
  <c r="M205" i="20"/>
  <c r="M1125" i="20"/>
  <c r="M485" i="20"/>
  <c r="M527" i="20"/>
  <c r="M1322" i="20"/>
  <c r="M1222" i="20"/>
  <c r="M1256" i="20"/>
  <c r="M1277" i="20"/>
  <c r="M1301" i="20"/>
  <c r="M1073" i="20"/>
  <c r="M1094" i="20"/>
  <c r="M594" i="20"/>
  <c r="M509" i="20"/>
  <c r="M424" i="20"/>
  <c r="M105" i="20"/>
  <c r="M617" i="20"/>
  <c r="M294" i="20"/>
  <c r="M59" i="20"/>
  <c r="M859" i="20"/>
  <c r="M35" i="20"/>
  <c r="M842" i="20"/>
  <c r="M1356" i="20"/>
  <c r="M499" i="20"/>
  <c r="M1304" i="20"/>
  <c r="M772" i="20"/>
  <c r="M1458" i="20"/>
  <c r="M966" i="20"/>
  <c r="M992" i="20"/>
  <c r="M477" i="20"/>
  <c r="M555" i="20"/>
  <c r="M591" i="20"/>
  <c r="M643" i="20"/>
  <c r="M1097" i="20"/>
  <c r="M1109" i="20"/>
  <c r="M573" i="20"/>
  <c r="M1425" i="20"/>
  <c r="M176" i="20"/>
  <c r="M688" i="20"/>
  <c r="M369" i="20"/>
  <c r="M46" i="20"/>
  <c r="M558" i="20"/>
  <c r="M482" i="20"/>
  <c r="M1123" i="20"/>
  <c r="M458" i="20"/>
  <c r="M1108" i="20"/>
  <c r="M146" i="20"/>
  <c r="M974" i="20"/>
  <c r="M244" i="20"/>
  <c r="M1145" i="20"/>
  <c r="M517" i="20"/>
  <c r="M563" i="20"/>
  <c r="M1344" i="20"/>
  <c r="M1255" i="20"/>
  <c r="M1289" i="20"/>
  <c r="M1310" i="20"/>
  <c r="M1335" i="20"/>
  <c r="M1141" i="20"/>
  <c r="M1160" i="20"/>
  <c r="M853" i="20"/>
  <c r="M969" i="20"/>
  <c r="M464" i="20"/>
  <c r="M145" i="20"/>
  <c r="M657" i="20"/>
  <c r="M334" i="20"/>
  <c r="M123" i="20"/>
  <c r="M899" i="20"/>
  <c r="M99" i="20"/>
  <c r="M884" i="20"/>
  <c r="M1396" i="20"/>
  <c r="M581" i="20"/>
  <c r="M1358" i="20"/>
  <c r="M845" i="20"/>
  <c r="M1498" i="20"/>
  <c r="M27" i="20"/>
  <c r="M1046" i="20"/>
  <c r="M651" i="20"/>
  <c r="M727" i="20"/>
  <c r="M762" i="20"/>
  <c r="M806" i="20"/>
  <c r="M1269" i="20"/>
  <c r="M1279" i="20"/>
  <c r="M1077" i="20"/>
  <c r="M663" i="20"/>
  <c r="M632" i="20"/>
  <c r="M318" i="20"/>
  <c r="M1211" i="20"/>
  <c r="M55" i="20"/>
  <c r="M815" i="20"/>
  <c r="M748" i="20"/>
  <c r="M1170" i="20"/>
  <c r="M1201" i="20"/>
  <c r="M525" i="20"/>
  <c r="M137" i="20"/>
  <c r="M694" i="20"/>
  <c r="M380" i="20"/>
  <c r="M565" i="20"/>
  <c r="M1327" i="20"/>
  <c r="M1280" i="20"/>
  <c r="M730" i="20"/>
  <c r="M359" i="20"/>
  <c r="M1247" i="20"/>
  <c r="M513" i="20"/>
  <c r="M418" i="20"/>
  <c r="M924" i="20"/>
  <c r="M1166" i="20"/>
  <c r="M435" i="20"/>
  <c r="M813" i="20"/>
  <c r="M194" i="20"/>
  <c r="M983" i="20"/>
  <c r="M328" i="20"/>
  <c r="M54" i="20"/>
  <c r="M947" i="20"/>
  <c r="M1260" i="20"/>
  <c r="M260" i="20"/>
  <c r="M179" i="20"/>
  <c r="M117" i="20"/>
  <c r="M1352" i="20"/>
  <c r="M1467" i="20"/>
  <c r="M584" i="20"/>
  <c r="M310" i="20"/>
  <c r="M1203" i="20"/>
  <c r="M125" i="20"/>
  <c r="M803" i="20"/>
  <c r="M732" i="20"/>
  <c r="M1069" i="20"/>
  <c r="M1168" i="20"/>
  <c r="M253" i="20"/>
  <c r="M774" i="20"/>
  <c r="M921" i="20"/>
  <c r="M1079" i="20"/>
  <c r="M769" i="20"/>
  <c r="M994" i="20"/>
  <c r="M1342" i="20"/>
  <c r="M760" i="20"/>
  <c r="M1308" i="20"/>
  <c r="M308" i="20"/>
  <c r="M861" i="20"/>
  <c r="M188" i="20"/>
  <c r="M307" i="20"/>
  <c r="M461" i="20"/>
  <c r="M766" i="20"/>
  <c r="M706" i="20"/>
  <c r="M968" i="20"/>
  <c r="M596" i="20"/>
  <c r="M568" i="20"/>
  <c r="M1245" i="20"/>
  <c r="M865" i="20"/>
  <c r="M397" i="20"/>
  <c r="M519" i="20"/>
  <c r="M758" i="20"/>
  <c r="M266" i="20"/>
  <c r="M483" i="20"/>
  <c r="M569" i="20"/>
  <c r="M216" i="20"/>
  <c r="M409" i="20"/>
  <c r="M598" i="20"/>
  <c r="M1163" i="20"/>
  <c r="M1148" i="20"/>
  <c r="M1026" i="20"/>
  <c r="M1199" i="20"/>
  <c r="M645" i="20"/>
  <c r="M1341" i="20"/>
  <c r="M1390" i="20"/>
  <c r="M1311" i="20"/>
  <c r="M1225" i="20"/>
  <c r="M480" i="20"/>
  <c r="M673" i="20"/>
  <c r="M148" i="20"/>
  <c r="M124" i="20"/>
  <c r="M1412" i="20"/>
  <c r="M1376" i="20"/>
  <c r="M1514" i="20"/>
  <c r="M1066" i="20"/>
  <c r="M791" i="20"/>
  <c r="M862" i="20"/>
  <c r="M1350" i="20"/>
  <c r="M1232" i="20"/>
  <c r="M744" i="20"/>
  <c r="M102" i="20"/>
  <c r="M571" i="20"/>
  <c r="M547" i="20"/>
  <c r="M31" i="20"/>
  <c r="M363" i="20"/>
  <c r="M639" i="20"/>
  <c r="M1410" i="20"/>
  <c r="M1402" i="20"/>
  <c r="M1442" i="20"/>
  <c r="M1393" i="20"/>
  <c r="M945" i="20"/>
  <c r="M177" i="20"/>
  <c r="M366" i="20"/>
  <c r="M931" i="20"/>
  <c r="M916" i="20"/>
  <c r="M652" i="20"/>
  <c r="M889" i="20"/>
  <c r="M130" i="20"/>
  <c r="M783" i="20"/>
  <c r="M872" i="20"/>
  <c r="M1399" i="20"/>
  <c r="M1351" i="20"/>
  <c r="M272" i="20"/>
  <c r="M465" i="20"/>
  <c r="M654" i="20"/>
  <c r="M1219" i="20"/>
  <c r="M1204" i="20"/>
  <c r="M1102" i="20"/>
  <c r="M1273" i="20"/>
  <c r="M767" i="20"/>
  <c r="M1445" i="20"/>
  <c r="M1486" i="20"/>
  <c r="M1515" i="20"/>
  <c r="M795" i="20"/>
  <c r="M641" i="20"/>
  <c r="M1052" i="20"/>
  <c r="M707" i="20"/>
  <c r="M746" i="20"/>
  <c r="M456" i="20"/>
  <c r="M1075" i="20"/>
  <c r="M535" i="20"/>
  <c r="M692" i="20"/>
  <c r="M1469" i="20"/>
  <c r="M518" i="20"/>
  <c r="M275" i="20"/>
  <c r="M1098" i="20"/>
  <c r="M959" i="20"/>
  <c r="M377" i="20"/>
  <c r="M700" i="20"/>
  <c r="M116" i="20"/>
  <c r="M1328" i="20"/>
  <c r="M72" i="20"/>
  <c r="M610" i="20"/>
  <c r="M1326" i="20"/>
  <c r="M1032" i="20"/>
  <c r="M1477" i="20"/>
  <c r="M171" i="20"/>
  <c r="M248" i="20"/>
  <c r="M938" i="20"/>
  <c r="M955" i="20"/>
  <c r="M423" i="20"/>
  <c r="M295" i="20"/>
  <c r="M249" i="20"/>
  <c r="M1288" i="20"/>
  <c r="M421" i="20"/>
  <c r="M1324" i="20"/>
  <c r="M1451" i="20"/>
  <c r="M690" i="20"/>
  <c r="M428" i="20"/>
  <c r="M472" i="20"/>
  <c r="M1426" i="20"/>
  <c r="M634" i="20"/>
  <c r="M754" i="20"/>
  <c r="M1370" i="20"/>
  <c r="M433" i="20"/>
  <c r="M1187" i="20"/>
  <c r="M1058" i="20"/>
  <c r="M698" i="20"/>
  <c r="M1434" i="20"/>
  <c r="M1421" i="20"/>
  <c r="M721" i="20"/>
  <c r="M202" i="20"/>
  <c r="M1431" i="20"/>
  <c r="M1130" i="20"/>
  <c r="M990" i="20"/>
  <c r="M502" i="20"/>
  <c r="M1024" i="20"/>
  <c r="M321" i="20"/>
  <c r="M1490" i="20"/>
  <c r="M136" i="20"/>
  <c r="M1403" i="20"/>
  <c r="M903" i="20"/>
  <c r="M1444" i="20"/>
  <c r="M475" i="20"/>
  <c r="M60" i="20"/>
  <c r="M1446" i="20"/>
  <c r="M1423" i="20"/>
  <c r="M1343" i="20"/>
  <c r="M384" i="20"/>
  <c r="M797" i="20"/>
  <c r="M246" i="20"/>
  <c r="M940" i="20"/>
  <c r="M100" i="20"/>
  <c r="M86" i="20"/>
  <c r="M161" i="20"/>
  <c r="M618" i="20"/>
  <c r="M77" i="20"/>
  <c r="M822" i="20"/>
  <c r="M1214" i="20"/>
  <c r="M425" i="20"/>
  <c r="M1179" i="20"/>
  <c r="M1048" i="20"/>
  <c r="M682" i="20"/>
  <c r="M1378" i="20"/>
  <c r="M496" i="20"/>
  <c r="M173" i="20"/>
  <c r="M1428" i="20"/>
  <c r="M66" i="20"/>
  <c r="M904" i="20"/>
  <c r="M370" i="20"/>
  <c r="M142" i="20"/>
  <c r="M159" i="20"/>
  <c r="M723" i="20"/>
  <c r="M1507" i="20"/>
  <c r="M120" i="20"/>
  <c r="M1136" i="20"/>
  <c r="M182" i="20"/>
  <c r="M338" i="20"/>
  <c r="M1093" i="20"/>
  <c r="M199" i="20"/>
  <c r="M1464" i="20"/>
  <c r="M691" i="20"/>
  <c r="M1306" i="20"/>
  <c r="M261" i="20"/>
  <c r="M114" i="20"/>
  <c r="M582" i="20"/>
  <c r="M792" i="20"/>
  <c r="M225" i="20"/>
  <c r="M953" i="20"/>
  <c r="M929" i="20"/>
  <c r="M127" i="20"/>
  <c r="M296" i="20"/>
  <c r="M1243" i="20"/>
  <c r="M280" i="20"/>
  <c r="M473" i="20"/>
  <c r="M662" i="20"/>
  <c r="M1227" i="20"/>
  <c r="M1212" i="20"/>
  <c r="M1112" i="20"/>
  <c r="M1285" i="20"/>
  <c r="M782" i="20"/>
  <c r="M1459" i="20"/>
  <c r="M1500" i="20"/>
  <c r="M28" i="20"/>
  <c r="M981" i="20"/>
  <c r="M544" i="20"/>
  <c r="M737" i="20"/>
  <c r="M251" i="20"/>
  <c r="M227" i="20"/>
  <c r="M61" i="20"/>
  <c r="M1449" i="20"/>
  <c r="M207" i="20"/>
  <c r="M1152" i="20"/>
  <c r="M977" i="20"/>
  <c r="M1030" i="20"/>
  <c r="M180" i="20"/>
  <c r="M1439" i="20"/>
  <c r="M808" i="20"/>
  <c r="M166" i="20"/>
  <c r="M674" i="20"/>
  <c r="M650" i="20"/>
  <c r="M223" i="20"/>
  <c r="M500" i="20"/>
  <c r="M773" i="20"/>
  <c r="M1479" i="20"/>
  <c r="M1510" i="20"/>
  <c r="M195" i="20"/>
  <c r="M539" i="20"/>
  <c r="M48" i="20"/>
  <c r="M241" i="20"/>
  <c r="M430" i="20"/>
  <c r="M995" i="20"/>
  <c r="M980" i="20"/>
  <c r="M786" i="20"/>
  <c r="M975" i="20"/>
  <c r="M287" i="20"/>
  <c r="M973" i="20"/>
  <c r="M1037" i="20"/>
  <c r="M285" i="20"/>
  <c r="M715" i="20"/>
  <c r="M336" i="20"/>
  <c r="M529" i="20"/>
  <c r="M718" i="20"/>
  <c r="M1283" i="20"/>
  <c r="M1268" i="20"/>
  <c r="M1186" i="20"/>
  <c r="M1359" i="20"/>
  <c r="M874" i="20"/>
  <c r="M170" i="20"/>
  <c r="M268" i="20"/>
  <c r="M564" i="20"/>
  <c r="M1320" i="20"/>
  <c r="M825" i="20"/>
  <c r="M1196" i="20"/>
  <c r="M998" i="20"/>
  <c r="M1215" i="20"/>
  <c r="M640" i="20"/>
  <c r="M1259" i="20"/>
  <c r="M831" i="20"/>
  <c r="M1190" i="20"/>
  <c r="M1501" i="20"/>
  <c r="M702" i="20"/>
  <c r="M668" i="20"/>
  <c r="M1290" i="20"/>
  <c r="M427" i="20"/>
  <c r="M521" i="20"/>
  <c r="M932" i="20"/>
  <c r="M538" i="20"/>
  <c r="M234" i="20"/>
  <c r="M256" i="20"/>
  <c r="M875" i="20"/>
  <c r="M1489" i="20"/>
  <c r="M1416" i="20"/>
  <c r="M835" i="20"/>
  <c r="M814" i="20"/>
  <c r="M712" i="20"/>
  <c r="M274" i="20"/>
  <c r="M1339" i="20"/>
  <c r="M395" i="20"/>
  <c r="M1167" i="20"/>
  <c r="M713" i="20"/>
  <c r="M1053" i="20"/>
  <c r="M905" i="20"/>
  <c r="M1262" i="20"/>
  <c r="M392" i="20"/>
  <c r="M474" i="20"/>
  <c r="M420" i="20"/>
  <c r="M665" i="20"/>
  <c r="M111" i="20"/>
  <c r="M1404" i="20"/>
  <c r="M1367" i="20"/>
  <c r="M1506" i="20"/>
  <c r="M1056" i="20"/>
  <c r="M759" i="20"/>
  <c r="M836" i="20"/>
  <c r="M1313" i="20"/>
  <c r="M471" i="20"/>
  <c r="M736" i="20"/>
  <c r="M94" i="20"/>
  <c r="M557" i="20"/>
  <c r="M533" i="20"/>
  <c r="M221" i="20"/>
  <c r="M347" i="20"/>
  <c r="M620" i="20"/>
  <c r="M1401" i="20"/>
  <c r="M1389" i="20"/>
  <c r="M1363" i="20"/>
  <c r="M1329" i="20"/>
  <c r="M169" i="20"/>
  <c r="M358" i="20"/>
  <c r="M923" i="20"/>
  <c r="M908" i="20"/>
  <c r="M879" i="20"/>
  <c r="M103" i="20"/>
  <c r="M850" i="20"/>
  <c r="M1281" i="20"/>
  <c r="M240" i="20"/>
  <c r="M622" i="20"/>
  <c r="M1172" i="20"/>
  <c r="M1231" i="20"/>
  <c r="M1387" i="20"/>
  <c r="M1407" i="20"/>
  <c r="M528" i="20"/>
  <c r="M226" i="20"/>
  <c r="M36" i="20"/>
  <c r="M167" i="20"/>
  <c r="M935" i="20"/>
  <c r="M1516" i="20"/>
  <c r="M1181" i="20"/>
  <c r="M133" i="20"/>
  <c r="M873" i="20"/>
  <c r="M675" i="20"/>
  <c r="M1207" i="20"/>
  <c r="M711" i="20"/>
  <c r="M1169" i="20"/>
  <c r="M198" i="20"/>
  <c r="M579" i="20"/>
  <c r="M768" i="20"/>
  <c r="M1007" i="20"/>
  <c r="M644" i="20"/>
  <c r="M438" i="20"/>
  <c r="M83" i="20"/>
  <c r="M1120" i="20"/>
  <c r="M949" i="20"/>
  <c r="M936" i="20"/>
  <c r="M1177" i="20"/>
  <c r="M546" i="20"/>
  <c r="M210" i="20"/>
  <c r="M331" i="20"/>
  <c r="M604" i="20"/>
  <c r="M1392" i="20"/>
  <c r="M1373" i="20"/>
  <c r="M1411" i="20"/>
  <c r="M1330" i="20"/>
  <c r="M76" i="20"/>
  <c r="M350" i="20"/>
  <c r="M915" i="20"/>
  <c r="M900" i="20"/>
  <c r="M869" i="20"/>
  <c r="M717" i="20"/>
  <c r="M1338" i="20"/>
  <c r="M232" i="20"/>
  <c r="M614" i="20"/>
  <c r="M1164" i="20"/>
  <c r="M1221" i="20"/>
  <c r="M1418" i="20"/>
  <c r="M1362" i="20"/>
  <c r="M689" i="20"/>
  <c r="M149" i="20"/>
  <c r="M1394" i="20"/>
  <c r="M1088" i="20"/>
  <c r="M1408" i="20"/>
  <c r="M784" i="20"/>
  <c r="M635" i="20"/>
  <c r="M450" i="20"/>
  <c r="M1455" i="20"/>
  <c r="M92" i="20"/>
  <c r="M621" i="20"/>
  <c r="M1502" i="20"/>
  <c r="M460" i="20"/>
  <c r="M163" i="20"/>
  <c r="M122" i="20"/>
  <c r="M984" i="20"/>
  <c r="M633" i="20"/>
  <c r="M709" i="20"/>
  <c r="M778" i="20"/>
  <c r="M574" i="20"/>
  <c r="M554" i="20"/>
  <c r="M323" i="20"/>
  <c r="M647" i="20"/>
  <c r="M181" i="20"/>
  <c r="M466" i="20"/>
  <c r="M741" i="20"/>
  <c r="M1463" i="20"/>
  <c r="M1485" i="20"/>
  <c r="M1518" i="20"/>
  <c r="M267" i="20"/>
  <c r="M32" i="20"/>
  <c r="M414" i="20"/>
  <c r="M979" i="20"/>
  <c r="M964" i="20"/>
  <c r="M255" i="20"/>
  <c r="M1000" i="20"/>
  <c r="M489" i="20"/>
  <c r="M1134" i="20"/>
  <c r="M344" i="20"/>
  <c r="M537" i="20"/>
  <c r="M726" i="20"/>
  <c r="M1291" i="20"/>
  <c r="M1276" i="20"/>
  <c r="M1198" i="20"/>
  <c r="M1368" i="20"/>
  <c r="M886" i="20"/>
  <c r="M211" i="20"/>
  <c r="M300" i="20"/>
  <c r="M631" i="20"/>
  <c r="M895" i="20"/>
  <c r="M608" i="20"/>
  <c r="M801" i="20"/>
  <c r="M354" i="20"/>
  <c r="M330" i="20"/>
  <c r="M164" i="20"/>
  <c r="M1513" i="20"/>
  <c r="M348" i="20"/>
  <c r="M1238" i="20"/>
  <c r="M1119" i="20"/>
  <c r="M1165" i="20"/>
  <c r="M733" i="20"/>
  <c r="M503" i="20"/>
  <c r="M41" i="20"/>
  <c r="M230" i="20"/>
  <c r="M775" i="20"/>
  <c r="M751" i="20"/>
  <c r="M362" i="20"/>
  <c r="M637" i="20"/>
  <c r="M880" i="20"/>
  <c r="M203" i="20"/>
  <c r="M319" i="20"/>
  <c r="M747" i="20"/>
  <c r="M1265" i="20"/>
  <c r="M112" i="20"/>
  <c r="M305" i="20"/>
  <c r="M494" i="20"/>
  <c r="M1059" i="20"/>
  <c r="M1044" i="20"/>
  <c r="M888" i="20"/>
  <c r="M1061" i="20"/>
  <c r="M426" i="20"/>
  <c r="M1118" i="20"/>
  <c r="M1173" i="20"/>
  <c r="M823" i="20"/>
  <c r="M1353" i="20"/>
  <c r="M400" i="20"/>
  <c r="M593" i="20"/>
  <c r="M20" i="20"/>
  <c r="M1347" i="20"/>
  <c r="M1332" i="20"/>
  <c r="M1272" i="20"/>
  <c r="M1432" i="20"/>
  <c r="M960" i="20"/>
  <c r="M452" i="20"/>
  <c r="M540" i="20"/>
  <c r="M1005" i="20"/>
  <c r="M1025" i="20"/>
  <c r="M134" i="20"/>
  <c r="M1380" i="20"/>
  <c r="M442" i="20"/>
  <c r="M1493" i="20"/>
  <c r="M824" i="20"/>
  <c r="M85" i="20"/>
  <c r="M1081" i="20"/>
  <c r="M69" i="20"/>
  <c r="M1443" i="20"/>
  <c r="M187" i="20"/>
  <c r="M920" i="20"/>
  <c r="M1503" i="20"/>
  <c r="M1437" i="20"/>
  <c r="M705" i="20"/>
  <c r="M1116" i="20"/>
  <c r="M834" i="20"/>
  <c r="M946" i="20"/>
  <c r="M440" i="20"/>
  <c r="M1019" i="20"/>
  <c r="M413" i="20"/>
  <c r="M626" i="20"/>
  <c r="M1013" i="20"/>
  <c r="M1473" i="20"/>
  <c r="M385" i="20"/>
  <c r="M1400" i="20"/>
  <c r="M788" i="20"/>
  <c r="M1517" i="20"/>
  <c r="M282" i="20"/>
  <c r="M262" i="20"/>
  <c r="M1054" i="20"/>
  <c r="M1022" i="20"/>
  <c r="M570" i="20"/>
  <c r="M585" i="20"/>
  <c r="M56" i="20"/>
  <c r="M1254" i="20"/>
  <c r="M135" i="20"/>
  <c r="M522" i="20"/>
  <c r="M25" i="20"/>
  <c r="M214" i="20"/>
  <c r="M749" i="20"/>
  <c r="M725" i="20"/>
  <c r="M325" i="20"/>
  <c r="M603" i="20"/>
  <c r="M858" i="20"/>
  <c r="M106" i="20"/>
  <c r="M250" i="20"/>
  <c r="M612" i="20"/>
  <c r="M1128" i="20"/>
  <c r="M96" i="20"/>
  <c r="M289" i="20"/>
  <c r="M478" i="20"/>
  <c r="M1043" i="20"/>
  <c r="M1028" i="20"/>
  <c r="M866" i="20"/>
  <c r="M1039" i="20"/>
  <c r="M389" i="20"/>
  <c r="M1085" i="20"/>
  <c r="M1138" i="20"/>
  <c r="M695" i="20"/>
  <c r="M1217" i="20"/>
  <c r="M360" i="20"/>
  <c r="M553" i="20"/>
  <c r="M742" i="20"/>
  <c r="M1307" i="20"/>
  <c r="M1292" i="20"/>
  <c r="M1218" i="20"/>
  <c r="M1386" i="20"/>
  <c r="M906" i="20"/>
  <c r="M283" i="20"/>
  <c r="M371" i="20"/>
  <c r="M770" i="20"/>
  <c r="M191" i="20"/>
  <c r="M624" i="20"/>
  <c r="M817" i="20"/>
  <c r="M379" i="20"/>
  <c r="M355" i="20"/>
  <c r="M43" i="20"/>
  <c r="M63" i="20"/>
  <c r="M383" i="20"/>
  <c r="M1258" i="20"/>
  <c r="M1153" i="20"/>
  <c r="M1200" i="20"/>
  <c r="M855" i="20"/>
  <c r="M967" i="20"/>
  <c r="M81" i="20"/>
  <c r="M270" i="20"/>
  <c r="M829" i="20"/>
  <c r="M810" i="20"/>
  <c r="M447" i="20"/>
  <c r="M722" i="20"/>
  <c r="M934" i="20"/>
  <c r="M375" i="20"/>
  <c r="M490" i="20"/>
  <c r="M991" i="20"/>
  <c r="M143" i="20"/>
  <c r="M448" i="20"/>
  <c r="M1067" i="20"/>
  <c r="M434" i="20"/>
  <c r="M658" i="20"/>
  <c r="M1415" i="20"/>
  <c r="M510" i="20"/>
  <c r="M259" i="20"/>
  <c r="M1034" i="20"/>
  <c r="M917" i="20"/>
  <c r="M329" i="20"/>
  <c r="M687" i="20"/>
  <c r="M91" i="20"/>
  <c r="M1224" i="20"/>
  <c r="M184" i="20"/>
  <c r="M724" i="20"/>
  <c r="M1413" i="20"/>
  <c r="M1271" i="20"/>
  <c r="M989" i="20"/>
  <c r="M126" i="20"/>
  <c r="M1372" i="20"/>
  <c r="M339" i="20"/>
  <c r="M1480" i="20"/>
  <c r="M390" i="20"/>
  <c r="M1072" i="20"/>
  <c r="M183" i="20"/>
  <c r="M376" i="20"/>
  <c r="M950" i="20"/>
  <c r="M1003" i="20"/>
  <c r="M1210" i="20"/>
  <c r="M1422" i="20"/>
  <c r="M118" i="20"/>
  <c r="M453" i="20"/>
  <c r="M23" i="20"/>
  <c r="M927" i="20"/>
  <c r="M201" i="20"/>
  <c r="M153" i="20"/>
  <c r="M342" i="20"/>
  <c r="M907" i="20"/>
  <c r="M892" i="20"/>
  <c r="M602" i="20"/>
  <c r="M857" i="20"/>
  <c r="M52" i="20"/>
  <c r="M683" i="20"/>
  <c r="M794" i="20"/>
  <c r="M1303" i="20"/>
  <c r="M1146" i="20"/>
  <c r="M224" i="20"/>
  <c r="M417" i="20"/>
  <c r="M606" i="20"/>
  <c r="M1171" i="20"/>
  <c r="M1156" i="20"/>
  <c r="M1038" i="20"/>
  <c r="M1209" i="20"/>
  <c r="M666" i="20"/>
  <c r="M1357" i="20"/>
  <c r="M1406" i="20"/>
  <c r="M1345" i="20"/>
  <c r="M1296" i="20"/>
  <c r="M488" i="20"/>
  <c r="M681" i="20"/>
  <c r="M162" i="20"/>
  <c r="M138" i="20"/>
  <c r="M1420" i="20"/>
  <c r="M1385" i="20"/>
  <c r="M39" i="20"/>
  <c r="M1078" i="20"/>
  <c r="M821" i="20"/>
  <c r="M882" i="20"/>
  <c r="M1379" i="20"/>
  <c r="M42" i="20"/>
  <c r="M752" i="20"/>
  <c r="M110" i="20"/>
  <c r="M583" i="20"/>
  <c r="M559" i="20"/>
  <c r="M58" i="20"/>
  <c r="M381" i="20"/>
  <c r="M655" i="20"/>
  <c r="M1419" i="20"/>
  <c r="M1417" i="20"/>
  <c r="M1454" i="20"/>
  <c r="M1424" i="20"/>
  <c r="M1478" i="20"/>
  <c r="M209" i="20"/>
  <c r="M398" i="20"/>
  <c r="M963" i="20"/>
  <c r="M948" i="20"/>
  <c r="M719" i="20"/>
  <c r="M933" i="20"/>
  <c r="M219" i="20"/>
  <c r="M887" i="20"/>
  <c r="M958" i="20"/>
  <c r="M1508" i="20"/>
  <c r="M154" i="20"/>
  <c r="M776" i="20"/>
  <c r="M74" i="20"/>
  <c r="M1071" i="20"/>
  <c r="M1460" i="20"/>
  <c r="M1047" i="20"/>
  <c r="M109" i="20"/>
  <c r="M910" i="20"/>
  <c r="M1495" i="20"/>
  <c r="M1246" i="20"/>
  <c r="M697" i="20"/>
  <c r="M1068" i="20"/>
  <c r="M818" i="20"/>
  <c r="M926" i="20"/>
  <c r="M512" i="20"/>
  <c r="M1131" i="20"/>
  <c r="M567" i="20"/>
  <c r="M893" i="20"/>
  <c r="M937" i="20"/>
  <c r="M454" i="20"/>
  <c r="M108" i="20"/>
  <c r="M1014" i="20"/>
  <c r="M491" i="20"/>
  <c r="M807" i="20"/>
  <c r="M1483" i="20"/>
  <c r="M1481" i="20"/>
  <c r="M393" i="20"/>
  <c r="M349" i="20"/>
  <c r="M798" i="20"/>
  <c r="M837" i="20"/>
  <c r="M1414" i="20"/>
  <c r="M988" i="20"/>
  <c r="M1089" i="20"/>
  <c r="M671" i="20"/>
  <c r="M669" i="20"/>
  <c r="M595" i="20"/>
  <c r="M728" i="20"/>
  <c r="M1371" i="20"/>
  <c r="M847" i="20"/>
  <c r="M611" i="20"/>
  <c r="M1472" i="20"/>
  <c r="M1336" i="20"/>
  <c r="M1388" i="20"/>
  <c r="M832" i="20"/>
  <c r="M642" i="20"/>
  <c r="M1511" i="20"/>
  <c r="M1004" i="20"/>
  <c r="M257" i="20"/>
  <c r="M1504" i="20"/>
  <c r="M1448" i="20"/>
  <c r="M1384" i="20"/>
  <c r="M1033" i="20"/>
  <c r="M1452" i="20"/>
  <c r="M150" i="20"/>
  <c r="M755" i="20"/>
  <c r="M439" i="20"/>
  <c r="M678" i="20"/>
  <c r="M1228" i="20"/>
  <c r="M623" i="20"/>
  <c r="M753" i="20"/>
  <c r="M1063" i="20"/>
  <c r="M587" i="20"/>
  <c r="M90" i="20"/>
  <c r="M394" i="20"/>
  <c r="M777" i="20"/>
  <c r="M197" i="20"/>
  <c r="M1468" i="20"/>
  <c r="M264" i="20"/>
  <c r="M1018" i="20"/>
  <c r="M185" i="20"/>
  <c r="M605" i="20"/>
  <c r="M1305" i="20"/>
  <c r="M276" i="20"/>
  <c r="M324" i="20"/>
  <c r="M846" i="20"/>
  <c r="M1430" i="20"/>
  <c r="M1337" i="20"/>
  <c r="M1188" i="20"/>
  <c r="M301" i="20"/>
  <c r="M714" i="20"/>
  <c r="M309" i="20"/>
  <c r="M863" i="20"/>
  <c r="M812" i="20"/>
  <c r="M252" i="20"/>
  <c r="M388" i="20"/>
  <c r="M53" i="20"/>
  <c r="M925" i="20"/>
  <c r="M894" i="20"/>
  <c r="M986" i="20"/>
  <c r="M1382" i="20"/>
  <c r="M1174" i="20"/>
  <c r="M883" i="20"/>
  <c r="M1484" i="20"/>
  <c r="M87" i="20"/>
  <c r="M848" i="20"/>
  <c r="M215" i="20"/>
  <c r="M326" i="20"/>
  <c r="M1381" i="20"/>
  <c r="M1114" i="20"/>
  <c r="M802" i="20"/>
  <c r="M44" i="20"/>
  <c r="M1465" i="20"/>
  <c r="M206" i="20"/>
  <c r="M541" i="20"/>
  <c r="M68" i="20"/>
  <c r="M493" i="20"/>
  <c r="M761" i="20"/>
  <c r="M520" i="20"/>
  <c r="M220" i="20"/>
  <c r="M245" i="20"/>
  <c r="M738" i="20"/>
  <c r="M1062" i="20"/>
  <c r="M838" i="20"/>
  <c r="M1176" i="20"/>
  <c r="M1325" i="20"/>
  <c r="M1365" i="20"/>
  <c r="M1261" i="20"/>
  <c r="M1234" i="20"/>
  <c r="M843" i="20"/>
  <c r="M1180" i="20"/>
  <c r="M1147" i="20"/>
  <c r="M560" i="20"/>
  <c r="M1193" i="20"/>
  <c r="I53" i="20" l="1"/>
  <c r="I114" i="20"/>
  <c r="I462" i="20"/>
  <c r="I975" i="20"/>
  <c r="I1487" i="20"/>
  <c r="I648" i="20"/>
  <c r="I1160" i="20"/>
  <c r="I267" i="20"/>
  <c r="I833" i="20"/>
  <c r="I573" i="20"/>
  <c r="I1085" i="20"/>
  <c r="I263" i="20"/>
  <c r="I1262" i="20"/>
  <c r="I866" i="20"/>
  <c r="I386" i="20"/>
  <c r="I1330" i="20"/>
  <c r="I953" i="20"/>
  <c r="I796" i="20"/>
  <c r="I582" i="20"/>
  <c r="I1091" i="20"/>
  <c r="I1324" i="20"/>
  <c r="I431" i="20"/>
  <c r="I96" i="20"/>
  <c r="I220" i="20"/>
  <c r="I317" i="20"/>
  <c r="I97" i="20"/>
  <c r="I727" i="20"/>
  <c r="I1239" i="20"/>
  <c r="I383" i="20"/>
  <c r="I912" i="20"/>
  <c r="I1424" i="20"/>
  <c r="I585" i="20"/>
  <c r="I273" i="20"/>
  <c r="I837" i="20"/>
  <c r="I1349" i="20"/>
  <c r="I846" i="20"/>
  <c r="I343" i="20"/>
  <c r="I1302" i="20"/>
  <c r="I931" i="20"/>
  <c r="I457" i="20"/>
  <c r="I1374" i="20"/>
  <c r="I1062" i="20"/>
  <c r="I1499" i="20"/>
  <c r="I1132" i="20"/>
  <c r="I1434" i="20"/>
  <c r="I286" i="20"/>
  <c r="I1126" i="20"/>
  <c r="I69" i="20"/>
  <c r="I130" i="20"/>
  <c r="I479" i="20"/>
  <c r="I991" i="20"/>
  <c r="I1503" i="20"/>
  <c r="I664" i="20"/>
  <c r="I1176" i="20"/>
  <c r="I294" i="20"/>
  <c r="I849" i="20"/>
  <c r="I589" i="20"/>
  <c r="I1101" i="20"/>
  <c r="I313" i="20"/>
  <c r="I1289" i="20"/>
  <c r="I898" i="20"/>
  <c r="I430" i="20"/>
  <c r="I1355" i="20"/>
  <c r="I978" i="20"/>
  <c r="I860" i="20"/>
  <c r="I646" i="20"/>
  <c r="I1142" i="20"/>
  <c r="I80" i="20"/>
  <c r="I564" i="20"/>
  <c r="I302" i="20"/>
  <c r="I236" i="20"/>
  <c r="I333" i="20"/>
  <c r="I123" i="20"/>
  <c r="I743" i="20"/>
  <c r="I1255" i="20"/>
  <c r="I403" i="20"/>
  <c r="I928" i="20"/>
  <c r="I1440" i="20"/>
  <c r="I601" i="20"/>
  <c r="I299" i="20"/>
  <c r="I853" i="20"/>
  <c r="I1365" i="20"/>
  <c r="I878" i="20"/>
  <c r="I385" i="20"/>
  <c r="I1329" i="20"/>
  <c r="I958" i="20"/>
  <c r="I20" i="20"/>
  <c r="I117" i="20"/>
  <c r="I178" i="20"/>
  <c r="I527" i="20"/>
  <c r="I1039" i="20"/>
  <c r="I73" i="20"/>
  <c r="I712" i="20"/>
  <c r="I1224" i="20"/>
  <c r="I362" i="20"/>
  <c r="I897" i="20"/>
  <c r="I637" i="20"/>
  <c r="I1149" i="20"/>
  <c r="I442" i="20"/>
  <c r="I1364" i="20"/>
  <c r="I982" i="20"/>
  <c r="I531" i="20"/>
  <c r="I1433" i="20"/>
  <c r="I1054" i="20"/>
  <c r="I222" i="20"/>
  <c r="I838" i="20"/>
  <c r="I1297" i="20"/>
  <c r="I1489" i="20"/>
  <c r="I947" i="20"/>
  <c r="I726" i="20"/>
  <c r="I284" i="20"/>
  <c r="I381" i="20"/>
  <c r="I200" i="20"/>
  <c r="I791" i="20"/>
  <c r="I1303" i="20"/>
  <c r="I463" i="20"/>
  <c r="I976" i="20"/>
  <c r="I1488" i="20"/>
  <c r="I649" i="20"/>
  <c r="I368" i="20"/>
  <c r="I901" i="20"/>
  <c r="I1413" i="20"/>
  <c r="I969" i="20"/>
  <c r="I498" i="20"/>
  <c r="I1404" i="20"/>
  <c r="I1035" i="20"/>
  <c r="I587" i="20"/>
  <c r="I1476" i="20"/>
  <c r="I1267" i="20"/>
  <c r="I375" i="20"/>
  <c r="I1462" i="20"/>
  <c r="I822" i="20"/>
  <c r="I387" i="20"/>
  <c r="I36" i="20"/>
  <c r="I133" i="20"/>
  <c r="I194" i="20"/>
  <c r="I543" i="20"/>
  <c r="I1055" i="20"/>
  <c r="I99" i="20"/>
  <c r="I728" i="20"/>
  <c r="I1240" i="20"/>
  <c r="I384" i="20"/>
  <c r="I913" i="20"/>
  <c r="I653" i="20"/>
  <c r="I1165" i="20"/>
  <c r="I478" i="20"/>
  <c r="I1390" i="20"/>
  <c r="I1009" i="20"/>
  <c r="I563" i="20"/>
  <c r="I1458" i="20"/>
  <c r="I1081" i="20"/>
  <c r="I323" i="20"/>
  <c r="I902" i="20"/>
  <c r="I1347" i="20"/>
  <c r="I131" i="20"/>
  <c r="I1026" i="20"/>
  <c r="I854" i="20"/>
  <c r="I300" i="20"/>
  <c r="I397" i="20"/>
  <c r="I225" i="20"/>
  <c r="I807" i="20"/>
  <c r="I1319" i="20"/>
  <c r="I480" i="20"/>
  <c r="I992" i="20"/>
  <c r="I1504" i="20"/>
  <c r="I665" i="20"/>
  <c r="I390" i="20"/>
  <c r="I917" i="20"/>
  <c r="I1429" i="20"/>
  <c r="I994" i="20"/>
  <c r="I530" i="20"/>
  <c r="I1430" i="20"/>
  <c r="I1060" i="20"/>
  <c r="I84" i="20"/>
  <c r="I181" i="20"/>
  <c r="I242" i="20"/>
  <c r="I591" i="20"/>
  <c r="I1103" i="20"/>
  <c r="I176" i="20"/>
  <c r="I776" i="20"/>
  <c r="I1288" i="20"/>
  <c r="I446" i="20"/>
  <c r="I56" i="20"/>
  <c r="I701" i="20"/>
  <c r="I1213" i="20"/>
  <c r="I574" i="20"/>
  <c r="I1467" i="20"/>
  <c r="I1084" i="20"/>
  <c r="I659" i="20"/>
  <c r="I54" i="20"/>
  <c r="I1156" i="20"/>
  <c r="I548" i="20"/>
  <c r="I1065" i="20"/>
  <c r="I1500" i="20"/>
  <c r="I620" i="20"/>
  <c r="I1308" i="20"/>
  <c r="I1130" i="20"/>
  <c r="I348" i="20"/>
  <c r="I445" i="20"/>
  <c r="I303" i="20"/>
  <c r="I855" i="20"/>
  <c r="I1367" i="20"/>
  <c r="I528" i="20"/>
  <c r="I1040" i="20"/>
  <c r="I75" i="20"/>
  <c r="I713" i="20"/>
  <c r="I450" i="20"/>
  <c r="I965" i="20"/>
  <c r="I1477" i="20"/>
  <c r="I1070" i="20"/>
  <c r="I626" i="20"/>
  <c r="I1507" i="20"/>
  <c r="I1138" i="20"/>
  <c r="I715" i="20"/>
  <c r="I259" i="20"/>
  <c r="I1473" i="20"/>
  <c r="I650" i="20"/>
  <c r="I886" i="20"/>
  <c r="I998" i="20"/>
  <c r="I916" i="20"/>
  <c r="I100" i="20"/>
  <c r="I197" i="20"/>
  <c r="I258" i="20"/>
  <c r="I607" i="20"/>
  <c r="I1119" i="20"/>
  <c r="I201" i="20"/>
  <c r="I792" i="20"/>
  <c r="I1304" i="20"/>
  <c r="I464" i="20"/>
  <c r="I81" i="20"/>
  <c r="I717" i="20"/>
  <c r="I1229" i="20"/>
  <c r="I606" i="20"/>
  <c r="I1492" i="20"/>
  <c r="I1110" i="20"/>
  <c r="I691" i="20"/>
  <c r="I104" i="20"/>
  <c r="I1182" i="20"/>
  <c r="I612" i="20"/>
  <c r="I1115" i="20"/>
  <c r="I206" i="20"/>
  <c r="I748" i="20"/>
  <c r="I1435" i="20"/>
  <c r="I1210" i="20"/>
  <c r="I364" i="20"/>
  <c r="I461" i="20"/>
  <c r="I328" i="20"/>
  <c r="I871" i="20"/>
  <c r="I1383" i="20"/>
  <c r="I544" i="20"/>
  <c r="I1056" i="20"/>
  <c r="I102" i="20"/>
  <c r="I729" i="20"/>
  <c r="I468" i="20"/>
  <c r="I981" i="20"/>
  <c r="I1493" i="20"/>
  <c r="I1097" i="20"/>
  <c r="I658" i="20"/>
  <c r="I65" i="20"/>
  <c r="I148" i="20"/>
  <c r="I245" i="20"/>
  <c r="I306" i="20"/>
  <c r="I655" i="20"/>
  <c r="I1167" i="20"/>
  <c r="I279" i="20"/>
  <c r="I840" i="20"/>
  <c r="I1352" i="20"/>
  <c r="I513" i="20"/>
  <c r="I159" i="20"/>
  <c r="I765" i="20"/>
  <c r="I1277" i="20"/>
  <c r="I702" i="20"/>
  <c r="I115" i="20"/>
  <c r="I1187" i="20"/>
  <c r="I787" i="20"/>
  <c r="I257" i="20"/>
  <c r="I1259" i="20"/>
  <c r="I804" i="20"/>
  <c r="I1268" i="20"/>
  <c r="I666" i="20"/>
  <c r="I1057" i="20"/>
  <c r="I1516" i="20"/>
  <c r="I1460" i="20"/>
  <c r="I412" i="20"/>
  <c r="I58" i="20"/>
  <c r="I392" i="20"/>
  <c r="I919" i="20"/>
  <c r="I1431" i="20"/>
  <c r="I592" i="20"/>
  <c r="I1104" i="20"/>
  <c r="I177" i="20"/>
  <c r="I777" i="20"/>
  <c r="I517" i="20"/>
  <c r="I1029" i="20"/>
  <c r="I83" i="20"/>
  <c r="I1172" i="20"/>
  <c r="I754" i="20"/>
  <c r="I219" i="20"/>
  <c r="I1241" i="20"/>
  <c r="I843" i="20"/>
  <c r="I572" i="20"/>
  <c r="I327" i="20"/>
  <c r="I906" i="20"/>
  <c r="I51" i="20"/>
  <c r="I1158" i="20"/>
  <c r="I1254" i="20"/>
  <c r="I164" i="20"/>
  <c r="I261" i="20"/>
  <c r="I322" i="20"/>
  <c r="I671" i="20"/>
  <c r="I1183" i="20"/>
  <c r="I304" i="20"/>
  <c r="I856" i="20"/>
  <c r="I1368" i="20"/>
  <c r="I529" i="20"/>
  <c r="I184" i="20"/>
  <c r="I781" i="20"/>
  <c r="I1293" i="20"/>
  <c r="I734" i="20"/>
  <c r="I167" i="20"/>
  <c r="I1212" i="20"/>
  <c r="I819" i="20"/>
  <c r="I310" i="20"/>
  <c r="I1284" i="20"/>
  <c r="I868" i="20"/>
  <c r="I1321" i="20"/>
  <c r="I794" i="20"/>
  <c r="I1146" i="20"/>
  <c r="I506" i="20"/>
  <c r="I438" i="20"/>
  <c r="I428" i="20"/>
  <c r="I74" i="20"/>
  <c r="I414" i="20"/>
  <c r="I935" i="20"/>
  <c r="I1447" i="20"/>
  <c r="I608" i="20"/>
  <c r="I1120" i="20"/>
  <c r="I203" i="20"/>
  <c r="I793" i="20"/>
  <c r="I533" i="20"/>
  <c r="I1045" i="20"/>
  <c r="I135" i="20"/>
  <c r="I1198" i="20"/>
  <c r="I786" i="20"/>
  <c r="I271" i="20"/>
  <c r="I404" i="20"/>
  <c r="I50" i="20"/>
  <c r="I382" i="20"/>
  <c r="I911" i="20"/>
  <c r="I1423" i="20"/>
  <c r="I584" i="20"/>
  <c r="I1096" i="20"/>
  <c r="I166" i="20"/>
  <c r="I769" i="20"/>
  <c r="I509" i="20"/>
  <c r="I1021" i="20"/>
  <c r="I57" i="20"/>
  <c r="I1161" i="20"/>
  <c r="I738" i="20"/>
  <c r="I193" i="20"/>
  <c r="I1227" i="20"/>
  <c r="I827" i="20"/>
  <c r="I540" i="20"/>
  <c r="I275" i="20"/>
  <c r="I874" i="20"/>
  <c r="I1436" i="20"/>
  <c r="I1043" i="20"/>
  <c r="I1206" i="20"/>
  <c r="I156" i="20"/>
  <c r="I253" i="20"/>
  <c r="I314" i="20"/>
  <c r="I663" i="20"/>
  <c r="I1175" i="20"/>
  <c r="I291" i="20"/>
  <c r="I848" i="20"/>
  <c r="I1360" i="20"/>
  <c r="I521" i="20"/>
  <c r="I171" i="20"/>
  <c r="I773" i="20"/>
  <c r="I1285" i="20"/>
  <c r="I718" i="20"/>
  <c r="I142" i="20"/>
  <c r="I1201" i="20"/>
  <c r="I803" i="20"/>
  <c r="I283" i="20"/>
  <c r="I1273" i="20"/>
  <c r="I836" i="20"/>
  <c r="I1294" i="20"/>
  <c r="I730" i="20"/>
  <c r="I1102" i="20"/>
  <c r="I256" i="20"/>
  <c r="I1505" i="20"/>
  <c r="I420" i="20"/>
  <c r="I66" i="20"/>
  <c r="I402" i="20"/>
  <c r="I927" i="20"/>
  <c r="I1439" i="20"/>
  <c r="I600" i="20"/>
  <c r="I1112" i="20"/>
  <c r="I191" i="20"/>
  <c r="I785" i="20"/>
  <c r="I525" i="20"/>
  <c r="I1037" i="20"/>
  <c r="I110" i="20"/>
  <c r="I1186" i="20"/>
  <c r="I770" i="20"/>
  <c r="I246" i="20"/>
  <c r="I1252" i="20"/>
  <c r="I859" i="20"/>
  <c r="I604" i="20"/>
  <c r="I369" i="20"/>
  <c r="I938" i="20"/>
  <c r="I353" i="20"/>
  <c r="I1249" i="20"/>
  <c r="I1286" i="20"/>
  <c r="I172" i="20"/>
  <c r="I269" i="20"/>
  <c r="I22" i="20"/>
  <c r="I679" i="20"/>
  <c r="I1191" i="20"/>
  <c r="I318" i="20"/>
  <c r="I864" i="20"/>
  <c r="I1376" i="20"/>
  <c r="I537" i="20"/>
  <c r="I198" i="20"/>
  <c r="I789" i="20"/>
  <c r="I1301" i="20"/>
  <c r="I750" i="20"/>
  <c r="I192" i="20"/>
  <c r="I1226" i="20"/>
  <c r="I212" i="20"/>
  <c r="I289" i="20"/>
  <c r="I454" i="20"/>
  <c r="I577" i="20"/>
  <c r="I957" i="20"/>
  <c r="I482" i="20"/>
  <c r="I439" i="20"/>
  <c r="I1446" i="20"/>
  <c r="I694" i="20"/>
  <c r="I61" i="20"/>
  <c r="I599" i="20"/>
  <c r="I720" i="20"/>
  <c r="I841" i="20"/>
  <c r="I1221" i="20"/>
  <c r="I995" i="20"/>
  <c r="I964" i="20"/>
  <c r="I1090" i="20"/>
  <c r="I979" i="20"/>
  <c r="I325" i="20"/>
  <c r="I863" i="20"/>
  <c r="I984" i="20"/>
  <c r="I287" i="20"/>
  <c r="I1485" i="20"/>
  <c r="I1418" i="20"/>
  <c r="I1387" i="20"/>
  <c r="I682" i="20"/>
  <c r="I467" i="20"/>
  <c r="I138" i="20"/>
  <c r="I1127" i="20"/>
  <c r="I1248" i="20"/>
  <c r="I597" i="20"/>
  <c r="I622" i="20"/>
  <c r="I579" i="20"/>
  <c r="I334" i="20"/>
  <c r="I1298" i="20"/>
  <c r="I900" i="20"/>
  <c r="I1346" i="20"/>
  <c r="I858" i="20"/>
  <c r="I1180" i="20"/>
  <c r="I698" i="20"/>
  <c r="I826" i="20"/>
  <c r="I45" i="20"/>
  <c r="I106" i="20"/>
  <c r="I452" i="20"/>
  <c r="I967" i="20"/>
  <c r="I1479" i="20"/>
  <c r="I640" i="20"/>
  <c r="I1152" i="20"/>
  <c r="I255" i="20"/>
  <c r="I825" i="20"/>
  <c r="I565" i="20"/>
  <c r="I1077" i="20"/>
  <c r="I238" i="20"/>
  <c r="I1250" i="20"/>
  <c r="I850" i="20"/>
  <c r="I366" i="20"/>
  <c r="I1316" i="20"/>
  <c r="I939" i="20"/>
  <c r="I764" i="20"/>
  <c r="I550" i="20"/>
  <c r="I1066" i="20"/>
  <c r="I1203" i="20"/>
  <c r="I345" i="20"/>
  <c r="I1491" i="20"/>
  <c r="I149" i="20"/>
  <c r="I887" i="20"/>
  <c r="I888" i="20"/>
  <c r="I929" i="20"/>
  <c r="I1509" i="20"/>
  <c r="I1265" i="20"/>
  <c r="I1106" i="20"/>
  <c r="I778" i="20"/>
  <c r="I1155" i="20"/>
  <c r="I341" i="20"/>
  <c r="I1079" i="20"/>
  <c r="I1080" i="20"/>
  <c r="I312" i="20"/>
  <c r="I526" i="20"/>
  <c r="I143" i="20"/>
  <c r="I1412" i="20"/>
  <c r="I1425" i="20"/>
  <c r="I1129" i="20"/>
  <c r="I226" i="20"/>
  <c r="I1455" i="20"/>
  <c r="I1456" i="20"/>
  <c r="I685" i="20"/>
  <c r="I1211" i="20"/>
  <c r="I985" i="20"/>
  <c r="I484" i="20"/>
  <c r="I762" i="20"/>
  <c r="I116" i="20"/>
  <c r="I434" i="20"/>
  <c r="I435" i="20"/>
  <c r="I481" i="20"/>
  <c r="I1061" i="20"/>
  <c r="I447" i="20"/>
  <c r="I155" i="20"/>
  <c r="I486" i="20"/>
  <c r="I347" i="20"/>
  <c r="I101" i="20"/>
  <c r="I879" i="20"/>
  <c r="I880" i="20"/>
  <c r="I881" i="20"/>
  <c r="I1501" i="20"/>
  <c r="I1251" i="20"/>
  <c r="I1028" i="20"/>
  <c r="I746" i="20"/>
  <c r="I1030" i="20"/>
  <c r="I831" i="20"/>
  <c r="I1069" i="20"/>
  <c r="I924" i="20"/>
  <c r="I221" i="20"/>
  <c r="I497" i="20"/>
  <c r="I851" i="20"/>
  <c r="I596" i="20"/>
  <c r="I504" i="20"/>
  <c r="I1236" i="20"/>
  <c r="I1194" i="20"/>
  <c r="I1015" i="20"/>
  <c r="I1253" i="20"/>
  <c r="I740" i="20"/>
  <c r="I264" i="20"/>
  <c r="I557" i="20"/>
  <c r="I1003" i="20"/>
  <c r="I316" i="20"/>
  <c r="I1371" i="20"/>
  <c r="I466" i="20"/>
  <c r="I925" i="20"/>
  <c r="I688" i="20"/>
  <c r="I239" i="20"/>
  <c r="I977" i="20"/>
  <c r="I421" i="20"/>
  <c r="I1305" i="20"/>
  <c r="I1309" i="20"/>
  <c r="I276" i="20"/>
  <c r="I719" i="20"/>
  <c r="I520" i="20"/>
  <c r="I641" i="20"/>
  <c r="I1341" i="20"/>
  <c r="I610" i="20"/>
  <c r="I571" i="20"/>
  <c r="I1474" i="20"/>
  <c r="I634" i="20"/>
  <c r="I125" i="20"/>
  <c r="I983" i="20"/>
  <c r="I784" i="20"/>
  <c r="I905" i="20"/>
  <c r="I288" i="20"/>
  <c r="I1098" i="20"/>
  <c r="I1067" i="20"/>
  <c r="I1116" i="20"/>
  <c r="I1388" i="20"/>
  <c r="I389" i="20"/>
  <c r="I1247" i="20"/>
  <c r="I1048" i="20"/>
  <c r="I378" i="20"/>
  <c r="I862" i="20"/>
  <c r="I40" i="20"/>
  <c r="I1490" i="20"/>
  <c r="I1179" i="20"/>
  <c r="I966" i="20"/>
  <c r="I202" i="20"/>
  <c r="I1511" i="20"/>
  <c r="I1312" i="20"/>
  <c r="I661" i="20"/>
  <c r="I1300" i="20"/>
  <c r="I707" i="20"/>
  <c r="I491" i="20"/>
  <c r="I1401" i="20"/>
  <c r="I1114" i="20"/>
  <c r="I78" i="20"/>
  <c r="I1222" i="20"/>
  <c r="I1513" i="20"/>
  <c r="I844" i="20"/>
  <c r="I1452" i="20"/>
  <c r="I109" i="20"/>
  <c r="I170" i="20"/>
  <c r="I519" i="20"/>
  <c r="I1031" i="20"/>
  <c r="I62" i="20"/>
  <c r="I704" i="20"/>
  <c r="I1216" i="20"/>
  <c r="I352" i="20"/>
  <c r="I889" i="20"/>
  <c r="I629" i="20"/>
  <c r="I1141" i="20"/>
  <c r="I423" i="20"/>
  <c r="I1353" i="20"/>
  <c r="I970" i="20"/>
  <c r="I515" i="20"/>
  <c r="I1419" i="20"/>
  <c r="I1042" i="20"/>
  <c r="I169" i="20"/>
  <c r="I806" i="20"/>
  <c r="I1270" i="20"/>
  <c r="I1363" i="20"/>
  <c r="I884" i="20"/>
  <c r="I662" i="20"/>
  <c r="I293" i="20"/>
  <c r="I1071" i="20"/>
  <c r="I1072" i="20"/>
  <c r="I235" i="20"/>
  <c r="I510" i="20"/>
  <c r="I118" i="20"/>
  <c r="I1337" i="20"/>
  <c r="I1398" i="20"/>
  <c r="I1082" i="20"/>
  <c r="I34" i="20"/>
  <c r="I1263" i="20"/>
  <c r="I1264" i="20"/>
  <c r="I493" i="20"/>
  <c r="I894" i="20"/>
  <c r="I611" i="20"/>
  <c r="I476" i="20"/>
  <c r="I1258" i="20"/>
  <c r="I1004" i="20"/>
  <c r="I150" i="20"/>
  <c r="I151" i="20"/>
  <c r="I216" i="20"/>
  <c r="I869" i="20"/>
  <c r="I1442" i="20"/>
  <c r="I1278" i="20"/>
  <c r="I1164" i="20"/>
  <c r="I492" i="20"/>
  <c r="I260" i="20"/>
  <c r="I623" i="20"/>
  <c r="I624" i="20"/>
  <c r="I625" i="20"/>
  <c r="I1245" i="20"/>
  <c r="I818" i="20"/>
  <c r="I539" i="20"/>
  <c r="I1166" i="20"/>
  <c r="I144" i="20"/>
  <c r="I285" i="20"/>
  <c r="I1023" i="20"/>
  <c r="I1064" i="20"/>
  <c r="I223" i="20"/>
  <c r="I401" i="20"/>
  <c r="I91" i="20"/>
  <c r="I1323" i="20"/>
  <c r="I1244" i="20"/>
  <c r="I1050" i="20"/>
  <c r="I1335" i="20"/>
  <c r="I1453" i="20"/>
  <c r="I518" i="20"/>
  <c r="I154" i="20"/>
  <c r="I120" i="20"/>
  <c r="I207" i="20"/>
  <c r="I1121" i="20"/>
  <c r="I1008" i="20"/>
  <c r="I578" i="20"/>
  <c r="I1076" i="20"/>
  <c r="I23" i="20"/>
  <c r="I379" i="20"/>
  <c r="I1193" i="20"/>
  <c r="I823" i="20"/>
  <c r="I941" i="20"/>
  <c r="I732" i="20"/>
  <c r="I251" i="20"/>
  <c r="I692" i="20"/>
  <c r="I1515" i="20"/>
  <c r="I1326" i="20"/>
  <c r="I681" i="20"/>
  <c r="I35" i="20"/>
  <c r="I413" i="20"/>
  <c r="I689" i="20"/>
  <c r="I940" i="20"/>
  <c r="I1345" i="20"/>
  <c r="I340" i="20"/>
  <c r="I783" i="20"/>
  <c r="I904" i="20"/>
  <c r="I705" i="20"/>
  <c r="I1405" i="20"/>
  <c r="I1290" i="20"/>
  <c r="I699" i="20"/>
  <c r="I331" i="20"/>
  <c r="I1409" i="20"/>
  <c r="I189" i="20"/>
  <c r="I1047" i="20"/>
  <c r="I1168" i="20"/>
  <c r="I70" i="20"/>
  <c r="I460" i="20"/>
  <c r="I408" i="20"/>
  <c r="I1170" i="20"/>
  <c r="I1322" i="20"/>
  <c r="I199" i="20"/>
  <c r="I453" i="20"/>
  <c r="I1311" i="20"/>
  <c r="I1432" i="20"/>
  <c r="I459" i="20"/>
  <c r="I980" i="20"/>
  <c r="I946" i="20"/>
  <c r="I311" i="20"/>
  <c r="I1510" i="20"/>
  <c r="I1283" i="20"/>
  <c r="I266" i="20"/>
  <c r="I112" i="20"/>
  <c r="I305" i="20"/>
  <c r="I725" i="20"/>
  <c r="I1403" i="20"/>
  <c r="I835" i="20"/>
  <c r="I619" i="20"/>
  <c r="I1502" i="20"/>
  <c r="I1318" i="20"/>
  <c r="I456" i="20"/>
  <c r="I1185" i="20"/>
  <c r="I1075" i="20"/>
  <c r="I532" i="20"/>
  <c r="I76" i="20"/>
  <c r="I173" i="20"/>
  <c r="I234" i="20"/>
  <c r="I583" i="20"/>
  <c r="I1095" i="20"/>
  <c r="I163" i="20"/>
  <c r="I768" i="20"/>
  <c r="I1280" i="20"/>
  <c r="I436" i="20"/>
  <c r="I43" i="20"/>
  <c r="I693" i="20"/>
  <c r="I1205" i="20"/>
  <c r="I558" i="20"/>
  <c r="I1454" i="20"/>
  <c r="I1073" i="20"/>
  <c r="I643" i="20"/>
  <c r="I27" i="20"/>
  <c r="I1145" i="20"/>
  <c r="I516" i="20"/>
  <c r="I1038" i="20"/>
  <c r="I1475" i="20"/>
  <c r="I556" i="20"/>
  <c r="I1274" i="20"/>
  <c r="I1094" i="20"/>
  <c r="I26" i="20"/>
  <c r="I1215" i="20"/>
  <c r="I1256" i="20"/>
  <c r="I485" i="20"/>
  <c r="I798" i="20"/>
  <c r="I595" i="20"/>
  <c r="I440" i="20"/>
  <c r="I1018" i="20"/>
  <c r="I972" i="20"/>
  <c r="I218" i="20"/>
  <c r="I1407" i="20"/>
  <c r="I1448" i="20"/>
  <c r="I677" i="20"/>
  <c r="I1134" i="20"/>
  <c r="I971" i="20"/>
  <c r="I449" i="20"/>
  <c r="I1358" i="20"/>
  <c r="I68" i="20"/>
  <c r="I424" i="20"/>
  <c r="I425" i="20"/>
  <c r="I426" i="20"/>
  <c r="I1053" i="20"/>
  <c r="I427" i="20"/>
  <c r="I1508" i="20"/>
  <c r="I451" i="20"/>
  <c r="I147" i="20"/>
  <c r="I29" i="20"/>
  <c r="I767" i="20"/>
  <c r="I808" i="20"/>
  <c r="I809" i="20"/>
  <c r="I1389" i="20"/>
  <c r="I1137" i="20"/>
  <c r="I907" i="20"/>
  <c r="I231" i="20"/>
  <c r="I1514" i="20"/>
  <c r="I469" i="20"/>
  <c r="I1207" i="20"/>
  <c r="I1208" i="20"/>
  <c r="I477" i="20"/>
  <c r="I782" i="20"/>
  <c r="I499" i="20"/>
  <c r="I399" i="20"/>
  <c r="I974" i="20"/>
  <c r="I598" i="20"/>
  <c r="I488" i="20"/>
  <c r="I1019" i="20"/>
  <c r="I554" i="20"/>
  <c r="I495" i="20"/>
  <c r="I613" i="20"/>
  <c r="I1220" i="20"/>
  <c r="I180" i="20"/>
  <c r="I1512" i="20"/>
  <c r="I1457" i="20"/>
  <c r="I1484" i="20"/>
  <c r="I632" i="20"/>
  <c r="I1314" i="20"/>
  <c r="I1219" i="20"/>
  <c r="I1327" i="20"/>
  <c r="I1445" i="20"/>
  <c r="I1395" i="20"/>
  <c r="I240" i="20"/>
  <c r="I324" i="20"/>
  <c r="I490" i="20"/>
  <c r="I483" i="20"/>
  <c r="I933" i="20"/>
  <c r="I1200" i="20"/>
  <c r="I1192" i="20"/>
  <c r="I945" i="20"/>
  <c r="I534" i="20"/>
  <c r="I1144" i="20"/>
  <c r="I309" i="20"/>
  <c r="I847" i="20"/>
  <c r="I968" i="20"/>
  <c r="I262" i="20"/>
  <c r="I1469" i="20"/>
  <c r="I1393" i="20"/>
  <c r="I1362" i="20"/>
  <c r="I618" i="20"/>
  <c r="I297" i="20"/>
  <c r="I122" i="20"/>
  <c r="I1111" i="20"/>
  <c r="I1232" i="20"/>
  <c r="I581" i="20"/>
  <c r="I590" i="20"/>
  <c r="I547" i="20"/>
  <c r="I828" i="20"/>
  <c r="I103" i="20"/>
  <c r="I790" i="20"/>
  <c r="I111" i="20"/>
  <c r="I1375" i="20"/>
  <c r="I1496" i="20"/>
  <c r="I845" i="20"/>
  <c r="I1083" i="20"/>
  <c r="I1049" i="20"/>
  <c r="I1089" i="20"/>
  <c r="I1027" i="20"/>
  <c r="I44" i="20"/>
  <c r="I487" i="20"/>
  <c r="I215" i="20"/>
  <c r="I394" i="20"/>
  <c r="I1109" i="20"/>
  <c r="I1506" i="20"/>
  <c r="I1163" i="20"/>
  <c r="I747" i="20"/>
  <c r="I355" i="20"/>
  <c r="I19" i="20"/>
  <c r="I714" i="20"/>
  <c r="I1107" i="20"/>
  <c r="I1441" i="20"/>
  <c r="I1002" i="20"/>
  <c r="I140" i="20"/>
  <c r="I237" i="20"/>
  <c r="I298" i="20"/>
  <c r="I647" i="20"/>
  <c r="I1159" i="20"/>
  <c r="I265" i="20"/>
  <c r="I832" i="20"/>
  <c r="I1344" i="20"/>
  <c r="I505" i="20"/>
  <c r="I145" i="20"/>
  <c r="I757" i="20"/>
  <c r="I1269" i="20"/>
  <c r="I686" i="20"/>
  <c r="I89" i="20"/>
  <c r="I1174" i="20"/>
  <c r="I771" i="20"/>
  <c r="I232" i="20"/>
  <c r="I1246" i="20"/>
  <c r="I772" i="20"/>
  <c r="I1243" i="20"/>
  <c r="I602" i="20"/>
  <c r="I1025" i="20"/>
  <c r="I1233" i="20"/>
  <c r="I1414" i="20"/>
  <c r="I210" i="20"/>
  <c r="I1399" i="20"/>
  <c r="I1400" i="20"/>
  <c r="I669" i="20"/>
  <c r="I1122" i="20"/>
  <c r="I883" i="20"/>
  <c r="I409" i="20"/>
  <c r="I1281" i="20"/>
  <c r="I377" i="20"/>
  <c r="I136" i="20"/>
  <c r="I137" i="20"/>
  <c r="I139" i="20"/>
  <c r="I861" i="20"/>
  <c r="I1428" i="20"/>
  <c r="I1202" i="20"/>
  <c r="I1139" i="20"/>
  <c r="I419" i="20"/>
  <c r="I252" i="20"/>
  <c r="I575" i="20"/>
  <c r="I616" i="20"/>
  <c r="I617" i="20"/>
  <c r="I1197" i="20"/>
  <c r="I802" i="20"/>
  <c r="I523" i="20"/>
  <c r="I1012" i="20"/>
  <c r="I41" i="20"/>
  <c r="I213" i="20"/>
  <c r="I951" i="20"/>
  <c r="I952" i="20"/>
  <c r="I107" i="20"/>
  <c r="I185" i="20"/>
  <c r="I1366" i="20"/>
  <c r="I1209" i="20"/>
  <c r="I1014" i="20"/>
  <c r="I94" i="20"/>
  <c r="I162" i="20"/>
  <c r="I1391" i="20"/>
  <c r="I1392" i="20"/>
  <c r="I621" i="20"/>
  <c r="I1108" i="20"/>
  <c r="I867" i="20"/>
  <c r="I119" i="20"/>
  <c r="I1196" i="20"/>
  <c r="I1361" i="20"/>
  <c r="I872" i="20"/>
  <c r="I546" i="20"/>
  <c r="I249" i="20"/>
  <c r="I959" i="20"/>
  <c r="I1117" i="20"/>
  <c r="I67" i="20"/>
  <c r="I229" i="20"/>
  <c r="I545" i="20"/>
  <c r="I1074" i="20"/>
  <c r="I660" i="20"/>
  <c r="I1016" i="20"/>
  <c r="I834" i="20"/>
  <c r="I780" i="20"/>
  <c r="I329" i="20"/>
  <c r="I1006" i="20"/>
  <c r="I522" i="20"/>
  <c r="I38" i="20"/>
  <c r="I639" i="20"/>
  <c r="I756" i="20"/>
  <c r="I55" i="20"/>
  <c r="I39" i="20"/>
  <c r="I410" i="20"/>
  <c r="I930" i="20"/>
  <c r="I1001" i="20"/>
  <c r="I1143" i="20"/>
  <c r="I64" i="20"/>
  <c r="I187" i="20"/>
  <c r="I371" i="20"/>
  <c r="I63" i="20"/>
  <c r="I893" i="20"/>
  <c r="I320" i="20"/>
  <c r="I1124" i="20"/>
  <c r="I1242" i="20"/>
  <c r="I1386" i="20"/>
  <c r="I92" i="20"/>
  <c r="I535" i="20"/>
  <c r="I656" i="20"/>
  <c r="I455" i="20"/>
  <c r="I1157" i="20"/>
  <c r="I882" i="20"/>
  <c r="I79" i="20"/>
  <c r="I870" i="20"/>
  <c r="I500" i="20"/>
  <c r="I356" i="20"/>
  <c r="I799" i="20"/>
  <c r="I920" i="20"/>
  <c r="I721" i="20"/>
  <c r="I1421" i="20"/>
  <c r="I1315" i="20"/>
  <c r="I731" i="20"/>
  <c r="I417" i="20"/>
  <c r="I588" i="20"/>
  <c r="I205" i="20"/>
  <c r="I1063" i="20"/>
  <c r="I1184" i="20"/>
  <c r="I95" i="20"/>
  <c r="I494" i="20"/>
  <c r="I448" i="20"/>
  <c r="I129" i="20"/>
  <c r="I1195" i="20"/>
  <c r="I644" i="20"/>
  <c r="I1140" i="20"/>
  <c r="I307" i="20"/>
  <c r="I812" i="20"/>
  <c r="I1478" i="20"/>
  <c r="I1257" i="20"/>
  <c r="I396" i="20"/>
  <c r="I42" i="20"/>
  <c r="I370" i="20"/>
  <c r="I903" i="20"/>
  <c r="I1415" i="20"/>
  <c r="I576" i="20"/>
  <c r="I1088" i="20"/>
  <c r="I152" i="20"/>
  <c r="I761" i="20"/>
  <c r="I501" i="20"/>
  <c r="I1013" i="20"/>
  <c r="I32" i="20"/>
  <c r="I1147" i="20"/>
  <c r="I722" i="20"/>
  <c r="I168" i="20"/>
  <c r="I1214" i="20"/>
  <c r="I811" i="20"/>
  <c r="I508" i="20"/>
  <c r="I224" i="20"/>
  <c r="I842" i="20"/>
  <c r="I1402" i="20"/>
  <c r="I908" i="20"/>
  <c r="I1171" i="20"/>
  <c r="I380" i="20"/>
  <c r="I703" i="20"/>
  <c r="I744" i="20"/>
  <c r="I745" i="20"/>
  <c r="I1325" i="20"/>
  <c r="I1034" i="20"/>
  <c r="I779" i="20"/>
  <c r="I1422" i="20"/>
  <c r="I1105" i="20"/>
  <c r="I157" i="20"/>
  <c r="I895" i="20"/>
  <c r="I936" i="20"/>
  <c r="I937" i="20"/>
  <c r="I1517" i="20"/>
  <c r="I1340" i="20"/>
  <c r="I1118" i="20"/>
  <c r="I810" i="20"/>
  <c r="I1078" i="20"/>
  <c r="I82" i="20"/>
  <c r="I1271" i="20"/>
  <c r="I1272" i="20"/>
  <c r="I541" i="20"/>
  <c r="I910" i="20"/>
  <c r="I627" i="20"/>
  <c r="I668" i="20"/>
  <c r="I1306" i="20"/>
  <c r="I1051" i="20"/>
  <c r="I161" i="20"/>
  <c r="I227" i="20"/>
  <c r="I230" i="20"/>
  <c r="I877" i="20"/>
  <c r="I1518" i="20"/>
  <c r="I1291" i="20"/>
  <c r="I1190" i="20"/>
  <c r="I876" i="20"/>
  <c r="I372" i="20"/>
  <c r="I695" i="20"/>
  <c r="I696" i="20"/>
  <c r="I737" i="20"/>
  <c r="I1317" i="20"/>
  <c r="I956" i="20"/>
  <c r="I763" i="20"/>
  <c r="I1396" i="20"/>
  <c r="I820" i="20"/>
  <c r="I443" i="20"/>
  <c r="I605" i="20"/>
  <c r="I1017" i="20"/>
  <c r="I132" i="20"/>
  <c r="I1384" i="20"/>
  <c r="I1443" i="20"/>
  <c r="I1313" i="20"/>
  <c r="I1471" i="20"/>
  <c r="I359" i="20"/>
  <c r="I742" i="20"/>
  <c r="I631" i="20"/>
  <c r="I749" i="20"/>
  <c r="I1310" i="20"/>
  <c r="I98" i="20"/>
  <c r="I865" i="20"/>
  <c r="I1394" i="20"/>
  <c r="I1334" i="20"/>
  <c r="I923" i="20"/>
  <c r="I766" i="20"/>
  <c r="I319" i="20"/>
  <c r="I815" i="20"/>
  <c r="I1459" i="20"/>
  <c r="I1218" i="20"/>
  <c r="I816" i="20"/>
  <c r="I817" i="20"/>
  <c r="I1151" i="20"/>
  <c r="I373" i="20"/>
  <c r="I1480" i="20"/>
  <c r="I915" i="20"/>
  <c r="I852" i="20"/>
  <c r="I190" i="20"/>
  <c r="I1378" i="20"/>
  <c r="I1486" i="20"/>
  <c r="I735" i="20"/>
  <c r="I973" i="20"/>
  <c r="I1292" i="20"/>
  <c r="I141" i="20"/>
  <c r="I857" i="20"/>
  <c r="I1266" i="20"/>
  <c r="I367" i="20"/>
  <c r="I458" i="20"/>
  <c r="I204" i="20"/>
  <c r="I278" i="20"/>
  <c r="I444" i="20"/>
  <c r="I569" i="20"/>
  <c r="I949" i="20"/>
  <c r="I465" i="20"/>
  <c r="I418" i="20"/>
  <c r="I1420" i="20"/>
  <c r="I566" i="20"/>
  <c r="I59" i="20"/>
  <c r="I561" i="20"/>
  <c r="I1483" i="20"/>
  <c r="I60" i="20"/>
  <c r="I752" i="20"/>
  <c r="I706" i="20"/>
  <c r="I1356" i="20"/>
  <c r="I1087" i="20"/>
  <c r="I160" i="20"/>
  <c r="I179" i="20"/>
  <c r="I274" i="20"/>
  <c r="I549" i="20"/>
  <c r="I1438" i="20"/>
  <c r="I188" i="20"/>
  <c r="I342" i="20"/>
  <c r="I1177" i="20"/>
  <c r="I183" i="20"/>
  <c r="I755" i="20"/>
  <c r="I211" i="20"/>
  <c r="I1007" i="20"/>
  <c r="I277" i="20"/>
  <c r="I247" i="20"/>
  <c r="I739" i="20"/>
  <c r="I241" i="20"/>
  <c r="I1099" i="20"/>
  <c r="I932" i="20"/>
  <c r="I1437" i="20"/>
  <c r="I437" i="20"/>
  <c r="I358" i="20"/>
  <c r="I1022" i="20"/>
  <c r="I954" i="20"/>
  <c r="I1296" i="20"/>
  <c r="I1481" i="20"/>
  <c r="I30" i="20"/>
  <c r="I393" i="20"/>
  <c r="I1357" i="20"/>
  <c r="I1498" i="20"/>
  <c r="I551" i="20"/>
  <c r="I921" i="20"/>
  <c r="I1369" i="20"/>
  <c r="I411" i="20"/>
  <c r="I233" i="20"/>
  <c r="I268" i="20"/>
  <c r="I711" i="20"/>
  <c r="I512" i="20"/>
  <c r="I633" i="20"/>
  <c r="I1333" i="20"/>
  <c r="I594" i="20"/>
  <c r="I555" i="20"/>
  <c r="I1449" i="20"/>
  <c r="I153" i="20"/>
  <c r="I350" i="20"/>
  <c r="I813" i="20"/>
  <c r="I398" i="20"/>
  <c r="I244" i="20"/>
  <c r="I416" i="20"/>
  <c r="I1046" i="20"/>
  <c r="I716" i="20"/>
  <c r="I760" i="20"/>
  <c r="I542" i="20"/>
  <c r="I988" i="20"/>
  <c r="I1135" i="20"/>
  <c r="I733" i="20"/>
  <c r="I700" i="20"/>
  <c r="I47" i="20"/>
  <c r="I553" i="20"/>
  <c r="I1406" i="20"/>
  <c r="I124" i="20"/>
  <c r="I182" i="20"/>
  <c r="I1033" i="20"/>
  <c r="I134" i="20"/>
  <c r="I290" i="20"/>
  <c r="I724" i="20"/>
  <c r="I46" i="20"/>
  <c r="I797" i="20"/>
  <c r="I105" i="20"/>
  <c r="I651" i="20"/>
  <c r="I86" i="20"/>
  <c r="I441" i="20"/>
  <c r="I1465" i="20"/>
  <c r="I28" i="20"/>
  <c r="I280" i="20"/>
  <c r="I675" i="20"/>
  <c r="I684" i="20"/>
  <c r="I472" i="20"/>
  <c r="I363" i="20"/>
  <c r="I25" i="20"/>
  <c r="I615" i="20"/>
  <c r="I1173" i="20"/>
  <c r="I1470" i="20"/>
  <c r="I678" i="20"/>
  <c r="I1410" i="20"/>
  <c r="I332" i="20"/>
  <c r="I775" i="20"/>
  <c r="I896" i="20"/>
  <c r="I697" i="20"/>
  <c r="I1397" i="20"/>
  <c r="I1276" i="20"/>
  <c r="I683" i="20"/>
  <c r="I281" i="20"/>
  <c r="I1282" i="20"/>
  <c r="I559" i="20"/>
  <c r="I997" i="20"/>
  <c r="I986" i="20"/>
  <c r="I388" i="20"/>
  <c r="I609" i="20"/>
  <c r="I1497" i="20"/>
  <c r="I1153" i="20"/>
  <c r="I944" i="20"/>
  <c r="I1059" i="20"/>
  <c r="I1450" i="20"/>
  <c r="I1279" i="20"/>
  <c r="I638" i="20"/>
  <c r="I676" i="20"/>
  <c r="I338" i="20"/>
  <c r="I805" i="20"/>
  <c r="I376" i="20"/>
  <c r="I93" i="20"/>
  <c r="I1154" i="20"/>
  <c r="I562" i="20"/>
  <c r="I741" i="20"/>
  <c r="I24" i="20"/>
  <c r="I85" i="20"/>
  <c r="I1228" i="20"/>
  <c r="I37" i="20"/>
  <c r="I538" i="20"/>
  <c r="I1199" i="20"/>
  <c r="I1231" i="20"/>
  <c r="I829" i="20"/>
  <c r="I208" i="20"/>
  <c r="I186" i="20"/>
  <c r="I374" i="20"/>
  <c r="I1342" i="20"/>
  <c r="I1178" i="20"/>
  <c r="I536" i="20"/>
  <c r="I514" i="20"/>
  <c r="I1466" i="20"/>
  <c r="I999" i="20"/>
  <c r="I1237" i="20"/>
  <c r="I875" i="20"/>
  <c r="I934" i="20"/>
  <c r="I628" i="20"/>
  <c r="I301" i="20"/>
  <c r="I839" i="20"/>
  <c r="I960" i="20"/>
  <c r="I248" i="20"/>
  <c r="I1461" i="20"/>
  <c r="I1379" i="20"/>
  <c r="I1348" i="20"/>
  <c r="I586" i="20"/>
  <c r="I195" i="20"/>
  <c r="I126" i="20"/>
  <c r="I1181" i="20"/>
  <c r="I121" i="20"/>
  <c r="I360" i="20"/>
  <c r="I753" i="20"/>
  <c r="I507" i="20"/>
  <c r="I21" i="20"/>
  <c r="I1128" i="20"/>
  <c r="I1354" i="20"/>
  <c r="I1230" i="20"/>
  <c r="I1463" i="20"/>
  <c r="I926" i="20"/>
  <c r="I395" i="20"/>
  <c r="I511" i="20"/>
  <c r="I989" i="20"/>
  <c r="I961" i="20"/>
  <c r="I146" i="20"/>
  <c r="I890" i="20"/>
  <c r="I710" i="20"/>
  <c r="I1125" i="20"/>
  <c r="I673" i="20"/>
  <c r="I824" i="20"/>
  <c r="I948" i="20"/>
  <c r="I687" i="20"/>
  <c r="I654" i="20"/>
  <c r="I33" i="20"/>
  <c r="I1416" i="20"/>
  <c r="I1494" i="20"/>
  <c r="I758" i="20"/>
  <c r="I87" i="20"/>
  <c r="I1275" i="20"/>
  <c r="I614" i="20"/>
  <c r="I315" i="20"/>
  <c r="I909" i="20"/>
  <c r="I603" i="20"/>
  <c r="I77" i="20"/>
  <c r="I473" i="20"/>
  <c r="I1123" i="20"/>
  <c r="I892" i="20"/>
  <c r="I570" i="20"/>
  <c r="I918" i="20"/>
  <c r="I175" i="20"/>
  <c r="I361" i="20"/>
  <c r="I49" i="20"/>
  <c r="I885" i="20"/>
  <c r="I295" i="20"/>
  <c r="I1113" i="20"/>
  <c r="I1217" i="20"/>
  <c r="I1350" i="20"/>
  <c r="I196" i="20"/>
  <c r="I406" i="20"/>
  <c r="I1188" i="20"/>
  <c r="I524" i="20"/>
  <c r="I568" i="20"/>
  <c r="I407" i="20"/>
  <c r="I128" i="20"/>
  <c r="I943" i="20"/>
  <c r="I1381" i="20"/>
  <c r="I1426" i="20"/>
  <c r="I90" i="20"/>
  <c r="I336" i="20"/>
  <c r="I996" i="20"/>
  <c r="I1299" i="20"/>
  <c r="I113" i="20"/>
  <c r="I674" i="20"/>
  <c r="I1260" i="20"/>
  <c r="I1238" i="20"/>
  <c r="I1000" i="20"/>
  <c r="I503" i="20"/>
  <c r="I308" i="20"/>
  <c r="I635" i="20"/>
  <c r="I1162" i="20"/>
  <c r="I254" i="20"/>
  <c r="I405" i="20"/>
  <c r="I1261" i="20"/>
  <c r="I1370" i="20"/>
  <c r="I1295" i="20"/>
  <c r="I1427" i="20"/>
  <c r="I272" i="20"/>
  <c r="I642" i="20"/>
  <c r="I800" i="20"/>
  <c r="I1169" i="20"/>
  <c r="I1223" i="20"/>
  <c r="I821" i="20"/>
  <c r="I158" i="20"/>
  <c r="I351" i="20"/>
  <c r="I1307" i="20"/>
  <c r="I174" i="20"/>
  <c r="I296" i="20"/>
  <c r="I1464" i="20"/>
  <c r="I339" i="20"/>
  <c r="I1336" i="20"/>
  <c r="I282" i="20"/>
  <c r="I330" i="20"/>
  <c r="I1148" i="20"/>
  <c r="I496" i="20"/>
  <c r="I1093" i="20"/>
  <c r="I636" i="20"/>
  <c r="I346" i="20"/>
  <c r="I652" i="20"/>
  <c r="I1373" i="20"/>
  <c r="I1136" i="20"/>
  <c r="I774" i="20"/>
  <c r="I1086" i="20"/>
  <c r="I1444" i="20"/>
  <c r="I72" i="20"/>
  <c r="I52" i="20"/>
  <c r="I326" i="20"/>
  <c r="I48" i="20"/>
  <c r="I433" i="20"/>
  <c r="I1359" i="20"/>
  <c r="I250" i="20"/>
  <c r="I580" i="20"/>
  <c r="I1150" i="20"/>
  <c r="I337" i="20"/>
  <c r="I1372" i="20"/>
  <c r="I1287" i="20"/>
  <c r="I814" i="20"/>
  <c r="I1011" i="20"/>
  <c r="I560" i="20"/>
  <c r="I567" i="20"/>
  <c r="I987" i="20"/>
  <c r="I891" i="20"/>
  <c r="I1225" i="20"/>
  <c r="I552" i="20"/>
  <c r="I489" i="20"/>
  <c r="I354" i="20"/>
  <c r="I217" i="20"/>
  <c r="I667" i="20"/>
  <c r="I71" i="20"/>
  <c r="I672" i="20"/>
  <c r="I657" i="20"/>
  <c r="I1204" i="20"/>
  <c r="I1032" i="20"/>
  <c r="I471" i="20"/>
  <c r="I228" i="20"/>
  <c r="I475" i="20"/>
  <c r="I914" i="20"/>
  <c r="I1068" i="20"/>
  <c r="I1351" i="20"/>
  <c r="I942" i="20"/>
  <c r="I1052" i="20"/>
  <c r="I127" i="20"/>
  <c r="I751" i="20"/>
  <c r="I165" i="20"/>
  <c r="I1131" i="20"/>
  <c r="I321" i="20"/>
  <c r="I1133" i="20"/>
  <c r="I873" i="20"/>
  <c r="I1234" i="20"/>
  <c r="I422" i="20"/>
  <c r="I922" i="20"/>
  <c r="I357" i="20"/>
  <c r="I593" i="20"/>
  <c r="I736" i="20"/>
  <c r="I1328" i="20"/>
  <c r="I830" i="20"/>
  <c r="I1495" i="20"/>
  <c r="I292" i="20"/>
  <c r="I993" i="20"/>
  <c r="I1020" i="20"/>
  <c r="I1332" i="20"/>
  <c r="I1024" i="20"/>
  <c r="I1044" i="20"/>
  <c r="I1385" i="20"/>
  <c r="I1417" i="20"/>
  <c r="I415" i="20"/>
  <c r="I349" i="20"/>
  <c r="I1331" i="20"/>
  <c r="I723" i="20"/>
  <c r="I1339" i="20"/>
  <c r="I1382" i="20"/>
  <c r="I708" i="20"/>
  <c r="I670" i="20"/>
  <c r="I400" i="20"/>
  <c r="I955" i="20"/>
  <c r="I645" i="20"/>
  <c r="I214" i="20"/>
  <c r="I1235" i="20"/>
  <c r="I990" i="20"/>
  <c r="I391" i="20"/>
  <c r="I1408" i="20"/>
  <c r="I1482" i="20"/>
  <c r="I630" i="20"/>
  <c r="I270" i="20"/>
  <c r="I1005" i="20"/>
  <c r="I759" i="20"/>
  <c r="I1377" i="20"/>
  <c r="I1338" i="20"/>
  <c r="I243" i="20"/>
  <c r="I1343" i="20"/>
  <c r="I209" i="20"/>
  <c r="I344" i="20"/>
  <c r="I1380" i="20"/>
  <c r="I1058" i="20"/>
  <c r="I709" i="20"/>
  <c r="I88" i="20"/>
  <c r="I108" i="20"/>
  <c r="I1092" i="20"/>
  <c r="I365" i="20"/>
  <c r="I1472" i="20"/>
  <c r="I899" i="20"/>
  <c r="I788" i="20"/>
  <c r="I690" i="20"/>
  <c r="I1189" i="20"/>
  <c r="I801" i="20"/>
  <c r="I950" i="20"/>
  <c r="I1468" i="20"/>
  <c r="I680" i="20"/>
  <c r="I470" i="20"/>
  <c r="I1036" i="20"/>
  <c r="I429" i="20"/>
  <c r="I1010" i="20"/>
  <c r="I962" i="20"/>
  <c r="I31" i="20"/>
  <c r="I1411" i="20"/>
  <c r="I1041" i="20"/>
  <c r="I474" i="20"/>
  <c r="I1100" i="20"/>
  <c r="I963" i="20"/>
  <c r="I432" i="20"/>
  <c r="I1451" i="20"/>
  <c r="I335" i="20"/>
  <c r="I795" i="20"/>
  <c r="I1320" i="20"/>
  <c r="I502" i="20"/>
  <c r="D7" i="15"/>
  <c r="D8" i="15" s="1"/>
  <c r="U19" i="16" s="1" a="1"/>
  <c r="Q19" i="20" a="1"/>
  <c r="I435" i="16"/>
  <c r="I947" i="16"/>
  <c r="I135" i="16"/>
  <c r="I720" i="16"/>
  <c r="I1303" i="16"/>
  <c r="I420" i="16"/>
  <c r="I86" i="16"/>
  <c r="I754" i="16"/>
  <c r="I1406" i="16"/>
  <c r="I573" i="16"/>
  <c r="I1242" i="16"/>
  <c r="I612" i="16"/>
  <c r="I60" i="16"/>
  <c r="I1114" i="16"/>
  <c r="I581" i="16"/>
  <c r="I1515" i="16"/>
  <c r="I379" i="16"/>
  <c r="I891" i="16"/>
  <c r="I71" i="16"/>
  <c r="I656" i="16"/>
  <c r="I1241" i="16"/>
  <c r="I346" i="16"/>
  <c r="I1015" i="16"/>
  <c r="I681" i="16"/>
  <c r="I1342" i="16"/>
  <c r="I500" i="16"/>
  <c r="I1169" i="16"/>
  <c r="I495" i="16"/>
  <c r="I1451" i="16"/>
  <c r="I1014" i="16"/>
  <c r="I465" i="16"/>
  <c r="I387" i="16"/>
  <c r="I899" i="16"/>
  <c r="I80" i="16"/>
  <c r="I665" i="16"/>
  <c r="I1250" i="16"/>
  <c r="I357" i="16"/>
  <c r="I1025" i="16"/>
  <c r="I692" i="16"/>
  <c r="I1352" i="16"/>
  <c r="I511" i="16"/>
  <c r="I1180" i="16"/>
  <c r="I509" i="16"/>
  <c r="I1464" i="16"/>
  <c r="I1030" i="16"/>
  <c r="I480" i="16"/>
  <c r="I459" i="16"/>
  <c r="I971" i="16"/>
  <c r="I162" i="16"/>
  <c r="I748" i="16"/>
  <c r="I1327" i="16"/>
  <c r="I450" i="16"/>
  <c r="I118" i="16"/>
  <c r="I786" i="16"/>
  <c r="I1434" i="16"/>
  <c r="I605" i="16"/>
  <c r="I1273" i="16"/>
  <c r="I662" i="16"/>
  <c r="I111" i="16"/>
  <c r="I1156" i="16"/>
  <c r="I632" i="16"/>
  <c r="I70" i="16"/>
  <c r="I363" i="16"/>
  <c r="I875" i="16"/>
  <c r="I53" i="16"/>
  <c r="I638" i="16"/>
  <c r="I1223" i="16"/>
  <c r="I325" i="16"/>
  <c r="I993" i="16"/>
  <c r="I661" i="16"/>
  <c r="I1324" i="16"/>
  <c r="I479" i="16"/>
  <c r="I1148" i="16"/>
  <c r="I460" i="16"/>
  <c r="I1427" i="16"/>
  <c r="I980" i="16"/>
  <c r="I432" i="16"/>
  <c r="I1405" i="16"/>
  <c r="I731" i="16"/>
  <c r="I848" i="16"/>
  <c r="I38" i="16"/>
  <c r="I292" i="16"/>
  <c r="I844" i="16"/>
  <c r="I516" i="16"/>
  <c r="I558" i="16"/>
  <c r="I1497" i="16"/>
  <c r="I1353" i="16"/>
  <c r="I1493" i="16"/>
  <c r="I1052" i="16"/>
  <c r="I370" i="16"/>
  <c r="I874" i="16"/>
  <c r="I334" i="16"/>
  <c r="I378" i="16"/>
  <c r="I121" i="16"/>
  <c r="I1145" i="16"/>
  <c r="I155" i="16"/>
  <c r="I877" i="16"/>
  <c r="I1188" i="16"/>
  <c r="I502" i="16"/>
  <c r="I425" i="16"/>
  <c r="I1358" i="16"/>
  <c r="I1258" i="16"/>
  <c r="I1251" i="16"/>
  <c r="I1463" i="16"/>
  <c r="I724" i="16"/>
  <c r="I970" i="16"/>
  <c r="I394" i="16"/>
  <c r="I1228" i="16"/>
  <c r="I975" i="16"/>
  <c r="I818" i="16"/>
  <c r="I319" i="16"/>
  <c r="I868" i="16"/>
  <c r="I658" i="16"/>
  <c r="I1176" i="16"/>
  <c r="I101" i="16"/>
  <c r="I1343" i="16"/>
  <c r="I1248" i="16"/>
  <c r="I1432" i="16"/>
  <c r="I389" i="16"/>
  <c r="I257" i="16"/>
  <c r="I536" i="16"/>
  <c r="I397" i="16"/>
  <c r="I424" i="16"/>
  <c r="I603" i="16"/>
  <c r="I702" i="16"/>
  <c r="I879" i="16"/>
  <c r="I124" i="16"/>
  <c r="I578" i="16"/>
  <c r="I247" i="16"/>
  <c r="I456" i="16"/>
  <c r="I1424" i="16"/>
  <c r="I825" i="16"/>
  <c r="I1347" i="16"/>
  <c r="I854" i="16"/>
  <c r="I170" i="16"/>
  <c r="I676" i="16"/>
  <c r="I301" i="16"/>
  <c r="I1504" i="16"/>
  <c r="I686" i="16"/>
  <c r="I1384" i="16"/>
  <c r="I173" i="16"/>
  <c r="I269" i="16"/>
  <c r="I880" i="16"/>
  <c r="I498" i="16"/>
  <c r="I99" i="16"/>
  <c r="I172" i="16"/>
  <c r="I221" i="16"/>
  <c r="I984" i="16"/>
  <c r="I1284" i="16"/>
  <c r="I813" i="16"/>
  <c r="I1429" i="16"/>
  <c r="I1124" i="16"/>
  <c r="I1133" i="16"/>
  <c r="I653" i="16"/>
  <c r="I87" i="16"/>
  <c r="I1474" i="16"/>
  <c r="I1435" i="16"/>
  <c r="I1002" i="16"/>
  <c r="I976" i="16"/>
  <c r="I529" i="16"/>
  <c r="I157" i="16"/>
  <c r="I742" i="16"/>
  <c r="I499" i="16"/>
  <c r="I1011" i="16"/>
  <c r="I208" i="16"/>
  <c r="I793" i="16"/>
  <c r="I1367" i="16"/>
  <c r="I503" i="16"/>
  <c r="I169" i="16"/>
  <c r="I838" i="16"/>
  <c r="I1480" i="16"/>
  <c r="I657" i="16"/>
  <c r="I1321" i="16"/>
  <c r="I745" i="16"/>
  <c r="I194" i="16"/>
  <c r="I1226" i="16"/>
  <c r="I716" i="16"/>
  <c r="I154" i="16"/>
  <c r="I443" i="16"/>
  <c r="I955" i="16"/>
  <c r="I144" i="16"/>
  <c r="I729" i="16"/>
  <c r="I1311" i="16"/>
  <c r="I430" i="16"/>
  <c r="I96" i="16"/>
  <c r="I765" i="16"/>
  <c r="I1416" i="16"/>
  <c r="I584" i="16"/>
  <c r="I1253" i="16"/>
  <c r="I626" i="16"/>
  <c r="I78" i="16"/>
  <c r="I1128" i="16"/>
  <c r="I599" i="16"/>
  <c r="I451" i="16"/>
  <c r="I963" i="16"/>
  <c r="I153" i="16"/>
  <c r="I738" i="16"/>
  <c r="I1319" i="16"/>
  <c r="I440" i="16"/>
  <c r="I106" i="16"/>
  <c r="I776" i="16"/>
  <c r="I1425" i="16"/>
  <c r="I594" i="16"/>
  <c r="I1263" i="16"/>
  <c r="I644" i="16"/>
  <c r="I94" i="16"/>
  <c r="I1143" i="16"/>
  <c r="I614" i="16"/>
  <c r="I523" i="16"/>
  <c r="I1035" i="16"/>
  <c r="I236" i="16"/>
  <c r="I821" i="16"/>
  <c r="I1391" i="16"/>
  <c r="I534" i="16"/>
  <c r="I201" i="16"/>
  <c r="I870" i="16"/>
  <c r="I1507" i="16"/>
  <c r="I688" i="16"/>
  <c r="I1348" i="16"/>
  <c r="I794" i="16"/>
  <c r="I246" i="16"/>
  <c r="I1268" i="16"/>
  <c r="I767" i="16"/>
  <c r="I205" i="16"/>
  <c r="I427" i="16"/>
  <c r="I939" i="16"/>
  <c r="I126" i="16"/>
  <c r="I711" i="16"/>
  <c r="I1295" i="16"/>
  <c r="I408" i="16"/>
  <c r="I76" i="16"/>
  <c r="I744" i="16"/>
  <c r="I1397" i="16"/>
  <c r="I562" i="16"/>
  <c r="I1231" i="16"/>
  <c r="I593" i="16"/>
  <c r="I39" i="16"/>
  <c r="I1101" i="16"/>
  <c r="I564" i="16"/>
  <c r="I1502" i="16"/>
  <c r="I915" i="16"/>
  <c r="I1058" i="16"/>
  <c r="I232" i="16"/>
  <c r="I532" i="16"/>
  <c r="I1197" i="16"/>
  <c r="I799" i="16"/>
  <c r="I689" i="16"/>
  <c r="I248" i="16"/>
  <c r="I700" i="16"/>
  <c r="I791" i="16"/>
  <c r="I1274" i="16"/>
  <c r="I637" i="16"/>
  <c r="I1125" i="16"/>
  <c r="I147" i="16"/>
  <c r="I1047" i="16"/>
  <c r="I758" i="16"/>
  <c r="I924" i="16"/>
  <c r="I667" i="16"/>
  <c r="I710" i="16"/>
  <c r="I1229" i="16"/>
  <c r="I531" i="16"/>
  <c r="I261" i="16"/>
  <c r="I752" i="16"/>
  <c r="I83" i="16"/>
  <c r="I108" i="16"/>
  <c r="I148" i="16"/>
  <c r="I964" i="16"/>
  <c r="I1210" i="16"/>
  <c r="I696" i="16"/>
  <c r="I1381" i="16"/>
  <c r="I1094" i="16"/>
  <c r="I1076" i="16"/>
  <c r="I585" i="16"/>
  <c r="I26" i="16"/>
  <c r="I1377" i="16"/>
  <c r="I1386" i="16"/>
  <c r="I1202" i="16"/>
  <c r="I138" i="16"/>
  <c r="I383" i="16"/>
  <c r="I1038" i="16"/>
  <c r="I207" i="16"/>
  <c r="I184" i="16"/>
  <c r="I675" i="16"/>
  <c r="I1478" i="16"/>
  <c r="I28" i="16"/>
  <c r="I787" i="16"/>
  <c r="I912" i="16"/>
  <c r="I65" i="16"/>
  <c r="I365" i="16"/>
  <c r="I961" i="16"/>
  <c r="I549" i="16"/>
  <c r="I590" i="16"/>
  <c r="I45" i="16"/>
  <c r="I100" i="16"/>
  <c r="I90" i="16"/>
  <c r="I1108" i="16"/>
  <c r="I436" i="16"/>
  <c r="I944" i="16"/>
  <c r="I871" i="16"/>
  <c r="I831" i="16"/>
  <c r="I324" i="16"/>
  <c r="I995" i="16"/>
  <c r="I1039" i="16"/>
  <c r="I1483" i="16"/>
  <c r="I698" i="16"/>
  <c r="I1245" i="16"/>
  <c r="I283" i="16"/>
  <c r="I336" i="16"/>
  <c r="I461" i="16"/>
  <c r="I1225" i="16"/>
  <c r="I1449" i="16"/>
  <c r="I1170" i="16"/>
  <c r="I104" i="16"/>
  <c r="I1234" i="16"/>
  <c r="I1346" i="16"/>
  <c r="I919" i="16"/>
  <c r="I352" i="16"/>
  <c r="I735" i="16"/>
  <c r="I174" i="16"/>
  <c r="I1175" i="16"/>
  <c r="I37" i="16"/>
  <c r="I279" i="16"/>
  <c r="I151" i="16"/>
  <c r="I51" i="16"/>
  <c r="I563" i="16"/>
  <c r="I1075" i="16"/>
  <c r="I281" i="16"/>
  <c r="I866" i="16"/>
  <c r="I1431" i="16"/>
  <c r="I586" i="16"/>
  <c r="I253" i="16"/>
  <c r="I922" i="16"/>
  <c r="I72" i="16"/>
  <c r="I741" i="16"/>
  <c r="I1394" i="16"/>
  <c r="I878" i="16"/>
  <c r="I329" i="16"/>
  <c r="I1331" i="16"/>
  <c r="I850" i="16"/>
  <c r="I288" i="16"/>
  <c r="I507" i="16"/>
  <c r="I1019" i="16"/>
  <c r="I217" i="16"/>
  <c r="I802" i="16"/>
  <c r="I1375" i="16"/>
  <c r="I513" i="16"/>
  <c r="I180" i="16"/>
  <c r="I849" i="16"/>
  <c r="I1489" i="16"/>
  <c r="I668" i="16"/>
  <c r="I1330" i="16"/>
  <c r="I760" i="16"/>
  <c r="I213" i="16"/>
  <c r="I1239" i="16"/>
  <c r="I732" i="16"/>
  <c r="I515" i="16"/>
  <c r="I1027" i="16"/>
  <c r="I226" i="16"/>
  <c r="I812" i="16"/>
  <c r="I1383" i="16"/>
  <c r="I524" i="16"/>
  <c r="I191" i="16"/>
  <c r="I860" i="16"/>
  <c r="I1498" i="16"/>
  <c r="I678" i="16"/>
  <c r="I1339" i="16"/>
  <c r="I778" i="16"/>
  <c r="I228" i="16"/>
  <c r="I1254" i="16"/>
  <c r="I75" i="16"/>
  <c r="I587" i="16"/>
  <c r="I1099" i="16"/>
  <c r="I309" i="16"/>
  <c r="I894" i="16"/>
  <c r="I1455" i="16"/>
  <c r="I617" i="16"/>
  <c r="I285" i="16"/>
  <c r="I953" i="16"/>
  <c r="I103" i="16"/>
  <c r="I772" i="16"/>
  <c r="I1421" i="16"/>
  <c r="I927" i="16"/>
  <c r="I380" i="16"/>
  <c r="I1368" i="16"/>
  <c r="I898" i="16"/>
  <c r="I340" i="16"/>
  <c r="I491" i="16"/>
  <c r="I1003" i="16"/>
  <c r="I199" i="16"/>
  <c r="I784" i="16"/>
  <c r="I1359" i="16"/>
  <c r="I493" i="16"/>
  <c r="I159" i="16"/>
  <c r="I828" i="16"/>
  <c r="I1470" i="16"/>
  <c r="I646" i="16"/>
  <c r="I1312" i="16"/>
  <c r="I727" i="16"/>
  <c r="I177" i="16"/>
  <c r="I1212" i="16"/>
  <c r="I697" i="16"/>
  <c r="I140" i="16"/>
  <c r="I1059" i="16"/>
  <c r="I1269" i="16"/>
  <c r="I472" i="16"/>
  <c r="I719" i="16"/>
  <c r="I1488" i="16"/>
  <c r="I1017" i="16"/>
  <c r="I823" i="16"/>
  <c r="I517" i="16"/>
  <c r="I68" i="16"/>
  <c r="I1499" i="16"/>
  <c r="I1472" i="16"/>
  <c r="I905" i="16"/>
  <c r="I1340" i="16"/>
  <c r="I659" i="16"/>
  <c r="I385" i="16"/>
  <c r="I1136" i="16"/>
  <c r="I66" i="16"/>
  <c r="I25" i="16"/>
  <c r="I929" i="16"/>
  <c r="I1217" i="16"/>
  <c r="I34" i="16"/>
  <c r="I1501" i="16"/>
  <c r="I1328" i="16"/>
  <c r="I227" i="16"/>
  <c r="I318" i="16"/>
  <c r="I388" i="16"/>
  <c r="I1152" i="16"/>
  <c r="I1430" i="16"/>
  <c r="I1072" i="16"/>
  <c r="I55" i="16"/>
  <c r="I1207" i="16"/>
  <c r="I1298" i="16"/>
  <c r="I853" i="16"/>
  <c r="I287" i="16"/>
  <c r="I533" i="16"/>
  <c r="I109" i="16"/>
  <c r="I669" i="16"/>
  <c r="I1236" i="16"/>
  <c r="I1371" i="16"/>
  <c r="I476" i="16"/>
  <c r="I115" i="16"/>
  <c r="I627" i="16"/>
  <c r="I1139" i="16"/>
  <c r="I354" i="16"/>
  <c r="I940" i="16"/>
  <c r="I1495" i="16"/>
  <c r="I670" i="16"/>
  <c r="I337" i="16"/>
  <c r="I1006" i="16"/>
  <c r="I156" i="16"/>
  <c r="I824" i="16"/>
  <c r="I1467" i="16"/>
  <c r="I1010" i="16"/>
  <c r="I463" i="16"/>
  <c r="I1428" i="16"/>
  <c r="I982" i="16"/>
  <c r="I59" i="16"/>
  <c r="I571" i="16"/>
  <c r="I1083" i="16"/>
  <c r="I290" i="16"/>
  <c r="I876" i="16"/>
  <c r="I1439" i="16"/>
  <c r="I597" i="16"/>
  <c r="I264" i="16"/>
  <c r="I933" i="16"/>
  <c r="I82" i="16"/>
  <c r="I751" i="16"/>
  <c r="I1403" i="16"/>
  <c r="I895" i="16"/>
  <c r="I344" i="16"/>
  <c r="I1344" i="16"/>
  <c r="I67" i="16"/>
  <c r="I579" i="16"/>
  <c r="I1091" i="16"/>
  <c r="I300" i="16"/>
  <c r="I885" i="16"/>
  <c r="I1447" i="16"/>
  <c r="I607" i="16"/>
  <c r="I274" i="16"/>
  <c r="I943" i="16"/>
  <c r="I93" i="16"/>
  <c r="I761" i="16"/>
  <c r="I1412" i="16"/>
  <c r="I913" i="16"/>
  <c r="I361" i="16"/>
  <c r="I1355" i="16"/>
  <c r="I139" i="16"/>
  <c r="I651" i="16"/>
  <c r="I1163" i="16"/>
  <c r="I382" i="16"/>
  <c r="I967" i="16"/>
  <c r="I21" i="16"/>
  <c r="I701" i="16"/>
  <c r="I368" i="16"/>
  <c r="I1037" i="16"/>
  <c r="I186" i="16"/>
  <c r="I855" i="16"/>
  <c r="I1494" i="16"/>
  <c r="I1056" i="16"/>
  <c r="I512" i="16"/>
  <c r="I1465" i="16"/>
  <c r="I1032" i="16"/>
  <c r="I43" i="16"/>
  <c r="I555" i="16"/>
  <c r="I1067" i="16"/>
  <c r="I272" i="16"/>
  <c r="I857" i="16"/>
  <c r="I1423" i="16"/>
  <c r="I576" i="16"/>
  <c r="I242" i="16"/>
  <c r="I911" i="16"/>
  <c r="I61" i="16"/>
  <c r="I730" i="16"/>
  <c r="I1385" i="16"/>
  <c r="I862" i="16"/>
  <c r="I311" i="16"/>
  <c r="I1318" i="16"/>
  <c r="I832" i="16"/>
  <c r="I271" i="16"/>
  <c r="I1243" i="16"/>
  <c r="I1415" i="16"/>
  <c r="I713" i="16"/>
  <c r="I960" i="16"/>
  <c r="I296" i="16"/>
  <c r="I1185" i="16"/>
  <c r="I957" i="16"/>
  <c r="I783" i="16"/>
  <c r="I286" i="16"/>
  <c r="I768" i="16"/>
  <c r="I559" i="16"/>
  <c r="I1149" i="16"/>
  <c r="I1382" i="16"/>
  <c r="I49" i="16"/>
  <c r="I865" i="16"/>
  <c r="I1448" i="16"/>
  <c r="I505" i="16"/>
  <c r="I775" i="16"/>
  <c r="I381" i="16"/>
  <c r="I1257" i="16"/>
  <c r="I994" i="16"/>
  <c r="I1332" i="16"/>
  <c r="I721" i="16"/>
  <c r="I411" i="16"/>
  <c r="I482" i="16"/>
  <c r="I628" i="16"/>
  <c r="I1379" i="16"/>
  <c r="I175" i="16"/>
  <c r="I1380" i="16"/>
  <c r="I256" i="16"/>
  <c r="I1314" i="16"/>
  <c r="I1492" i="16"/>
  <c r="I1105" i="16"/>
  <c r="I553" i="16"/>
  <c r="I1201" i="16"/>
  <c r="I374" i="16"/>
  <c r="I1230" i="16"/>
  <c r="I1054" i="16"/>
  <c r="I1118" i="16"/>
  <c r="I1437" i="16"/>
  <c r="I161" i="16"/>
  <c r="I687" i="16"/>
  <c r="I64" i="16"/>
  <c r="I1374" i="16"/>
  <c r="I1291" i="16"/>
  <c r="I1115" i="16"/>
  <c r="I1287" i="16"/>
  <c r="I545" i="16"/>
  <c r="I792" i="16"/>
  <c r="I1512" i="16"/>
  <c r="I1061" i="16"/>
  <c r="I856" i="16"/>
  <c r="I582" i="16"/>
  <c r="I84" i="16"/>
  <c r="I132" i="16"/>
  <c r="I122" i="16"/>
  <c r="I972" i="16"/>
  <c r="I1389" i="16"/>
  <c r="I1171" i="16"/>
  <c r="I356" i="16"/>
  <c r="I1164" i="16"/>
  <c r="I962" i="16"/>
  <c r="I1395" i="16"/>
  <c r="I1092" i="16"/>
  <c r="I946" i="16"/>
  <c r="I1422" i="16"/>
  <c r="I611" i="16"/>
  <c r="I757" i="16"/>
  <c r="I889" i="16"/>
  <c r="I134" i="16"/>
  <c r="I677" i="16"/>
  <c r="I265" i="16"/>
  <c r="I474" i="16"/>
  <c r="I1436" i="16"/>
  <c r="I926" i="16"/>
  <c r="I1372" i="16"/>
  <c r="I888" i="16"/>
  <c r="I204" i="16"/>
  <c r="I708" i="16"/>
  <c r="I569" i="16"/>
  <c r="I807" i="16"/>
  <c r="I1442" i="16"/>
  <c r="I366" i="16"/>
  <c r="I339" i="16"/>
  <c r="I548" i="16"/>
  <c r="I819" i="16"/>
  <c r="I574" i="16"/>
  <c r="I252" i="16"/>
  <c r="I588" i="16"/>
  <c r="I406" i="16"/>
  <c r="I342" i="16"/>
  <c r="I863" i="16"/>
  <c r="I1320" i="16"/>
  <c r="I510" i="16"/>
  <c r="I178" i="16"/>
  <c r="I514" i="16"/>
  <c r="I333" i="16"/>
  <c r="I225" i="16"/>
  <c r="I746" i="16"/>
  <c r="I259" i="16"/>
  <c r="I1283" i="16"/>
  <c r="I1104" i="16"/>
  <c r="I858" i="16"/>
  <c r="I1193" i="16"/>
  <c r="I1012" i="16"/>
  <c r="I1265" i="16"/>
  <c r="I214" i="16"/>
  <c r="I601" i="16"/>
  <c r="I914" i="16"/>
  <c r="I1301" i="16"/>
  <c r="I1160" i="16"/>
  <c r="I883" i="16"/>
  <c r="I647" i="16"/>
  <c r="I335" i="16"/>
  <c r="I671" i="16"/>
  <c r="I489" i="16"/>
  <c r="I477" i="16"/>
  <c r="I998" i="16"/>
  <c r="I1418" i="16"/>
  <c r="I827" i="16"/>
  <c r="I583" i="16"/>
  <c r="I262" i="16"/>
  <c r="I598" i="16"/>
  <c r="I416" i="16"/>
  <c r="I360" i="16"/>
  <c r="I881" i="16"/>
  <c r="I323" i="16"/>
  <c r="I41" i="16"/>
  <c r="I1177" i="16"/>
  <c r="I942" i="16"/>
  <c r="I1277" i="16"/>
  <c r="I1096" i="16"/>
  <c r="I1365" i="16"/>
  <c r="I349" i="16"/>
  <c r="I907" i="16"/>
  <c r="I674" i="16"/>
  <c r="I367" i="16"/>
  <c r="I703" i="16"/>
  <c r="I521" i="16"/>
  <c r="I527" i="16"/>
  <c r="I1045" i="16"/>
  <c r="I1454" i="16"/>
  <c r="I811" i="16"/>
  <c r="I565" i="16"/>
  <c r="I241" i="16"/>
  <c r="I577" i="16"/>
  <c r="I396" i="16"/>
  <c r="I328" i="16"/>
  <c r="I846" i="16"/>
  <c r="I1308" i="16"/>
  <c r="I684" i="16"/>
  <c r="I47" i="16"/>
  <c r="I130" i="16"/>
  <c r="I1400" i="16"/>
  <c r="I1299" i="16"/>
  <c r="I102" i="16"/>
  <c r="I1286" i="16"/>
  <c r="I916" i="16"/>
  <c r="I1336" i="16"/>
  <c r="I1460" i="16"/>
  <c r="I887" i="16"/>
  <c r="I1070" i="16"/>
  <c r="I1278" i="16"/>
  <c r="I782" i="16"/>
  <c r="I1046" i="16"/>
  <c r="I550" i="16"/>
  <c r="I20" i="16"/>
  <c r="I937" i="16"/>
  <c r="I391" i="16"/>
  <c r="I1373" i="16"/>
  <c r="I1151" i="16"/>
  <c r="I399" i="16"/>
  <c r="I454" i="16"/>
  <c r="I117" i="16"/>
  <c r="I305" i="16"/>
  <c r="I1440" i="16"/>
  <c r="I1240" i="16"/>
  <c r="I1326" i="16"/>
  <c r="I621" i="16"/>
  <c r="I1325" i="16"/>
  <c r="I766" i="16"/>
  <c r="I298" i="16"/>
  <c r="I1117" i="16"/>
  <c r="I1264" i="16"/>
  <c r="I1276" i="16"/>
  <c r="I795" i="16"/>
  <c r="I615" i="16"/>
  <c r="I198" i="16"/>
  <c r="I179" i="16"/>
  <c r="I1203" i="16"/>
  <c r="I1013" i="16"/>
  <c r="I753" i="16"/>
  <c r="I1089" i="16"/>
  <c r="I908" i="16"/>
  <c r="I1126" i="16"/>
  <c r="I42" i="16"/>
  <c r="I123" i="16"/>
  <c r="I1147" i="16"/>
  <c r="I949" i="16"/>
  <c r="I680" i="16"/>
  <c r="I1016" i="16"/>
  <c r="I834" i="16"/>
  <c r="I1029" i="16"/>
  <c r="I1441" i="16"/>
  <c r="I643" i="16"/>
  <c r="I373" i="16"/>
  <c r="I1511" i="16"/>
  <c r="I358" i="16"/>
  <c r="I176" i="16"/>
  <c r="I1485" i="16"/>
  <c r="I496" i="16"/>
  <c r="I203" i="16"/>
  <c r="I1227" i="16"/>
  <c r="I1040" i="16"/>
  <c r="I785" i="16"/>
  <c r="I1120" i="16"/>
  <c r="I938" i="16"/>
  <c r="I1167" i="16"/>
  <c r="I97" i="16"/>
  <c r="I107" i="16"/>
  <c r="I1131" i="16"/>
  <c r="I930" i="16"/>
  <c r="I660" i="16"/>
  <c r="I996" i="16"/>
  <c r="I814" i="16"/>
  <c r="I997" i="16"/>
  <c r="I1417" i="16"/>
  <c r="I35" i="16"/>
  <c r="I137" i="16"/>
  <c r="I1200" i="16"/>
  <c r="I1369" i="16"/>
  <c r="I1048" i="16"/>
  <c r="I1505" i="16"/>
  <c r="I1362" i="16"/>
  <c r="I556" i="16"/>
  <c r="I917" i="16"/>
  <c r="I1351" i="16"/>
  <c r="I956" i="16"/>
  <c r="I522" i="16"/>
  <c r="I595" i="16"/>
  <c r="I816" i="16"/>
  <c r="I560" i="16"/>
  <c r="I439" i="16"/>
  <c r="I726" i="16"/>
  <c r="I822" i="16"/>
  <c r="I642" i="16"/>
  <c r="I1317" i="16"/>
  <c r="I268" i="16"/>
  <c r="I415" i="16"/>
  <c r="I1516" i="16"/>
  <c r="I1313" i="16"/>
  <c r="I327" i="16"/>
  <c r="I734" i="16"/>
  <c r="I277" i="16"/>
  <c r="I1393" i="16"/>
  <c r="I317" i="16"/>
  <c r="I886" i="16"/>
  <c r="I759" i="16"/>
  <c r="I407" i="16"/>
  <c r="I471" i="16"/>
  <c r="I120" i="16"/>
  <c r="I1084" i="16"/>
  <c r="I19" i="16"/>
  <c r="I986" i="16"/>
  <c r="I979" i="16"/>
  <c r="I649" i="16"/>
  <c r="I804" i="16"/>
  <c r="I648" i="16"/>
  <c r="I1008" i="16"/>
  <c r="I1000" i="16"/>
  <c r="I243" i="16"/>
  <c r="I1267" i="16"/>
  <c r="I1086" i="16"/>
  <c r="I837" i="16"/>
  <c r="I1173" i="16"/>
  <c r="I991" i="16"/>
  <c r="I1238" i="16"/>
  <c r="I182" i="16"/>
  <c r="I187" i="16"/>
  <c r="I1211" i="16"/>
  <c r="I1022" i="16"/>
  <c r="I764" i="16"/>
  <c r="I1100" i="16"/>
  <c r="I918" i="16"/>
  <c r="I1140" i="16"/>
  <c r="I63" i="16"/>
  <c r="I707" i="16"/>
  <c r="I446" i="16"/>
  <c r="I105" i="16"/>
  <c r="I441" i="16"/>
  <c r="I260" i="16"/>
  <c r="I110" i="16"/>
  <c r="I631" i="16"/>
  <c r="I267" i="16"/>
  <c r="I22" i="16"/>
  <c r="I1113" i="16"/>
  <c r="I869" i="16"/>
  <c r="I1204" i="16"/>
  <c r="I1023" i="16"/>
  <c r="I1280" i="16"/>
  <c r="I230" i="16"/>
  <c r="I171" i="16"/>
  <c r="I1195" i="16"/>
  <c r="I1004" i="16"/>
  <c r="I743" i="16"/>
  <c r="I1079" i="16"/>
  <c r="I897" i="16"/>
  <c r="I1112" i="16"/>
  <c r="I1514" i="16"/>
  <c r="I219" i="16"/>
  <c r="I377" i="16"/>
  <c r="I1376" i="16"/>
  <c r="I29" i="16"/>
  <c r="I1271" i="16"/>
  <c r="I255" i="16"/>
  <c r="I73" i="16"/>
  <c r="I1141" i="16"/>
  <c r="I1028" i="16"/>
  <c r="I722" i="16"/>
  <c r="I165" i="16"/>
  <c r="I1053" i="16"/>
  <c r="I739" i="16"/>
  <c r="I54" i="16"/>
  <c r="I945" i="16"/>
  <c r="I572" i="16"/>
  <c r="I1450" i="16"/>
  <c r="I1080" i="16"/>
  <c r="I909" i="16"/>
  <c r="I1477" i="16"/>
  <c r="I851" i="16"/>
  <c r="I1420" i="16"/>
  <c r="I1357" i="16"/>
  <c r="I1310" i="16"/>
  <c r="I537" i="16"/>
  <c r="I974" i="16"/>
  <c r="I1292" i="16"/>
  <c r="I88" i="16"/>
  <c r="I852" i="16"/>
  <c r="I1134" i="16"/>
  <c r="I1426" i="16"/>
  <c r="I1181" i="16"/>
  <c r="I567" i="16"/>
  <c r="I833" i="16"/>
  <c r="I1198" i="16"/>
  <c r="I1043" i="16"/>
  <c r="I1309" i="16"/>
  <c r="I1123" i="16"/>
  <c r="I128" i="16"/>
  <c r="I1044" i="16"/>
  <c r="I882" i="16"/>
  <c r="I1338" i="16"/>
  <c r="I119" i="16"/>
  <c r="I1135" i="16"/>
  <c r="I1233" i="16"/>
  <c r="I475" i="16"/>
  <c r="I664" i="16"/>
  <c r="I237" i="16"/>
  <c r="I1057" i="16"/>
  <c r="I401" i="16"/>
  <c r="I755" i="16"/>
  <c r="I501" i="16"/>
  <c r="I168" i="16"/>
  <c r="I504" i="16"/>
  <c r="I322" i="16"/>
  <c r="I209" i="16"/>
  <c r="I728" i="16"/>
  <c r="I1213" i="16"/>
  <c r="I699" i="16"/>
  <c r="I437" i="16"/>
  <c r="I95" i="16"/>
  <c r="I431" i="16"/>
  <c r="I249" i="16"/>
  <c r="I92" i="16"/>
  <c r="I613" i="16"/>
  <c r="I195" i="16"/>
  <c r="I1219" i="16"/>
  <c r="I1031" i="16"/>
  <c r="I774" i="16"/>
  <c r="I1110" i="16"/>
  <c r="I928" i="16"/>
  <c r="I1154" i="16"/>
  <c r="I79" i="16"/>
  <c r="I779" i="16"/>
  <c r="I528" i="16"/>
  <c r="I200" i="16"/>
  <c r="I535" i="16"/>
  <c r="I353" i="16"/>
  <c r="I258" i="16"/>
  <c r="I780" i="16"/>
  <c r="I1255" i="16"/>
  <c r="I683" i="16"/>
  <c r="I418" i="16"/>
  <c r="I74" i="16"/>
  <c r="I410" i="16"/>
  <c r="I229" i="16"/>
  <c r="I57" i="16"/>
  <c r="I580" i="16"/>
  <c r="I1088" i="16"/>
  <c r="I263" i="16"/>
  <c r="I1142" i="16"/>
  <c r="I1060" i="16"/>
  <c r="I1192" i="16"/>
  <c r="I820" i="16"/>
  <c r="I433" i="16"/>
  <c r="I402" i="16"/>
  <c r="I143" i="16"/>
  <c r="I1009" i="16"/>
  <c r="I372" i="16"/>
  <c r="I212" i="16"/>
  <c r="I303" i="16"/>
  <c r="I903" i="16"/>
  <c r="I302" i="16"/>
  <c r="I530" i="16"/>
  <c r="I1509" i="16"/>
  <c r="I1518" i="16"/>
  <c r="I404" i="16"/>
  <c r="I602" i="16"/>
  <c r="I1166" i="16"/>
  <c r="I934" i="16"/>
  <c r="I1462" i="16"/>
  <c r="I486" i="16"/>
  <c r="I931" i="16"/>
  <c r="I398" i="16"/>
  <c r="I1033" i="16"/>
  <c r="I1392" i="16"/>
  <c r="I1109" i="16"/>
  <c r="I902" i="16"/>
  <c r="I320" i="16"/>
  <c r="I1206" i="16"/>
  <c r="I234" i="16"/>
  <c r="I114" i="16"/>
  <c r="I985" i="16"/>
  <c r="I422" i="16"/>
  <c r="I1157" i="16"/>
  <c r="I769" i="16"/>
  <c r="I1132" i="16"/>
  <c r="I1443" i="16"/>
  <c r="I129" i="16"/>
  <c r="I606" i="16"/>
  <c r="I884" i="16"/>
  <c r="I1082" i="16"/>
  <c r="I1334" i="16"/>
  <c r="I1413" i="16"/>
  <c r="I1452" i="16"/>
  <c r="I652" i="16"/>
  <c r="I1179" i="16"/>
  <c r="I1466" i="16"/>
  <c r="I1481" i="16"/>
  <c r="I733" i="16"/>
  <c r="I449" i="16"/>
  <c r="I969" i="16"/>
  <c r="I1235" i="16"/>
  <c r="I1407" i="16"/>
  <c r="I650" i="16"/>
  <c r="I950" i="16"/>
  <c r="I278" i="16"/>
  <c r="I1172" i="16"/>
  <c r="I941" i="16"/>
  <c r="I750" i="16"/>
  <c r="I250" i="16"/>
  <c r="I666" i="16"/>
  <c r="I490" i="16"/>
  <c r="I1121" i="16"/>
  <c r="I1510" i="16"/>
  <c r="I959" i="16"/>
  <c r="I1390" i="16"/>
  <c r="I457" i="16"/>
  <c r="I347" i="16"/>
  <c r="I1098" i="16"/>
  <c r="I216" i="16"/>
  <c r="I801" i="16"/>
  <c r="I763" i="16"/>
  <c r="I843" i="16"/>
  <c r="I284" i="16"/>
  <c r="I618" i="16"/>
  <c r="I438" i="16"/>
  <c r="I393" i="16"/>
  <c r="I1356" i="16"/>
  <c r="I747" i="16"/>
  <c r="I492" i="16"/>
  <c r="I158" i="16"/>
  <c r="I494" i="16"/>
  <c r="I312" i="16"/>
  <c r="I193" i="16"/>
  <c r="I714" i="16"/>
  <c r="I1199" i="16"/>
  <c r="I473" i="16"/>
  <c r="I1370" i="16"/>
  <c r="I1307" i="16"/>
  <c r="I1078" i="16"/>
  <c r="I1174" i="16"/>
  <c r="I202" i="16"/>
  <c r="I1184" i="16"/>
  <c r="I1433" i="16"/>
  <c r="I906" i="16"/>
  <c r="I1306" i="16"/>
  <c r="I1508" i="16"/>
  <c r="I1068" i="16"/>
  <c r="I542" i="16"/>
  <c r="I815" i="16"/>
  <c r="I282" i="16"/>
  <c r="I893" i="16"/>
  <c r="I672" i="16"/>
  <c r="I803" i="16"/>
  <c r="I386" i="16"/>
  <c r="I506" i="16"/>
  <c r="I409" i="16"/>
  <c r="I591" i="16"/>
  <c r="I31" i="16"/>
  <c r="I639" i="16"/>
  <c r="I1221" i="16"/>
  <c r="I864" i="16"/>
  <c r="I1220" i="16"/>
  <c r="I351" i="16"/>
  <c r="I589" i="16"/>
  <c r="I1410" i="16"/>
  <c r="I291" i="16"/>
  <c r="I1297" i="16"/>
  <c r="I1055" i="16"/>
  <c r="I655" i="16"/>
  <c r="I467" i="16"/>
  <c r="I1335" i="16"/>
  <c r="I375" i="16"/>
  <c r="I429" i="16"/>
  <c r="I740" i="16"/>
  <c r="I56" i="16"/>
  <c r="I266" i="16"/>
  <c r="I470" i="16"/>
  <c r="I634" i="16"/>
  <c r="I625" i="16"/>
  <c r="I1189" i="16"/>
  <c r="I610" i="16"/>
  <c r="I773" i="16"/>
  <c r="I1289" i="16"/>
  <c r="I640" i="16"/>
  <c r="I1194" i="16"/>
  <c r="I27" i="16"/>
  <c r="I44" i="16"/>
  <c r="I127" i="16"/>
  <c r="I890" i="16"/>
  <c r="I1137" i="16"/>
  <c r="I663" i="16"/>
  <c r="I1345" i="16"/>
  <c r="I1066" i="16"/>
  <c r="I1018" i="16"/>
  <c r="I518" i="16"/>
  <c r="I1408" i="16"/>
  <c r="I1222" i="16"/>
  <c r="I1337" i="16"/>
  <c r="I167" i="16"/>
  <c r="I483" i="16"/>
  <c r="I1490" i="16"/>
  <c r="I152" i="16"/>
  <c r="I1187" i="16"/>
  <c r="I1281" i="16"/>
  <c r="I1445" i="16"/>
  <c r="I141" i="16"/>
  <c r="I1479" i="16"/>
  <c r="I1404" i="16"/>
  <c r="I873" i="16"/>
  <c r="I1062" i="16"/>
  <c r="I1232" i="16"/>
  <c r="I1074" i="16"/>
  <c r="I1102" i="16"/>
  <c r="I1168" i="16"/>
  <c r="I1001" i="16"/>
  <c r="I131" i="16"/>
  <c r="I273" i="16"/>
  <c r="I244" i="16"/>
  <c r="I715" i="16"/>
  <c r="I24" i="16"/>
  <c r="I1378" i="16"/>
  <c r="I619" i="16"/>
  <c r="I910" i="16"/>
  <c r="I1224" i="16"/>
  <c r="I98" i="16"/>
  <c r="I423" i="16"/>
  <c r="I341" i="16"/>
  <c r="I1459" i="16"/>
  <c r="I1419" i="16"/>
  <c r="I1209" i="16"/>
  <c r="I1323" i="16"/>
  <c r="I623" i="16"/>
  <c r="I1402" i="16"/>
  <c r="I210" i="16"/>
  <c r="I725" i="16"/>
  <c r="I633" i="16"/>
  <c r="I1024" i="16"/>
  <c r="I544" i="16"/>
  <c r="I316" i="16"/>
  <c r="I321" i="16"/>
  <c r="I1349" i="16"/>
  <c r="I1036" i="16"/>
  <c r="I892" i="16"/>
  <c r="I149" i="16"/>
  <c r="I1398" i="16"/>
  <c r="I36" i="16"/>
  <c r="I1034" i="16"/>
  <c r="I1051" i="16"/>
  <c r="I554" i="16"/>
  <c r="I280" i="16"/>
  <c r="I1414" i="16"/>
  <c r="I223" i="16"/>
  <c r="I1484" i="16"/>
  <c r="I1456" i="16"/>
  <c r="I487" i="16"/>
  <c r="I338" i="16"/>
  <c r="I1316" i="16"/>
  <c r="I1196" i="16"/>
  <c r="I685" i="16"/>
  <c r="I736" i="16"/>
  <c r="I188" i="16"/>
  <c r="I840" i="16"/>
  <c r="I1106" i="16"/>
  <c r="I40" i="16"/>
  <c r="I1130" i="16"/>
  <c r="I1457" i="16"/>
  <c r="I428" i="16"/>
  <c r="I313" i="16"/>
  <c r="I1266" i="16"/>
  <c r="I196" i="16"/>
  <c r="I426" i="16"/>
  <c r="I1190" i="16"/>
  <c r="I1064" i="16"/>
  <c r="I679" i="16"/>
  <c r="I417" i="16"/>
  <c r="I484" i="16"/>
  <c r="I1122" i="16"/>
  <c r="I968" i="16"/>
  <c r="I1249" i="16"/>
  <c r="I192" i="16"/>
  <c r="I836" i="16"/>
  <c r="I1205" i="16"/>
  <c r="I1214" i="16"/>
  <c r="I999" i="16"/>
  <c r="I1090" i="16"/>
  <c r="I641" i="16"/>
  <c r="I1218" i="16"/>
  <c r="I239" i="16"/>
  <c r="I166" i="16"/>
  <c r="I189" i="16"/>
  <c r="I395" i="16"/>
  <c r="I952" i="16"/>
  <c r="I826" i="16"/>
  <c r="I238" i="16"/>
  <c r="I1396" i="16"/>
  <c r="I1282" i="16"/>
  <c r="I1471" i="16"/>
  <c r="I1116" i="16"/>
  <c r="I1270" i="16"/>
  <c r="I1208" i="16"/>
  <c r="I218" i="16"/>
  <c r="I867" i="16"/>
  <c r="I1491" i="16"/>
  <c r="I600" i="16"/>
  <c r="I190" i="16"/>
  <c r="I1146" i="16"/>
  <c r="I307" i="16"/>
  <c r="I85" i="16"/>
  <c r="I1158" i="16"/>
  <c r="I251" i="16"/>
  <c r="I1503" i="16"/>
  <c r="I1085" i="16"/>
  <c r="I771" i="16"/>
  <c r="I690" i="16"/>
  <c r="I376" i="16"/>
  <c r="I50" i="16"/>
  <c r="I452" i="16"/>
  <c r="I1475" i="16"/>
  <c r="I1259" i="16"/>
  <c r="I326" i="16"/>
  <c r="I1329" i="16"/>
  <c r="I566" i="16"/>
  <c r="I1081" i="16"/>
  <c r="I609" i="16"/>
  <c r="I817" i="16"/>
  <c r="I1138" i="16"/>
  <c r="I1500" i="16"/>
  <c r="I1300" i="16"/>
  <c r="I954" i="16"/>
  <c r="I790" i="16"/>
  <c r="I1215" i="16"/>
  <c r="I990" i="16"/>
  <c r="I1285" i="16"/>
  <c r="I770" i="16"/>
  <c r="I810" i="16"/>
  <c r="I557" i="16"/>
  <c r="I81" i="16"/>
  <c r="I224" i="16"/>
  <c r="I1119" i="16"/>
  <c r="I1350" i="16"/>
  <c r="I636" i="16"/>
  <c r="I1041" i="16"/>
  <c r="I561" i="16"/>
  <c r="I1093" i="16"/>
  <c r="I254" i="16"/>
  <c r="I796" i="16"/>
  <c r="I469" i="16"/>
  <c r="I965" i="16"/>
  <c r="I405" i="16"/>
  <c r="I215" i="16"/>
  <c r="I788" i="16"/>
  <c r="I756" i="16"/>
  <c r="I604" i="16"/>
  <c r="I133" i="16"/>
  <c r="I481" i="16"/>
  <c r="I1111" i="16"/>
  <c r="I620" i="16"/>
  <c r="I925" i="16"/>
  <c r="I276" i="16"/>
  <c r="I543" i="16"/>
  <c r="I526" i="16"/>
  <c r="I116" i="16"/>
  <c r="I800" i="16"/>
  <c r="I1073" i="16"/>
  <c r="I723" i="16"/>
  <c r="I1279" i="16"/>
  <c r="I777" i="16"/>
  <c r="I330" i="16"/>
  <c r="I1458" i="16"/>
  <c r="I46" i="16"/>
  <c r="I830" i="16"/>
  <c r="I294" i="16"/>
  <c r="I314" i="16"/>
  <c r="I1097" i="16"/>
  <c r="I371" i="16"/>
  <c r="I920" i="16"/>
  <c r="I77" i="16"/>
  <c r="I315" i="16"/>
  <c r="I847" i="16"/>
  <c r="I1476" i="16"/>
  <c r="I835" i="16"/>
  <c r="I525" i="16"/>
  <c r="I1042" i="16"/>
  <c r="I89" i="16"/>
  <c r="I1288" i="16"/>
  <c r="I645" i="16"/>
  <c r="I58" i="16"/>
  <c r="I1162" i="16"/>
  <c r="I445" i="16"/>
  <c r="I806" i="16"/>
  <c r="I1468" i="16"/>
  <c r="I704" i="16"/>
  <c r="I1461" i="16"/>
  <c r="I923" i="16"/>
  <c r="I146" i="16"/>
  <c r="I1496" i="16"/>
  <c r="I400" i="16"/>
  <c r="I1216" i="16"/>
  <c r="I1388" i="16"/>
  <c r="I1103" i="16"/>
  <c r="I705" i="16"/>
  <c r="I206" i="16"/>
  <c r="I570" i="16"/>
  <c r="I797" i="16"/>
  <c r="I350" i="16"/>
  <c r="I861" i="16"/>
  <c r="I987" i="16"/>
  <c r="I654" i="16"/>
  <c r="I412" i="16"/>
  <c r="I434" i="16"/>
  <c r="I749" i="16"/>
  <c r="I809" i="16"/>
  <c r="I464" i="16"/>
  <c r="I983" i="16"/>
  <c r="I709" i="16"/>
  <c r="I1294" i="16"/>
  <c r="I540" i="16"/>
  <c r="I485" i="16"/>
  <c r="I1050" i="16"/>
  <c r="I1021" i="16"/>
  <c r="I872" i="16"/>
  <c r="I1409" i="16"/>
  <c r="I630" i="16"/>
  <c r="I718" i="16"/>
  <c r="I1399" i="16"/>
  <c r="I1473" i="16"/>
  <c r="I1486" i="16"/>
  <c r="I520" i="16"/>
  <c r="I1178" i="16"/>
  <c r="I235" i="16"/>
  <c r="I538" i="16"/>
  <c r="I695" i="16"/>
  <c r="I829" i="16"/>
  <c r="I842" i="16"/>
  <c r="I447" i="16"/>
  <c r="I299" i="16"/>
  <c r="I183" i="16"/>
  <c r="I48" i="16"/>
  <c r="I488" i="16"/>
  <c r="I33" i="16"/>
  <c r="I220" i="16"/>
  <c r="I948" i="16"/>
  <c r="I691" i="16"/>
  <c r="I1005" i="16"/>
  <c r="I1341" i="16"/>
  <c r="I635" i="16"/>
  <c r="I932" i="16"/>
  <c r="I1252" i="16"/>
  <c r="I1155" i="16"/>
  <c r="I608" i="16"/>
  <c r="I762" i="16"/>
  <c r="I455" i="16"/>
  <c r="I1361" i="16"/>
  <c r="I362" i="16"/>
  <c r="I345" i="16"/>
  <c r="I1246" i="16"/>
  <c r="I164" i="16"/>
  <c r="I901" i="16"/>
  <c r="I624" i="16"/>
  <c r="I231" i="16"/>
  <c r="I1129" i="16"/>
  <c r="I1107" i="16"/>
  <c r="I706" i="16"/>
  <c r="I136" i="16"/>
  <c r="I52" i="16"/>
  <c r="I91" i="16"/>
  <c r="I552" i="16"/>
  <c r="I1322" i="16"/>
  <c r="I369" i="16"/>
  <c r="I1237" i="16"/>
  <c r="I541" i="16"/>
  <c r="I293" i="16"/>
  <c r="I616" i="16"/>
  <c r="I737" i="16"/>
  <c r="I181" i="16"/>
  <c r="I289" i="16"/>
  <c r="I682" i="16"/>
  <c r="I163" i="16"/>
  <c r="I390" i="16"/>
  <c r="I211" i="16"/>
  <c r="I629" i="16"/>
  <c r="I222" i="16"/>
  <c r="I1366" i="16"/>
  <c r="I112" i="16"/>
  <c r="I673" i="16"/>
  <c r="I1244" i="16"/>
  <c r="I1272" i="16"/>
  <c r="I1247" i="16"/>
  <c r="I30" i="16"/>
  <c r="I1063" i="16"/>
  <c r="I448" i="16"/>
  <c r="I1191" i="16"/>
  <c r="I973" i="16"/>
  <c r="I717" i="16"/>
  <c r="I23" i="16"/>
  <c r="I421" i="16"/>
  <c r="I1438" i="16"/>
  <c r="I1275" i="16"/>
  <c r="I348" i="16"/>
  <c r="I1354" i="16"/>
  <c r="I519" i="16"/>
  <c r="I1026" i="16"/>
  <c r="I896" i="16"/>
  <c r="I1186" i="16"/>
  <c r="I270" i="16"/>
  <c r="I497" i="16"/>
  <c r="I1077" i="16"/>
  <c r="I145" i="16"/>
  <c r="I297" i="16"/>
  <c r="I160" i="16"/>
  <c r="I551" i="16"/>
  <c r="I712" i="16"/>
  <c r="I805" i="16"/>
  <c r="I693" i="16"/>
  <c r="I841" i="16"/>
  <c r="I1153" i="16"/>
  <c r="I1302" i="16"/>
  <c r="I275" i="16"/>
  <c r="I413" i="16"/>
  <c r="I1517" i="16"/>
  <c r="I468" i="16"/>
  <c r="I150" i="16"/>
  <c r="I1360" i="16"/>
  <c r="I978" i="16"/>
  <c r="I384" i="16"/>
  <c r="I1007" i="16"/>
  <c r="I900" i="16"/>
  <c r="I1261" i="16"/>
  <c r="I1363" i="16"/>
  <c r="I859" i="16"/>
  <c r="I1165" i="16"/>
  <c r="I355" i="16"/>
  <c r="I839" i="16"/>
  <c r="I462" i="16"/>
  <c r="I142" i="16"/>
  <c r="I414" i="16"/>
  <c r="I808" i="16"/>
  <c r="I1444" i="16"/>
  <c r="I1469" i="16"/>
  <c r="I1446" i="16"/>
  <c r="I308" i="16"/>
  <c r="I1506" i="16"/>
  <c r="I1513" i="16"/>
  <c r="I935" i="16"/>
  <c r="I1069" i="16"/>
  <c r="I392" i="16"/>
  <c r="I62" i="16"/>
  <c r="I1256" i="16"/>
  <c r="I596" i="16"/>
  <c r="I32" i="16"/>
  <c r="I1183" i="16"/>
  <c r="I478" i="16"/>
  <c r="I592" i="16"/>
  <c r="I343" i="16"/>
  <c r="I1453" i="16"/>
  <c r="I1260" i="16"/>
  <c r="I1144" i="16"/>
  <c r="I1150" i="16"/>
  <c r="I981" i="16"/>
  <c r="I966" i="16"/>
  <c r="I310" i="16"/>
  <c r="I508" i="16"/>
  <c r="I295" i="16"/>
  <c r="I1411" i="16"/>
  <c r="I1364" i="16"/>
  <c r="I359" i="16"/>
  <c r="I419" i="16"/>
  <c r="I798" i="16"/>
  <c r="I992" i="16"/>
  <c r="I936" i="16"/>
  <c r="I453" i="16"/>
  <c r="I1305" i="16"/>
  <c r="I1161" i="16"/>
  <c r="I442" i="16"/>
  <c r="I1293" i="16"/>
  <c r="I904" i="16"/>
  <c r="I951" i="16"/>
  <c r="I245" i="16"/>
  <c r="I1020" i="16"/>
  <c r="I539" i="16"/>
  <c r="I1049" i="16"/>
  <c r="I444" i="16"/>
  <c r="I781" i="16"/>
  <c r="I694" i="16"/>
  <c r="I332" i="16"/>
  <c r="I575" i="16"/>
  <c r="I1296" i="16"/>
  <c r="I1065" i="16"/>
  <c r="I458" i="16"/>
  <c r="I185" i="16"/>
  <c r="I1333" i="16"/>
  <c r="I364" i="16"/>
  <c r="I958" i="16"/>
  <c r="I331" i="16"/>
  <c r="I1487" i="16"/>
  <c r="I403" i="16"/>
  <c r="I789" i="16"/>
  <c r="I304" i="16"/>
  <c r="I1482" i="16"/>
  <c r="I1087" i="16"/>
  <c r="I197" i="16"/>
  <c r="I546" i="16"/>
  <c r="I977" i="16"/>
  <c r="I988" i="16"/>
  <c r="I568" i="16"/>
  <c r="I1315" i="16"/>
  <c r="I1290" i="16"/>
  <c r="I1401" i="16"/>
  <c r="I1071" i="16"/>
  <c r="I1127" i="16"/>
  <c r="I1159" i="16"/>
  <c r="I1095" i="16"/>
  <c r="I845" i="16"/>
  <c r="I125" i="16"/>
  <c r="I547" i="16"/>
  <c r="I1304" i="16"/>
  <c r="I113" i="16"/>
  <c r="I240" i="16"/>
  <c r="I306" i="16"/>
  <c r="I921" i="16"/>
  <c r="I622" i="16"/>
  <c r="I466" i="16"/>
  <c r="I989" i="16"/>
  <c r="I1182" i="16"/>
  <c r="I1387" i="16"/>
  <c r="I69" i="16"/>
  <c r="I1262" i="16"/>
  <c r="I233" i="16"/>
  <c r="Q148" i="16"/>
  <c r="Q374" i="16"/>
  <c r="Q386" i="16"/>
  <c r="Q925" i="16"/>
  <c r="Q1437" i="16"/>
  <c r="Q121" i="16"/>
  <c r="Q791" i="16"/>
  <c r="Q1376" i="16"/>
  <c r="Q688" i="16"/>
  <c r="Q1356" i="16"/>
  <c r="Q139" i="16"/>
  <c r="Q207" i="16"/>
  <c r="Q958" i="16"/>
  <c r="Q383" i="16"/>
  <c r="Q1420" i="16"/>
  <c r="Q1162" i="16"/>
  <c r="Q899" i="16"/>
  <c r="Q580" i="16"/>
  <c r="Q65" i="16"/>
  <c r="Q1044" i="16"/>
  <c r="Q401" i="16"/>
  <c r="Q804" i="16"/>
  <c r="Q1311" i="16"/>
  <c r="Q833" i="16"/>
  <c r="Q95" i="16"/>
  <c r="Q69" i="16"/>
  <c r="Q677" i="16"/>
  <c r="Q1189" i="16"/>
  <c r="Q19" i="16"/>
  <c r="Q493" i="16"/>
  <c r="Q1092" i="16"/>
  <c r="Q328" i="16"/>
  <c r="Q1033" i="16"/>
  <c r="Q475" i="16"/>
  <c r="Q595" i="16"/>
  <c r="Q633" i="16"/>
  <c r="Q1302" i="16"/>
  <c r="Q994" i="16"/>
  <c r="Q704" i="16"/>
  <c r="Q242" i="16"/>
  <c r="Q1360" i="16"/>
  <c r="Q1110" i="16"/>
  <c r="Q1320" i="16"/>
  <c r="Q823" i="16"/>
  <c r="Q1455" i="16"/>
  <c r="Q1465" i="16"/>
  <c r="Q1488" i="16"/>
  <c r="Q164" i="16"/>
  <c r="Q390" i="16"/>
  <c r="Q404" i="16"/>
  <c r="Q941" i="16"/>
  <c r="Q1453" i="16"/>
  <c r="Q145" i="16"/>
  <c r="Q809" i="16"/>
  <c r="Q1394" i="16"/>
  <c r="Q710" i="16"/>
  <c r="Q1378" i="16"/>
  <c r="Q178" i="16"/>
  <c r="Q245" i="16"/>
  <c r="Q978" i="16"/>
  <c r="Q429" i="16"/>
  <c r="Q1444" i="16"/>
  <c r="Q1191" i="16"/>
  <c r="Q927" i="16"/>
  <c r="Q624" i="16"/>
  <c r="Q218" i="16"/>
  <c r="Q1099" i="16"/>
  <c r="Q497" i="16"/>
  <c r="Q920" i="16"/>
  <c r="Q1515" i="16"/>
  <c r="Q1279" i="16"/>
  <c r="Q113" i="16"/>
  <c r="Q89" i="16"/>
  <c r="Q693" i="16"/>
  <c r="Q1205" i="16"/>
  <c r="Q43" i="16"/>
  <c r="Q515" i="16"/>
  <c r="Q1111" i="16"/>
  <c r="Q354" i="16"/>
  <c r="Q1054" i="16"/>
  <c r="Q499" i="16"/>
  <c r="Q618" i="16"/>
  <c r="Q655" i="16"/>
  <c r="Q1323" i="16"/>
  <c r="Q1022" i="16"/>
  <c r="Q746" i="16"/>
  <c r="Q310" i="16"/>
  <c r="Q1387" i="16"/>
  <c r="Q1139" i="16"/>
  <c r="Q1377" i="16"/>
  <c r="Q879" i="16"/>
  <c r="Q1503" i="16"/>
  <c r="Q33" i="16"/>
  <c r="Q614" i="16"/>
  <c r="Q204" i="16"/>
  <c r="Q430" i="16"/>
  <c r="Q450" i="16"/>
  <c r="Q981" i="16"/>
  <c r="Q1493" i="16"/>
  <c r="Q206" i="16"/>
  <c r="Q855" i="16"/>
  <c r="Q1440" i="16"/>
  <c r="Q761" i="16"/>
  <c r="Q81" i="16"/>
  <c r="Q273" i="16"/>
  <c r="Q326" i="16"/>
  <c r="Q1031" i="16"/>
  <c r="Q549" i="16"/>
  <c r="Q1505" i="16"/>
  <c r="Q1259" i="16"/>
  <c r="Q996" i="16"/>
  <c r="Q729" i="16"/>
  <c r="Q490" i="16"/>
  <c r="Q1238" i="16"/>
  <c r="Q719" i="16"/>
  <c r="Q1196" i="16"/>
  <c r="Q889" i="16"/>
  <c r="Q1060" i="16"/>
  <c r="Q514" i="16"/>
  <c r="Q73" i="16"/>
  <c r="Q378" i="16"/>
  <c r="Q370" i="16"/>
  <c r="Q274" i="16"/>
  <c r="Q362" i="16"/>
  <c r="Q786" i="16"/>
  <c r="Q467" i="16"/>
  <c r="Q836" i="16"/>
  <c r="Q1289" i="16"/>
  <c r="Q829" i="16"/>
  <c r="Q1258" i="16"/>
  <c r="Q496" i="16"/>
  <c r="Q1082" i="16"/>
  <c r="Q320" i="16"/>
  <c r="Q569" i="16"/>
  <c r="Q85" i="16"/>
  <c r="Q391" i="16"/>
  <c r="Q440" i="16"/>
  <c r="Q306" i="16"/>
  <c r="Q385" i="16"/>
  <c r="Q959" i="16"/>
  <c r="Q563" i="16"/>
  <c r="Q181" i="16"/>
  <c r="Q922" i="16"/>
  <c r="Q1055" i="16"/>
  <c r="Q1329" i="16"/>
  <c r="Q542" i="16"/>
  <c r="Q1421" i="16"/>
  <c r="Q1193" i="16"/>
  <c r="Q330" i="16"/>
  <c r="Q936" i="16"/>
  <c r="Q883" i="16"/>
  <c r="Q943" i="16"/>
  <c r="Q299" i="16"/>
  <c r="Q265" i="16"/>
  <c r="Q687" i="16"/>
  <c r="Q1260" i="16"/>
  <c r="Q258" i="16"/>
  <c r="Q324" i="16"/>
  <c r="Q957" i="16"/>
  <c r="Q617" i="16"/>
  <c r="Q918" i="16"/>
  <c r="Q283" i="16"/>
  <c r="Q1161" i="16"/>
  <c r="Q1206" i="16"/>
  <c r="Q1154" i="16"/>
  <c r="Q948" i="16"/>
  <c r="Q203" i="16"/>
  <c r="Q175" i="16"/>
  <c r="Q416" i="16"/>
  <c r="Q576" i="16"/>
  <c r="Q266" i="16"/>
  <c r="Q1500" i="16"/>
  <c r="Q277" i="16"/>
  <c r="Q842" i="16"/>
  <c r="Q68" i="16"/>
  <c r="Q701" i="16"/>
  <c r="Q275" i="16"/>
  <c r="Q581" i="16"/>
  <c r="Q628" i="16"/>
  <c r="Q682" i="16"/>
  <c r="Q747" i="16"/>
  <c r="Q1402" i="16"/>
  <c r="Q1512" i="16"/>
  <c r="Q26" i="16"/>
  <c r="Q832" i="16"/>
  <c r="Q244" i="16"/>
  <c r="Q345" i="16"/>
  <c r="Q1362" i="16"/>
  <c r="Q212" i="16"/>
  <c r="Q438" i="16"/>
  <c r="Q459" i="16"/>
  <c r="Q989" i="16"/>
  <c r="Q1501" i="16"/>
  <c r="Q217" i="16"/>
  <c r="Q864" i="16"/>
  <c r="Q1449" i="16"/>
  <c r="Q771" i="16"/>
  <c r="Q98" i="16"/>
  <c r="Q291" i="16"/>
  <c r="Q338" i="16"/>
  <c r="Q1041" i="16"/>
  <c r="Q573" i="16"/>
  <c r="Q1516" i="16"/>
  <c r="Q1274" i="16"/>
  <c r="Q1011" i="16"/>
  <c r="Q750" i="16"/>
  <c r="Q538" i="16"/>
  <c r="Q1267" i="16"/>
  <c r="Q758" i="16"/>
  <c r="Q1254" i="16"/>
  <c r="Q1000" i="16"/>
  <c r="Q1286" i="16"/>
  <c r="Q168" i="16"/>
  <c r="Q152" i="16"/>
  <c r="Q741" i="16"/>
  <c r="Q1253" i="16"/>
  <c r="Q115" i="16"/>
  <c r="Q577" i="16"/>
  <c r="Q1166" i="16"/>
  <c r="Q426" i="16"/>
  <c r="Q1116" i="16"/>
  <c r="Q571" i="16"/>
  <c r="Q680" i="16"/>
  <c r="Q716" i="16"/>
  <c r="Q1386" i="16"/>
  <c r="Q1105" i="16"/>
  <c r="Q841" i="16"/>
  <c r="Q457" i="16"/>
  <c r="Q1460" i="16"/>
  <c r="Q1223" i="16"/>
  <c r="Q70" i="16"/>
  <c r="Q1046" i="16"/>
  <c r="Q650" i="16"/>
  <c r="Q695" i="16"/>
  <c r="Q1443" i="16"/>
  <c r="Q228" i="16"/>
  <c r="Q454" i="16"/>
  <c r="Q477" i="16"/>
  <c r="Q1005" i="16"/>
  <c r="Q1517" i="16"/>
  <c r="Q240" i="16"/>
  <c r="Q882" i="16"/>
  <c r="Q1467" i="16"/>
  <c r="Q793" i="16"/>
  <c r="Q137" i="16"/>
  <c r="Q318" i="16"/>
  <c r="Q363" i="16"/>
  <c r="Q1062" i="16"/>
  <c r="Q619" i="16"/>
  <c r="Q87" i="16"/>
  <c r="Q1300" i="16"/>
  <c r="Q1039" i="16"/>
  <c r="Q784" i="16"/>
  <c r="Q630" i="16"/>
  <c r="Q1322" i="16"/>
  <c r="Q825" i="16"/>
  <c r="Q1363" i="16"/>
  <c r="Q1224" i="16"/>
  <c r="Q1006" i="16"/>
  <c r="Q186" i="16"/>
  <c r="Q173" i="16"/>
  <c r="Q757" i="16"/>
  <c r="Q1269" i="16"/>
  <c r="Q138" i="16"/>
  <c r="Q599" i="16"/>
  <c r="Q1184" i="16"/>
  <c r="Q449" i="16"/>
  <c r="Q1137" i="16"/>
  <c r="Q594" i="16"/>
  <c r="Q702" i="16"/>
  <c r="Q738" i="16"/>
  <c r="Q1407" i="16"/>
  <c r="Q1132" i="16"/>
  <c r="Q870" i="16"/>
  <c r="Q506" i="16"/>
  <c r="Q1483" i="16"/>
  <c r="Q1249" i="16"/>
  <c r="Q221" i="16"/>
  <c r="Q1100" i="16"/>
  <c r="Q802" i="16"/>
  <c r="Q838" i="16"/>
  <c r="Q1466" i="16"/>
  <c r="Q268" i="16"/>
  <c r="Q494" i="16"/>
  <c r="Q523" i="16"/>
  <c r="Q1045" i="16"/>
  <c r="Q75" i="16"/>
  <c r="Q301" i="16"/>
  <c r="Q928" i="16"/>
  <c r="Q1513" i="16"/>
  <c r="Q844" i="16"/>
  <c r="Q233" i="16"/>
  <c r="Q381" i="16"/>
  <c r="Q424" i="16"/>
  <c r="Q1114" i="16"/>
  <c r="Q723" i="16"/>
  <c r="Q279" i="16"/>
  <c r="Q1371" i="16"/>
  <c r="Q1108" i="16"/>
  <c r="Q859" i="16"/>
  <c r="Q819" i="16"/>
  <c r="Q1452" i="16"/>
  <c r="Q963" i="16"/>
  <c r="Q262" i="16"/>
  <c r="Q610" i="16"/>
  <c r="Q116" i="16"/>
  <c r="Q709" i="16"/>
  <c r="Q289" i="16"/>
  <c r="Q647" i="16"/>
  <c r="Q639" i="16"/>
  <c r="Q703" i="16"/>
  <c r="Q843" i="16"/>
  <c r="Q1426" i="16"/>
  <c r="Q107" i="16"/>
  <c r="Q740" i="16"/>
  <c r="Q1040" i="16"/>
  <c r="Q1485" i="16"/>
  <c r="Q1246" i="16"/>
  <c r="Q1165" i="16"/>
  <c r="Q952" i="16"/>
  <c r="Q124" i="16"/>
  <c r="Q717" i="16"/>
  <c r="Q357" i="16"/>
  <c r="Q657" i="16"/>
  <c r="Q649" i="16"/>
  <c r="Q810" i="16"/>
  <c r="Q858" i="16"/>
  <c r="Q1451" i="16"/>
  <c r="Q737" i="16"/>
  <c r="Q42" i="16"/>
  <c r="Q269" i="16"/>
  <c r="Q1212" i="16"/>
  <c r="Q1390" i="16"/>
  <c r="Q183" i="16"/>
  <c r="Q147" i="16"/>
  <c r="Q1358" i="16"/>
  <c r="Q606" i="16"/>
  <c r="Q1177" i="16"/>
  <c r="Q1134" i="16"/>
  <c r="Q1264" i="16"/>
  <c r="Q1131" i="16"/>
  <c r="Q27" i="16"/>
  <c r="Q1183" i="16"/>
  <c r="Q620" i="16"/>
  <c r="Q570" i="16"/>
  <c r="Q205" i="16"/>
  <c r="Q1101" i="16"/>
  <c r="Q827" i="16"/>
  <c r="Q1159" i="16"/>
  <c r="Q507" i="16"/>
  <c r="Q1468" i="16"/>
  <c r="Q1507" i="16"/>
  <c r="Q351" i="16"/>
  <c r="Q418" i="16"/>
  <c r="Q432" i="16"/>
  <c r="Q626" i="16"/>
  <c r="Q237" i="16"/>
  <c r="Q56" i="16"/>
  <c r="Q973" i="16"/>
  <c r="Q1492" i="16"/>
  <c r="Q1021" i="16"/>
  <c r="Q660" i="16"/>
  <c r="Q252" i="16"/>
  <c r="Q845" i="16"/>
  <c r="Q525" i="16"/>
  <c r="Q824" i="16"/>
  <c r="Q816" i="16"/>
  <c r="Q1035" i="16"/>
  <c r="Q1080" i="16"/>
  <c r="Q755" i="16"/>
  <c r="Q185" i="16"/>
  <c r="Q645" i="16"/>
  <c r="Q527" i="16"/>
  <c r="Q37" i="16"/>
  <c r="Q602" i="16"/>
  <c r="Q1170" i="16"/>
  <c r="Q276" i="16"/>
  <c r="Q502" i="16"/>
  <c r="Q532" i="16"/>
  <c r="Q1053" i="16"/>
  <c r="Q88" i="16"/>
  <c r="Q312" i="16"/>
  <c r="Q937" i="16"/>
  <c r="Q21" i="16"/>
  <c r="Q856" i="16"/>
  <c r="Q251" i="16"/>
  <c r="Q393" i="16"/>
  <c r="Q435" i="16"/>
  <c r="Q1124" i="16"/>
  <c r="Q744" i="16"/>
  <c r="Q307" i="16"/>
  <c r="Q1384" i="16"/>
  <c r="Q1122" i="16"/>
  <c r="Q872" i="16"/>
  <c r="Q848" i="16"/>
  <c r="Q1475" i="16"/>
  <c r="Q993" i="16"/>
  <c r="Q373" i="16"/>
  <c r="Q770" i="16"/>
  <c r="Q28" i="16"/>
  <c r="Q241" i="16"/>
  <c r="Q235" i="16"/>
  <c r="Q805" i="16"/>
  <c r="Q1317" i="16"/>
  <c r="Q210" i="16"/>
  <c r="Q654" i="16"/>
  <c r="Q1239" i="16"/>
  <c r="Q521" i="16"/>
  <c r="Q1200" i="16"/>
  <c r="Q658" i="16"/>
  <c r="Q764" i="16"/>
  <c r="Q801" i="16"/>
  <c r="Q1470" i="16"/>
  <c r="Q1216" i="16"/>
  <c r="Q953" i="16"/>
  <c r="Q642" i="16"/>
  <c r="Q170" i="16"/>
  <c r="Q1332" i="16"/>
  <c r="Q539" i="16"/>
  <c r="Q1268" i="16"/>
  <c r="Q1140" i="16"/>
  <c r="Q1171" i="16"/>
  <c r="Q327" i="16"/>
  <c r="Q292" i="16"/>
  <c r="Q518" i="16"/>
  <c r="Q551" i="16"/>
  <c r="Q1069" i="16"/>
  <c r="Q112" i="16"/>
  <c r="Q336" i="16"/>
  <c r="Q955" i="16"/>
  <c r="Q59" i="16"/>
  <c r="Q876" i="16"/>
  <c r="Q290" i="16"/>
  <c r="Q417" i="16"/>
  <c r="Q458" i="16"/>
  <c r="Q1145" i="16"/>
  <c r="Q777" i="16"/>
  <c r="Q361" i="16"/>
  <c r="Q1410" i="16"/>
  <c r="Q1151" i="16"/>
  <c r="Q902" i="16"/>
  <c r="Q903" i="16"/>
  <c r="Q71" i="16"/>
  <c r="Q1048" i="16"/>
  <c r="Q564" i="16"/>
  <c r="Q1003" i="16"/>
  <c r="Q44" i="16"/>
  <c r="Q259" i="16"/>
  <c r="Q256" i="16"/>
  <c r="Q821" i="16"/>
  <c r="Q1333" i="16"/>
  <c r="Q234" i="16"/>
  <c r="Q672" i="16"/>
  <c r="Q1257" i="16"/>
  <c r="Q545" i="16"/>
  <c r="Q1222" i="16"/>
  <c r="Q679" i="16"/>
  <c r="Q785" i="16"/>
  <c r="Q822" i="16"/>
  <c r="Q1490" i="16"/>
  <c r="Q1244" i="16"/>
  <c r="Q982" i="16"/>
  <c r="Q684" i="16"/>
  <c r="Q248" i="16"/>
  <c r="Q1361" i="16"/>
  <c r="Q631" i="16"/>
  <c r="Q1324" i="16"/>
  <c r="Q1251" i="16"/>
  <c r="Q1282" i="16"/>
  <c r="Q425" i="16"/>
  <c r="Q332" i="16"/>
  <c r="Q558" i="16"/>
  <c r="Q596" i="16"/>
  <c r="Q1109" i="16"/>
  <c r="Q171" i="16"/>
  <c r="Q389" i="16"/>
  <c r="Q1001" i="16"/>
  <c r="Q154" i="16"/>
  <c r="Q929" i="16"/>
  <c r="Q355" i="16"/>
  <c r="Q476" i="16"/>
  <c r="Q519" i="16"/>
  <c r="Q1198" i="16"/>
  <c r="Q854" i="16"/>
  <c r="Q480" i="16"/>
  <c r="Q1471" i="16"/>
  <c r="Q1219" i="16"/>
  <c r="Q971" i="16"/>
  <c r="Q1042" i="16"/>
  <c r="Q397" i="16"/>
  <c r="Q1186" i="16"/>
  <c r="Q921" i="16"/>
  <c r="Q30" i="16"/>
  <c r="Q260" i="16"/>
  <c r="Q893" i="16"/>
  <c r="Q536" i="16"/>
  <c r="Q834" i="16"/>
  <c r="Q129" i="16"/>
  <c r="Q1049" i="16"/>
  <c r="Q1095" i="16"/>
  <c r="Q932" i="16"/>
  <c r="Q322" i="16"/>
  <c r="Q627" i="16"/>
  <c r="Q396" i="16"/>
  <c r="Q452" i="16"/>
  <c r="Q285" i="16"/>
  <c r="Q255" i="16"/>
  <c r="Q641" i="16"/>
  <c r="Q308" i="16"/>
  <c r="Q901" i="16"/>
  <c r="Q546" i="16"/>
  <c r="Q897" i="16"/>
  <c r="Q149" i="16"/>
  <c r="Q1063" i="16"/>
  <c r="Q1178" i="16"/>
  <c r="Q961" i="16"/>
  <c r="Q421" i="16"/>
  <c r="Q1009" i="16"/>
  <c r="Q1341" i="16"/>
  <c r="Q1142" i="16"/>
  <c r="Q880" i="16"/>
  <c r="Q368" i="16"/>
  <c r="Q151" i="16"/>
  <c r="Q117" i="16"/>
  <c r="Q102" i="16"/>
  <c r="Q1417" i="16"/>
  <c r="Q1446" i="16"/>
  <c r="Q1497" i="16"/>
  <c r="Q860" i="16"/>
  <c r="Q214" i="16"/>
  <c r="Q1327" i="16"/>
  <c r="Q984" i="16"/>
  <c r="Q387" i="16"/>
  <c r="Q406" i="16"/>
  <c r="Q1285" i="16"/>
  <c r="Q992" i="16"/>
  <c r="Q23" i="16"/>
  <c r="Q759" i="16"/>
  <c r="Q456" i="16"/>
  <c r="Q666" i="16"/>
  <c r="Q1158" i="16"/>
  <c r="Q1441" i="16"/>
  <c r="Q781" i="16"/>
  <c r="Q1047" i="16"/>
  <c r="Q537" i="16"/>
  <c r="Q394" i="16"/>
  <c r="Q243" i="16"/>
  <c r="Q705" i="16"/>
  <c r="Q41" i="16"/>
  <c r="Q1008" i="16"/>
  <c r="Q122" i="16"/>
  <c r="Q1029" i="16"/>
  <c r="Q699" i="16"/>
  <c r="Q1064" i="16"/>
  <c r="Q399" i="16"/>
  <c r="Q1287" i="16"/>
  <c r="Q1400" i="16"/>
  <c r="Q1404" i="16"/>
  <c r="Q1442" i="16"/>
  <c r="Q1157" i="16"/>
  <c r="Q995" i="16"/>
  <c r="Q837" i="16"/>
  <c r="Q1511" i="16"/>
  <c r="Q340" i="16"/>
  <c r="Q566" i="16"/>
  <c r="Q605" i="16"/>
  <c r="Q1117" i="16"/>
  <c r="Q184" i="16"/>
  <c r="Q400" i="16"/>
  <c r="Q1010" i="16"/>
  <c r="Q174" i="16"/>
  <c r="Q939" i="16"/>
  <c r="Q367" i="16"/>
  <c r="Q489" i="16"/>
  <c r="Q530" i="16"/>
  <c r="Q1208" i="16"/>
  <c r="Q868" i="16"/>
  <c r="Q503" i="16"/>
  <c r="Q1482" i="16"/>
  <c r="Q1234" i="16"/>
  <c r="Q985" i="16"/>
  <c r="Q1070" i="16"/>
  <c r="Q445" i="16"/>
  <c r="Q1215" i="16"/>
  <c r="Q976" i="16"/>
  <c r="Q321" i="16"/>
  <c r="Q92" i="16"/>
  <c r="Q314" i="16"/>
  <c r="Q319" i="16"/>
  <c r="Q869" i="16"/>
  <c r="Q1381" i="16"/>
  <c r="Q38" i="16"/>
  <c r="Q727" i="16"/>
  <c r="Q1312" i="16"/>
  <c r="Q615" i="16"/>
  <c r="Q1283" i="16"/>
  <c r="Q742" i="16"/>
  <c r="Q72" i="16"/>
  <c r="Q884" i="16"/>
  <c r="Q161" i="16"/>
  <c r="Q1328" i="16"/>
  <c r="Q1066" i="16"/>
  <c r="Q798" i="16"/>
  <c r="Q412" i="16"/>
  <c r="Q1436" i="16"/>
  <c r="Q849" i="16"/>
  <c r="Q1478" i="16"/>
  <c r="Q106" i="16"/>
  <c r="Q376" i="16"/>
  <c r="Q1391" i="16"/>
  <c r="Q31" i="16"/>
  <c r="Q582" i="16"/>
  <c r="Q621" i="16"/>
  <c r="Q1133" i="16"/>
  <c r="Q208" i="16"/>
  <c r="Q420" i="16"/>
  <c r="Q1028" i="16"/>
  <c r="Q211" i="16"/>
  <c r="Q960" i="16"/>
  <c r="Q392" i="16"/>
  <c r="Q512" i="16"/>
  <c r="Q554" i="16"/>
  <c r="Q1228" i="16"/>
  <c r="Q896" i="16"/>
  <c r="Q552" i="16"/>
  <c r="Q1506" i="16"/>
  <c r="Q1262" i="16"/>
  <c r="Q1014" i="16"/>
  <c r="Q1126" i="16"/>
  <c r="Q540" i="16"/>
  <c r="Q1270" i="16"/>
  <c r="Q1088" i="16"/>
  <c r="Q694" i="16"/>
  <c r="Q108" i="16"/>
  <c r="Q333" i="16"/>
  <c r="Q339" i="16"/>
  <c r="Q885" i="16"/>
  <c r="Q1397" i="16"/>
  <c r="Q62" i="16"/>
  <c r="Q745" i="16"/>
  <c r="Q1330" i="16"/>
  <c r="Q636" i="16"/>
  <c r="Q1305" i="16"/>
  <c r="Q45" i="16"/>
  <c r="Q111" i="16"/>
  <c r="Q905" i="16"/>
  <c r="Q238" i="16"/>
  <c r="Q1355" i="16"/>
  <c r="Q1091" i="16"/>
  <c r="Q830" i="16"/>
  <c r="Q460" i="16"/>
  <c r="Q1462" i="16"/>
  <c r="Q904" i="16"/>
  <c r="Q74" i="16"/>
  <c r="Q372" i="16"/>
  <c r="Q739" i="16"/>
  <c r="Q1395" i="16"/>
  <c r="Q77" i="16"/>
  <c r="Q47" i="16"/>
  <c r="Q661" i="16"/>
  <c r="Q1173" i="16"/>
  <c r="Q267" i="16"/>
  <c r="Q473" i="16"/>
  <c r="Q1074" i="16"/>
  <c r="Q302" i="16"/>
  <c r="Q1012" i="16"/>
  <c r="Q451" i="16"/>
  <c r="Q572" i="16"/>
  <c r="Q612" i="16"/>
  <c r="Q1281" i="16"/>
  <c r="Q966" i="16"/>
  <c r="Q662" i="16"/>
  <c r="Q166" i="16"/>
  <c r="Q1331" i="16"/>
  <c r="Q1081" i="16"/>
  <c r="Q1265" i="16"/>
  <c r="Q756" i="16"/>
  <c r="Q1408" i="16"/>
  <c r="Q1366" i="16"/>
  <c r="Q1280" i="16"/>
  <c r="Q131" i="16"/>
  <c r="Q1037" i="16"/>
  <c r="Q754" i="16"/>
  <c r="Q1075" i="16"/>
  <c r="Q411" i="16"/>
  <c r="Q1370" i="16"/>
  <c r="Q1411" i="16"/>
  <c r="Q1428" i="16"/>
  <c r="Q867" i="16"/>
  <c r="Q297" i="16"/>
  <c r="Q1185" i="16"/>
  <c r="Q1266" i="16"/>
  <c r="Q1209" i="16"/>
  <c r="Q690" i="16"/>
  <c r="Q726" i="16"/>
  <c r="Q141" i="16"/>
  <c r="Q1085" i="16"/>
  <c r="Q763" i="16"/>
  <c r="Q1086" i="16"/>
  <c r="Q482" i="16"/>
  <c r="Q1383" i="16"/>
  <c r="Q1424" i="16"/>
  <c r="Q224" i="16"/>
  <c r="Q977" i="16"/>
  <c r="Q1481" i="16"/>
  <c r="Q1056" i="16"/>
  <c r="Q808" i="16"/>
  <c r="Q1439" i="16"/>
  <c r="Q578" i="16"/>
  <c r="Q97" i="16"/>
  <c r="Q461" i="16"/>
  <c r="Q453" i="16"/>
  <c r="Q334" i="16"/>
  <c r="Q529" i="16"/>
  <c r="Q986" i="16"/>
  <c r="Q651" i="16"/>
  <c r="Q442" i="16"/>
  <c r="Q1004" i="16"/>
  <c r="Q1374" i="16"/>
  <c r="Q1272" i="16"/>
  <c r="Q550" i="16"/>
  <c r="Q1469" i="16"/>
  <c r="Q1202" i="16"/>
  <c r="Q344" i="16"/>
  <c r="Q999" i="16"/>
  <c r="Q898" i="16"/>
  <c r="Q956" i="16"/>
  <c r="Q592" i="16"/>
  <c r="Q656" i="16"/>
  <c r="Q965" i="16"/>
  <c r="Q1211" i="16"/>
  <c r="Q732" i="16"/>
  <c r="Q632" i="16"/>
  <c r="Q681" i="16"/>
  <c r="Q707" i="16"/>
  <c r="Q463" i="16"/>
  <c r="Q1067" i="16"/>
  <c r="Q287" i="16"/>
  <c r="Q1213" i="16"/>
  <c r="Q910" i="16"/>
  <c r="Q1252" i="16"/>
  <c r="Q665" i="16"/>
  <c r="Q201" i="16"/>
  <c r="Q341" i="16"/>
  <c r="Q906" i="16"/>
  <c r="Q182" i="16"/>
  <c r="Q247" i="16"/>
  <c r="Q1304" i="16"/>
  <c r="Q1349" i="16"/>
  <c r="Q165" i="16"/>
  <c r="Q84" i="16"/>
  <c r="Q305" i="16"/>
  <c r="Q309" i="16"/>
  <c r="Q861" i="16"/>
  <c r="Q1373" i="16"/>
  <c r="Q25" i="16"/>
  <c r="Q718" i="16"/>
  <c r="Q1303" i="16"/>
  <c r="Q604" i="16"/>
  <c r="Q1273" i="16"/>
  <c r="Q731" i="16"/>
  <c r="Q54" i="16"/>
  <c r="Q874" i="16"/>
  <c r="Q123" i="16"/>
  <c r="Q1314" i="16"/>
  <c r="Q1050" i="16"/>
  <c r="Q780" i="16"/>
  <c r="Q388" i="16"/>
  <c r="Q1425" i="16"/>
  <c r="Q820" i="16"/>
  <c r="Q1454" i="16"/>
  <c r="Q1510" i="16"/>
  <c r="Q114" i="16"/>
  <c r="Q1168" i="16"/>
  <c r="Q22" i="16"/>
  <c r="Q574" i="16"/>
  <c r="Q613" i="16"/>
  <c r="Q1125" i="16"/>
  <c r="Q197" i="16"/>
  <c r="Q410" i="16"/>
  <c r="Q1019" i="16"/>
  <c r="Q191" i="16"/>
  <c r="Q950" i="16"/>
  <c r="Q380" i="16"/>
  <c r="Q500" i="16"/>
  <c r="Q543" i="16"/>
  <c r="Q1218" i="16"/>
  <c r="Q669" i="16"/>
  <c r="Q199" i="16"/>
  <c r="Q415" i="16"/>
  <c r="Q584" i="16"/>
  <c r="Q1459" i="16"/>
  <c r="Q434" i="16"/>
  <c r="Q1292" i="16"/>
  <c r="Q1084" i="16"/>
  <c r="Q220" i="16"/>
  <c r="Q933" i="16"/>
  <c r="Q325" i="16"/>
  <c r="Q783" i="16"/>
  <c r="Q226" i="16"/>
  <c r="Q760" i="16"/>
  <c r="Q1399" i="16"/>
  <c r="Q888" i="16"/>
  <c r="Q1499" i="16"/>
  <c r="Q469" i="16"/>
  <c r="Q36" i="16"/>
  <c r="Q246" i="16"/>
  <c r="Q1325" i="16"/>
  <c r="Q663" i="16"/>
  <c r="Q533" i="16"/>
  <c r="Q668" i="16"/>
  <c r="Q811" i="16"/>
  <c r="Q1231" i="16"/>
  <c r="Q664" i="16"/>
  <c r="Q1347" i="16"/>
  <c r="Q1297" i="16"/>
  <c r="Q1226" i="16"/>
  <c r="Q300" i="16"/>
  <c r="Q560" i="16"/>
  <c r="Q125" i="16"/>
  <c r="Q964" i="16"/>
  <c r="Q887" i="16"/>
  <c r="Q428" i="16"/>
  <c r="Q1155" i="16"/>
  <c r="Q384" i="16"/>
  <c r="Q1163" i="16"/>
  <c r="Q931" i="16"/>
  <c r="Q1076" i="16"/>
  <c r="Q1113" i="16"/>
  <c r="Q296" i="16"/>
  <c r="Q853" i="16"/>
  <c r="Q282" i="16"/>
  <c r="Q1294" i="16"/>
  <c r="Q1263" i="16"/>
  <c r="Q34" i="16"/>
  <c r="Q83" i="16"/>
  <c r="Q1036" i="16"/>
  <c r="Q364" i="16"/>
  <c r="Q787" i="16"/>
  <c r="Q1463" i="16"/>
  <c r="Q944" i="16"/>
  <c r="Q64" i="16"/>
  <c r="Q522" i="16"/>
  <c r="Q1107" i="16"/>
  <c r="Q935" i="16"/>
  <c r="Q600" i="16"/>
  <c r="Q795" i="16"/>
  <c r="Q700" i="16"/>
  <c r="Q120" i="16"/>
  <c r="Q1348" i="16"/>
  <c r="Q1167" i="16"/>
  <c r="Q1180" i="16"/>
  <c r="Q1256" i="16"/>
  <c r="Q938" i="16"/>
  <c r="Q195" i="16"/>
  <c r="Q772" i="16"/>
  <c r="Q495" i="16"/>
  <c r="Q1496" i="16"/>
  <c r="Q1089" i="16"/>
  <c r="Q557" i="16"/>
  <c r="Q1310" i="16"/>
  <c r="Q169" i="16"/>
  <c r="Q465" i="16"/>
  <c r="Q553" i="16"/>
  <c r="Q1030" i="16"/>
  <c r="Q1477" i="16"/>
  <c r="Q1174" i="16"/>
  <c r="Q689" i="16"/>
  <c r="Q439" i="16"/>
  <c r="Q288" i="16"/>
  <c r="Q1495" i="16"/>
  <c r="Q1334" i="16"/>
  <c r="Q1401" i="16"/>
  <c r="Q1290" i="16"/>
  <c r="Q1307" i="16"/>
  <c r="Q713" i="16"/>
  <c r="Q20" i="16"/>
  <c r="Q733" i="16"/>
  <c r="Q483" i="16"/>
  <c r="Q509" i="16"/>
  <c r="Q670" i="16"/>
  <c r="Q979" i="16"/>
  <c r="Q622" i="16"/>
  <c r="Q1498" i="16"/>
  <c r="Q1418" i="16"/>
  <c r="Q284" i="16"/>
  <c r="Q997" i="16"/>
  <c r="Q800" i="16"/>
  <c r="Q866" i="16"/>
  <c r="Q352" i="16"/>
  <c r="Q881" i="16"/>
  <c r="Q1494" i="16"/>
  <c r="Q998" i="16"/>
  <c r="Q492" i="16"/>
  <c r="Q1032" i="16"/>
  <c r="Q100" i="16"/>
  <c r="Q329" i="16"/>
  <c r="Q1389" i="16"/>
  <c r="Q736" i="16"/>
  <c r="Q625" i="16"/>
  <c r="Q24" i="16"/>
  <c r="Q895" i="16"/>
  <c r="Q1342" i="16"/>
  <c r="Q815" i="16"/>
  <c r="Q1450" i="16"/>
  <c r="Q1502" i="16"/>
  <c r="Q568" i="16"/>
  <c r="Q40" i="16"/>
  <c r="Q629" i="16"/>
  <c r="Q219" i="16"/>
  <c r="Q1038" i="16"/>
  <c r="Q970" i="16"/>
  <c r="Q524" i="16"/>
  <c r="Q1240" i="16"/>
  <c r="Q575" i="16"/>
  <c r="Q1276" i="16"/>
  <c r="Q1153" i="16"/>
  <c r="Q1298" i="16"/>
  <c r="Q835" i="16"/>
  <c r="Q366" i="16"/>
  <c r="Q917" i="16"/>
  <c r="Q109" i="16"/>
  <c r="Q1367" i="16"/>
  <c r="Q1346" i="16"/>
  <c r="Q189" i="16"/>
  <c r="Q360" i="16"/>
  <c r="Q1150" i="16"/>
  <c r="Q555" i="16"/>
  <c r="Q1016" i="16"/>
  <c r="Q735" i="16"/>
  <c r="Q513" i="16"/>
  <c r="Q66" i="16"/>
  <c r="Q63" i="16"/>
  <c r="Q1359" i="16"/>
  <c r="Q257" i="16"/>
  <c r="Q51" i="16"/>
  <c r="Q1020" i="16"/>
  <c r="Q806" i="16"/>
  <c r="Q359" i="16"/>
  <c r="Q96" i="16"/>
  <c r="Q1354" i="16"/>
  <c r="Q1484" i="16"/>
  <c r="Q414" i="16"/>
  <c r="Q90" i="16"/>
  <c r="Q358" i="16"/>
  <c r="Q983" i="16"/>
  <c r="Q748" i="16"/>
  <c r="Q531" i="16"/>
  <c r="Q1337" i="16"/>
  <c r="Q254" i="16"/>
  <c r="Q180" i="16"/>
  <c r="Q379" i="16"/>
  <c r="Q722" i="16"/>
  <c r="Q954" i="16"/>
  <c r="Q865" i="16"/>
  <c r="Q231" i="16"/>
  <c r="Q912" i="16"/>
  <c r="Q311" i="16"/>
  <c r="Q561" i="16"/>
  <c r="Q505" i="16"/>
  <c r="Q365" i="16"/>
  <c r="Q46" i="16"/>
  <c r="Q752" i="16"/>
  <c r="Q196" i="16"/>
  <c r="Q1058" i="16"/>
  <c r="Q715" i="16"/>
  <c r="Q86" i="16"/>
  <c r="Q797" i="16"/>
  <c r="Q567" i="16"/>
  <c r="Q1023" i="16"/>
  <c r="Q753" i="16"/>
  <c r="Q1090" i="16"/>
  <c r="Q1345" i="16"/>
  <c r="Q491" i="16"/>
  <c r="Q611" i="16"/>
  <c r="Q382" i="16"/>
  <c r="Q1061" i="16"/>
  <c r="Q873" i="16"/>
  <c r="Q1368" i="16"/>
  <c r="Q447" i="16"/>
  <c r="Q1433" i="16"/>
  <c r="Q913" i="16"/>
  <c r="Q143" i="16"/>
  <c r="Q448" i="16"/>
  <c r="Q1419" i="16"/>
  <c r="Q104" i="16"/>
  <c r="Q685" i="16"/>
  <c r="Q32" i="16"/>
  <c r="Q1102" i="16"/>
  <c r="Q1043" i="16"/>
  <c r="Q607" i="16"/>
  <c r="Q1313" i="16"/>
  <c r="Q724" i="16"/>
  <c r="Q1372" i="16"/>
  <c r="Q1350" i="16"/>
  <c r="Q1479" i="16"/>
  <c r="Q190" i="16"/>
  <c r="Q398" i="16"/>
  <c r="Q949" i="16"/>
  <c r="Q157" i="16"/>
  <c r="Q1403" i="16"/>
  <c r="Q1388" i="16"/>
  <c r="Q263" i="16"/>
  <c r="Q455" i="16"/>
  <c r="Q1204" i="16"/>
  <c r="Q646" i="16"/>
  <c r="Q1128" i="16"/>
  <c r="Q975" i="16"/>
  <c r="Q1487" i="16"/>
  <c r="Q130" i="16"/>
  <c r="Q1237" i="16"/>
  <c r="Q556" i="16"/>
  <c r="Q402" i="16"/>
  <c r="Q547" i="16"/>
  <c r="Q696" i="16"/>
  <c r="Q1078" i="16"/>
  <c r="Q409" i="16"/>
  <c r="Q1194" i="16"/>
  <c r="Q990" i="16"/>
  <c r="Q517" i="16"/>
  <c r="Q342" i="16"/>
  <c r="Q919" i="16"/>
  <c r="Q675" i="16"/>
  <c r="Q484" i="16"/>
  <c r="Q419" i="16"/>
  <c r="Q1087" i="16"/>
  <c r="Q676" i="16"/>
  <c r="Q817" i="16"/>
  <c r="Q1229" i="16"/>
  <c r="Q1326" i="16"/>
  <c r="Q408" i="16"/>
  <c r="Q962" i="16"/>
  <c r="Q969" i="16"/>
  <c r="Q653" i="16"/>
  <c r="Q765" i="16"/>
  <c r="Q667" i="16"/>
  <c r="Q826" i="16"/>
  <c r="Q294" i="16"/>
  <c r="Q1169" i="16"/>
  <c r="Q1352" i="16"/>
  <c r="Q193" i="16"/>
  <c r="Q1412" i="16"/>
  <c r="Q1187" i="16"/>
  <c r="Q1278" i="16"/>
  <c r="Q35" i="16"/>
  <c r="Q1422" i="16"/>
  <c r="Q972" i="16"/>
  <c r="Q673" i="16"/>
  <c r="Q1068" i="16"/>
  <c r="Q1357" i="16"/>
  <c r="Q194" i="16"/>
  <c r="Q762" i="16"/>
  <c r="Q1406" i="16"/>
  <c r="Q846" i="16"/>
  <c r="Q264" i="16"/>
  <c r="Q159" i="16"/>
  <c r="Q1181" i="16"/>
  <c r="Q644" i="16"/>
  <c r="Q1106" i="16"/>
  <c r="Q623" i="16"/>
  <c r="Q1203" i="16"/>
  <c r="Q1447" i="16"/>
  <c r="Q788" i="16"/>
  <c r="Q1115" i="16"/>
  <c r="Q446" i="16"/>
  <c r="Q1445" i="16"/>
  <c r="Q946" i="16"/>
  <c r="Q118" i="16"/>
  <c r="Q968" i="16"/>
  <c r="Q48" i="16"/>
  <c r="Q1025" i="16"/>
  <c r="Q585" i="16"/>
  <c r="Q792" i="16"/>
  <c r="Q1112" i="16"/>
  <c r="Q177" i="16"/>
  <c r="Q749" i="16"/>
  <c r="Q127" i="16"/>
  <c r="Q1175" i="16"/>
  <c r="Q1127" i="16"/>
  <c r="Q691" i="16"/>
  <c r="Q1396" i="16"/>
  <c r="Q857" i="16"/>
  <c r="Q1472" i="16"/>
  <c r="Q144" i="16"/>
  <c r="Q734" i="16"/>
  <c r="Q472" i="16"/>
  <c r="Q462" i="16"/>
  <c r="Q1013" i="16"/>
  <c r="Q253" i="16"/>
  <c r="Q1476" i="16"/>
  <c r="Q155" i="16"/>
  <c r="Q375" i="16"/>
  <c r="Q640" i="16"/>
  <c r="Q1316" i="16"/>
  <c r="Q799" i="16"/>
  <c r="Q1351" i="16"/>
  <c r="Q1416" i="16"/>
  <c r="Q1034" i="16"/>
  <c r="Q215" i="16"/>
  <c r="Q1301" i="16"/>
  <c r="Q635" i="16"/>
  <c r="Q498" i="16"/>
  <c r="Q638" i="16"/>
  <c r="Q779" i="16"/>
  <c r="Q1188" i="16"/>
  <c r="Q601" i="16"/>
  <c r="Q1306" i="16"/>
  <c r="Q1214" i="16"/>
  <c r="Q1059" i="16"/>
  <c r="Q486" i="16"/>
  <c r="Q1129" i="16"/>
  <c r="Q915" i="16"/>
  <c r="Q847" i="16"/>
  <c r="Q1118" i="16"/>
  <c r="Q945" i="16"/>
  <c r="Q1338" i="16"/>
  <c r="Q1236" i="16"/>
  <c r="Q1413" i="16"/>
  <c r="Q317" i="16"/>
  <c r="Q796" i="16"/>
  <c r="Q227" i="16"/>
  <c r="Q1182" i="16"/>
  <c r="Q900" i="16"/>
  <c r="Q909" i="16"/>
  <c r="Q907" i="16"/>
  <c r="Q1146" i="16"/>
  <c r="Q987" i="16"/>
  <c r="Q579" i="16"/>
  <c r="Q1255" i="16"/>
  <c r="Q423" i="16"/>
  <c r="Q135" i="16"/>
  <c r="Q1427" i="16"/>
  <c r="Q346" i="16"/>
  <c r="Q188" i="16"/>
  <c r="Q249" i="16"/>
  <c r="Q609" i="16"/>
  <c r="Q1353" i="16"/>
  <c r="Q714" i="16"/>
  <c r="Q53" i="16"/>
  <c r="Q511" i="16"/>
  <c r="Q1024" i="16"/>
  <c r="Q908" i="16"/>
  <c r="Q270" i="16"/>
  <c r="Q1065" i="16"/>
  <c r="Q225" i="16"/>
  <c r="Q103" i="16"/>
  <c r="Q315" i="16"/>
  <c r="Q648" i="16"/>
  <c r="Q1375" i="16"/>
  <c r="Q202" i="16"/>
  <c r="Q1319" i="16"/>
  <c r="Q562" i="16"/>
  <c r="Q156" i="16"/>
  <c r="Q541" i="16"/>
  <c r="Q229" i="16"/>
  <c r="Q698" i="16"/>
  <c r="Q405" i="16"/>
  <c r="Q597" i="16"/>
  <c r="Q1288" i="16"/>
  <c r="Q767" i="16"/>
  <c r="Q1296" i="16"/>
  <c r="Q1308" i="16"/>
  <c r="Q1491" i="16"/>
  <c r="Q162" i="16"/>
  <c r="Q1261" i="16"/>
  <c r="Q588" i="16"/>
  <c r="Q437" i="16"/>
  <c r="Q583" i="16"/>
  <c r="Q728" i="16"/>
  <c r="Q1119" i="16"/>
  <c r="Q481" i="16"/>
  <c r="Q1235" i="16"/>
  <c r="Q1073" i="16"/>
  <c r="Q774" i="16"/>
  <c r="Q236" i="16"/>
  <c r="Q487" i="16"/>
  <c r="Q29" i="16"/>
  <c r="Q891" i="16"/>
  <c r="Q803" i="16"/>
  <c r="Q331" i="16"/>
  <c r="Q1072" i="16"/>
  <c r="Q126" i="16"/>
  <c r="Q1052" i="16"/>
  <c r="Q671" i="16"/>
  <c r="Q851" i="16"/>
  <c r="Q1335" i="16"/>
  <c r="Q223" i="16"/>
  <c r="Q789" i="16"/>
  <c r="Q187" i="16"/>
  <c r="Q1220" i="16"/>
  <c r="Q1179" i="16"/>
  <c r="Q743" i="16"/>
  <c r="Q1448" i="16"/>
  <c r="Q924" i="16"/>
  <c r="Q94" i="16"/>
  <c r="Q444" i="16"/>
  <c r="Q1027" i="16"/>
  <c r="Q1144" i="16"/>
  <c r="Q1405" i="16"/>
  <c r="Q213" i="16"/>
  <c r="Q778" i="16"/>
  <c r="Q153" i="16"/>
  <c r="Q923" i="16"/>
  <c r="Q427" i="16"/>
  <c r="Q1002" i="16"/>
  <c r="Q534" i="16"/>
  <c r="Q1138" i="16"/>
  <c r="Q926" i="16"/>
  <c r="Q930" i="16"/>
  <c r="Q1340" i="16"/>
  <c r="Q591" i="16"/>
  <c r="Q316" i="16"/>
  <c r="Q608" i="16"/>
  <c r="Q167" i="16"/>
  <c r="Q1192" i="16"/>
  <c r="Q892" i="16"/>
  <c r="Q192" i="16"/>
  <c r="Q1379" i="16"/>
  <c r="Q163" i="16"/>
  <c r="Q216" i="16"/>
  <c r="Q1457" i="16"/>
  <c r="Q916" i="16"/>
  <c r="Q1293" i="16"/>
  <c r="Q1438" i="16"/>
  <c r="Q991" i="16"/>
  <c r="Q814" i="16"/>
  <c r="Q99" i="16"/>
  <c r="Q1284" i="16"/>
  <c r="Q1094" i="16"/>
  <c r="Q1152" i="16"/>
  <c r="Q692" i="16"/>
  <c r="Q674" i="16"/>
  <c r="Q313" i="16"/>
  <c r="Q142" i="16"/>
  <c r="Q464" i="16"/>
  <c r="Q133" i="16"/>
  <c r="Q1369" i="16"/>
  <c r="Q1458" i="16"/>
  <c r="Q335" i="16"/>
  <c r="Q1071" i="16"/>
  <c r="Q323" i="16"/>
  <c r="Q1248" i="16"/>
  <c r="Q643" i="16"/>
  <c r="Q436" i="16"/>
  <c r="Q1172" i="16"/>
  <c r="Q1461" i="16"/>
  <c r="Q403" i="16"/>
  <c r="Q1423" i="16"/>
  <c r="Q544" i="16"/>
  <c r="Q377" i="16"/>
  <c r="Q593" i="16"/>
  <c r="Q1364" i="16"/>
  <c r="Q1508" i="16"/>
  <c r="Q110" i="16"/>
  <c r="Q239" i="16"/>
  <c r="Q422" i="16"/>
  <c r="Q136" i="16"/>
  <c r="Q508" i="16"/>
  <c r="Q1271" i="16"/>
  <c r="Q1398" i="16"/>
  <c r="Q441" i="16"/>
  <c r="Q730" i="16"/>
  <c r="Q49" i="16"/>
  <c r="Q1431" i="16"/>
  <c r="Q271" i="16"/>
  <c r="Q105" i="16"/>
  <c r="Q128" i="16"/>
  <c r="Q1230" i="16"/>
  <c r="Q1392" i="16"/>
  <c r="Q1135" i="16"/>
  <c r="Q1057" i="16"/>
  <c r="Q281" i="16"/>
  <c r="Q911" i="16"/>
  <c r="Q150" i="16"/>
  <c r="Q863" i="16"/>
  <c r="Q1104" i="16"/>
  <c r="Q1464" i="16"/>
  <c r="Q61" i="16"/>
  <c r="Q160" i="16"/>
  <c r="Q478" i="16"/>
  <c r="Q57" i="16"/>
  <c r="Q940" i="16"/>
  <c r="Q776" i="16"/>
  <c r="Q407" i="16"/>
  <c r="Q504" i="16"/>
  <c r="Q1514" i="16"/>
  <c r="Q303" i="16"/>
  <c r="Q589" i="16"/>
  <c r="Q1147" i="16"/>
  <c r="Q1414" i="16"/>
  <c r="Q52" i="16"/>
  <c r="Q1434" i="16"/>
  <c r="Q712" i="16"/>
  <c r="Q474" i="16"/>
  <c r="Q58" i="16"/>
  <c r="Q1242" i="16"/>
  <c r="Q1245" i="16"/>
  <c r="Q559" i="16"/>
  <c r="Q1097" i="16"/>
  <c r="Q510" i="16"/>
  <c r="Q39" i="16"/>
  <c r="Q528" i="16"/>
  <c r="Q1018" i="16"/>
  <c r="Q79" i="16"/>
  <c r="Q1321" i="16"/>
  <c r="Q1480" i="16"/>
  <c r="Q1123" i="16"/>
  <c r="Q951" i="16"/>
  <c r="Q347" i="16"/>
  <c r="Q198" i="16"/>
  <c r="Q1518" i="16"/>
  <c r="Q652" i="16"/>
  <c r="Q725" i="16"/>
  <c r="Q678" i="16"/>
  <c r="Q1299" i="16"/>
  <c r="Q1474" i="16"/>
  <c r="Q349" i="16"/>
  <c r="Q1164" i="16"/>
  <c r="Q751" i="16"/>
  <c r="Q80" i="16"/>
  <c r="Q1103" i="16"/>
  <c r="Q132" i="16"/>
  <c r="Q433" i="16"/>
  <c r="Q839" i="16"/>
  <c r="Q616" i="16"/>
  <c r="Q598" i="16"/>
  <c r="Q768" i="16"/>
  <c r="Q1120" i="16"/>
  <c r="Q1415" i="16"/>
  <c r="Q261" i="16"/>
  <c r="Q520" i="16"/>
  <c r="Q1098" i="16"/>
  <c r="Q1344" i="16"/>
  <c r="Q831" i="16"/>
  <c r="Q1309" i="16"/>
  <c r="Q706" i="16"/>
  <c r="Q1207" i="16"/>
  <c r="Q395" i="16"/>
  <c r="Q272" i="16"/>
  <c r="Q1176" i="16"/>
  <c r="Q1243" i="16"/>
  <c r="Q813" i="16"/>
  <c r="Q343" i="16"/>
  <c r="Q200" i="16"/>
  <c r="Q586" i="16"/>
  <c r="Q172" i="16"/>
  <c r="Q431" i="16"/>
  <c r="Q471" i="16"/>
  <c r="Q942" i="16"/>
  <c r="Q1143" i="16"/>
  <c r="Q1365" i="16"/>
  <c r="Q1096" i="16"/>
  <c r="Q1409" i="16"/>
  <c r="Q1430" i="16"/>
  <c r="Q1221" i="16"/>
  <c r="Q1473" i="16"/>
  <c r="Q60" i="16"/>
  <c r="Q974" i="16"/>
  <c r="Q371" i="16"/>
  <c r="Q1093" i="16"/>
  <c r="Q871" i="16"/>
  <c r="Q470" i="16"/>
  <c r="Q479" i="16"/>
  <c r="Q1149" i="16"/>
  <c r="Q67" i="16"/>
  <c r="Q711" i="16"/>
  <c r="Q894" i="16"/>
  <c r="Q1077" i="16"/>
  <c r="Q337" i="16"/>
  <c r="Q93" i="16"/>
  <c r="Q947" i="16"/>
  <c r="Q1233" i="16"/>
  <c r="Q280" i="16"/>
  <c r="Q790" i="16"/>
  <c r="Q1017" i="16"/>
  <c r="Q468" i="16"/>
  <c r="Q158" i="16"/>
  <c r="Q1136" i="16"/>
  <c r="Q862" i="16"/>
  <c r="Q877" i="16"/>
  <c r="Q1210" i="16"/>
  <c r="Q1007" i="16"/>
  <c r="Q878" i="16"/>
  <c r="Q526" i="16"/>
  <c r="Q818" i="16"/>
  <c r="Q565" i="16"/>
  <c r="Q914" i="16"/>
  <c r="Q179" i="16"/>
  <c r="Q1429" i="16"/>
  <c r="Q721" i="16"/>
  <c r="Q812" i="16"/>
  <c r="Q353" i="16"/>
  <c r="Q1339" i="16"/>
  <c r="Q934" i="16"/>
  <c r="Q278" i="16"/>
  <c r="Q535" i="16"/>
  <c r="Q1225" i="16"/>
  <c r="Q1277" i="16"/>
  <c r="Q295" i="16"/>
  <c r="Q1318" i="16"/>
  <c r="Q840" i="16"/>
  <c r="Q485" i="16"/>
  <c r="Q1275" i="16"/>
  <c r="Q356" i="16"/>
  <c r="Q1232" i="16"/>
  <c r="Q1083" i="16"/>
  <c r="Q1291" i="16"/>
  <c r="Q1241" i="16"/>
  <c r="Q1509" i="16"/>
  <c r="Q304" i="16"/>
  <c r="Q1247" i="16"/>
  <c r="Q890" i="16"/>
  <c r="Q1197" i="16"/>
  <c r="Q1295" i="16"/>
  <c r="Q967" i="16"/>
  <c r="Q850" i="16"/>
  <c r="Q590" i="16"/>
  <c r="Q78" i="16"/>
  <c r="Q988" i="16"/>
  <c r="Q1026" i="16"/>
  <c r="Q76" i="16"/>
  <c r="Q91" i="16"/>
  <c r="Q119" i="16"/>
  <c r="Q766" i="16"/>
  <c r="Q466" i="16"/>
  <c r="Q1504" i="16"/>
  <c r="Q1227" i="16"/>
  <c r="Q1486" i="16"/>
  <c r="Q82" i="16"/>
  <c r="Q634" i="16"/>
  <c r="Q369" i="16"/>
  <c r="Q1130" i="16"/>
  <c r="Q587" i="16"/>
  <c r="Q1217" i="16"/>
  <c r="Q980" i="16"/>
  <c r="Q1382" i="16"/>
  <c r="Q852" i="16"/>
  <c r="Q548" i="16"/>
  <c r="Q1156" i="16"/>
  <c r="Q683" i="16"/>
  <c r="Q1432" i="16"/>
  <c r="Q101" i="16"/>
  <c r="Q1051" i="16"/>
  <c r="Q603" i="16"/>
  <c r="Q516" i="16"/>
  <c r="Q222" i="16"/>
  <c r="Q488" i="16"/>
  <c r="Q1079" i="16"/>
  <c r="Q1195" i="16"/>
  <c r="Q413" i="16"/>
  <c r="Q230" i="16"/>
  <c r="Q794" i="16"/>
  <c r="Q293" i="16"/>
  <c r="Q140" i="16"/>
  <c r="Q708" i="16"/>
  <c r="Q659" i="16"/>
  <c r="Q886" i="16"/>
  <c r="Q1489" i="16"/>
  <c r="Q1315" i="16"/>
  <c r="Q637" i="16"/>
  <c r="Q1380" i="16"/>
  <c r="Q686" i="16"/>
  <c r="Q1199" i="16"/>
  <c r="Q1148" i="16"/>
  <c r="Q807" i="16"/>
  <c r="Q773" i="16"/>
  <c r="Q1015" i="16"/>
  <c r="Q769" i="16"/>
  <c r="Q1393" i="16"/>
  <c r="Q1343" i="16"/>
  <c r="Q443" i="16"/>
  <c r="Q232" i="16"/>
  <c r="Q828" i="16"/>
  <c r="Q134" i="16"/>
  <c r="Q875" i="16"/>
  <c r="Q50" i="16"/>
  <c r="Q775" i="16"/>
  <c r="Q720" i="16"/>
  <c r="Q146" i="16"/>
  <c r="Q782" i="16"/>
  <c r="Q1435" i="16"/>
  <c r="Q1201" i="16"/>
  <c r="Q1250" i="16"/>
  <c r="Q1121" i="16"/>
  <c r="Q1336" i="16"/>
  <c r="Q501" i="16"/>
  <c r="Q348" i="16"/>
  <c r="Q286" i="16"/>
  <c r="Q1190" i="16"/>
  <c r="Q1385" i="16"/>
  <c r="Q250" i="16"/>
  <c r="Q209" i="16"/>
  <c r="Q1141" i="16"/>
  <c r="Q1456" i="16"/>
  <c r="Q298" i="16"/>
  <c r="Q697" i="16"/>
  <c r="Q350" i="16"/>
  <c r="Q176" i="16"/>
  <c r="Q1160" i="16"/>
  <c r="Q55" i="16"/>
  <c r="Q57" i="20" l="1"/>
  <c r="Q569" i="20"/>
  <c r="Q395" i="20"/>
  <c r="Q232" i="20"/>
  <c r="Q94" i="20"/>
  <c r="Q833" i="20"/>
  <c r="Q634" i="20"/>
  <c r="Q118" i="20"/>
  <c r="Q1018" i="20"/>
  <c r="Q824" i="20"/>
  <c r="Q551" i="20"/>
  <c r="Q342" i="20"/>
  <c r="Q1309" i="20"/>
  <c r="Q952" i="20"/>
  <c r="Q234" i="20"/>
  <c r="Q1283" i="20"/>
  <c r="Q1356" i="20"/>
  <c r="Q1332" i="20"/>
  <c r="Q1314" i="20"/>
  <c r="Q452" i="20"/>
  <c r="Q1296" i="20"/>
  <c r="Q1207" i="20"/>
  <c r="Q1279" i="20"/>
  <c r="Q901" i="20"/>
  <c r="Q385" i="20"/>
  <c r="Q211" i="20"/>
  <c r="Q48" i="20"/>
  <c r="Q560" i="20"/>
  <c r="Q620" i="20"/>
  <c r="Q340" i="20"/>
  <c r="Q258" i="20"/>
  <c r="Q813" i="20"/>
  <c r="Q509" i="20"/>
  <c r="Q93" i="20"/>
  <c r="Q1008" i="20"/>
  <c r="Q1118" i="20"/>
  <c r="Q510" i="20"/>
  <c r="Q1350" i="20"/>
  <c r="Q1077" i="20"/>
  <c r="Q1020" i="20"/>
  <c r="Q981" i="20"/>
  <c r="Q949" i="20"/>
  <c r="Q1185" i="20"/>
  <c r="Q455" i="20"/>
  <c r="Q1304" i="20"/>
  <c r="Q1176" i="20"/>
  <c r="Q947" i="20"/>
  <c r="Q201" i="20"/>
  <c r="Q27" i="20"/>
  <c r="Q539" i="20"/>
  <c r="Q376" i="20"/>
  <c r="Q325" i="20"/>
  <c r="Q45" i="20"/>
  <c r="Q802" i="20"/>
  <c r="Q486" i="20"/>
  <c r="Q38" i="20"/>
  <c r="Q987" i="20"/>
  <c r="Q799" i="20"/>
  <c r="Q798" i="20"/>
  <c r="Q1453" i="20"/>
  <c r="Q1166" i="20"/>
  <c r="Q743" i="20"/>
  <c r="Q228" i="20"/>
  <c r="Q126" i="20"/>
  <c r="Q54" i="20"/>
  <c r="Q1515" i="20"/>
  <c r="Q1188" i="20"/>
  <c r="Q495" i="20"/>
  <c r="Q1065" i="20"/>
  <c r="Q396" i="20"/>
  <c r="Q549" i="20"/>
  <c r="Q529" i="20"/>
  <c r="Q355" i="20"/>
  <c r="Q192" i="20"/>
  <c r="Q30" i="20"/>
  <c r="Q793" i="20"/>
  <c r="Q570" i="20"/>
  <c r="Q487" i="20"/>
  <c r="Q978" i="20"/>
  <c r="Q772" i="20"/>
  <c r="Q461" i="20"/>
  <c r="Q178" i="20"/>
  <c r="Q1269" i="20"/>
  <c r="Q879" i="20"/>
  <c r="Q71" i="20"/>
  <c r="Q1243" i="20"/>
  <c r="Q1292" i="20"/>
  <c r="Q1268" i="20"/>
  <c r="Q1250" i="20"/>
  <c r="Q26" i="20"/>
  <c r="Q1193" i="20"/>
  <c r="Q914" i="20"/>
  <c r="Q1036" i="20"/>
  <c r="Q741" i="20"/>
  <c r="Q305" i="20"/>
  <c r="Q131" i="20"/>
  <c r="Q643" i="20"/>
  <c r="Q480" i="20"/>
  <c r="Q492" i="20"/>
  <c r="Q212" i="20"/>
  <c r="Q130" i="20"/>
  <c r="Q707" i="20"/>
  <c r="Q306" i="20"/>
  <c r="Q1091" i="20"/>
  <c r="Q924" i="20"/>
  <c r="Q990" i="20"/>
  <c r="Q188" i="20"/>
  <c r="Q1270" i="20"/>
  <c r="Q948" i="20"/>
  <c r="Q787" i="20"/>
  <c r="Q734" i="20"/>
  <c r="Q692" i="20"/>
  <c r="Q876" i="20"/>
  <c r="Q1444" i="20"/>
  <c r="Q1076" i="20"/>
  <c r="Q218" i="20"/>
  <c r="Q874" i="20"/>
  <c r="Q161" i="20"/>
  <c r="Q152" i="20"/>
  <c r="Q276" i="20"/>
  <c r="Q1122" i="20"/>
  <c r="Q1112" i="20"/>
  <c r="Q1310" i="20"/>
  <c r="Q1499" i="20"/>
  <c r="Q1443" i="20"/>
  <c r="Q858" i="20"/>
  <c r="Q353" i="20"/>
  <c r="Q344" i="20"/>
  <c r="Q582" i="20"/>
  <c r="Q430" i="20"/>
  <c r="Q732" i="20"/>
  <c r="Q106" i="20"/>
  <c r="Q886" i="20"/>
  <c r="Q1087" i="20"/>
  <c r="Q1103" i="20"/>
  <c r="Q545" i="20"/>
  <c r="Q536" i="20"/>
  <c r="Q818" i="20"/>
  <c r="Q792" i="20"/>
  <c r="Q1079" i="20"/>
  <c r="Q776" i="20"/>
  <c r="Q1295" i="20"/>
  <c r="Q191" i="20"/>
  <c r="Q868" i="20"/>
  <c r="Q51" i="20"/>
  <c r="Q69" i="20"/>
  <c r="Q295" i="20"/>
  <c r="Q1011" i="20"/>
  <c r="Q1293" i="20"/>
  <c r="Q1116" i="20"/>
  <c r="Q207" i="20"/>
  <c r="Q1252" i="20"/>
  <c r="Q1265" i="20"/>
  <c r="Q307" i="20"/>
  <c r="Q478" i="20"/>
  <c r="Q366" i="20"/>
  <c r="Q341" i="20"/>
  <c r="Q150" i="20"/>
  <c r="Q1379" i="20"/>
  <c r="Q1175" i="20"/>
  <c r="Q1046" i="20"/>
  <c r="Q458" i="20"/>
  <c r="Q398" i="20"/>
  <c r="Q370" i="20"/>
  <c r="Q1409" i="20"/>
  <c r="Q881" i="20"/>
  <c r="Q1485" i="20"/>
  <c r="Q1393" i="20"/>
  <c r="Q80" i="20"/>
  <c r="Q196" i="20"/>
  <c r="Q1178" i="20"/>
  <c r="Q97" i="20"/>
  <c r="Q242" i="20"/>
  <c r="Q812" i="20"/>
  <c r="Q1484" i="20"/>
  <c r="Q865" i="20"/>
  <c r="Q1349" i="20"/>
  <c r="Q805" i="20"/>
  <c r="Q677" i="20"/>
  <c r="Q272" i="20"/>
  <c r="Q87" i="20"/>
  <c r="Q1367" i="20"/>
  <c r="Q1254" i="20"/>
  <c r="Q661" i="20"/>
  <c r="Q882" i="20"/>
  <c r="Q670" i="20"/>
  <c r="Q1213" i="20"/>
  <c r="Q1382" i="20"/>
  <c r="Q313" i="20"/>
  <c r="Q717" i="20"/>
  <c r="Q1004" i="20"/>
  <c r="Q1278" i="20"/>
  <c r="Q808" i="20"/>
  <c r="Q723" i="20"/>
  <c r="Q1464" i="20"/>
  <c r="Q394" i="20"/>
  <c r="Q129" i="20"/>
  <c r="Q467" i="20"/>
  <c r="Q210" i="20"/>
  <c r="Q730" i="20"/>
  <c r="Q1090" i="20"/>
  <c r="Q703" i="20"/>
  <c r="Q1381" i="20"/>
  <c r="Q526" i="20"/>
  <c r="Q1459" i="20"/>
  <c r="Q1425" i="20"/>
  <c r="Q1465" i="20"/>
  <c r="Q827" i="20"/>
  <c r="Q457" i="20"/>
  <c r="Q120" i="20"/>
  <c r="Q721" i="20"/>
  <c r="Q662" i="20"/>
  <c r="Q1080" i="20"/>
  <c r="Q733" i="20"/>
  <c r="Q1171" i="20"/>
  <c r="Q1153" i="20"/>
  <c r="Q1372" i="20"/>
  <c r="Q1474" i="20"/>
  <c r="Q273" i="20"/>
  <c r="Q611" i="20"/>
  <c r="Q439" i="20"/>
  <c r="Q78" i="20"/>
  <c r="Q887" i="20"/>
  <c r="Q50" i="20"/>
  <c r="Q888" i="20"/>
  <c r="Q578" i="20"/>
  <c r="Q1375" i="20"/>
  <c r="Q1516" i="20"/>
  <c r="Q561" i="20"/>
  <c r="Q82" i="20"/>
  <c r="Q100" i="20"/>
  <c r="Q535" i="20"/>
  <c r="Q1301" i="20"/>
  <c r="Q205" i="20"/>
  <c r="Q1344" i="20"/>
  <c r="Q356" i="20"/>
  <c r="Q1236" i="20"/>
  <c r="Q171" i="20"/>
  <c r="Q423" i="20"/>
  <c r="Q1203" i="20"/>
  <c r="Q724" i="20"/>
  <c r="Q567" i="20"/>
  <c r="Q484" i="20"/>
  <c r="Q1264" i="20"/>
  <c r="Q555" i="20"/>
  <c r="Q781" i="20"/>
  <c r="Q189" i="20"/>
  <c r="Q72" i="20"/>
  <c r="Q1190" i="20"/>
  <c r="Q328" i="20"/>
  <c r="Q1446" i="20"/>
  <c r="Q408" i="20"/>
  <c r="Q243" i="20"/>
  <c r="Q941" i="20"/>
  <c r="Q592" i="20"/>
  <c r="Q266" i="20"/>
  <c r="Q1408" i="20"/>
  <c r="Q1396" i="20"/>
  <c r="Q203" i="20"/>
  <c r="Q74" i="20"/>
  <c r="Q477" i="20"/>
  <c r="Q997" i="20"/>
  <c r="Q928" i="20"/>
  <c r="Q1284" i="20"/>
  <c r="Q193" i="20"/>
  <c r="Q531" i="20"/>
  <c r="Q31" i="20"/>
  <c r="Q21" i="20"/>
  <c r="Q783" i="20"/>
  <c r="Q166" i="20"/>
  <c r="Q1169" i="20"/>
  <c r="Q895" i="20"/>
  <c r="Q557" i="20"/>
  <c r="Q444" i="20"/>
  <c r="Q42" i="20"/>
  <c r="Q1256" i="20"/>
  <c r="Q1170" i="20"/>
  <c r="Q143" i="20"/>
  <c r="Q675" i="20"/>
  <c r="Q749" i="20"/>
  <c r="Q960" i="20"/>
  <c r="Q999" i="20"/>
  <c r="Q806" i="20"/>
  <c r="Q1183" i="20"/>
  <c r="Q113" i="20"/>
  <c r="Q183" i="20"/>
  <c r="Q1074" i="20"/>
  <c r="Q1365" i="20"/>
  <c r="Q1418" i="20"/>
  <c r="Q315" i="20"/>
  <c r="Q1387" i="20"/>
  <c r="Q507" i="20"/>
  <c r="Q931" i="20"/>
  <c r="Q33" i="20"/>
  <c r="Q1182" i="20"/>
  <c r="Q225" i="20"/>
  <c r="Q277" i="20"/>
  <c r="Q481" i="20"/>
  <c r="Q708" i="20"/>
  <c r="Q172" i="20"/>
  <c r="Q175" i="20"/>
  <c r="Q1257" i="20"/>
  <c r="Q571" i="20"/>
  <c r="Q431" i="20"/>
  <c r="Q332" i="20"/>
  <c r="Q441" i="20"/>
  <c r="Q628" i="20"/>
  <c r="Q1406" i="20"/>
  <c r="Q1095" i="20"/>
  <c r="Q599" i="20"/>
  <c r="Q432" i="20"/>
  <c r="Q53" i="20"/>
  <c r="Q1043" i="20"/>
  <c r="Q1509" i="20"/>
  <c r="Q573" i="20"/>
  <c r="Q583" i="20"/>
  <c r="Q1377" i="20"/>
  <c r="Q585" i="20"/>
  <c r="Q119" i="20"/>
  <c r="Q410" i="20"/>
  <c r="Q1299" i="20"/>
  <c r="Q1336" i="20"/>
  <c r="Q227" i="20"/>
  <c r="Q284" i="20"/>
  <c r="Q1140" i="20"/>
  <c r="Q993" i="20"/>
  <c r="Q1258" i="20"/>
  <c r="Q515" i="20"/>
  <c r="Q778" i="20"/>
  <c r="Q767" i="20"/>
  <c r="Q687" i="20"/>
  <c r="Q1488" i="20"/>
  <c r="Q855" i="20"/>
  <c r="Q499" i="20"/>
  <c r="Q800" i="20"/>
  <c r="Q25" i="20"/>
  <c r="Q1129" i="20"/>
  <c r="Q773" i="20"/>
  <c r="Q79" i="20"/>
  <c r="Q1006" i="20"/>
  <c r="Q848" i="20"/>
  <c r="Q665" i="20"/>
  <c r="Q932" i="20"/>
  <c r="Q1272" i="20"/>
  <c r="Q1050" i="20"/>
  <c r="Q720" i="20"/>
  <c r="Q1380" i="20"/>
  <c r="Q1338" i="20"/>
  <c r="Q121" i="20"/>
  <c r="Q633" i="20"/>
  <c r="Q459" i="20"/>
  <c r="Q296" i="20"/>
  <c r="Q197" i="20"/>
  <c r="Q897" i="20"/>
  <c r="Q722" i="20"/>
  <c r="Q282" i="20"/>
  <c r="Q1082" i="20"/>
  <c r="Q900" i="20"/>
  <c r="Q690" i="20"/>
  <c r="Q586" i="20"/>
  <c r="Q1373" i="20"/>
  <c r="Q1055" i="20"/>
  <c r="Q498" i="20"/>
  <c r="Q1347" i="20"/>
  <c r="Q1449" i="20"/>
  <c r="Q1428" i="20"/>
  <c r="Q1415" i="20"/>
  <c r="Q884" i="20"/>
  <c r="Q1448" i="20"/>
  <c r="Q1505" i="20"/>
  <c r="Q629" i="20"/>
  <c r="Q1420" i="20"/>
  <c r="Q449" i="20"/>
  <c r="Q275" i="20"/>
  <c r="Q112" i="20"/>
  <c r="Q624" i="20"/>
  <c r="Q713" i="20"/>
  <c r="Q442" i="20"/>
  <c r="Q359" i="20"/>
  <c r="Q890" i="20"/>
  <c r="Q644" i="20"/>
  <c r="Q255" i="20"/>
  <c r="Q1072" i="20"/>
  <c r="Q1189" i="20"/>
  <c r="Q716" i="20"/>
  <c r="Q1414" i="20"/>
  <c r="Q1163" i="20"/>
  <c r="Q1164" i="20"/>
  <c r="Q1137" i="20"/>
  <c r="Q1113" i="20"/>
  <c r="Q1351" i="20"/>
  <c r="Q892" i="20"/>
  <c r="Q1456" i="20"/>
  <c r="Q1486" i="20"/>
  <c r="Q967" i="20"/>
  <c r="Q265" i="20"/>
  <c r="Q91" i="20"/>
  <c r="Q603" i="20"/>
  <c r="Q440" i="20"/>
  <c r="Q428" i="20"/>
  <c r="Q148" i="20"/>
  <c r="Q66" i="20"/>
  <c r="Q626" i="20"/>
  <c r="Q204" i="20"/>
  <c r="Q1051" i="20"/>
  <c r="Q878" i="20"/>
  <c r="Q922" i="20"/>
  <c r="Q22" i="20"/>
  <c r="Q1230" i="20"/>
  <c r="Q875" i="20"/>
  <c r="Q618" i="20"/>
  <c r="Q538" i="20"/>
  <c r="Q471" i="20"/>
  <c r="Q650" i="20"/>
  <c r="Q1352" i="20"/>
  <c r="Q904" i="20"/>
  <c r="Q1416" i="20"/>
  <c r="Q1455" i="20"/>
  <c r="Q81" i="20"/>
  <c r="Q593" i="20"/>
  <c r="Q419" i="20"/>
  <c r="Q256" i="20"/>
  <c r="Q133" i="20"/>
  <c r="Q857" i="20"/>
  <c r="Q671" i="20"/>
  <c r="Q180" i="20"/>
  <c r="Q1042" i="20"/>
  <c r="Q854" i="20"/>
  <c r="Q604" i="20"/>
  <c r="Q438" i="20"/>
  <c r="Q1333" i="20"/>
  <c r="Q991" i="20"/>
  <c r="Q333" i="20"/>
  <c r="Q1307" i="20"/>
  <c r="Q1394" i="20"/>
  <c r="Q1370" i="20"/>
  <c r="Q1353" i="20"/>
  <c r="Q653" i="20"/>
  <c r="Q1354" i="20"/>
  <c r="Q1327" i="20"/>
  <c r="Q1401" i="20"/>
  <c r="Q1473" i="20"/>
  <c r="Q369" i="20"/>
  <c r="Q195" i="20"/>
  <c r="Q32" i="20"/>
  <c r="Q544" i="20"/>
  <c r="Q594" i="20"/>
  <c r="Q314" i="20"/>
  <c r="Q231" i="20"/>
  <c r="Q791" i="20"/>
  <c r="Q470" i="20"/>
  <c r="Q52" i="20"/>
  <c r="Q992" i="20"/>
  <c r="Q1093" i="20"/>
  <c r="Q445" i="20"/>
  <c r="Q1334" i="20"/>
  <c r="Q1052" i="20"/>
  <c r="Q975" i="20"/>
  <c r="Q934" i="20"/>
  <c r="Q902" i="20"/>
  <c r="Q1144" i="20"/>
  <c r="Q292" i="20"/>
  <c r="Q1263" i="20"/>
  <c r="Q1070" i="20"/>
  <c r="Q566" i="20"/>
  <c r="Q345" i="20"/>
  <c r="Q336" i="20"/>
  <c r="Q506" i="20"/>
  <c r="Q407" i="20"/>
  <c r="Q712" i="20"/>
  <c r="Q1454" i="20"/>
  <c r="Q867" i="20"/>
  <c r="Q1057" i="20"/>
  <c r="Q613" i="20"/>
  <c r="Q537" i="20"/>
  <c r="Q528" i="20"/>
  <c r="Q770" i="20"/>
  <c r="Q782" i="20"/>
  <c r="Q1068" i="20"/>
  <c r="Q663" i="20"/>
  <c r="Q1281" i="20"/>
  <c r="Q110" i="20"/>
  <c r="Q1362" i="20"/>
  <c r="Q43" i="20"/>
  <c r="Q55" i="20"/>
  <c r="Q220" i="20"/>
  <c r="Q1003" i="20"/>
  <c r="Q1285" i="20"/>
  <c r="Q1038" i="20"/>
  <c r="Q157" i="20"/>
  <c r="Q1233" i="20"/>
  <c r="Q253" i="20"/>
  <c r="Q235" i="20"/>
  <c r="Q364" i="20"/>
  <c r="Q77" i="20"/>
  <c r="Q154" i="20"/>
  <c r="Q1477" i="20"/>
  <c r="Q1267" i="20"/>
  <c r="Q1012" i="20"/>
  <c r="Q701" i="20"/>
  <c r="Q1402" i="20"/>
  <c r="Q491" i="20"/>
  <c r="Q745" i="20"/>
  <c r="Q693" i="20"/>
  <c r="Q735" i="20"/>
  <c r="Q784" i="20"/>
  <c r="Q756" i="20"/>
  <c r="Q1457" i="20"/>
  <c r="Q165" i="20"/>
  <c r="Q417" i="20"/>
  <c r="Q862" i="20"/>
  <c r="Q1187" i="20"/>
  <c r="Q1434" i="20"/>
  <c r="Q698" i="20"/>
  <c r="Q1030" i="20"/>
  <c r="Q742" i="20"/>
  <c r="Q464" i="20"/>
  <c r="Q1040" i="20"/>
  <c r="Q1053" i="20"/>
  <c r="Q601" i="20"/>
  <c r="Q1058" i="20"/>
  <c r="Q1331" i="20"/>
  <c r="Q1134" i="20"/>
  <c r="Q479" i="20"/>
  <c r="Q1005" i="20"/>
  <c r="Q1399" i="20"/>
  <c r="Q638" i="20"/>
  <c r="Q390" i="20"/>
  <c r="Q617" i="20"/>
  <c r="Q1376" i="20"/>
  <c r="Q731" i="20"/>
  <c r="Q622" i="20"/>
  <c r="Q1427" i="20"/>
  <c r="Q502" i="20"/>
  <c r="Q1410" i="20"/>
  <c r="Q719" i="20"/>
  <c r="Q139" i="20"/>
  <c r="Q223" i="20"/>
  <c r="Q142" i="20"/>
  <c r="Q327" i="20"/>
  <c r="Q1099" i="20"/>
  <c r="Q933" i="20"/>
  <c r="Q214" i="20"/>
  <c r="Q961" i="20"/>
  <c r="Q758" i="20"/>
  <c r="Q916" i="20"/>
  <c r="Q1110" i="20"/>
  <c r="Q1014" i="20"/>
  <c r="Q641" i="20"/>
  <c r="Q304" i="20"/>
  <c r="Q905" i="20"/>
  <c r="Q303" i="20"/>
  <c r="Q909" i="20"/>
  <c r="Q614" i="20"/>
  <c r="Q1069" i="20"/>
  <c r="Q1355" i="20"/>
  <c r="Q1440" i="20"/>
  <c r="Q920" i="20"/>
  <c r="Q36" i="20"/>
  <c r="Q293" i="20"/>
  <c r="Q283" i="20"/>
  <c r="Q632" i="20"/>
  <c r="Q373" i="20"/>
  <c r="Q278" i="20"/>
  <c r="Q1197" i="20"/>
  <c r="Q1422" i="20"/>
  <c r="Q1177" i="20"/>
  <c r="Q1133" i="20"/>
  <c r="Q925" i="20"/>
  <c r="Q1514" i="20"/>
  <c r="Q1194" i="20"/>
  <c r="Q99" i="20"/>
  <c r="Q448" i="20"/>
  <c r="Q159" i="20"/>
  <c r="Q642" i="20"/>
  <c r="Q938" i="20"/>
  <c r="Q1238" i="20"/>
  <c r="Q655" i="20"/>
  <c r="Q516" i="20"/>
  <c r="Q711" i="20"/>
  <c r="Q943" i="20"/>
  <c r="Q1451" i="20"/>
  <c r="Q49" i="20"/>
  <c r="Q224" i="20"/>
  <c r="Q621" i="20"/>
  <c r="Q814" i="20"/>
  <c r="Q310" i="20"/>
  <c r="Q939" i="20"/>
  <c r="Q1275" i="20"/>
  <c r="Q1303" i="20"/>
  <c r="Q1162" i="20"/>
  <c r="Q482" i="20"/>
  <c r="Q261" i="20"/>
  <c r="Q1131" i="20"/>
  <c r="Q830" i="20"/>
  <c r="Q363" i="20"/>
  <c r="Q406" i="20"/>
  <c r="Q380" i="20"/>
  <c r="Q1223" i="20"/>
  <c r="Q809" i="20"/>
  <c r="Q821" i="20"/>
  <c r="Q957" i="20"/>
  <c r="Q41" i="20"/>
  <c r="Q84" i="20"/>
  <c r="Q1032" i="20"/>
  <c r="Q1330" i="20"/>
  <c r="Q1215" i="20"/>
  <c r="Q285" i="20"/>
  <c r="Q704" i="20"/>
  <c r="Q460" i="20"/>
  <c r="Q602" i="20"/>
  <c r="Q1202" i="20"/>
  <c r="Q1198" i="20"/>
  <c r="Q1048" i="20"/>
  <c r="Q107" i="20"/>
  <c r="Q1424" i="20"/>
  <c r="Q124" i="20"/>
  <c r="Q648" i="20"/>
  <c r="Q1019" i="20"/>
  <c r="Q903" i="20"/>
  <c r="Q377" i="20"/>
  <c r="Q326" i="20"/>
  <c r="Q245" i="20"/>
  <c r="Q803" i="20"/>
  <c r="Q490" i="20"/>
  <c r="Q1000" i="20"/>
  <c r="Q1105" i="20"/>
  <c r="Q1063" i="20"/>
  <c r="Q958" i="20"/>
  <c r="Q357" i="20"/>
  <c r="Q795" i="20"/>
  <c r="Q368" i="20"/>
  <c r="Q794" i="20"/>
  <c r="Q979" i="20"/>
  <c r="Q1158" i="20"/>
  <c r="Q68" i="20"/>
  <c r="Q1506" i="20"/>
  <c r="Q1001" i="20"/>
  <c r="Q521" i="20"/>
  <c r="Q785" i="20"/>
  <c r="Q970" i="20"/>
  <c r="Q1261" i="20"/>
  <c r="Q1235" i="20"/>
  <c r="Q1239" i="20"/>
  <c r="Q838" i="20"/>
  <c r="Q337" i="20"/>
  <c r="Q542" i="20"/>
  <c r="Q1123" i="20"/>
  <c r="Q316" i="20"/>
  <c r="Q885" i="20"/>
  <c r="Q1022" i="20"/>
  <c r="Q774" i="20"/>
  <c r="Q625" i="20"/>
  <c r="Q714" i="20"/>
  <c r="Q891" i="20"/>
  <c r="Q1044" i="20"/>
  <c r="Q1339" i="20"/>
  <c r="Q1403" i="20"/>
  <c r="Q1475" i="20"/>
  <c r="Q556" i="20"/>
  <c r="Q358" i="20"/>
  <c r="Q1186" i="20"/>
  <c r="Q1154" i="20"/>
  <c r="Q894" i="20"/>
  <c r="Q983" i="20"/>
  <c r="Q70" i="20"/>
  <c r="Q1319" i="20"/>
  <c r="Q216" i="20"/>
  <c r="Q101" i="20"/>
  <c r="Q1374" i="20"/>
  <c r="Q472" i="20"/>
  <c r="Q977" i="20"/>
  <c r="Q1199" i="20"/>
  <c r="Q755" i="20"/>
  <c r="Q434" i="20"/>
  <c r="Q1157" i="20"/>
  <c r="Q768" i="20"/>
  <c r="Q233" i="20"/>
  <c r="Q104" i="20"/>
  <c r="Q429" i="20"/>
  <c r="Q880" i="20"/>
  <c r="Q1064" i="20"/>
  <c r="Q700" i="20"/>
  <c r="Q1152" i="20"/>
  <c r="Q1329" i="20"/>
  <c r="Q1441" i="20"/>
  <c r="Q257" i="20"/>
  <c r="Q595" i="20"/>
  <c r="Q134" i="20"/>
  <c r="Q182" i="20"/>
  <c r="Q907" i="20"/>
  <c r="Q859" i="20"/>
  <c r="Q420" i="20"/>
  <c r="Q870" i="20"/>
  <c r="Q73" i="20"/>
  <c r="Q248" i="20"/>
  <c r="Q660" i="20"/>
  <c r="Q845" i="20"/>
  <c r="Q1325" i="20"/>
  <c r="Q302" i="20"/>
  <c r="Q1359" i="20"/>
  <c r="Q597" i="20"/>
  <c r="Q1361" i="20"/>
  <c r="Q1322" i="20"/>
  <c r="Q64" i="20"/>
  <c r="Q645" i="20"/>
  <c r="Q835" i="20"/>
  <c r="Q135" i="20"/>
  <c r="Q1060" i="20"/>
  <c r="Q598" i="20"/>
  <c r="Q177" i="20"/>
  <c r="Q286" i="20"/>
  <c r="Q1138" i="20"/>
  <c r="Q748" i="20"/>
  <c r="Q1517" i="20"/>
  <c r="Q1124" i="20"/>
  <c r="Q1436" i="20"/>
  <c r="Q759" i="20"/>
  <c r="Q911" i="20"/>
  <c r="Q691" i="20"/>
  <c r="Q1305" i="20"/>
  <c r="Q208" i="20"/>
  <c r="Q229" i="20"/>
  <c r="Q607" i="20"/>
  <c r="Q1039" i="20"/>
  <c r="Q117" i="20"/>
  <c r="Q1472" i="20"/>
  <c r="Q1357" i="20"/>
  <c r="Q1033" i="20"/>
  <c r="Q173" i="20"/>
  <c r="Q565" i="20"/>
  <c r="Q244" i="20"/>
  <c r="Q103" i="20"/>
  <c r="Q185" i="20"/>
  <c r="Q697" i="20"/>
  <c r="Q523" i="20"/>
  <c r="Q360" i="20"/>
  <c r="Q300" i="20"/>
  <c r="Q20" i="20"/>
  <c r="Q786" i="20"/>
  <c r="Q446" i="20"/>
  <c r="Q1146" i="20"/>
  <c r="Q971" i="20"/>
  <c r="Q779" i="20"/>
  <c r="Q765" i="20"/>
  <c r="Q1437" i="20"/>
  <c r="Q1150" i="20"/>
  <c r="Q710" i="20"/>
  <c r="Q125" i="20"/>
  <c r="Q23" i="20"/>
  <c r="Q1510" i="20"/>
  <c r="Q1497" i="20"/>
  <c r="Q1145" i="20"/>
  <c r="Q319" i="20"/>
  <c r="Q930" i="20"/>
  <c r="Q1503" i="20"/>
  <c r="Q820" i="20"/>
  <c r="Q513" i="20"/>
  <c r="Q339" i="20"/>
  <c r="Q176" i="20"/>
  <c r="Q688" i="20"/>
  <c r="Q777" i="20"/>
  <c r="Q543" i="20"/>
  <c r="Q462" i="20"/>
  <c r="Q962" i="20"/>
  <c r="Q750" i="20"/>
  <c r="Q421" i="20"/>
  <c r="Q111" i="20"/>
  <c r="Q1253" i="20"/>
  <c r="Q850" i="20"/>
  <c r="Q1478" i="20"/>
  <c r="Q1227" i="20"/>
  <c r="Q1266" i="20"/>
  <c r="Q1242" i="20"/>
  <c r="Q1225" i="20"/>
  <c r="Q1494" i="20"/>
  <c r="Q1151" i="20"/>
  <c r="Q744" i="20"/>
  <c r="Q898" i="20"/>
  <c r="Q1400" i="20"/>
  <c r="Q329" i="20"/>
  <c r="Q155" i="20"/>
  <c r="Q667" i="20"/>
  <c r="Q504" i="20"/>
  <c r="Q530" i="20"/>
  <c r="Q250" i="20"/>
  <c r="Q167" i="20"/>
  <c r="Q739" i="20"/>
  <c r="Q367" i="20"/>
  <c r="Q1115" i="20"/>
  <c r="Q951" i="20"/>
  <c r="Q1029" i="20"/>
  <c r="Q279" i="20"/>
  <c r="Q1294" i="20"/>
  <c r="Q988" i="20"/>
  <c r="Q861" i="20"/>
  <c r="Q815" i="20"/>
  <c r="Q775" i="20"/>
  <c r="Q985" i="20"/>
  <c r="Q1495" i="20"/>
  <c r="Q1160" i="20"/>
  <c r="Q682" i="20"/>
  <c r="Q1224" i="20"/>
  <c r="Q145" i="20"/>
  <c r="Q657" i="20"/>
  <c r="Q483" i="20"/>
  <c r="Q320" i="20"/>
  <c r="Q236" i="20"/>
  <c r="Q921" i="20"/>
  <c r="Q746" i="20"/>
  <c r="Q343" i="20"/>
  <c r="Q1106" i="20"/>
  <c r="Q927" i="20"/>
  <c r="Q725" i="20"/>
  <c r="Q668" i="20"/>
  <c r="Q1397" i="20"/>
  <c r="Q1094" i="20"/>
  <c r="Q580" i="20"/>
  <c r="Q1371" i="20"/>
  <c r="Q1481" i="20"/>
  <c r="Q1460" i="20"/>
  <c r="Q1447" i="20"/>
  <c r="Q989" i="20"/>
  <c r="Q1496" i="20"/>
  <c r="Q372" i="20"/>
  <c r="Q1109" i="20"/>
  <c r="Q1433" i="20"/>
  <c r="Q433" i="20"/>
  <c r="Q259" i="20"/>
  <c r="Q96" i="20"/>
  <c r="Q608" i="20"/>
  <c r="Q695" i="20"/>
  <c r="Q415" i="20"/>
  <c r="Q334" i="20"/>
  <c r="Q871" i="20"/>
  <c r="Q612" i="20"/>
  <c r="Q215" i="20"/>
  <c r="Q1056" i="20"/>
  <c r="Q1173" i="20"/>
  <c r="Q669" i="20"/>
  <c r="Q1398" i="20"/>
  <c r="Q1147" i="20"/>
  <c r="Q1135" i="20"/>
  <c r="Q1101" i="20"/>
  <c r="Q1073" i="20"/>
  <c r="Q1311" i="20"/>
  <c r="Q807" i="20"/>
  <c r="Q1423" i="20"/>
  <c r="Q1419" i="20"/>
  <c r="Q1492" i="20"/>
  <c r="Q489" i="20"/>
  <c r="Q520" i="20"/>
  <c r="Q762" i="20"/>
  <c r="Q718" i="20"/>
  <c r="Q1054" i="20"/>
  <c r="Q636" i="20"/>
  <c r="Q1204" i="20"/>
  <c r="Q29" i="20"/>
  <c r="Q1282" i="20"/>
  <c r="Q681" i="20"/>
  <c r="Q44" i="20"/>
  <c r="Q206" i="20"/>
  <c r="Q955" i="20"/>
  <c r="Q1277" i="20"/>
  <c r="Q1025" i="20"/>
  <c r="Q1491" i="20"/>
  <c r="Q1210" i="20"/>
  <c r="Q1458" i="20"/>
  <c r="Q187" i="20"/>
  <c r="Q350" i="20"/>
  <c r="Q60" i="20"/>
  <c r="Q34" i="20"/>
  <c r="Q1469" i="20"/>
  <c r="Q1259" i="20"/>
  <c r="Q883" i="20"/>
  <c r="Q630" i="20"/>
  <c r="Q1240" i="20"/>
  <c r="Q379" i="20"/>
  <c r="Q658" i="20"/>
  <c r="Q540" i="20"/>
  <c r="Q519" i="20"/>
  <c r="Q589" i="20"/>
  <c r="Q382" i="20"/>
  <c r="Q1289" i="20"/>
  <c r="Q1364" i="20"/>
  <c r="Q1260" i="20"/>
  <c r="Q635" i="20"/>
  <c r="Q929" i="20"/>
  <c r="Q926" i="20"/>
  <c r="Q915" i="20"/>
  <c r="Q1108" i="20"/>
  <c r="Q1216" i="20"/>
  <c r="Q843" i="20"/>
  <c r="Q546" i="20"/>
  <c r="Q115" i="20"/>
  <c r="Q575" i="20"/>
  <c r="Q1120" i="20"/>
  <c r="Q1498" i="20"/>
  <c r="Q202" i="20"/>
  <c r="Q397" i="20"/>
  <c r="Q1442" i="20"/>
  <c r="Q453" i="20"/>
  <c r="Q965" i="20"/>
  <c r="Q1271" i="20"/>
  <c r="Q299" i="20"/>
  <c r="Q863" i="20"/>
  <c r="Q1417" i="20"/>
  <c r="Q230" i="20"/>
  <c r="Q322" i="20"/>
  <c r="Q1438" i="20"/>
  <c r="Q1368" i="20"/>
  <c r="Q615" i="20"/>
  <c r="Q1066" i="20"/>
  <c r="Q600" i="20"/>
  <c r="Q418" i="20"/>
  <c r="Q1378" i="20"/>
  <c r="Q1341" i="20"/>
  <c r="Q1513" i="20"/>
  <c r="Q623" i="20"/>
  <c r="Q435" i="20"/>
  <c r="Q1390" i="20"/>
  <c r="Q651" i="20"/>
  <c r="Q899" i="20"/>
  <c r="Q1059" i="20"/>
  <c r="Q825" i="20"/>
  <c r="Q1273" i="20"/>
  <c r="Q76" i="20"/>
  <c r="Q1466" i="20"/>
  <c r="Q1047" i="20"/>
  <c r="Q1248" i="20"/>
  <c r="Q699" i="20"/>
  <c r="Q896" i="20"/>
  <c r="Q706" i="20"/>
  <c r="Q1161" i="20"/>
  <c r="Q647" i="20"/>
  <c r="Q427" i="20"/>
  <c r="Q552" i="20"/>
  <c r="Q347" i="20"/>
  <c r="Q262" i="20"/>
  <c r="Q451" i="20"/>
  <c r="Q1432" i="20"/>
  <c r="Q757" i="20"/>
  <c r="Q1117" i="20"/>
  <c r="Q1298" i="20"/>
  <c r="Q1431" i="20"/>
  <c r="Q1084" i="20"/>
  <c r="Q1067" i="20"/>
  <c r="Q1504" i="20"/>
  <c r="Q705" i="20"/>
  <c r="Q1034" i="20"/>
  <c r="Q1102" i="20"/>
  <c r="Q63" i="20"/>
  <c r="Q986" i="20"/>
  <c r="Q409" i="20"/>
  <c r="Q936" i="20"/>
  <c r="Q906" i="20"/>
  <c r="Q280" i="20"/>
  <c r="Q1274" i="20"/>
  <c r="Q249" i="20"/>
  <c r="Q75" i="20"/>
  <c r="Q587" i="20"/>
  <c r="Q424" i="20"/>
  <c r="Q402" i="20"/>
  <c r="Q122" i="20"/>
  <c r="Q39" i="20"/>
  <c r="Q590" i="20"/>
  <c r="Q164" i="20"/>
  <c r="Q1035" i="20"/>
  <c r="Q860" i="20"/>
  <c r="Q893" i="20"/>
  <c r="Q1501" i="20"/>
  <c r="Q1214" i="20"/>
  <c r="Q846" i="20"/>
  <c r="Q527" i="20"/>
  <c r="Q436" i="20"/>
  <c r="Q362" i="20"/>
  <c r="Q511" i="20"/>
  <c r="Q1312" i="20"/>
  <c r="Q828" i="20"/>
  <c r="Q1337" i="20"/>
  <c r="Q1300" i="20"/>
  <c r="Q65" i="20"/>
  <c r="Q577" i="20"/>
  <c r="Q403" i="20"/>
  <c r="Q240" i="20"/>
  <c r="Q108" i="20"/>
  <c r="Q841" i="20"/>
  <c r="Q646" i="20"/>
  <c r="Q140" i="20"/>
  <c r="Q1026" i="20"/>
  <c r="Q836" i="20"/>
  <c r="Q572" i="20"/>
  <c r="Q374" i="20"/>
  <c r="Q1317" i="20"/>
  <c r="Q966" i="20"/>
  <c r="Q269" i="20"/>
  <c r="Q1291" i="20"/>
  <c r="Q1369" i="20"/>
  <c r="Q1345" i="20"/>
  <c r="Q1328" i="20"/>
  <c r="Q514" i="20"/>
  <c r="Q1313" i="20"/>
  <c r="Q1247" i="20"/>
  <c r="Q1321" i="20"/>
  <c r="Q1159" i="20"/>
  <c r="Q393" i="20"/>
  <c r="Q219" i="20"/>
  <c r="Q56" i="20"/>
  <c r="Q568" i="20"/>
  <c r="Q631" i="20"/>
  <c r="Q351" i="20"/>
  <c r="Q270" i="20"/>
  <c r="Q823" i="20"/>
  <c r="Q525" i="20"/>
  <c r="Q114" i="20"/>
  <c r="Q1016" i="20"/>
  <c r="Q1128" i="20"/>
  <c r="Q534" i="20"/>
  <c r="Q1358" i="20"/>
  <c r="Q1089" i="20"/>
  <c r="Q1037" i="20"/>
  <c r="Q998" i="20"/>
  <c r="Q972" i="20"/>
  <c r="Q1208" i="20"/>
  <c r="Q522" i="20"/>
  <c r="Q1324" i="20"/>
  <c r="Q1218" i="20"/>
  <c r="Q1085" i="20"/>
  <c r="Q209" i="20"/>
  <c r="Q35" i="20"/>
  <c r="Q547" i="20"/>
  <c r="Q384" i="20"/>
  <c r="Q338" i="20"/>
  <c r="Q58" i="20"/>
  <c r="Q810" i="20"/>
  <c r="Q508" i="20"/>
  <c r="Q61" i="20"/>
  <c r="Q995" i="20"/>
  <c r="Q811" i="20"/>
  <c r="Q816" i="20"/>
  <c r="Q1461" i="20"/>
  <c r="Q1174" i="20"/>
  <c r="Q763" i="20"/>
  <c r="Q271" i="20"/>
  <c r="Q174" i="20"/>
  <c r="Q102" i="20"/>
  <c r="Q90" i="20"/>
  <c r="Q1209" i="20"/>
  <c r="Q554" i="20"/>
  <c r="Q1127" i="20"/>
  <c r="Q686" i="20"/>
  <c r="Q1487" i="20"/>
  <c r="Q497" i="20"/>
  <c r="Q323" i="20"/>
  <c r="Q160" i="20"/>
  <c r="Q672" i="20"/>
  <c r="Q761" i="20"/>
  <c r="Q518" i="20"/>
  <c r="Q437" i="20"/>
  <c r="Q944" i="20"/>
  <c r="Q728" i="20"/>
  <c r="Q381" i="20"/>
  <c r="Q47" i="20"/>
  <c r="Q1237" i="20"/>
  <c r="Q819" i="20"/>
  <c r="Q1462" i="20"/>
  <c r="Q1211" i="20"/>
  <c r="Q1241" i="20"/>
  <c r="Q1217" i="20"/>
  <c r="Q1200" i="20"/>
  <c r="Q1463" i="20"/>
  <c r="Q1092" i="20"/>
  <c r="Q500" i="20"/>
  <c r="Q736" i="20"/>
  <c r="Q1031" i="20"/>
  <c r="Q673" i="20"/>
  <c r="Q664" i="20"/>
  <c r="Q194" i="20"/>
  <c r="Q946" i="20"/>
  <c r="Q1229" i="20"/>
  <c r="Q1013" i="20"/>
  <c r="Q1482" i="20"/>
  <c r="Q1062" i="20"/>
  <c r="Q1388" i="20"/>
  <c r="Q179" i="20"/>
  <c r="Q274" i="20"/>
  <c r="Q37" i="20"/>
  <c r="Q1139" i="20"/>
  <c r="Q1421" i="20"/>
  <c r="Q1251" i="20"/>
  <c r="Q856" i="20"/>
  <c r="Q151" i="20"/>
  <c r="Q1045" i="20"/>
  <c r="Q371" i="20"/>
  <c r="Q581" i="20"/>
  <c r="Q524" i="20"/>
  <c r="Q501" i="20"/>
  <c r="Q413" i="20"/>
  <c r="Q330" i="20"/>
  <c r="Q1276" i="20"/>
  <c r="Q1244" i="20"/>
  <c r="Q780" i="20"/>
  <c r="Q563" i="20"/>
  <c r="Q817" i="20"/>
  <c r="Q844" i="20"/>
  <c r="Q831" i="20"/>
  <c r="Q923" i="20"/>
  <c r="Q1078" i="20"/>
  <c r="Q254" i="20"/>
  <c r="Q1111" i="20"/>
  <c r="Q153" i="20"/>
  <c r="Q144" i="20"/>
  <c r="Q198" i="20"/>
  <c r="Q1114" i="20"/>
  <c r="Q1104" i="20"/>
  <c r="Q1262" i="20"/>
  <c r="Q1490" i="20"/>
  <c r="Q1426" i="20"/>
  <c r="Q46" i="20"/>
  <c r="Q619" i="20"/>
  <c r="Q1075" i="20"/>
  <c r="Q1061" i="20"/>
  <c r="Q425" i="20"/>
  <c r="Q917" i="20"/>
  <c r="Q1315" i="20"/>
  <c r="Q1468" i="20"/>
  <c r="Q95" i="20"/>
  <c r="Q86" i="20"/>
  <c r="Q1411" i="20"/>
  <c r="Q88" i="20"/>
  <c r="Q318" i="20"/>
  <c r="Q1384" i="20"/>
  <c r="Q289" i="20"/>
  <c r="Q853" i="20"/>
  <c r="Q1136" i="20"/>
  <c r="Q294" i="20"/>
  <c r="Q1126" i="20"/>
  <c r="Q654" i="20"/>
  <c r="Q404" i="20"/>
  <c r="Q59" i="20"/>
  <c r="Q1386" i="20"/>
  <c r="Q919" i="20"/>
  <c r="Q146" i="20"/>
  <c r="Q309" i="20"/>
  <c r="Q872" i="20"/>
  <c r="Q1404" i="20"/>
  <c r="Q488" i="20"/>
  <c r="Q454" i="20"/>
  <c r="Q226" i="20"/>
  <c r="Q387" i="20"/>
  <c r="Q1320" i="20"/>
  <c r="Q1413" i="20"/>
  <c r="Q1395" i="20"/>
  <c r="Q910" i="20"/>
  <c r="Q1002" i="20"/>
  <c r="Q493" i="20"/>
  <c r="Q1023" i="20"/>
  <c r="Q591" i="20"/>
  <c r="Q982" i="20"/>
  <c r="Q1100" i="20"/>
  <c r="Q1348" i="20"/>
  <c r="Q40" i="20"/>
  <c r="Q696" i="20"/>
  <c r="Q181" i="20"/>
  <c r="Q889" i="20"/>
  <c r="Q308" i="20"/>
  <c r="Q801" i="20"/>
  <c r="Q984" i="20"/>
  <c r="Q268" i="20"/>
  <c r="Q1192" i="20"/>
  <c r="Q89" i="20"/>
  <c r="Q281" i="20"/>
  <c r="Q684" i="20"/>
  <c r="Q616" i="20"/>
  <c r="Q162" i="20"/>
  <c r="Q564" i="20"/>
  <c r="Q1429" i="20"/>
  <c r="Q335" i="20"/>
  <c r="Q1326" i="20"/>
  <c r="Q1196" i="20"/>
  <c r="Q709" i="20"/>
  <c r="Q1323" i="20"/>
  <c r="Q260" i="20"/>
  <c r="Q505" i="20"/>
  <c r="Q331" i="20"/>
  <c r="Q168" i="20"/>
  <c r="Q680" i="20"/>
  <c r="Q769" i="20"/>
  <c r="Q532" i="20"/>
  <c r="Q450" i="20"/>
  <c r="Q954" i="20"/>
  <c r="Q740" i="20"/>
  <c r="Q399" i="20"/>
  <c r="Q85" i="20"/>
  <c r="Q1245" i="20"/>
  <c r="Q837" i="20"/>
  <c r="Q1470" i="20"/>
  <c r="Q1219" i="20"/>
  <c r="Q1255" i="20"/>
  <c r="Q1231" i="20"/>
  <c r="Q1212" i="20"/>
  <c r="Q1476" i="20"/>
  <c r="Q1125" i="20"/>
  <c r="Q637" i="20"/>
  <c r="Q822" i="20"/>
  <c r="Q1234" i="20"/>
  <c r="Q321" i="20"/>
  <c r="Q147" i="20"/>
  <c r="Q659" i="20"/>
  <c r="Q496" i="20"/>
  <c r="Q517" i="20"/>
  <c r="Q237" i="20"/>
  <c r="Q156" i="20"/>
  <c r="Q727" i="20"/>
  <c r="Q346" i="20"/>
  <c r="Q1107" i="20"/>
  <c r="Q942" i="20"/>
  <c r="Q1015" i="20"/>
  <c r="Q252" i="20"/>
  <c r="Q1286" i="20"/>
  <c r="Q974" i="20"/>
  <c r="Q839" i="20"/>
  <c r="Q788" i="20"/>
  <c r="Q752" i="20"/>
  <c r="Q956" i="20"/>
  <c r="Q1480" i="20"/>
  <c r="Q1142" i="20"/>
  <c r="Q548" i="20"/>
  <c r="Q1143" i="20"/>
  <c r="Q137" i="20"/>
  <c r="Q649" i="20"/>
  <c r="Q475" i="20"/>
  <c r="Q312" i="20"/>
  <c r="Q222" i="20"/>
  <c r="Q913" i="20"/>
  <c r="Q738" i="20"/>
  <c r="Q324" i="20"/>
  <c r="Q1098" i="20"/>
  <c r="Q918" i="20"/>
  <c r="Q715" i="20"/>
  <c r="Q639" i="20"/>
  <c r="Q1389" i="20"/>
  <c r="Q1081" i="20"/>
  <c r="Q550" i="20"/>
  <c r="Q1363" i="20"/>
  <c r="Q1471" i="20"/>
  <c r="Q1450" i="20"/>
  <c r="Q1435" i="20"/>
  <c r="Q959" i="20"/>
  <c r="Q1483" i="20"/>
  <c r="Q199" i="20"/>
  <c r="Q973" i="20"/>
  <c r="Q1097" i="20"/>
  <c r="Q465" i="20"/>
  <c r="Q291" i="20"/>
  <c r="Q128" i="20"/>
  <c r="Q640" i="20"/>
  <c r="Q729" i="20"/>
  <c r="Q468" i="20"/>
  <c r="Q386" i="20"/>
  <c r="Q908" i="20"/>
  <c r="Q678" i="20"/>
  <c r="Q298" i="20"/>
  <c r="Q1088" i="20"/>
  <c r="Q1205" i="20"/>
  <c r="Q751" i="20"/>
  <c r="Q1430" i="20"/>
  <c r="Q1179" i="20"/>
  <c r="Q1191" i="20"/>
  <c r="Q1167" i="20"/>
  <c r="Q1148" i="20"/>
  <c r="Q1391" i="20"/>
  <c r="Q964" i="20"/>
  <c r="Q1489" i="20"/>
  <c r="Q132" i="20"/>
  <c r="Q1360" i="20"/>
  <c r="Q241" i="20"/>
  <c r="Q67" i="20"/>
  <c r="Q579" i="20"/>
  <c r="Q416" i="20"/>
  <c r="Q389" i="20"/>
  <c r="Q109" i="20"/>
  <c r="Q28" i="20"/>
  <c r="Q574" i="20"/>
  <c r="Q141" i="20"/>
  <c r="Q1027" i="20"/>
  <c r="Q851" i="20"/>
  <c r="Q877" i="20"/>
  <c r="Q1493" i="20"/>
  <c r="Q1206" i="20"/>
  <c r="Q829" i="20"/>
  <c r="Q485" i="20"/>
  <c r="Q391" i="20"/>
  <c r="Q317" i="20"/>
  <c r="Q422" i="20"/>
  <c r="Q1290" i="20"/>
  <c r="Q790" i="20"/>
  <c r="Q1297" i="20"/>
  <c r="Q1220" i="20"/>
  <c r="Q1180" i="20"/>
  <c r="Q683" i="20"/>
  <c r="Q937" i="20"/>
  <c r="Q935" i="20"/>
  <c r="Q968" i="20"/>
  <c r="Q1119" i="20"/>
  <c r="Q1228" i="20"/>
  <c r="Q1049" i="20"/>
  <c r="Q679" i="20"/>
  <c r="Q169" i="20"/>
  <c r="Q200" i="20"/>
  <c r="Q287" i="20"/>
  <c r="Q1130" i="20"/>
  <c r="Q213" i="20"/>
  <c r="Q1318" i="20"/>
  <c r="Q1508" i="20"/>
  <c r="Q98" i="20"/>
  <c r="Q940" i="20"/>
  <c r="Q361" i="20"/>
  <c r="Q392" i="20"/>
  <c r="Q596" i="20"/>
  <c r="Q447" i="20"/>
  <c r="Q832" i="20"/>
  <c r="Q138" i="20"/>
  <c r="Q912" i="20"/>
  <c r="Q1232" i="20"/>
  <c r="Q1156" i="20"/>
  <c r="Q553" i="20"/>
  <c r="Q584" i="20"/>
  <c r="Q826" i="20"/>
  <c r="Q804" i="20"/>
  <c r="Q1149" i="20"/>
  <c r="Q796" i="20"/>
  <c r="Q1306" i="20"/>
  <c r="Q676" i="20"/>
  <c r="Q1007" i="20"/>
  <c r="Q123" i="20"/>
  <c r="Q247" i="20"/>
  <c r="Q412" i="20"/>
  <c r="Q1083" i="20"/>
  <c r="Q1405" i="20"/>
  <c r="Q1195" i="20"/>
  <c r="Q652" i="20"/>
  <c r="Q1512" i="20"/>
  <c r="Q127" i="20"/>
  <c r="Q685" i="20"/>
  <c r="Q1017" i="20"/>
  <c r="Q1412" i="20"/>
  <c r="Q375" i="20"/>
  <c r="Q950" i="20"/>
  <c r="Q797" i="20"/>
  <c r="Q251" i="20"/>
  <c r="Q694" i="20"/>
  <c r="Q1407" i="20"/>
  <c r="Q1343" i="20"/>
  <c r="Q834" i="20"/>
  <c r="Q1246" i="20"/>
  <c r="Q1009" i="20"/>
  <c r="Q158" i="20"/>
  <c r="Q533" i="20"/>
  <c r="Q354" i="20"/>
  <c r="Q186" i="20"/>
  <c r="Q609" i="20"/>
  <c r="Q996" i="20"/>
  <c r="Q702" i="20"/>
  <c r="Q474" i="20"/>
  <c r="Q737" i="20"/>
  <c r="Q443" i="20"/>
  <c r="Q558" i="20"/>
  <c r="Q1392" i="20"/>
  <c r="Q105" i="20"/>
  <c r="Q503" i="20"/>
  <c r="Q1010" i="20"/>
  <c r="Q297" i="20"/>
  <c r="Q606" i="20"/>
  <c r="Q1342" i="20"/>
  <c r="Q1168" i="20"/>
  <c r="Q1132" i="20"/>
  <c r="Q19" i="20"/>
  <c r="Q311" i="20"/>
  <c r="Q469" i="20"/>
  <c r="Q789" i="20"/>
  <c r="Q1445" i="20"/>
  <c r="Q726" i="20"/>
  <c r="Q1518" i="20"/>
  <c r="Q405" i="20"/>
  <c r="Q62" i="20"/>
  <c r="Q184" i="20"/>
  <c r="Q476" i="20"/>
  <c r="Q760" i="20"/>
  <c r="Q149" i="20"/>
  <c r="Q866" i="20"/>
  <c r="Q1280" i="20"/>
  <c r="Q1507" i="20"/>
  <c r="Q969" i="20"/>
  <c r="Q163" i="20"/>
  <c r="Q512" i="20"/>
  <c r="Q388" i="20"/>
  <c r="Q1041" i="20"/>
  <c r="Q1302" i="20"/>
  <c r="Q840" i="20"/>
  <c r="Q1511" i="20"/>
  <c r="Q1308" i="20"/>
  <c r="Q288" i="20"/>
  <c r="Q263" i="20"/>
  <c r="Q674" i="20"/>
  <c r="Q562" i="20"/>
  <c r="Q463" i="20"/>
  <c r="Q1439" i="20"/>
  <c r="Q847" i="20"/>
  <c r="Q1071" i="20"/>
  <c r="Q383" i="20"/>
  <c r="Q349" i="20"/>
  <c r="Q1201" i="20"/>
  <c r="Q771" i="20"/>
  <c r="Q1479" i="20"/>
  <c r="Q24" i="20"/>
  <c r="Q994" i="20"/>
  <c r="Q1172" i="20"/>
  <c r="Q378" i="20"/>
  <c r="Q290" i="20"/>
  <c r="Q754" i="20"/>
  <c r="Q605" i="20"/>
  <c r="Q864" i="20"/>
  <c r="Q627" i="20"/>
  <c r="Q221" i="20"/>
  <c r="Q466" i="20"/>
  <c r="Q1288" i="20"/>
  <c r="Q666" i="20"/>
  <c r="Q1096" i="20"/>
  <c r="Q92" i="20"/>
  <c r="Q764" i="20"/>
  <c r="Q267" i="20"/>
  <c r="Q348" i="20"/>
  <c r="Q238" i="20"/>
  <c r="Q1181" i="20"/>
  <c r="Q1155" i="20"/>
  <c r="Q1121" i="20"/>
  <c r="Q852" i="20"/>
  <c r="Q1452" i="20"/>
  <c r="Q83" i="20"/>
  <c r="Q414" i="20"/>
  <c r="Q610" i="20"/>
  <c r="Q869" i="20"/>
  <c r="Q1222" i="20"/>
  <c r="Q494" i="20"/>
  <c r="Q1335" i="20"/>
  <c r="Q1385" i="20"/>
  <c r="Q411" i="20"/>
  <c r="Q849" i="20"/>
  <c r="Q588" i="20"/>
  <c r="Q980" i="20"/>
  <c r="Q1383" i="20"/>
  <c r="Q1340" i="20"/>
  <c r="Q1287" i="20"/>
  <c r="Q401" i="20"/>
  <c r="Q576" i="20"/>
  <c r="Q365" i="20"/>
  <c r="Q541" i="20"/>
  <c r="Q1024" i="20"/>
  <c r="Q1366" i="20"/>
  <c r="Q1021" i="20"/>
  <c r="Q1226" i="20"/>
  <c r="Q1346" i="20"/>
  <c r="Q1184" i="20"/>
  <c r="Q689" i="20"/>
  <c r="Q352" i="20"/>
  <c r="Q953" i="20"/>
  <c r="Q426" i="20"/>
  <c r="Q963" i="20"/>
  <c r="Q1141" i="20"/>
  <c r="Q1500" i="20"/>
  <c r="Q239" i="20"/>
  <c r="Q1316" i="20"/>
  <c r="Q753" i="20"/>
  <c r="Q747" i="20"/>
  <c r="Q1467" i="20"/>
  <c r="Q945" i="20"/>
  <c r="Q976" i="20"/>
  <c r="Q1086" i="20"/>
  <c r="Q217" i="20"/>
  <c r="Q301" i="20"/>
  <c r="Q246" i="20"/>
  <c r="Q190" i="20"/>
  <c r="Q400" i="20"/>
  <c r="Q559" i="20"/>
  <c r="Q170" i="20"/>
  <c r="Q1249" i="20"/>
  <c r="Q656" i="20"/>
  <c r="Q1221" i="20"/>
  <c r="Q1028" i="20"/>
  <c r="Q873" i="20"/>
  <c r="Q456" i="20"/>
  <c r="Q473" i="20"/>
  <c r="Q1502" i="20"/>
  <c r="Q116" i="20"/>
  <c r="Q842" i="20"/>
  <c r="Q264" i="20"/>
  <c r="Q766" i="20"/>
  <c r="Q136" i="20"/>
  <c r="Q1165" i="20"/>
  <c r="U307" i="16"/>
  <c r="U473" i="16"/>
  <c r="U389" i="16"/>
  <c r="U199" i="16"/>
  <c r="U795" i="16"/>
  <c r="U1307" i="16"/>
  <c r="U538" i="16"/>
  <c r="U302" i="16"/>
  <c r="U1084" i="16"/>
  <c r="U332" i="16"/>
  <c r="U1183" i="16"/>
  <c r="U1053" i="16"/>
  <c r="U504" i="16"/>
  <c r="U486" i="16"/>
  <c r="U472" i="16"/>
  <c r="U1446" i="16"/>
  <c r="U1450" i="16"/>
  <c r="U1465" i="16"/>
  <c r="U1496" i="16"/>
  <c r="U37" i="16"/>
  <c r="U204" i="16"/>
  <c r="U637" i="16"/>
  <c r="U1103" i="16"/>
  <c r="U123" i="16"/>
  <c r="U289" i="16"/>
  <c r="U148" i="16"/>
  <c r="U756" i="16"/>
  <c r="U598" i="16"/>
  <c r="U1123" i="16"/>
  <c r="U238" i="16"/>
  <c r="U968" i="16"/>
  <c r="U853" i="16"/>
  <c r="U1458" i="16"/>
  <c r="U933" i="16"/>
  <c r="U734" i="16"/>
  <c r="U1503" i="16"/>
  <c r="U1186" i="16"/>
  <c r="U1174" i="16"/>
  <c r="U1164" i="16"/>
  <c r="U1085" i="16"/>
  <c r="U1109" i="16"/>
  <c r="U1154" i="16"/>
  <c r="U1209" i="16"/>
  <c r="U745" i="16"/>
  <c r="U887" i="16"/>
  <c r="U1402" i="16"/>
  <c r="U1031" i="16"/>
  <c r="U105" i="16"/>
  <c r="U617" i="16"/>
  <c r="U554" i="16"/>
  <c r="U388" i="16"/>
  <c r="U939" i="16"/>
  <c r="U1451" i="16"/>
  <c r="U750" i="16"/>
  <c r="U564" i="16"/>
  <c r="U1248" i="16"/>
  <c r="U623" i="16"/>
  <c r="U311" i="16"/>
  <c r="U1263" i="16"/>
  <c r="U850" i="16"/>
  <c r="U836" i="16"/>
  <c r="U824" i="16"/>
  <c r="U438" i="16"/>
  <c r="U475" i="16"/>
  <c r="U546" i="16"/>
  <c r="U628" i="16"/>
  <c r="U1137" i="16"/>
  <c r="U1226" i="16"/>
  <c r="U878" i="16"/>
  <c r="U1375" i="16"/>
  <c r="U267" i="16"/>
  <c r="U433" i="16"/>
  <c r="U340" i="16"/>
  <c r="U146" i="16"/>
  <c r="U755" i="16"/>
  <c r="U1267" i="16"/>
  <c r="U476" i="16"/>
  <c r="U220" i="16"/>
  <c r="U1038" i="16"/>
  <c r="U239" i="16"/>
  <c r="U1132" i="16"/>
  <c r="U990" i="16"/>
  <c r="U402" i="16"/>
  <c r="U383" i="16"/>
  <c r="U365" i="16"/>
  <c r="U1386" i="16"/>
  <c r="U1382" i="16"/>
  <c r="U1397" i="16"/>
  <c r="U1426" i="16"/>
  <c r="U1461" i="16"/>
  <c r="U1444" i="16"/>
  <c r="U1512" i="16"/>
  <c r="U1516" i="16"/>
  <c r="U43" i="16"/>
  <c r="U209" i="16"/>
  <c r="U40" i="16"/>
  <c r="U672" i="16"/>
  <c r="U507" i="16"/>
  <c r="U1043" i="16"/>
  <c r="U96" i="16"/>
  <c r="U877" i="16"/>
  <c r="U737" i="16"/>
  <c r="U1367" i="16"/>
  <c r="U814" i="16"/>
  <c r="U556" i="16"/>
  <c r="U1399" i="16"/>
  <c r="U1049" i="16"/>
  <c r="U1036" i="16"/>
  <c r="U1025" i="16"/>
  <c r="U845" i="16"/>
  <c r="U874" i="16"/>
  <c r="U925" i="16"/>
  <c r="U985" i="16"/>
  <c r="U42" i="16"/>
  <c r="U245" i="16"/>
  <c r="U522" i="16"/>
  <c r="U1421" i="16"/>
  <c r="U505" i="16"/>
  <c r="U635" i="16"/>
  <c r="U792" i="16"/>
  <c r="U400" i="16"/>
  <c r="U66" i="16"/>
  <c r="U888" i="16"/>
  <c r="U32" i="16"/>
  <c r="U954" i="16"/>
  <c r="U727" i="16"/>
  <c r="U350" i="16"/>
  <c r="U1002" i="16"/>
  <c r="U1055" i="16"/>
  <c r="U196" i="16"/>
  <c r="U423" i="16"/>
  <c r="U436" i="16"/>
  <c r="U200" i="16"/>
  <c r="U1019" i="16"/>
  <c r="U382" i="16"/>
  <c r="U992" i="16"/>
  <c r="U1007" i="16"/>
  <c r="U1506" i="16"/>
  <c r="U1249" i="16"/>
  <c r="U1500" i="16"/>
  <c r="U899" i="16"/>
  <c r="U1071" i="16"/>
  <c r="U264" i="16"/>
  <c r="U1027" i="16"/>
  <c r="U395" i="16"/>
  <c r="U1058" i="16"/>
  <c r="U1022" i="16"/>
  <c r="U1517" i="16"/>
  <c r="U1332" i="16"/>
  <c r="U86" i="16"/>
  <c r="U552" i="16"/>
  <c r="U1133" i="16"/>
  <c r="U30" i="16"/>
  <c r="U891" i="16"/>
  <c r="U122" i="16"/>
  <c r="U800" i="16"/>
  <c r="U746" i="16"/>
  <c r="U1314" i="16"/>
  <c r="U901" i="16"/>
  <c r="U958" i="16"/>
  <c r="U1039" i="16"/>
  <c r="U508" i="16"/>
  <c r="U166" i="16"/>
  <c r="U1202" i="16"/>
  <c r="U1208" i="16"/>
  <c r="U246" i="16"/>
  <c r="U1045" i="16"/>
  <c r="U595" i="16"/>
  <c r="U441" i="16"/>
  <c r="U885" i="16"/>
  <c r="U496" i="16"/>
  <c r="U771" i="16"/>
  <c r="U869" i="16"/>
  <c r="U1206" i="16"/>
  <c r="U371" i="16"/>
  <c r="U1147" i="16"/>
  <c r="U604" i="16"/>
  <c r="U1162" i="16"/>
  <c r="U22" i="16"/>
  <c r="U540" i="16"/>
  <c r="U1466" i="16"/>
  <c r="U1032" i="16"/>
  <c r="U73" i="16"/>
  <c r="U228" i="16"/>
  <c r="U491" i="16"/>
  <c r="U955" i="16"/>
  <c r="U408" i="16"/>
  <c r="U432" i="16"/>
  <c r="U284" i="16"/>
  <c r="U230" i="16"/>
  <c r="U1462" i="16"/>
  <c r="U255" i="16"/>
  <c r="U780" i="16"/>
  <c r="U1475" i="16"/>
  <c r="U781" i="16"/>
  <c r="U1256" i="16"/>
  <c r="U784" i="16"/>
  <c r="U591" i="16"/>
  <c r="U1266" i="16"/>
  <c r="U51" i="16"/>
  <c r="U516" i="16"/>
  <c r="U751" i="16"/>
  <c r="U573" i="16"/>
  <c r="U1040" i="16"/>
  <c r="U1013" i="16"/>
  <c r="U304" i="16"/>
  <c r="U867" i="16"/>
  <c r="U1166" i="16"/>
  <c r="U693" i="16"/>
  <c r="U149" i="16"/>
  <c r="U685" i="16"/>
  <c r="U1264" i="16"/>
  <c r="U244" i="16"/>
  <c r="U1195" i="16"/>
  <c r="U946" i="16"/>
  <c r="U866" i="16"/>
  <c r="U150" i="16"/>
  <c r="U1260" i="16"/>
  <c r="U1337" i="16"/>
  <c r="U890" i="16"/>
  <c r="U636" i="16"/>
  <c r="U38" i="16"/>
  <c r="U1330" i="16"/>
  <c r="U991" i="16"/>
  <c r="U965" i="16"/>
  <c r="U828" i="16"/>
  <c r="U1473" i="16"/>
  <c r="U299" i="16"/>
  <c r="U787" i="16"/>
  <c r="U1074" i="16"/>
  <c r="U1173" i="16"/>
  <c r="U468" i="16"/>
  <c r="U1437" i="16"/>
  <c r="U1515" i="16"/>
  <c r="U917" i="16"/>
  <c r="U1339" i="16"/>
  <c r="U568" i="16"/>
  <c r="U1313" i="16"/>
  <c r="U360" i="16"/>
  <c r="U253" i="16"/>
  <c r="U1113" i="16"/>
  <c r="U419" i="16"/>
  <c r="U193" i="16"/>
  <c r="U1125" i="16"/>
  <c r="U1082" i="16"/>
  <c r="U82" i="16"/>
  <c r="U908" i="16"/>
  <c r="U390" i="16"/>
  <c r="U141" i="16"/>
  <c r="U256" i="16"/>
  <c r="U1118" i="16"/>
  <c r="U721" i="16"/>
  <c r="U415" i="16"/>
  <c r="U1486" i="16"/>
  <c r="U1176" i="16"/>
  <c r="U754" i="16"/>
  <c r="U1143" i="16"/>
  <c r="U136" i="16"/>
  <c r="U842" i="16"/>
  <c r="U1170" i="16"/>
  <c r="U1134" i="16"/>
  <c r="U584" i="16"/>
  <c r="U379" i="16"/>
  <c r="U548" i="16"/>
  <c r="U1253" i="16"/>
  <c r="U440" i="16"/>
  <c r="U1182" i="16"/>
  <c r="U328" i="16"/>
  <c r="U464" i="16"/>
  <c r="U1121" i="16"/>
  <c r="U1374" i="16"/>
  <c r="U1416" i="16"/>
  <c r="U84" i="16"/>
  <c r="U152" i="16"/>
  <c r="U861" i="16"/>
  <c r="U1081" i="16"/>
  <c r="U523" i="16"/>
  <c r="U453" i="16"/>
  <c r="U622" i="16"/>
  <c r="U1136" i="16"/>
  <c r="U23" i="16"/>
  <c r="U551" i="16"/>
  <c r="U339" i="16"/>
  <c r="U797" i="16"/>
  <c r="U1072" i="16"/>
  <c r="U356" i="16"/>
  <c r="U597" i="16"/>
  <c r="U578" i="16"/>
  <c r="U455" i="16"/>
  <c r="U611" i="16"/>
  <c r="U1301" i="16"/>
  <c r="U714" i="16"/>
  <c r="U403" i="16"/>
  <c r="U223" i="16"/>
  <c r="U577" i="16"/>
  <c r="U206" i="16"/>
  <c r="U932" i="16"/>
  <c r="U1488" i="16"/>
  <c r="U293" i="16"/>
  <c r="U1438" i="16"/>
  <c r="U1396" i="16"/>
  <c r="U345" i="16"/>
  <c r="U336" i="16"/>
  <c r="U138" i="16"/>
  <c r="U1233" i="16"/>
  <c r="U1096" i="16"/>
  <c r="U161" i="16"/>
  <c r="U995" i="16"/>
  <c r="U446" i="16"/>
  <c r="U709" i="16"/>
  <c r="U1417" i="16"/>
  <c r="U407" i="16"/>
  <c r="U1323" i="16"/>
  <c r="U1205" i="16"/>
  <c r="U530" i="16"/>
  <c r="U55" i="16"/>
  <c r="U864" i="16"/>
  <c r="U772" i="16"/>
  <c r="U268" i="16"/>
  <c r="U956" i="16"/>
  <c r="U1213" i="16"/>
  <c r="U1127" i="16"/>
  <c r="U857" i="16"/>
  <c r="U81" i="16"/>
  <c r="U915" i="16"/>
  <c r="U247" i="16"/>
  <c r="U330" i="16"/>
  <c r="U1001" i="16"/>
  <c r="U242" i="16"/>
  <c r="U346" i="16"/>
  <c r="U571" i="16"/>
  <c r="U644" i="16"/>
  <c r="U1006" i="16"/>
  <c r="U858" i="16"/>
  <c r="U1252" i="16"/>
  <c r="U128" i="16"/>
  <c r="U94" i="16"/>
  <c r="U1308" i="16"/>
  <c r="U1017" i="16"/>
  <c r="U460" i="16"/>
  <c r="U810" i="16"/>
  <c r="U1472" i="16"/>
  <c r="U25" i="16"/>
  <c r="U537" i="16"/>
  <c r="U462" i="16"/>
  <c r="U285" i="16"/>
  <c r="U859" i="16"/>
  <c r="U1371" i="16"/>
  <c r="U634" i="16"/>
  <c r="U422" i="16"/>
  <c r="U1157" i="16"/>
  <c r="U463" i="16"/>
  <c r="U100" i="16"/>
  <c r="U1149" i="16"/>
  <c r="U674" i="16"/>
  <c r="U652" i="16"/>
  <c r="U638" i="16"/>
  <c r="U63" i="16"/>
  <c r="U106" i="16"/>
  <c r="U186" i="16"/>
  <c r="U282" i="16"/>
  <c r="U620" i="16"/>
  <c r="U753" i="16"/>
  <c r="U1341" i="16"/>
  <c r="U1114" i="16"/>
  <c r="U187" i="16"/>
  <c r="U353" i="16"/>
  <c r="U232" i="16"/>
  <c r="U39" i="16"/>
  <c r="U671" i="16"/>
  <c r="U1187" i="16"/>
  <c r="U352" i="16"/>
  <c r="U58" i="16"/>
  <c r="U936" i="16"/>
  <c r="U53" i="16"/>
  <c r="U1026" i="16"/>
  <c r="U854" i="16"/>
  <c r="U165" i="16"/>
  <c r="U143" i="16"/>
  <c r="U127" i="16"/>
  <c r="U1268" i="16"/>
  <c r="U1246" i="16"/>
  <c r="U1261" i="16"/>
  <c r="U1289" i="16"/>
  <c r="U1324" i="16"/>
  <c r="U1140" i="16"/>
  <c r="U1240" i="16"/>
  <c r="U790" i="16"/>
  <c r="U1028" i="16"/>
  <c r="U169" i="16"/>
  <c r="U681" i="16"/>
  <c r="U627" i="16"/>
  <c r="U461" i="16"/>
  <c r="U1003" i="16"/>
  <c r="U24" i="16"/>
  <c r="U831" i="16"/>
  <c r="U675" i="16"/>
  <c r="U1321" i="16"/>
  <c r="U744" i="16"/>
  <c r="U467" i="16"/>
  <c r="U1346" i="16"/>
  <c r="U974" i="16"/>
  <c r="U961" i="16"/>
  <c r="U951" i="16"/>
  <c r="U705" i="16"/>
  <c r="U741" i="16"/>
  <c r="U798" i="16"/>
  <c r="U862" i="16"/>
  <c r="U1388" i="16"/>
  <c r="U1445" i="16"/>
  <c r="U1455" i="16"/>
  <c r="U1381" i="16"/>
  <c r="U331" i="16"/>
  <c r="U497" i="16"/>
  <c r="U416" i="16"/>
  <c r="U231" i="16"/>
  <c r="U819" i="16"/>
  <c r="U1331" i="16"/>
  <c r="U574" i="16"/>
  <c r="U351" i="16"/>
  <c r="U1111" i="16"/>
  <c r="U384" i="16"/>
  <c r="U1215" i="16"/>
  <c r="U1088" i="16"/>
  <c r="U567" i="16"/>
  <c r="U550" i="16"/>
  <c r="U532" i="16"/>
  <c r="U1481" i="16"/>
  <c r="U1490" i="16"/>
  <c r="U1508" i="16"/>
  <c r="U87" i="16"/>
  <c r="U272" i="16"/>
  <c r="U427" i="16"/>
  <c r="U966" i="16"/>
  <c r="U1476" i="16"/>
  <c r="U107" i="16"/>
  <c r="U273" i="16"/>
  <c r="U126" i="16"/>
  <c r="U740" i="16"/>
  <c r="U580" i="16"/>
  <c r="U1107" i="16"/>
  <c r="U208" i="16"/>
  <c r="U950" i="16"/>
  <c r="U832" i="16"/>
  <c r="U1440" i="16"/>
  <c r="U909" i="16"/>
  <c r="U701" i="16"/>
  <c r="U1482" i="16"/>
  <c r="U1158" i="16"/>
  <c r="U1145" i="16"/>
  <c r="U1135" i="16"/>
  <c r="U1042" i="16"/>
  <c r="U1066" i="16"/>
  <c r="U1112" i="16"/>
  <c r="U1167" i="16"/>
  <c r="U621" i="16"/>
  <c r="U778" i="16"/>
  <c r="U1293" i="16"/>
  <c r="U1429" i="16"/>
  <c r="U649" i="16"/>
  <c r="U827" i="16"/>
  <c r="U1005" i="16"/>
  <c r="U686" i="16"/>
  <c r="U587" i="16"/>
  <c r="U1217" i="16"/>
  <c r="U679" i="16"/>
  <c r="U494" i="16"/>
  <c r="U566" i="16"/>
  <c r="U349" i="16"/>
  <c r="U421" i="16"/>
  <c r="U386" i="16"/>
  <c r="U941" i="16"/>
  <c r="U856" i="16"/>
  <c r="U19" i="16"/>
  <c r="U435" i="16"/>
  <c r="U1163" i="16"/>
  <c r="U702" i="16"/>
  <c r="U36" i="16"/>
  <c r="U69" i="16"/>
  <c r="U761" i="16"/>
  <c r="U172" i="16"/>
  <c r="U1119" i="16"/>
  <c r="U1329" i="16"/>
  <c r="U27" i="16"/>
  <c r="U444" i="16"/>
  <c r="U1211" i="16"/>
  <c r="U713" i="16"/>
  <c r="U56" i="16"/>
  <c r="U215" i="16"/>
  <c r="U793" i="16"/>
  <c r="U207" i="16"/>
  <c r="U1322" i="16"/>
  <c r="U998" i="16"/>
  <c r="U1498" i="16"/>
  <c r="U276" i="16"/>
  <c r="U1035" i="16"/>
  <c r="U478" i="16"/>
  <c r="U1069" i="16"/>
  <c r="U1034" i="16"/>
  <c r="U216" i="16"/>
  <c r="U1344" i="16"/>
  <c r="U160" i="16"/>
  <c r="U227" i="16"/>
  <c r="U716" i="16"/>
  <c r="U414" i="16"/>
  <c r="U1413" i="16"/>
  <c r="U1452" i="16"/>
  <c r="U736" i="16"/>
  <c r="U1359" i="16"/>
  <c r="U1377" i="16"/>
  <c r="U517" i="16"/>
  <c r="U666" i="16"/>
  <c r="U953" i="16"/>
  <c r="U1467" i="16"/>
  <c r="U1122" i="16"/>
  <c r="U147" i="16"/>
  <c r="U581" i="16"/>
  <c r="U1291" i="16"/>
  <c r="U884" i="16"/>
  <c r="U374" i="16"/>
  <c r="U445" i="16"/>
  <c r="U1151" i="16"/>
  <c r="U725" i="16"/>
  <c r="U372" i="16"/>
  <c r="U104" i="16"/>
  <c r="U1220" i="16"/>
  <c r="U60" i="16"/>
  <c r="U501" i="16"/>
  <c r="U503" i="16"/>
  <c r="U817" i="16"/>
  <c r="U1095" i="16"/>
  <c r="U562" i="16"/>
  <c r="U661" i="16"/>
  <c r="U291" i="16"/>
  <c r="U1065" i="16"/>
  <c r="U882" i="16"/>
  <c r="U1424" i="16"/>
  <c r="U157" i="16"/>
  <c r="U133" i="16"/>
  <c r="U541" i="16"/>
  <c r="U52" i="16"/>
  <c r="U110" i="16"/>
  <c r="U825" i="16"/>
  <c r="U1062" i="16"/>
  <c r="U870" i="16"/>
  <c r="U952" i="16"/>
  <c r="U322" i="16"/>
  <c r="U33" i="16"/>
  <c r="U295" i="16"/>
  <c r="U437" i="16"/>
  <c r="U119" i="16"/>
  <c r="U676" i="16"/>
  <c r="U325" i="16"/>
  <c r="U1393" i="16"/>
  <c r="U361" i="16"/>
  <c r="U50" i="16"/>
  <c r="U76" i="16"/>
  <c r="U70" i="16"/>
  <c r="U191" i="16"/>
  <c r="U1279" i="16"/>
  <c r="U1304" i="16"/>
  <c r="U1269" i="16"/>
  <c r="U689" i="16"/>
  <c r="U1011" i="16"/>
  <c r="U687" i="16"/>
  <c r="U484" i="16"/>
  <c r="U976" i="16"/>
  <c r="U765" i="16"/>
  <c r="U1415" i="16"/>
  <c r="U1510" i="16"/>
  <c r="U380" i="16"/>
  <c r="U1299" i="16"/>
  <c r="U312" i="16"/>
  <c r="U485" i="16"/>
  <c r="U1434" i="16"/>
  <c r="U1480" i="16"/>
  <c r="U500" i="16"/>
  <c r="U590" i="16"/>
  <c r="U392" i="16"/>
  <c r="U757" i="16"/>
  <c r="U300" i="16"/>
  <c r="U614" i="16"/>
  <c r="U310" i="16"/>
  <c r="U48" i="16"/>
  <c r="U994" i="16"/>
  <c r="U391" i="16"/>
  <c r="U823" i="16"/>
  <c r="U1108" i="16"/>
  <c r="U1193" i="16"/>
  <c r="U1380" i="16"/>
  <c r="U1079" i="16"/>
  <c r="U182" i="16"/>
  <c r="U1454" i="16"/>
  <c r="U512" i="16"/>
  <c r="U430" i="16"/>
  <c r="U1419" i="16"/>
  <c r="U897" i="16"/>
  <c r="U281" i="16"/>
  <c r="U1115" i="16"/>
  <c r="U920" i="16"/>
  <c r="U1159" i="16"/>
  <c r="U1189" i="16"/>
  <c r="U1348" i="16"/>
  <c r="U544" i="16"/>
  <c r="U738" i="16"/>
  <c r="U290" i="16"/>
  <c r="U808" i="16"/>
  <c r="U600" i="16"/>
  <c r="U1265" i="16"/>
  <c r="U135" i="16"/>
  <c r="U218" i="16"/>
  <c r="U362" i="16"/>
  <c r="U1414" i="16"/>
  <c r="U75" i="16"/>
  <c r="U1075" i="16"/>
  <c r="U1404" i="16"/>
  <c r="U1104" i="16"/>
  <c r="U1024" i="16"/>
  <c r="U983" i="16"/>
  <c r="U851" i="16"/>
  <c r="U447" i="16"/>
  <c r="U651" i="16"/>
  <c r="U64" i="16"/>
  <c r="U692" i="16"/>
  <c r="U788" i="16"/>
  <c r="U1505" i="16"/>
  <c r="U237" i="16"/>
  <c r="U329" i="16"/>
  <c r="U1368" i="16"/>
  <c r="U377" i="16"/>
  <c r="U596" i="16"/>
  <c r="U1474" i="16"/>
  <c r="U1197" i="16"/>
  <c r="U1083" i="16"/>
  <c r="U420" i="16"/>
  <c r="U121" i="16"/>
  <c r="U782" i="16"/>
  <c r="U906" i="16"/>
  <c r="U683" i="16"/>
  <c r="U662" i="16"/>
  <c r="U34" i="16"/>
  <c r="U118" i="16"/>
  <c r="U1247" i="16"/>
  <c r="U1207" i="16"/>
  <c r="U673" i="16"/>
  <c r="U1507" i="16"/>
  <c r="U730" i="16"/>
  <c r="U960" i="16"/>
  <c r="U769" i="16"/>
  <c r="U1271" i="16"/>
  <c r="U221" i="16"/>
  <c r="U334" i="16"/>
  <c r="U1077" i="16"/>
  <c r="U1470" i="16"/>
  <c r="U194" i="16"/>
  <c r="U139" i="16"/>
  <c r="U616" i="16"/>
  <c r="U873" i="16"/>
  <c r="U21" i="16"/>
  <c r="U1153" i="16"/>
  <c r="U984" i="16"/>
  <c r="U593" i="16"/>
  <c r="U1427" i="16"/>
  <c r="U575" i="16"/>
  <c r="U805" i="16"/>
  <c r="U375" i="16"/>
  <c r="U531" i="16"/>
  <c r="U930" i="16"/>
  <c r="U294" i="16"/>
  <c r="U1101" i="16"/>
  <c r="U250" i="16"/>
  <c r="U1070" i="16"/>
  <c r="U513" i="16"/>
  <c r="U418" i="16"/>
  <c r="U74" i="16"/>
  <c r="U521" i="16"/>
  <c r="U236" i="16"/>
  <c r="U830" i="16"/>
  <c r="U684" i="16"/>
  <c r="U1317" i="16"/>
  <c r="U1227" i="16"/>
  <c r="U752" i="16"/>
  <c r="U1325" i="16"/>
  <c r="U116" i="16"/>
  <c r="U779" i="16"/>
  <c r="U1204" i="16"/>
  <c r="U1412" i="16"/>
  <c r="U89" i="16"/>
  <c r="U601" i="16"/>
  <c r="U535" i="16"/>
  <c r="U370" i="16"/>
  <c r="U923" i="16"/>
  <c r="U1435" i="16"/>
  <c r="U728" i="16"/>
  <c r="U533" i="16"/>
  <c r="U1230" i="16"/>
  <c r="U592" i="16"/>
  <c r="U269" i="16"/>
  <c r="U1242" i="16"/>
  <c r="U818" i="16"/>
  <c r="U806" i="16"/>
  <c r="U791" i="16"/>
  <c r="U373" i="16"/>
  <c r="U412" i="16"/>
  <c r="U477" i="16"/>
  <c r="U565" i="16"/>
  <c r="U1046" i="16"/>
  <c r="U1141" i="16"/>
  <c r="U650" i="16"/>
  <c r="U1116" i="16"/>
  <c r="U251" i="16"/>
  <c r="U417" i="16"/>
  <c r="U318" i="16"/>
  <c r="U125" i="16"/>
  <c r="U739" i="16"/>
  <c r="U1251" i="16"/>
  <c r="U451" i="16"/>
  <c r="U188" i="16"/>
  <c r="U1020" i="16"/>
  <c r="U202" i="16"/>
  <c r="U1110" i="16"/>
  <c r="U962" i="16"/>
  <c r="U358" i="16"/>
  <c r="U341" i="16"/>
  <c r="U320" i="16"/>
  <c r="U1362" i="16"/>
  <c r="U1354" i="16"/>
  <c r="U1370" i="16"/>
  <c r="U1400" i="16"/>
  <c r="U1433" i="16"/>
  <c r="U1390" i="16"/>
  <c r="U1460" i="16"/>
  <c r="U1407" i="16"/>
  <c r="U67" i="16"/>
  <c r="U233" i="16"/>
  <c r="U72" i="16"/>
  <c r="U700" i="16"/>
  <c r="U534" i="16"/>
  <c r="U1067" i="16"/>
  <c r="U140" i="16"/>
  <c r="U904" i="16"/>
  <c r="U775" i="16"/>
  <c r="U1394" i="16"/>
  <c r="U848" i="16"/>
  <c r="U612" i="16"/>
  <c r="U1430" i="16"/>
  <c r="U1090" i="16"/>
  <c r="U1078" i="16"/>
  <c r="U1068" i="16"/>
  <c r="U919" i="16"/>
  <c r="U948" i="16"/>
  <c r="U1000" i="16"/>
  <c r="U1057" i="16"/>
  <c r="U278" i="16"/>
  <c r="U458" i="16"/>
  <c r="U879" i="16"/>
  <c r="U1201" i="16"/>
  <c r="U49" i="16"/>
  <c r="U561" i="16"/>
  <c r="U490" i="16"/>
  <c r="U317" i="16"/>
  <c r="U883" i="16"/>
  <c r="U1395" i="16"/>
  <c r="U670" i="16"/>
  <c r="U466" i="16"/>
  <c r="U1184" i="16"/>
  <c r="U511" i="16"/>
  <c r="U162" i="16"/>
  <c r="U1185" i="16"/>
  <c r="U729" i="16"/>
  <c r="U712" i="16"/>
  <c r="U698" i="16"/>
  <c r="U176" i="16"/>
  <c r="U226" i="16"/>
  <c r="U303" i="16"/>
  <c r="U396" i="16"/>
  <c r="U801" i="16"/>
  <c r="U910" i="16"/>
  <c r="U1502" i="16"/>
  <c r="U1484" i="16"/>
  <c r="U171" i="16"/>
  <c r="U337" i="16"/>
  <c r="U212" i="16"/>
  <c r="U804" i="16"/>
  <c r="U653" i="16"/>
  <c r="U1171" i="16"/>
  <c r="U324" i="16"/>
  <c r="U26" i="16"/>
  <c r="U916" i="16"/>
  <c r="U1513" i="16"/>
  <c r="U1004" i="16"/>
  <c r="U826" i="16"/>
  <c r="U117" i="16"/>
  <c r="U95" i="16"/>
  <c r="U77" i="16"/>
  <c r="U1244" i="16"/>
  <c r="U1216" i="16"/>
  <c r="U1234" i="16"/>
  <c r="U1262" i="16"/>
  <c r="U1297" i="16"/>
  <c r="U1052" i="16"/>
  <c r="U1165" i="16"/>
  <c r="U536" i="16"/>
  <c r="U583" i="16"/>
  <c r="U190" i="16"/>
  <c r="U971" i="16"/>
  <c r="U367" i="16"/>
  <c r="U981" i="16"/>
  <c r="U912" i="16"/>
  <c r="U1494" i="16"/>
  <c r="U1236" i="16"/>
  <c r="U1335" i="16"/>
  <c r="U83" i="16"/>
  <c r="U763" i="16"/>
  <c r="U404" i="16"/>
  <c r="U283" i="16"/>
  <c r="U821" i="16"/>
  <c r="U1018" i="16"/>
  <c r="U163" i="16"/>
  <c r="U645" i="16"/>
  <c r="U1347" i="16"/>
  <c r="U905" i="16"/>
  <c r="U502" i="16"/>
  <c r="U588" i="16"/>
  <c r="U1192" i="16"/>
  <c r="U911" i="16"/>
  <c r="U1146" i="16"/>
  <c r="U724" i="16"/>
  <c r="U211" i="16"/>
  <c r="U654" i="16"/>
  <c r="U1355" i="16"/>
  <c r="U967" i="16"/>
  <c r="U519" i="16"/>
  <c r="U613" i="16"/>
  <c r="U1287" i="16"/>
  <c r="U938" i="16"/>
  <c r="U1229" i="16"/>
  <c r="U585" i="16"/>
  <c r="U35" i="16"/>
  <c r="U499" i="16"/>
  <c r="U1219" i="16"/>
  <c r="U726" i="16"/>
  <c r="U184" i="16"/>
  <c r="U240" i="16"/>
  <c r="U1350" i="16"/>
  <c r="U65" i="16"/>
  <c r="U93" i="16"/>
  <c r="U695" i="16"/>
  <c r="U542" i="16"/>
  <c r="U1098" i="16"/>
  <c r="U1408" i="16"/>
  <c r="U1156" i="16"/>
  <c r="U682" i="16"/>
  <c r="U1376" i="16"/>
  <c r="U1050" i="16"/>
  <c r="U120" i="16"/>
  <c r="U545" i="16"/>
  <c r="U647" i="16"/>
  <c r="U1160" i="16"/>
  <c r="U229" i="16"/>
  <c r="U195" i="16"/>
  <c r="U366" i="16"/>
  <c r="U170" i="16"/>
  <c r="U1181" i="16"/>
  <c r="U470" i="16"/>
  <c r="U758" i="16"/>
  <c r="U735" i="16"/>
  <c r="U1489" i="16"/>
  <c r="U524" i="16"/>
  <c r="U1041" i="16"/>
  <c r="U1453" i="16"/>
  <c r="U155" i="16"/>
  <c r="U1060" i="16"/>
  <c r="U655" i="16"/>
  <c r="U1340" i="16"/>
  <c r="U399" i="16"/>
  <c r="U197" i="16"/>
  <c r="U57" i="16"/>
  <c r="U1023" i="16"/>
  <c r="U715" i="16"/>
  <c r="U456" i="16"/>
  <c r="U313" i="16"/>
  <c r="U1250" i="16"/>
  <c r="U959" i="16"/>
  <c r="U1061" i="16"/>
  <c r="U97" i="16"/>
  <c r="U1239" i="16"/>
  <c r="U405" i="16"/>
  <c r="U259" i="16"/>
  <c r="U205" i="16"/>
  <c r="U343" i="16"/>
  <c r="U1487" i="16"/>
  <c r="U543" i="16"/>
  <c r="U629" i="16"/>
  <c r="U972" i="16"/>
  <c r="U363" i="16"/>
  <c r="U1148" i="16"/>
  <c r="U615" i="16"/>
  <c r="U927" i="16"/>
  <c r="U1270" i="16"/>
  <c r="U696" i="16"/>
  <c r="U1442" i="16"/>
  <c r="U109" i="16"/>
  <c r="U327" i="16"/>
  <c r="U1168" i="16"/>
  <c r="U316" i="16"/>
  <c r="U626" i="16"/>
  <c r="U706" i="16"/>
  <c r="U44" i="16"/>
  <c r="U1255" i="16"/>
  <c r="U1319" i="16"/>
  <c r="U660" i="16"/>
  <c r="U945" i="16"/>
  <c r="U1401" i="16"/>
  <c r="U560" i="16"/>
  <c r="U514" i="16"/>
  <c r="U1366" i="16"/>
  <c r="U986" i="16"/>
  <c r="U1190" i="16"/>
  <c r="U326" i="16"/>
  <c r="U520" i="16"/>
  <c r="U789" i="16"/>
  <c r="U1097" i="16"/>
  <c r="U1285" i="16"/>
  <c r="U1047" i="16"/>
  <c r="U849" i="16"/>
  <c r="U770" i="16"/>
  <c r="U997" i="16"/>
  <c r="U498" i="16"/>
  <c r="U1497" i="16"/>
  <c r="U301" i="16"/>
  <c r="U641" i="16"/>
  <c r="U47" i="16"/>
  <c r="U213" i="16"/>
  <c r="U153" i="16"/>
  <c r="U665" i="16"/>
  <c r="U608" i="16"/>
  <c r="U443" i="16"/>
  <c r="U987" i="16"/>
  <c r="U1499" i="16"/>
  <c r="U813" i="16"/>
  <c r="U646" i="16"/>
  <c r="U1303" i="16"/>
  <c r="U717" i="16"/>
  <c r="U429" i="16"/>
  <c r="U1326" i="16"/>
  <c r="U943" i="16"/>
  <c r="U929" i="16"/>
  <c r="U918" i="16"/>
  <c r="U640" i="16"/>
  <c r="U677" i="16"/>
  <c r="U742" i="16"/>
  <c r="U815" i="16"/>
  <c r="U1333" i="16"/>
  <c r="U1391" i="16"/>
  <c r="U1345" i="16"/>
  <c r="U1126" i="16"/>
  <c r="U315" i="16"/>
  <c r="U481" i="16"/>
  <c r="U398" i="16"/>
  <c r="U210" i="16"/>
  <c r="U803" i="16"/>
  <c r="U1315" i="16"/>
  <c r="U549" i="16"/>
  <c r="U319" i="16"/>
  <c r="U1093" i="16"/>
  <c r="U348" i="16"/>
  <c r="U1194" i="16"/>
  <c r="U1064" i="16"/>
  <c r="U527" i="16"/>
  <c r="U509" i="16"/>
  <c r="U492" i="16"/>
  <c r="U1457" i="16"/>
  <c r="U1464" i="16"/>
  <c r="U1479" i="16"/>
  <c r="U1509" i="16"/>
  <c r="U112" i="16"/>
  <c r="U279" i="16"/>
  <c r="U759" i="16"/>
  <c r="U1258" i="16"/>
  <c r="U131" i="16"/>
  <c r="U297" i="16"/>
  <c r="U158" i="16"/>
  <c r="U764" i="16"/>
  <c r="U607" i="16"/>
  <c r="U1131" i="16"/>
  <c r="U252" i="16"/>
  <c r="U977" i="16"/>
  <c r="U863" i="16"/>
  <c r="U1468" i="16"/>
  <c r="U944" i="16"/>
  <c r="U749" i="16"/>
  <c r="U1514" i="16"/>
  <c r="U1199" i="16"/>
  <c r="U1188" i="16"/>
  <c r="U1177" i="16"/>
  <c r="U1106" i="16"/>
  <c r="U1128" i="16"/>
  <c r="U1178" i="16"/>
  <c r="U1228" i="16"/>
  <c r="U807" i="16"/>
  <c r="U937" i="16"/>
  <c r="U1456" i="16"/>
  <c r="U1320" i="16"/>
  <c r="U113" i="16"/>
  <c r="U625" i="16"/>
  <c r="U563" i="16"/>
  <c r="U397" i="16"/>
  <c r="U947" i="16"/>
  <c r="U1459" i="16"/>
  <c r="U760" i="16"/>
  <c r="U576" i="16"/>
  <c r="U1257" i="16"/>
  <c r="U639" i="16"/>
  <c r="U333" i="16"/>
  <c r="U1273" i="16"/>
  <c r="U865" i="16"/>
  <c r="U852" i="16"/>
  <c r="U841" i="16"/>
  <c r="U474" i="16"/>
  <c r="U510" i="16"/>
  <c r="U582" i="16"/>
  <c r="U664" i="16"/>
  <c r="U1180" i="16"/>
  <c r="U1254" i="16"/>
  <c r="U980" i="16"/>
  <c r="U1485" i="16"/>
  <c r="U235" i="16"/>
  <c r="U401" i="16"/>
  <c r="U296" i="16"/>
  <c r="U103" i="16"/>
  <c r="U723" i="16"/>
  <c r="U1235" i="16"/>
  <c r="U428" i="16"/>
  <c r="U156" i="16"/>
  <c r="U999" i="16"/>
  <c r="U164" i="16"/>
  <c r="U1089" i="16"/>
  <c r="U935" i="16"/>
  <c r="U309" i="16"/>
  <c r="U288" i="16"/>
  <c r="U271" i="16"/>
  <c r="U1338" i="16"/>
  <c r="U1328" i="16"/>
  <c r="U1343" i="16"/>
  <c r="U1372" i="16"/>
  <c r="U1406" i="16"/>
  <c r="U1334" i="16"/>
  <c r="U1405" i="16"/>
  <c r="U1298" i="16"/>
  <c r="U1436" i="16"/>
  <c r="U426" i="16"/>
  <c r="U1155" i="16"/>
  <c r="U619" i="16"/>
  <c r="U1225" i="16"/>
  <c r="U46" i="16"/>
  <c r="U570" i="16"/>
  <c r="U132" i="16"/>
  <c r="U1073" i="16"/>
  <c r="U144" i="16"/>
  <c r="U1275" i="16"/>
  <c r="U387" i="16"/>
  <c r="U449" i="16"/>
  <c r="U1431" i="16"/>
  <c r="U1044" i="16"/>
  <c r="U347" i="16"/>
  <c r="U796" i="16"/>
  <c r="U54" i="16"/>
  <c r="U1129" i="16"/>
  <c r="U812" i="16"/>
  <c r="U993" i="16"/>
  <c r="U1518" i="16"/>
  <c r="U1282" i="16"/>
  <c r="U85" i="16"/>
  <c r="U1142" i="16"/>
  <c r="U355" i="16"/>
  <c r="U71" i="16"/>
  <c r="U68" i="16"/>
  <c r="U1138" i="16"/>
  <c r="U893" i="16"/>
  <c r="U1008" i="16"/>
  <c r="U31" i="16"/>
  <c r="U1365" i="16"/>
  <c r="U234" i="16"/>
  <c r="U1422" i="16"/>
  <c r="U219" i="16"/>
  <c r="U663" i="16"/>
  <c r="U1403" i="16"/>
  <c r="U978" i="16"/>
  <c r="U539" i="16"/>
  <c r="U733" i="16"/>
  <c r="U1300" i="16"/>
  <c r="U964" i="16"/>
  <c r="U79" i="16"/>
  <c r="U249" i="16"/>
  <c r="U338" i="16"/>
  <c r="U922" i="16"/>
  <c r="U872" i="16"/>
  <c r="U767" i="16"/>
  <c r="U1327" i="16"/>
  <c r="U1392" i="16"/>
  <c r="U1245" i="16"/>
  <c r="U1091" i="16"/>
  <c r="U1130" i="16"/>
  <c r="U1161" i="16"/>
  <c r="U1056" i="16"/>
  <c r="U1425" i="16"/>
  <c r="U129" i="16"/>
  <c r="U178" i="16"/>
  <c r="U280" i="16"/>
  <c r="U1276" i="16"/>
  <c r="U1030" i="16"/>
  <c r="U1214" i="16"/>
  <c r="U579" i="16"/>
  <c r="U1501" i="16"/>
  <c r="U98" i="16"/>
  <c r="U907" i="16"/>
  <c r="U768" i="16"/>
  <c r="U99" i="16"/>
  <c r="U1087" i="16"/>
  <c r="U217" i="16"/>
  <c r="U886" i="16"/>
  <c r="U1409" i="16"/>
  <c r="U896" i="16"/>
  <c r="U656" i="16"/>
  <c r="U471" i="16"/>
  <c r="U1379" i="16"/>
  <c r="U482" i="16"/>
  <c r="U102" i="16"/>
  <c r="U809" i="16"/>
  <c r="U680" i="16"/>
  <c r="U1037" i="16"/>
  <c r="U1274" i="16"/>
  <c r="U177" i="16"/>
  <c r="U840" i="16"/>
  <c r="U1357" i="16"/>
  <c r="U889" i="16"/>
  <c r="U465" i="16"/>
  <c r="U287" i="16"/>
  <c r="U454" i="16"/>
  <c r="U130" i="16"/>
  <c r="U894" i="16"/>
  <c r="U487" i="16"/>
  <c r="U185" i="16"/>
  <c r="U794" i="16"/>
  <c r="U263" i="16"/>
  <c r="U483" i="16"/>
  <c r="U80" i="16"/>
  <c r="U260" i="16"/>
  <c r="U393" i="16"/>
  <c r="U903" i="16"/>
  <c r="U277" i="16"/>
  <c r="U1295" i="16"/>
  <c r="U265" i="16"/>
  <c r="U589" i="16"/>
  <c r="U719" i="16"/>
  <c r="U688" i="16"/>
  <c r="U931" i="16"/>
  <c r="U834" i="16"/>
  <c r="U1094" i="16"/>
  <c r="U747" i="16"/>
  <c r="U975" i="16"/>
  <c r="U1383" i="16"/>
  <c r="U241" i="16"/>
  <c r="U786" i="16"/>
  <c r="U1092" i="16"/>
  <c r="U354" i="16"/>
  <c r="U529" i="16"/>
  <c r="U410" i="16"/>
  <c r="U151" i="16"/>
  <c r="U1120" i="16"/>
  <c r="U1021" i="16"/>
  <c r="U1504" i="16"/>
  <c r="U1471" i="16"/>
  <c r="U1378" i="16"/>
  <c r="U201" i="16"/>
  <c r="U846" i="16"/>
  <c r="U262" i="16"/>
  <c r="U1152" i="16"/>
  <c r="U871" i="16"/>
  <c r="U633" i="16"/>
  <c r="U222" i="16"/>
  <c r="U1016" i="16"/>
  <c r="U1277" i="16"/>
  <c r="U618" i="16"/>
  <c r="U1312" i="16"/>
  <c r="U934" i="16"/>
  <c r="U323" i="16"/>
  <c r="U1102" i="16"/>
  <c r="U1478" i="16"/>
  <c r="U168" i="16"/>
  <c r="U766" i="16"/>
  <c r="U1241" i="16"/>
  <c r="U359" i="16"/>
  <c r="U1221" i="16"/>
  <c r="U774" i="16"/>
  <c r="U518" i="16"/>
  <c r="U605" i="16"/>
  <c r="U1284" i="16"/>
  <c r="U982" i="16"/>
  <c r="U699" i="16"/>
  <c r="U111" i="16"/>
  <c r="U385" i="16"/>
  <c r="U720" i="16"/>
  <c r="U799" i="16"/>
  <c r="U342" i="16"/>
  <c r="U996" i="16"/>
  <c r="U1210" i="16"/>
  <c r="U243" i="16"/>
  <c r="U409" i="16"/>
  <c r="U308" i="16"/>
  <c r="U114" i="16"/>
  <c r="U731" i="16"/>
  <c r="U1243" i="16"/>
  <c r="U439" i="16"/>
  <c r="U173" i="16"/>
  <c r="U1009" i="16"/>
  <c r="U183" i="16"/>
  <c r="U1100" i="16"/>
  <c r="U949" i="16"/>
  <c r="U335" i="16"/>
  <c r="U314" i="16"/>
  <c r="U298" i="16"/>
  <c r="U1351" i="16"/>
  <c r="U1342" i="16"/>
  <c r="U1356" i="16"/>
  <c r="U1384" i="16"/>
  <c r="U1418" i="16"/>
  <c r="U1361" i="16"/>
  <c r="U1432" i="16"/>
  <c r="U1353" i="16"/>
  <c r="U59" i="16"/>
  <c r="U225" i="16"/>
  <c r="U62" i="16"/>
  <c r="U691" i="16"/>
  <c r="U525" i="16"/>
  <c r="U1059" i="16"/>
  <c r="U124" i="16"/>
  <c r="U895" i="16"/>
  <c r="U762" i="16"/>
  <c r="U1385" i="16"/>
  <c r="U837" i="16"/>
  <c r="U594" i="16"/>
  <c r="U1420" i="16"/>
  <c r="U1076" i="16"/>
  <c r="U1063" i="16"/>
  <c r="U1054" i="16"/>
  <c r="U892" i="16"/>
  <c r="U924" i="16"/>
  <c r="U973" i="16"/>
  <c r="U1033" i="16"/>
  <c r="U198" i="16"/>
  <c r="U394" i="16"/>
  <c r="U777" i="16"/>
  <c r="U829" i="16"/>
  <c r="U41" i="16"/>
  <c r="U553" i="16"/>
  <c r="U480" i="16"/>
  <c r="U306" i="16"/>
  <c r="U875" i="16"/>
  <c r="U1387" i="16"/>
  <c r="U659" i="16"/>
  <c r="U450" i="16"/>
  <c r="U1175" i="16"/>
  <c r="U495" i="16"/>
  <c r="U142" i="16"/>
  <c r="U1172" i="16"/>
  <c r="U711" i="16"/>
  <c r="U694" i="16"/>
  <c r="U678" i="16"/>
  <c r="U134" i="16"/>
  <c r="U181" i="16"/>
  <c r="U266" i="16"/>
  <c r="U364" i="16"/>
  <c r="U743" i="16"/>
  <c r="U860" i="16"/>
  <c r="U1448" i="16"/>
  <c r="U1373" i="16"/>
  <c r="U203" i="16"/>
  <c r="U369" i="16"/>
  <c r="U254" i="16"/>
  <c r="U61" i="16"/>
  <c r="U690" i="16"/>
  <c r="U1203" i="16"/>
  <c r="U378" i="16"/>
  <c r="U90" i="16"/>
  <c r="U957" i="16"/>
  <c r="U88" i="16"/>
  <c r="U1048" i="16"/>
  <c r="U880" i="16"/>
  <c r="U214" i="16"/>
  <c r="U192" i="16"/>
  <c r="U174" i="16"/>
  <c r="U1290" i="16"/>
  <c r="U1272" i="16"/>
  <c r="U1288" i="16"/>
  <c r="U1318" i="16"/>
  <c r="U1352" i="16"/>
  <c r="U1224" i="16"/>
  <c r="U1296" i="16"/>
  <c r="U988" i="16"/>
  <c r="U844" i="16"/>
  <c r="U145" i="16"/>
  <c r="U657" i="16"/>
  <c r="U599" i="16"/>
  <c r="U434" i="16"/>
  <c r="U979" i="16"/>
  <c r="U1491" i="16"/>
  <c r="U802" i="16"/>
  <c r="U631" i="16"/>
  <c r="U1294" i="16"/>
  <c r="U703" i="16"/>
  <c r="U411" i="16"/>
  <c r="U1316" i="16"/>
  <c r="U928" i="16"/>
  <c r="U914" i="16"/>
  <c r="U902" i="16"/>
  <c r="U603" i="16"/>
  <c r="U642" i="16"/>
  <c r="U710" i="16"/>
  <c r="U783" i="16"/>
  <c r="U1306" i="16"/>
  <c r="U1364" i="16"/>
  <c r="U1292" i="16"/>
  <c r="U940" i="16"/>
  <c r="U321" i="16"/>
  <c r="U424" i="16"/>
  <c r="U586" i="16"/>
  <c r="U1495" i="16"/>
  <c r="U1305" i="16"/>
  <c r="U555" i="16"/>
  <c r="U1196" i="16"/>
  <c r="U1278" i="16"/>
  <c r="U154" i="16"/>
  <c r="U257" i="16"/>
  <c r="U558" i="16"/>
  <c r="U1124" i="16"/>
  <c r="U1099" i="16"/>
  <c r="U881" i="16"/>
  <c r="U722" i="16"/>
  <c r="U697" i="16"/>
  <c r="U835" i="16"/>
  <c r="U1014" i="16"/>
  <c r="U773" i="16"/>
  <c r="U610" i="16"/>
  <c r="U1231" i="16"/>
  <c r="U847" i="16"/>
  <c r="U559" i="16"/>
  <c r="U1311" i="16"/>
  <c r="U1410" i="16"/>
  <c r="U20" i="16"/>
  <c r="U843" i="16"/>
  <c r="U108" i="16"/>
  <c r="U785" i="16"/>
  <c r="U630" i="16"/>
  <c r="U1302" i="16"/>
  <c r="U876" i="16"/>
  <c r="U624" i="16"/>
  <c r="U1015" i="16"/>
  <c r="U1283" i="16"/>
  <c r="U569" i="16"/>
  <c r="U707" i="16"/>
  <c r="U868" i="16"/>
  <c r="U528" i="16"/>
  <c r="U261" i="16"/>
  <c r="U1012" i="16"/>
  <c r="U344" i="16"/>
  <c r="U1280" i="16"/>
  <c r="U1191" i="16"/>
  <c r="U286" i="16"/>
  <c r="U1411" i="16"/>
  <c r="U989" i="16"/>
  <c r="U921" i="16"/>
  <c r="U1105" i="16"/>
  <c r="U376" i="16"/>
  <c r="U1010" i="16"/>
  <c r="U275" i="16"/>
  <c r="U1212" i="16"/>
  <c r="U413" i="16"/>
  <c r="U167" i="16"/>
  <c r="U442" i="16"/>
  <c r="U1238" i="16"/>
  <c r="U180" i="16"/>
  <c r="U963" i="16"/>
  <c r="U270" i="16"/>
  <c r="U969" i="16"/>
  <c r="U898" i="16"/>
  <c r="U1423" i="16"/>
  <c r="U1222" i="16"/>
  <c r="U1309" i="16"/>
  <c r="U459" i="16"/>
  <c r="U258" i="16"/>
  <c r="U1439" i="16"/>
  <c r="U406" i="16"/>
  <c r="U1144" i="16"/>
  <c r="U175" i="16"/>
  <c r="U1051" i="16"/>
  <c r="U658" i="16"/>
  <c r="U602" i="16"/>
  <c r="U189" i="16"/>
  <c r="U1169" i="16"/>
  <c r="U1349" i="16"/>
  <c r="U1117" i="16"/>
  <c r="U704" i="16"/>
  <c r="U115" i="16"/>
  <c r="U748" i="16"/>
  <c r="U224" i="16"/>
  <c r="U1449" i="16"/>
  <c r="U1493" i="16"/>
  <c r="U1150" i="16"/>
  <c r="U1086" i="16"/>
  <c r="U833" i="16"/>
  <c r="U609" i="16"/>
  <c r="U1443" i="16"/>
  <c r="U606" i="16"/>
  <c r="U820" i="16"/>
  <c r="U515" i="16"/>
  <c r="U776" i="16"/>
  <c r="U425" i="16"/>
  <c r="U1259" i="16"/>
  <c r="U1029" i="16"/>
  <c r="U381" i="16"/>
  <c r="U1369" i="16"/>
  <c r="U1447" i="16"/>
  <c r="U1463" i="16"/>
  <c r="U708" i="16"/>
  <c r="U913" i="16"/>
  <c r="U1441" i="16"/>
  <c r="U942" i="16"/>
  <c r="U1080" i="16"/>
  <c r="U1428" i="16"/>
  <c r="U274" i="16"/>
  <c r="U1363" i="16"/>
  <c r="U78" i="16"/>
  <c r="U632" i="16"/>
  <c r="U248" i="16"/>
  <c r="U1286" i="16"/>
  <c r="U1483" i="16"/>
  <c r="U900" i="16"/>
  <c r="U1237" i="16"/>
  <c r="U732" i="16"/>
  <c r="U479" i="16"/>
  <c r="U1218" i="16"/>
  <c r="U488" i="16"/>
  <c r="U1469" i="16"/>
  <c r="U1358" i="16"/>
  <c r="U855" i="16"/>
  <c r="U493" i="16"/>
  <c r="U970" i="16"/>
  <c r="U1398" i="16"/>
  <c r="U457" i="16"/>
  <c r="U45" i="16"/>
  <c r="U469" i="16"/>
  <c r="U557" i="16"/>
  <c r="U179" i="16"/>
  <c r="U29" i="16"/>
  <c r="U1179" i="16"/>
  <c r="U926" i="16"/>
  <c r="U839" i="16"/>
  <c r="U101" i="16"/>
  <c r="U1310" i="16"/>
  <c r="U667" i="16"/>
  <c r="U452" i="16"/>
  <c r="U822" i="16"/>
  <c r="U1336" i="16"/>
  <c r="U668" i="16"/>
  <c r="U838" i="16"/>
  <c r="U1360" i="16"/>
  <c r="U489" i="16"/>
  <c r="U811" i="16"/>
  <c r="U368" i="16"/>
  <c r="U547" i="16"/>
  <c r="U1492" i="16"/>
  <c r="U357" i="16"/>
  <c r="U305" i="16"/>
  <c r="U1139" i="16"/>
  <c r="U1477" i="16"/>
  <c r="U1200" i="16"/>
  <c r="U1198" i="16"/>
  <c r="U1511" i="16"/>
  <c r="U526" i="16"/>
  <c r="U718" i="16"/>
  <c r="U1232" i="16"/>
  <c r="U448" i="16"/>
  <c r="U137" i="16"/>
  <c r="U28" i="16"/>
  <c r="U91" i="16"/>
  <c r="U1223" i="16"/>
  <c r="U92" i="16"/>
  <c r="U292" i="16"/>
  <c r="U431" i="16"/>
  <c r="U816" i="16"/>
  <c r="U1389" i="16"/>
  <c r="U159" i="16"/>
  <c r="U648" i="16"/>
  <c r="U506" i="16"/>
  <c r="U1281" i="16"/>
  <c r="U669" i="16"/>
  <c r="U643" i="16"/>
  <c r="U572" i="16"/>
</calcChain>
</file>

<file path=xl/comments1.xml><?xml version="1.0" encoding="utf-8"?>
<comments xmlns="http://schemas.openxmlformats.org/spreadsheetml/2006/main">
  <authors>
    <author>Nicholas Burgess</author>
  </authors>
  <commentList>
    <comment ref="D43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D3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4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5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6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7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8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9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4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25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10.xml><?xml version="1.0" encoding="utf-8"?>
<comments xmlns="http://schemas.openxmlformats.org/spreadsheetml/2006/main">
  <authors>
    <author>Nicholas Burgess</author>
  </authors>
  <commentList>
    <comment ref="E22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69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0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<sst xmlns="http://schemas.openxmlformats.org/spreadsheetml/2006/main" count="15125" uniqueCount="339">
  <si>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</si>
  <si>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</si>
  <si>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</si>
  <si>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</si>
  <si>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</si>
  <si>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</si>
  <si>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</si>
  <si>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</si>
  <si>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</si>
  <si>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</si>
  <si>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</si>
  <si>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</si>
  <si>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</si>
  <si>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</si>
  <si>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</si>
  <si>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</si>
  <si>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</si>
  <si>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</si>
  <si>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</si>
  <si>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</si>
  <si>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</si>
  <si>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</si>
  <si>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</si>
  <si>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</si>
  <si>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</si>
  <si>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</si>
  <si>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</si>
  <si>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</si>
  <si>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</si>
  <si>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</si>
  <si>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</si>
  <si>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</si>
  <si>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</si>
  <si>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</si>
  <si>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</si>
  <si>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</si>
  <si>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</si>
  <si>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</si>
  <si>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</si>
  <si>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</si>
  <si>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</si>
  <si>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</si>
  <si>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</si>
  <si>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</si>
  <si>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</si>
  <si>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</si>
  <si>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</si>
  <si>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</si>
  <si>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</si>
  <si>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</si>
  <si>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</si>
  <si>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</si>
  <si>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</si>
  <si>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</si>
  <si>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</si>
  <si>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</si>
  <si>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</si>
  <si>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</si>
  <si>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</si>
  <si>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</si>
  <si>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</si>
  <si>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</si>
  <si>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</si>
  <si>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</si>
  <si>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</si>
  <si>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</si>
  <si>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</si>
  <si>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</si>
  <si>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</si>
  <si>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</si>
  <si>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</si>
  <si>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</si>
  <si>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</si>
  <si>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</si>
  <si>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</si>
  <si>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</si>
  <si>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</si>
  <si>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</si>
  <si>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</si>
  <si>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</si>
  <si>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</si>
  <si>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</si>
  <si>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</si>
  <si>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</si>
  <si>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</si>
  <si>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</si>
  <si>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</si>
  <si>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</si>
  <si>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</si>
  <si>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</si>
  <si>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</si>
  <si>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</si>
  <si>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</si>
  <si>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</si>
  <si>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</si>
  <si>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</si>
  <si>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</si>
  <si>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</si>
  <si>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</si>
  <si>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</si>
  <si>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</si>
  <si>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</si>
  <si>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</si>
  <si>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</si>
  <si>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</si>
  <si>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</si>
  <si>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</si>
  <si>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</si>
  <si>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</si>
  <si>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</si>
  <si>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</si>
  <si>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</si>
  <si>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</si>
  <si>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</si>
  <si>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</si>
  <si>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</si>
  <si>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</si>
  <si>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</si>
  <si>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</si>
  <si>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</si>
  <si>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</si>
  <si>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</si>
  <si>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</si>
  <si>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</si>
  <si>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</si>
  <si>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</si>
  <si>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</si>
  <si>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</si>
  <si>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</si>
  <si>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</si>
  <si>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</si>
  <si>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</si>
  <si>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</si>
  <si>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</si>
  <si>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</si>
  <si>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</si>
  <si>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</si>
  <si>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</si>
  <si>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</si>
  <si>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</si>
  <si>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</si>
  <si>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</si>
  <si>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</si>
  <si>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</si>
  <si>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</si>
  <si>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</si>
  <si>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</si>
  <si>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</si>
  <si>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</si>
  <si>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</si>
  <si>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</si>
  <si>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</si>
  <si>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</si>
  <si>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</si>
  <si>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</si>
  <si>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</si>
  <si>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</si>
  <si>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</si>
  <si>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</si>
  <si>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</si>
  <si>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</si>
  <si>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</si>
  <si>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</si>
  <si>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</si>
  <si>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</si>
  <si>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</si>
  <si>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</si>
  <si>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</si>
  <si>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</si>
  <si>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</si>
  <si>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</si>
  <si>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</si>
  <si>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</si>
  <si>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</si>
  <si>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</si>
  <si>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</si>
  <si>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</si>
  <si>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</si>
  <si>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</si>
  <si>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</si>
  <si>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</si>
  <si>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</si>
  <si>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</si>
  <si>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</si>
  <si>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</si>
  <si>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</si>
  <si>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</si>
  <si>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</si>
  <si>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</si>
  <si>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Xccy Basis Swaps</t>
  </si>
  <si>
    <t>Xccy Basis Spreads</t>
  </si>
  <si>
    <t>XccyBasis</t>
  </si>
  <si>
    <t>XccyBasis:EURDF_USDCSA</t>
  </si>
  <si>
    <t>XCCYBASIS</t>
  </si>
  <si>
    <t>adjustvalue.interpolation</t>
  </si>
  <si>
    <t>isleg1spread</t>
  </si>
  <si>
    <t>leg1cashlet.calendar</t>
  </si>
  <si>
    <t>leg1cashlet.daycount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</si>
  <si>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</si>
  <si>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</si>
  <si>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</si>
  <si>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</si>
  <si>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</si>
  <si>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</si>
  <si>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</si>
  <si>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</si>
  <si>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</si>
  <si>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</si>
  <si>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</si>
  <si>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</si>
  <si>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</si>
  <si>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</si>
  <si>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</si>
  <si>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</si>
  <si>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</si>
  <si>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</si>
  <si>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USDYC:OIS</t>
  </si>
  <si>
    <t>leg2forecast</t>
  </si>
  <si>
    <t>leg2index.accessary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</si>
  <si>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</si>
  <si>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</si>
  <si>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</si>
  <si>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</si>
  <si>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</si>
  <si>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</si>
  <si>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</si>
  <si>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Leg1Discount</t>
  </si>
  <si>
    <t>FALSE</t>
  </si>
  <si>
    <t>OIS:EUROIS:EURDF:EURDF_NOCSA</t>
  </si>
  <si>
    <t>LNB:NYB:TGT</t>
  </si>
  <si>
    <t>LNB</t>
  </si>
  <si>
    <t>EURYC:OIS</t>
  </si>
  <si>
    <t>EURYC:EUR3ML</t>
  </si>
  <si>
    <t>USDYC:USD3ML</t>
  </si>
  <si>
    <t>USDYC</t>
  </si>
  <si>
    <t>NYB</t>
  </si>
  <si>
    <t>eomday</t>
  </si>
  <si>
    <t>iseomroll</t>
  </si>
  <si>
    <t>USD</t>
  </si>
  <si>
    <t>OIS:USDOIS:USDDF:USDDF_NOCSA</t>
  </si>
  <si>
    <t>FFJ6</t>
  </si>
  <si>
    <t>FFK6</t>
  </si>
  <si>
    <t>FFM6</t>
  </si>
  <si>
    <t>FFN6</t>
  </si>
  <si>
    <t>FFQ6</t>
  </si>
  <si>
    <t>FFU6</t>
  </si>
  <si>
    <t>FFV6</t>
  </si>
  <si>
    <t>FFX6</t>
  </si>
  <si>
    <t>FFZ7</t>
  </si>
  <si>
    <t>LNB:NYB</t>
  </si>
  <si>
    <t>SEMI-ANNUAL</t>
  </si>
  <si>
    <t>simple</t>
  </si>
  <si>
    <t>ED2 COMB Comdty</t>
  </si>
  <si>
    <t>ED3 COMB Comdty</t>
  </si>
  <si>
    <t>ED4  COMB Comdty</t>
  </si>
  <si>
    <t>ED5  COMB Comdty</t>
  </si>
  <si>
    <t>ED6  COMB Comdty</t>
  </si>
  <si>
    <t>ED7  COMB Comdty</t>
  </si>
  <si>
    <t>ED8  COMB Comdty</t>
  </si>
  <si>
    <t>ED9 COMB Comdty</t>
  </si>
  <si>
    <t>ED10  COMB Comdty</t>
  </si>
  <si>
    <t>ED11  COMB Comdty</t>
  </si>
  <si>
    <t>ED12  COMB Comdty</t>
  </si>
  <si>
    <t>MeanReversion</t>
  </si>
  <si>
    <t>IsTimeInterpolation</t>
  </si>
  <si>
    <t>Xccy Basis Swap Conventions</t>
  </si>
  <si>
    <t>STD:USD3ML</t>
  </si>
  <si>
    <t>Known Leg</t>
  </si>
  <si>
    <t>Leg2Forecast Unknown : 
STD is the initial guess</t>
  </si>
  <si>
    <t>Leg1Discount Unknown :
OIS is the initial guess</t>
  </si>
  <si>
    <t>GBP</t>
  </si>
  <si>
    <t>OIS:GBPOIS:GBPDF:GBPDF_NOCSA</t>
  </si>
  <si>
    <t>GBPYC</t>
  </si>
  <si>
    <t>STD:GBP6ML</t>
  </si>
  <si>
    <t>3M6MBasis:GBP3ML</t>
  </si>
  <si>
    <t>XccyBasis:GBPDF_USDCSA</t>
  </si>
  <si>
    <t>1W</t>
  </si>
  <si>
    <t>2W</t>
  </si>
  <si>
    <t>2M</t>
  </si>
  <si>
    <t>4M</t>
  </si>
  <si>
    <t>5M</t>
  </si>
  <si>
    <t>7M</t>
  </si>
  <si>
    <t>8M</t>
  </si>
  <si>
    <t>9M</t>
  </si>
  <si>
    <t>10M</t>
  </si>
  <si>
    <t>11M</t>
  </si>
  <si>
    <t>ACT/365</t>
  </si>
  <si>
    <t>1d</t>
  </si>
  <si>
    <t>1X7</t>
  </si>
  <si>
    <t>GBP3M6MBASIS</t>
  </si>
  <si>
    <t>FX Forward Conventions</t>
  </si>
  <si>
    <t>EURYC:XccyBasis</t>
  </si>
  <si>
    <t>Leg2Discount</t>
  </si>
  <si>
    <t>EURYC:EURDF_USDCSA</t>
  </si>
  <si>
    <t>GBPYC:GBPDF_USDCSA</t>
  </si>
  <si>
    <t>Target DF = Leg1Discount DF * ( Leg2Forecast DF / Leg1Forecast DF )</t>
  </si>
  <si>
    <t>FX Forward Invariance</t>
  </si>
  <si>
    <t>FX Forwards</t>
  </si>
  <si>
    <t>Curve Loaded</t>
  </si>
  <si>
    <t>GBPYC:GBPDF</t>
  </si>
  <si>
    <t>FwdFXConstGBP</t>
  </si>
  <si>
    <t>FwdFXConstGBP:EURDF_GBPCSA</t>
  </si>
  <si>
    <t>meCurveCalibrateOIS</t>
  </si>
  <si>
    <t>meCurveCalibrateOIS(CurveCollection,StaticDataTable,IndexName,CurveBuildProperties,OISConventions,OISMarketData,OISFixingTable, OISBasis.Conventions,OISBasis.Spreads,LiborSwap.Conventions,LiborSwap.MarketData)</t>
  </si>
  <si>
    <t>meCurveCalibrateOIS(CurveCollection,StaticDataTable,IndexNames,CurveBuildProperties,OISConventions,OISMarketData,OISFixingTable,LiborOISConventions,LiborOISMarketData,LiborSwapConventions,LiborSwapMarketData)</t>
  </si>
  <si>
    <t>meCurveCalibrateOIS(Curve.CollectionName,Curve.MarketDataTable,Curve.OISIndexName,Curve.BuildProperties,OIS.Conventions,OIS.MarketData,OIS.FixingTable,LiborOISBasis.Conventions,LiborOISBasis.MarketData,LiborSwap.Conventions,LiborSwap.MarketData)</t>
  </si>
  <si>
    <t>meCurveCalibrateSwap(CurveCollection,StaticDataTable,IndexName,CurveBuildProperties,MoneyMarketConventions,LiborConventions,LiborMarketData,SwapConventions,SwapMarketData,FRAConventions,FRAMarketData3M,FRAMarketData6M,FuturesConventions,FuturesMarketData)</t>
  </si>
  <si>
    <t>meCurveCalibrateSwap</t>
  </si>
  <si>
    <t>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</si>
  <si>
    <t>meCurveCalibrateBasis</t>
  </si>
  <si>
    <t>meCurveCalibrateBasis(CurveCollection,StaticDataTable,IndexName,CurveBuildProperties,TenorBasisConventions,TenorBasisMarketData)</t>
  </si>
  <si>
    <t>meCurveCalibrateBasis(TenorBasisCurve3M6M.CollectionName,TenorBasisCurve3M6M.StaticDataTable,TenorBasisCurve3M6M.IndexName,TenorBasisCurve3M6M.BuildProperties,TenorBasisSwap3M6M.Conventions,TenorBasisSwap3M6M.MarketData)</t>
  </si>
  <si>
    <t>meCurveCalibrateBasis(CurveCollection,StaticDataTable,IndexName,CurveBuildProperties,XccyBasisSwapConventions,XccyBasisMarketData)</t>
  </si>
  <si>
    <t>meCurveCalibrateFXForwards</t>
  </si>
  <si>
    <t>meCurveCalibrateFXForwards(CurveCollection,StaticDataTable,IndexName,CurveBuildProperties,FXForwardConventions)</t>
  </si>
  <si>
    <t>EUR3ML</t>
  </si>
  <si>
    <t>EURDF_USDCSA</t>
  </si>
  <si>
    <t>EURDF_GBPCSA</t>
  </si>
  <si>
    <t>Periodicity</t>
  </si>
  <si>
    <t>1D</t>
  </si>
  <si>
    <t>FromDate</t>
  </si>
  <si>
    <t>ToDate</t>
  </si>
  <si>
    <t>CurveIndex</t>
  </si>
  <si>
    <t>BusinessDayAdjustment</t>
  </si>
  <si>
    <t>meCurveForwardRates</t>
  </si>
  <si>
    <t>USD3ML</t>
  </si>
  <si>
    <t>GBP3ML</t>
  </si>
  <si>
    <t>GBP6ML</t>
  </si>
  <si>
    <t>GBPDF_USDCSA</t>
  </si>
  <si>
    <t>Libor Fixing Table</t>
  </si>
  <si>
    <t>Money Market O/N and T/N Conventions</t>
  </si>
  <si>
    <t>EomDay</t>
  </si>
  <si>
    <t>isRenotionalAdjust</t>
  </si>
  <si>
    <t>basis.interpolation</t>
  </si>
  <si>
    <t>meCurveForwardRatesFromForwardDates(fromDates,toDates, curveCollection,curveIndex,dayCount,businessDayAdj,calendar,frequency)</t>
  </si>
  <si>
    <t>GBPYC:OIS</t>
  </si>
  <si>
    <t>GBPYC:GBP3ML</t>
  </si>
  <si>
    <t>2D</t>
  </si>
  <si>
    <t>=&gt; EURDF_GBPCSA = GBPDF * ( EURDF_USDCSA / GBPDF_USDCSA 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</si>
</sst>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64" formatCode="0.000%"/>
    <numFmt numFmtId="165" formatCode="0.00000%"/>
    <numFmt numFmtId="166" formatCode="#,##0.0000"/>
  </numFmts>
  <fonts count="2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/>
      <bottom/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/>
      <diagonal/>
    </border>
    <border>
      <left/>
      <right/>
      <top style="thin">
        <color theme="0" tint="-0.14993743705557422"/>
      </top>
      <bottom/>
      <diagonal/>
    </border>
    <border>
      <left/>
      <right style="thin">
        <color theme="0" tint="-0.14993743705557422"/>
      </right>
      <top style="thin">
        <color theme="0" tint="-0.14993743705557422"/>
      </top>
      <bottom/>
      <diagonal/>
    </border>
    <border>
      <left style="thin">
        <color theme="0" tint="-0.14993743705557422"/>
      </left>
      <right/>
      <top/>
      <bottom/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3743705557422"/>
      </left>
      <right/>
      <top/>
      <bottom style="thin">
        <color theme="0" tint="-0.14993743705557422"/>
      </bottom>
      <diagonal/>
    </border>
    <border>
      <left/>
      <right/>
      <top/>
      <bottom style="thin">
        <color theme="0" tint="-0.14993743705557422"/>
      </bottom>
      <diagonal/>
    </border>
    <border>
      <left/>
      <right style="thin">
        <color theme="0" tint="-0.14993743705557422"/>
      </right>
      <top/>
      <bottom style="thin">
        <color theme="0" tint="-0.14993743705557422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196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9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10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4" xfId="0" applyFill="1" applyBorder="1"/>
    <xf numFmtId="0" fontId="0" fillId="2" borderId="12" xfId="0" applyFill="1" applyBorder="1"/>
    <xf numFmtId="0" fontId="0" fillId="2" borderId="13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9" xfId="0" applyFill="1" applyBorder="1"/>
    <xf numFmtId="0" fontId="0" fillId="0" borderId="10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4" xfId="0" applyFill="1" applyBorder="1"/>
    <xf numFmtId="0" fontId="0" fillId="0" borderId="13" xfId="0" applyFill="1" applyBorder="1"/>
    <xf numFmtId="0" fontId="0" fillId="0" borderId="12" xfId="0" applyFill="1" applyBorder="1"/>
    <xf numFmtId="0" fontId="9" fillId="0" borderId="9" xfId="0" applyFont="1" applyFill="1" applyBorder="1" applyAlignment="1">
      <alignment horizontal="center" vertical="center"/>
    </xf>
    <xf numFmtId="0" fontId="9" fillId="0" borderId="14" xfId="0" applyFont="1" applyFill="1" applyBorder="1" applyAlignment="1">
      <alignment horizontal="center" vertical="center"/>
    </xf>
    <xf numFmtId="164" fontId="9" fillId="0" borderId="12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11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 vertical="center"/>
    </xf>
    <xf numFmtId="0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 applyAlignment="1"/>
    <xf numFmtId="11" fontId="9" fillId="0" borderId="10" xfId="0" applyNumberFormat="1" applyFont="1" applyFill="1" applyBorder="1" applyAlignment="1">
      <alignment horizontal="center" vertical="center"/>
    </xf>
    <xf numFmtId="0" fontId="9" fillId="0" borderId="10" xfId="0" applyFont="1" applyFill="1" applyBorder="1"/>
    <xf numFmtId="0" fontId="9" fillId="0" borderId="13" xfId="0" applyFont="1" applyFill="1" applyBorder="1"/>
    <xf numFmtId="15" fontId="9" fillId="0" borderId="10" xfId="0" applyNumberFormat="1" applyFont="1" applyFill="1" applyBorder="1" applyAlignment="1">
      <alignment horizontal="center" vertical="center"/>
    </xf>
    <xf numFmtId="15" fontId="9" fillId="0" borderId="12" xfId="0" applyNumberFormat="1" applyFont="1" applyFill="1" applyBorder="1" applyAlignment="1">
      <alignment horizontal="center" vertical="center"/>
    </xf>
    <xf numFmtId="15" fontId="9" fillId="0" borderId="13" xfId="0" applyNumberFormat="1" applyFont="1" applyFill="1" applyBorder="1" applyAlignment="1">
      <alignment horizontal="center" vertical="center"/>
    </xf>
    <xf numFmtId="0" fontId="6" fillId="0" borderId="11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7" fillId="2" borderId="12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10" xfId="0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4" xfId="0" applyNumberFormat="1" applyFont="1" applyFill="1" applyBorder="1" applyAlignment="1">
      <alignment horizontal="center" vertical="center"/>
    </xf>
    <xf numFmtId="0" fontId="6" fillId="2" borderId="10" xfId="0" applyFont="1" applyFill="1" applyBorder="1"/>
    <xf numFmtId="0" fontId="5" fillId="0" borderId="0" xfId="0" applyFont="1"/>
    <xf numFmtId="0" fontId="3" fillId="2" borderId="12" xfId="0" applyFont="1" applyFill="1" applyBorder="1" applyAlignment="1">
      <alignment horizontal="center" vertical="center"/>
    </xf>
    <xf numFmtId="0" fontId="6" fillId="2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1" fillId="0" borderId="6" xfId="0" applyFont="1" applyFill="1" applyBorder="1" applyAlignment="1">
      <alignment horizontal="left" vertical="center"/>
    </xf>
    <xf numFmtId="0" fontId="11" fillId="0" borderId="7" xfId="0" applyFont="1" applyFill="1" applyBorder="1" applyAlignment="1">
      <alignment horizontal="center" vertical="center"/>
    </xf>
    <xf numFmtId="0" fontId="11" fillId="0" borderId="8" xfId="0" applyFont="1" applyFill="1" applyBorder="1" applyAlignment="1">
      <alignment horizontal="center" vertical="center"/>
    </xf>
    <xf numFmtId="0" fontId="13" fillId="0" borderId="15" xfId="0" applyFont="1" applyFill="1" applyBorder="1"/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10" xfId="0" applyFont="1" applyFill="1" applyBorder="1" applyAlignment="1">
      <alignment horizontal="center" vertical="center"/>
    </xf>
    <xf numFmtId="0" fontId="9" fillId="0" borderId="10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horizontal="center" vertical="center"/>
    </xf>
    <xf numFmtId="10" fontId="9" fillId="0" borderId="10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165" fontId="9" fillId="0" borderId="13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9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10" xfId="2" quotePrefix="1" applyNumberFormat="1" applyFont="1" applyFill="1" applyBorder="1" applyAlignment="1">
      <alignment horizontal="center" vertical="center"/>
    </xf>
    <xf numFmtId="165" fontId="9" fillId="0" borderId="9" xfId="1" quotePrefix="1" applyNumberFormat="1" applyFont="1" applyFill="1" applyBorder="1" applyAlignment="1">
      <alignment horizontal="center" vertical="center"/>
    </xf>
    <xf numFmtId="165" fontId="9" fillId="0" borderId="9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10" xfId="2" applyNumberFormat="1" applyFont="1" applyFill="1" applyBorder="1" applyAlignment="1">
      <alignment horizontal="center" vertical="center"/>
    </xf>
    <xf numFmtId="0" fontId="9" fillId="0" borderId="9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9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10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15" fontId="9" fillId="0" borderId="12" xfId="0" applyNumberFormat="1" applyFont="1" applyFill="1" applyBorder="1" applyAlignment="1">
      <alignment horizontal="center"/>
    </xf>
    <xf numFmtId="166" fontId="9" fillId="0" borderId="12" xfId="1" applyNumberFormat="1" applyFont="1" applyFill="1" applyBorder="1" applyAlignment="1">
      <alignment horizontal="center" vertical="center"/>
    </xf>
    <xf numFmtId="164" fontId="9" fillId="0" borderId="13" xfId="0" applyNumberFormat="1" applyFont="1" applyFill="1" applyBorder="1" applyAlignment="1">
      <alignment horizontal="center"/>
    </xf>
    <xf numFmtId="0" fontId="0" fillId="2" borderId="12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12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11" xfId="0" applyFont="1" applyFill="1" applyBorder="1"/>
    <xf numFmtId="0" fontId="11" fillId="0" borderId="10" xfId="0" applyFont="1" applyFill="1" applyBorder="1" applyAlignment="1">
      <alignment horizontal="center" vertical="center"/>
    </xf>
    <xf numFmtId="3" fontId="9" fillId="0" borderId="10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11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6" xfId="0" applyFont="1" applyFill="1" applyBorder="1" applyAlignment="1">
      <alignment vertical="center"/>
    </xf>
    <xf numFmtId="0" fontId="9" fillId="0" borderId="18" xfId="0" applyFont="1" applyFill="1" applyBorder="1" applyAlignment="1">
      <alignment horizontal="center" vertical="center"/>
    </xf>
    <xf numFmtId="0" fontId="6" fillId="0" borderId="17" xfId="0" applyFont="1" applyFill="1" applyBorder="1" applyAlignment="1">
      <alignment vertical="center"/>
    </xf>
    <xf numFmtId="11" fontId="9" fillId="0" borderId="4" xfId="0" applyNumberFormat="1" applyFont="1" applyFill="1" applyBorder="1" applyAlignment="1">
      <alignment horizontal="center" vertical="center"/>
    </xf>
    <xf numFmtId="4" fontId="9" fillId="0" borderId="0" xfId="0" applyNumberFormat="1" applyFont="1" applyFill="1" applyBorder="1" applyAlignment="1">
      <alignment horizontal="center" vertical="center"/>
    </xf>
    <xf numFmtId="0" fontId="6" fillId="0" borderId="19" xfId="0" applyFont="1" applyFill="1" applyBorder="1"/>
    <xf numFmtId="0" fontId="6" fillId="0" borderId="16" xfId="0" applyFont="1" applyFill="1" applyBorder="1"/>
    <xf numFmtId="0" fontId="9" fillId="0" borderId="19" xfId="0" applyFont="1" applyFill="1" applyBorder="1" applyAlignment="1">
      <alignment horizontal="center" vertical="center"/>
    </xf>
    <xf numFmtId="0" fontId="9" fillId="0" borderId="16" xfId="0" applyFont="1" applyFill="1" applyBorder="1" applyAlignment="1">
      <alignment horizontal="center" vertical="center"/>
    </xf>
    <xf numFmtId="15" fontId="9" fillId="0" borderId="4" xfId="0" applyNumberFormat="1" applyFont="1" applyFill="1" applyBorder="1" applyAlignment="1">
      <alignment horizontal="center" vertical="center"/>
    </xf>
    <xf numFmtId="0" fontId="5" fillId="0" borderId="19" xfId="0" applyFont="1" applyFill="1" applyBorder="1" applyAlignment="1">
      <alignment horizontal="center" vertical="center"/>
    </xf>
    <xf numFmtId="0" fontId="11" fillId="2" borderId="16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14" fillId="0" borderId="0" xfId="0" applyFont="1"/>
    <xf numFmtId="0" fontId="23" fillId="2" borderId="0" xfId="0" applyFont="1" applyFill="1" applyBorder="1"/>
    <xf numFmtId="0" fontId="5" fillId="2" borderId="0" xfId="0" quotePrefix="1" applyFont="1" applyFill="1" applyBorder="1"/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0" fillId="0" borderId="0" xfId="0" applyFont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5" fillId="2" borderId="0" xfId="0" applyFont="1" applyFill="1" applyBorder="1"/>
    <xf numFmtId="0" fontId="0" fillId="2" borderId="24" xfId="0" applyFill="1" applyBorder="1"/>
    <xf numFmtId="0" fontId="0" fillId="0" borderId="25" xfId="0" applyFill="1" applyBorder="1"/>
    <xf numFmtId="0" fontId="9" fillId="0" borderId="25" xfId="0" applyFont="1" applyFill="1" applyBorder="1" applyAlignment="1">
      <alignment horizontal="center" vertical="center"/>
    </xf>
    <xf numFmtId="0" fontId="0" fillId="0" borderId="26" xfId="0" applyFill="1" applyBorder="1"/>
    <xf numFmtId="0" fontId="9" fillId="0" borderId="26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24" fillId="0" borderId="0" xfId="0" applyFont="1"/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15" fontId="9" fillId="0" borderId="20" xfId="0" applyNumberFormat="1" applyFont="1" applyFill="1" applyBorder="1" applyAlignment="1">
      <alignment horizontal="center" vertical="center"/>
    </xf>
    <xf numFmtId="15" fontId="9" fillId="0" borderId="21" xfId="0" applyNumberFormat="1" applyFont="1" applyFill="1" applyBorder="1" applyAlignment="1">
      <alignment horizontal="center" vertical="center"/>
    </xf>
    <xf numFmtId="0" fontId="0" fillId="2" borderId="28" xfId="0" applyFill="1" applyBorder="1"/>
    <xf numFmtId="0" fontId="0" fillId="2" borderId="29" xfId="0" applyFill="1" applyBorder="1"/>
    <xf numFmtId="0" fontId="0" fillId="2" borderId="27" xfId="0" applyFill="1" applyBorder="1"/>
    <xf numFmtId="0" fontId="0" fillId="0" borderId="0" xfId="0"/>
    <xf numFmtId="0" fontId="0" fillId="2" borderId="0" xfId="0" applyFill="1" applyBorder="1"/>
    <xf numFmtId="165" fontId="9" fillId="0" borderId="0" xfId="0" applyNumberFormat="1" applyFont="1" applyFill="1" applyBorder="1" applyAlignment="1">
      <alignment horizontal="center" vertical="center"/>
    </xf>
    <xf numFmtId="0" fontId="24" fillId="0" borderId="0" xfId="0" applyFont="1"/>
    <xf numFmtId="0" fontId="5" fillId="2" borderId="0" xfId="0" applyFont="1" applyFill="1" applyBorder="1"/>
    <xf numFmtId="0" fontId="0" fillId="2" borderId="20" xfId="0" applyFill="1" applyBorder="1"/>
    <xf numFmtId="0" fontId="0" fillId="2" borderId="21" xfId="0" applyFill="1" applyBorder="1"/>
    <xf numFmtId="0" fontId="0" fillId="2" borderId="22" xfId="0" applyFill="1" applyBorder="1"/>
    <xf numFmtId="0" fontId="0" fillId="2" borderId="23" xfId="0" applyFill="1" applyBorder="1"/>
    <xf numFmtId="0" fontId="0" fillId="2" borderId="24" xfId="0" applyFill="1" applyBorder="1"/>
    <xf numFmtId="0" fontId="0" fillId="0" borderId="25" xfId="0" applyFill="1" applyBorder="1"/>
    <xf numFmtId="0" fontId="9" fillId="0" borderId="25" xfId="0" applyFont="1" applyFill="1" applyBorder="1" applyAlignment="1">
      <alignment horizontal="center" vertical="center"/>
    </xf>
    <xf numFmtId="0" fontId="0" fillId="0" borderId="26" xfId="0" applyFill="1" applyBorder="1"/>
    <xf numFmtId="0" fontId="9" fillId="0" borderId="26" xfId="0" applyFont="1" applyFill="1" applyBorder="1" applyAlignment="1">
      <alignment horizontal="center" vertical="center"/>
    </xf>
    <xf numFmtId="165" fontId="0" fillId="2" borderId="0" xfId="0" applyNumberFormat="1" applyFill="1" applyBorder="1"/>
    <xf numFmtId="0" fontId="0" fillId="2" borderId="0" xfId="0" applyFill="1" applyBorder="1" applyAlignment="1">
      <alignment horizontal="center" vertical="center"/>
    </xf>
    <xf numFmtId="15" fontId="9" fillId="0" borderId="20" xfId="0" applyNumberFormat="1" applyFont="1" applyFill="1" applyBorder="1" applyAlignment="1">
      <alignment horizontal="center" vertical="center"/>
    </xf>
    <xf numFmtId="15" fontId="9" fillId="0" borderId="21" xfId="0" applyNumberFormat="1" applyFont="1" applyFill="1" applyBorder="1" applyAlignment="1">
      <alignment horizontal="center" vertical="center"/>
    </xf>
    <xf numFmtId="0" fontId="0" fillId="2" borderId="28" xfId="0" applyFill="1" applyBorder="1"/>
    <xf numFmtId="0" fontId="0" fillId="2" borderId="29" xfId="0" applyFill="1" applyBorder="1"/>
    <xf numFmtId="0" fontId="0" fillId="2" borderId="27" xfId="0" applyFill="1" applyBorder="1"/>
    <xf numFmtId="15" fontId="9" fillId="0" borderId="30" xfId="0" applyNumberFormat="1" applyFont="1" applyFill="1" applyBorder="1" applyAlignment="1">
      <alignment horizontal="center" vertical="center"/>
    </xf>
    <xf numFmtId="15" fontId="9" fillId="0" borderId="31" xfId="0" applyNumberFormat="1" applyFont="1" applyFill="1" applyBorder="1" applyAlignment="1">
      <alignment horizontal="center" vertical="center"/>
    </xf>
    <xf numFmtId="165" fontId="9" fillId="0" borderId="32" xfId="0" applyNumberFormat="1" applyFont="1" applyFill="1" applyBorder="1" applyAlignment="1">
      <alignment horizontal="center" vertical="center"/>
    </xf>
    <xf numFmtId="15" fontId="9" fillId="0" borderId="33" xfId="0" applyNumberFormat="1" applyFont="1" applyFill="1" applyBorder="1" applyAlignment="1">
      <alignment horizontal="center" vertical="center"/>
    </xf>
    <xf numFmtId="165" fontId="9" fillId="0" borderId="34" xfId="0" applyNumberFormat="1" applyFont="1" applyFill="1" applyBorder="1" applyAlignment="1">
      <alignment horizontal="center" vertical="center"/>
    </xf>
    <xf numFmtId="15" fontId="9" fillId="0" borderId="35" xfId="0" applyNumberFormat="1" applyFont="1" applyFill="1" applyBorder="1" applyAlignment="1">
      <alignment horizontal="center" vertical="center"/>
    </xf>
    <xf numFmtId="15" fontId="9" fillId="0" borderId="36" xfId="0" applyNumberFormat="1" applyFont="1" applyFill="1" applyBorder="1" applyAlignment="1">
      <alignment horizontal="center" vertical="center"/>
    </xf>
    <xf numFmtId="165" fontId="9" fillId="0" borderId="37" xfId="0" applyNumberFormat="1" applyFont="1" applyFill="1" applyBorder="1" applyAlignment="1">
      <alignment horizontal="center" vertical="center"/>
    </xf>
    <xf numFmtId="0" fontId="5" fillId="0" borderId="0" xfId="0" applyFont="1" applyFill="1" applyBorder="1"/>
    <xf numFmtId="0" fontId="0" fillId="0" borderId="0" xfId="0" applyFill="1"/>
    <xf numFmtId="0" fontId="22" fillId="0" borderId="16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7" xfId="0" applyFont="1" applyBorder="1" applyAlignment="1">
      <alignment horizontal="center" vertical="center" textRotation="90"/>
    </xf>
    <xf numFmtId="0" fontId="21" fillId="0" borderId="16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7" xfId="0" applyFont="1" applyBorder="1" applyAlignment="1">
      <alignment horizontal="center" vertical="center" textRotation="90"/>
    </xf>
    <xf numFmtId="0" fontId="22" fillId="0" borderId="16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11" xfId="0" applyFont="1" applyBorder="1" applyAlignment="1">
      <alignment horizontal="center" vertical="center" textRotation="90" wrapText="1"/>
    </xf>
    <xf numFmtId="0" fontId="5" fillId="0" borderId="4" xfId="0" applyFont="1" applyBorder="1" applyAlignment="1">
      <alignment horizontal="center" vertical="center" textRotation="90"/>
    </xf>
    <xf numFmtId="0" fontId="5" fillId="0" borderId="17" xfId="0" applyFont="1" applyBorder="1" applyAlignment="1">
      <alignment horizontal="center" vertical="center" textRotation="90"/>
    </xf>
    <xf numFmtId="0" fontId="6" fillId="0" borderId="4" xfId="0" applyFont="1" applyBorder="1" applyAlignment="1">
      <alignment horizontal="center" vertical="center" textRotation="90"/>
    </xf>
    <xf numFmtId="0" fontId="6" fillId="0" borderId="17" xfId="0" applyFont="1" applyBorder="1" applyAlignment="1">
      <alignment horizontal="center" vertical="center" textRotation="90"/>
    </xf>
    <xf numFmtId="0" fontId="0" fillId="0" borderId="4" xfId="0" applyBorder="1" applyAlignment="1">
      <alignment horizontal="center" vertical="center" textRotation="90" wrapText="1"/>
    </xf>
    <xf numFmtId="0" fontId="0" fillId="0" borderId="11" xfId="0" applyBorder="1" applyAlignment="1">
      <alignment horizontal="center" vertical="center" textRotation="90" wrapText="1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9524</xdr:colOff>
      <xdr:row>4</xdr:row>
      <xdr:rowOff>162378</xdr:rowOff>
    </xdr:from>
    <xdr:to>
      <xdr:col>21</xdr:col>
      <xdr:colOff>343333</xdr:colOff>
      <xdr:row>39</xdr:row>
      <xdr:rowOff>114300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53324" y="924378"/>
          <a:ext cx="9477809" cy="661942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C00000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56" t="s">
        <v>303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302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302</v>
      </c>
      <c r="D7" s="61" t="str">
        <f ca="1">IF(NOW(),_xll.meCurveCalibrateOIS(CurveCollection,StaticDataTable,IndexName,CurveBuildProperties,OISConventions,OISMarketData,OISFixingTable, OISBasis.Conventions,OISBasis.Spreads,LiborSwap.Conventions,LiborSwap.MarketData),"Error Building OIS Curve")</f>
        <v>USDYC OIS Curve has been set (0.04800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28" t="s">
        <v>298</v>
      </c>
      <c r="D8" s="129" t="b">
        <f ca="1">LEFT(D7,5)=CurveCollection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7" t="s">
        <v>234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10" t="s">
        <v>239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238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235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3.7000000000000002E-3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240</v>
      </c>
      <c r="G33" s="116">
        <v>99.63</v>
      </c>
      <c r="H33" s="20">
        <v>42522</v>
      </c>
      <c r="I33" s="20">
        <v>42551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241</v>
      </c>
      <c r="G34" s="116">
        <v>99.61</v>
      </c>
      <c r="H34" s="20">
        <v>42552</v>
      </c>
      <c r="I34" s="20">
        <v>42582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30</v>
      </c>
      <c r="E35" s="9"/>
      <c r="F35" s="24" t="s">
        <v>242</v>
      </c>
      <c r="G35" s="116">
        <v>99.56</v>
      </c>
      <c r="H35" s="20">
        <v>42583</v>
      </c>
      <c r="I35" s="20">
        <v>42613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35</v>
      </c>
      <c r="D36" s="35" t="s">
        <v>36</v>
      </c>
      <c r="E36" s="9"/>
      <c r="F36" s="24" t="s">
        <v>243</v>
      </c>
      <c r="G36" s="116">
        <v>99.515000000000001</v>
      </c>
      <c r="H36" s="20">
        <v>42614</v>
      </c>
      <c r="I36" s="20">
        <v>42643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23</v>
      </c>
      <c r="D37" s="36" t="s">
        <v>22</v>
      </c>
      <c r="E37" s="9"/>
      <c r="F37" s="24" t="s">
        <v>244</v>
      </c>
      <c r="G37" s="116">
        <v>99.484999999999999</v>
      </c>
      <c r="H37" s="20">
        <v>42646</v>
      </c>
      <c r="I37" s="20">
        <v>42674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38</v>
      </c>
      <c r="D38" s="35" t="s">
        <v>39</v>
      </c>
      <c r="E38" s="9"/>
      <c r="F38" s="24" t="s">
        <v>245</v>
      </c>
      <c r="G38" s="116">
        <v>99.465000000000003</v>
      </c>
      <c r="H38" s="20">
        <v>42675</v>
      </c>
      <c r="I38" s="20">
        <v>42704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236</v>
      </c>
      <c r="D39" s="35">
        <v>31</v>
      </c>
      <c r="E39" s="9"/>
      <c r="F39" s="24" t="s">
        <v>246</v>
      </c>
      <c r="G39" s="116">
        <v>99.435000000000002</v>
      </c>
      <c r="H39" s="20">
        <v>42705</v>
      </c>
      <c r="I39" s="20">
        <v>42735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237</v>
      </c>
      <c r="D40" s="35" t="b">
        <v>0</v>
      </c>
      <c r="E40" s="9"/>
      <c r="F40" s="24" t="s">
        <v>247</v>
      </c>
      <c r="G40" s="116">
        <v>99.42</v>
      </c>
      <c r="H40" s="20">
        <v>42738</v>
      </c>
      <c r="I40" s="20">
        <v>42766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38</v>
      </c>
      <c r="D41" s="108" t="s">
        <v>39</v>
      </c>
      <c r="E41" s="9"/>
      <c r="F41" s="24" t="s">
        <v>248</v>
      </c>
      <c r="G41" s="116">
        <v>99.385000000000005</v>
      </c>
      <c r="H41" s="20">
        <v>42767</v>
      </c>
      <c r="I41" s="20">
        <v>42794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40</v>
      </c>
      <c r="D42" s="108" t="s">
        <v>41</v>
      </c>
      <c r="E42" s="9"/>
      <c r="F42" s="24" t="s">
        <v>47</v>
      </c>
      <c r="G42" s="19">
        <v>6.6E-3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8" t="s">
        <v>42</v>
      </c>
      <c r="D43" s="108" t="s">
        <v>43</v>
      </c>
      <c r="E43" s="9"/>
      <c r="F43" s="24" t="s">
        <v>43</v>
      </c>
      <c r="G43" s="19">
        <v>7.7600000000000004E-3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44</v>
      </c>
      <c r="D44" s="108" t="s">
        <v>45</v>
      </c>
      <c r="E44" s="9"/>
      <c r="F44" s="24" t="s">
        <v>50</v>
      </c>
      <c r="G44" s="19">
        <v>8.8000000000000005E-3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135</v>
      </c>
      <c r="D45" s="115">
        <v>1E-10</v>
      </c>
      <c r="E45" s="9"/>
      <c r="F45" s="24" t="s">
        <v>52</v>
      </c>
      <c r="G45" s="19">
        <v>9.7900000000000001E-3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28" t="s">
        <v>136</v>
      </c>
      <c r="D46" s="106">
        <v>1000</v>
      </c>
      <c r="E46" s="9"/>
      <c r="F46" s="24" t="s">
        <v>54</v>
      </c>
      <c r="G46" s="19">
        <v>1.072E-2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56</v>
      </c>
      <c r="G47" s="19">
        <v>1.159E-2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1.371E-2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28"/>
      <c r="D49" s="39"/>
      <c r="E49" s="9"/>
      <c r="F49" s="24" t="s">
        <v>63</v>
      </c>
      <c r="G49" s="19">
        <v>1.482E-2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28"/>
      <c r="D50" s="39"/>
      <c r="E50" s="9"/>
      <c r="F50" s="24" t="s">
        <v>64</v>
      </c>
      <c r="G50" s="19">
        <v>1.6E-2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28"/>
      <c r="D51" s="39"/>
      <c r="E51" s="9"/>
      <c r="F51" s="24" t="s">
        <v>65</v>
      </c>
      <c r="G51" s="19">
        <v>1.72E-2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28"/>
      <c r="D52" s="39"/>
      <c r="E52" s="9"/>
      <c r="F52" s="24" t="s">
        <v>66</v>
      </c>
      <c r="G52" s="19">
        <v>1.7780000000000001E-2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67</v>
      </c>
      <c r="G53" s="19">
        <v>1.813E-2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/>
      <c r="G54" s="19"/>
      <c r="H54" s="20"/>
      <c r="I54" s="20"/>
      <c r="J54" s="41"/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/>
      <c r="G55" s="19"/>
      <c r="H55" s="20"/>
      <c r="I55" s="20"/>
      <c r="J55" s="41"/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/>
      <c r="G56" s="19"/>
      <c r="H56" s="20"/>
      <c r="I56" s="20"/>
      <c r="J56" s="41"/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249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249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2.66E-3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9.4850000000000004E-3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2.7799999999999999E-3</v>
      </c>
      <c r="H66" s="10"/>
      <c r="I66" s="28" t="s">
        <v>29</v>
      </c>
      <c r="J66" s="35" t="s">
        <v>250</v>
      </c>
      <c r="K66" s="10"/>
      <c r="L66" s="24" t="s">
        <v>43</v>
      </c>
      <c r="M66" s="51">
        <v>1.073E-2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2.9199999999999999E-3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1.1915E-2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3.0600000000000002E-3</v>
      </c>
      <c r="H68" s="10"/>
      <c r="I68" s="28"/>
      <c r="J68" s="35"/>
      <c r="K68" s="10"/>
      <c r="L68" s="24" t="s">
        <v>52</v>
      </c>
      <c r="M68" s="51">
        <v>1.3055000000000001E-2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3.1899999999999997E-3</v>
      </c>
      <c r="H69" s="10"/>
      <c r="I69" s="29"/>
      <c r="J69" s="35"/>
      <c r="K69" s="10"/>
      <c r="L69" s="24" t="s">
        <v>54</v>
      </c>
      <c r="M69" s="51">
        <v>1.409E-2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3.29E-3</v>
      </c>
      <c r="H70" s="10"/>
      <c r="I70" s="30"/>
      <c r="J70" s="36"/>
      <c r="K70" s="10"/>
      <c r="L70" s="24" t="s">
        <v>56</v>
      </c>
      <c r="M70" s="51">
        <v>1.508E-2</v>
      </c>
      <c r="N70" s="55"/>
    </row>
    <row r="71" spans="2:14" x14ac:dyDescent="0.25">
      <c r="B71" s="5"/>
      <c r="C71" s="28"/>
      <c r="D71" s="35"/>
      <c r="E71" s="9"/>
      <c r="F71" s="24" t="s">
        <v>61</v>
      </c>
      <c r="G71" s="51">
        <v>3.4700000000000004E-3</v>
      </c>
      <c r="H71" s="10"/>
      <c r="I71" s="28"/>
      <c r="J71" s="35"/>
      <c r="K71" s="10"/>
      <c r="L71" s="24" t="s">
        <v>61</v>
      </c>
      <c r="M71" s="51">
        <v>1.7399999999999999E-2</v>
      </c>
      <c r="N71" s="55"/>
    </row>
    <row r="72" spans="2:14" x14ac:dyDescent="0.25">
      <c r="B72" s="5"/>
      <c r="C72" s="28"/>
      <c r="D72" s="35"/>
      <c r="E72" s="9"/>
      <c r="F72" s="24" t="s">
        <v>63</v>
      </c>
      <c r="G72" s="51">
        <v>3.5200000000000001E-3</v>
      </c>
      <c r="H72" s="10"/>
      <c r="I72" s="28"/>
      <c r="J72" s="35"/>
      <c r="K72" s="10"/>
      <c r="L72" s="24" t="s">
        <v>63</v>
      </c>
      <c r="M72" s="51">
        <v>1.8574999999999998E-2</v>
      </c>
      <c r="N72" s="55"/>
    </row>
    <row r="73" spans="2:14" x14ac:dyDescent="0.25">
      <c r="B73" s="5"/>
      <c r="C73" s="28"/>
      <c r="D73" s="35"/>
      <c r="E73" s="9"/>
      <c r="F73" s="24" t="s">
        <v>64</v>
      </c>
      <c r="G73" s="51">
        <v>3.5700000000000003E-3</v>
      </c>
      <c r="H73" s="10"/>
      <c r="I73" s="28"/>
      <c r="J73" s="35"/>
      <c r="K73" s="10"/>
      <c r="L73" s="24" t="s">
        <v>64</v>
      </c>
      <c r="M73" s="51">
        <v>1.9779999999999999E-2</v>
      </c>
      <c r="N73" s="55"/>
    </row>
    <row r="74" spans="2:14" x14ac:dyDescent="0.25">
      <c r="B74" s="5"/>
      <c r="C74" s="28"/>
      <c r="D74" s="35"/>
      <c r="E74" s="9"/>
      <c r="F74" s="24" t="s">
        <v>65</v>
      </c>
      <c r="G74" s="51">
        <v>3.6200000000000004E-3</v>
      </c>
      <c r="H74" s="10"/>
      <c r="I74" s="28"/>
      <c r="J74" s="35"/>
      <c r="K74" s="10"/>
      <c r="L74" s="24" t="s">
        <v>65</v>
      </c>
      <c r="M74" s="51">
        <v>2.1015000000000002E-2</v>
      </c>
      <c r="N74" s="55"/>
    </row>
    <row r="75" spans="2:14" x14ac:dyDescent="0.25">
      <c r="B75" s="5"/>
      <c r="C75" s="28"/>
      <c r="D75" s="35"/>
      <c r="E75" s="9"/>
      <c r="F75" s="24" t="s">
        <v>66</v>
      </c>
      <c r="G75" s="51">
        <v>3.64E-3</v>
      </c>
      <c r="H75" s="10"/>
      <c r="I75" s="28"/>
      <c r="J75" s="35"/>
      <c r="K75" s="10"/>
      <c r="L75" s="24" t="s">
        <v>66</v>
      </c>
      <c r="M75" s="51">
        <v>2.1600000000000001E-2</v>
      </c>
      <c r="N75" s="55"/>
    </row>
    <row r="76" spans="2:14" x14ac:dyDescent="0.25">
      <c r="B76" s="5"/>
      <c r="C76" s="29"/>
      <c r="D76" s="35"/>
      <c r="E76" s="9"/>
      <c r="F76" s="24" t="s">
        <v>67</v>
      </c>
      <c r="G76" s="51">
        <v>3.65E-3</v>
      </c>
      <c r="H76" s="10"/>
      <c r="I76" s="29"/>
      <c r="J76" s="35"/>
      <c r="K76" s="10"/>
      <c r="L76" s="24" t="s">
        <v>67</v>
      </c>
      <c r="M76" s="51">
        <v>2.1964999999999998E-2</v>
      </c>
      <c r="N76" s="55"/>
    </row>
    <row r="77" spans="2:14" x14ac:dyDescent="0.25">
      <c r="B77" s="5"/>
      <c r="C77" s="31"/>
      <c r="D77" s="37"/>
      <c r="E77" s="9"/>
      <c r="F77" s="24"/>
      <c r="G77" s="51"/>
      <c r="H77" s="10"/>
      <c r="I77" s="31"/>
      <c r="J77" s="37"/>
      <c r="K77" s="10"/>
      <c r="L77" s="24"/>
      <c r="M77" s="51"/>
      <c r="N77" s="55"/>
    </row>
    <row r="78" spans="2:14" x14ac:dyDescent="0.25">
      <c r="B78" s="5"/>
      <c r="C78" s="31"/>
      <c r="D78" s="38"/>
      <c r="E78" s="9"/>
      <c r="F78" s="24"/>
      <c r="G78" s="51"/>
      <c r="H78" s="10"/>
      <c r="I78" s="31"/>
      <c r="J78" s="38"/>
      <c r="K78" s="10"/>
      <c r="L78" s="24"/>
      <c r="M78" s="51"/>
      <c r="N78" s="55"/>
    </row>
    <row r="79" spans="2:14" x14ac:dyDescent="0.25">
      <c r="B79" s="5"/>
      <c r="C79" s="31"/>
      <c r="D79" s="37"/>
      <c r="E79" s="9"/>
      <c r="F79" s="24"/>
      <c r="G79" s="51"/>
      <c r="H79" s="10"/>
      <c r="I79" s="31"/>
      <c r="J79" s="37"/>
      <c r="K79" s="10"/>
      <c r="L79" s="24"/>
      <c r="M79" s="51"/>
      <c r="N79" s="55"/>
    </row>
    <row r="80" spans="2:14" x14ac:dyDescent="0.25">
      <c r="B80" s="5"/>
      <c r="C80" s="32"/>
      <c r="D80" s="35"/>
      <c r="E80" s="9"/>
      <c r="F80" s="24"/>
      <c r="G80" s="51"/>
      <c r="H80" s="10"/>
      <c r="I80" s="32"/>
      <c r="J80" s="35"/>
      <c r="K80" s="10"/>
      <c r="L80" s="24"/>
      <c r="M80" s="51"/>
      <c r="N80" s="55"/>
    </row>
    <row r="81" spans="2:14" x14ac:dyDescent="0.25">
      <c r="B81" s="5"/>
      <c r="C81" s="32"/>
      <c r="D81" s="39"/>
      <c r="E81" s="9"/>
      <c r="F81" s="24"/>
      <c r="G81" s="51"/>
      <c r="H81" s="10"/>
      <c r="I81" s="32"/>
      <c r="J81" s="39"/>
      <c r="K81" s="10"/>
      <c r="L81" s="24"/>
      <c r="M81" s="51"/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C000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5.140625" customWidth="1"/>
    <col min="6" max="7" width="18.7109375" customWidth="1"/>
    <col min="8" max="8" width="12.7109375" customWidth="1"/>
    <col min="9" max="11" width="18.7109375" customWidth="1"/>
    <col min="12" max="12" width="5.5703125" customWidth="1"/>
    <col min="14" max="15" width="15.7109375" customWidth="1"/>
  </cols>
  <sheetData>
    <row r="2" spans="2:12" x14ac:dyDescent="0.25">
      <c r="B2" s="56" t="s">
        <v>306</v>
      </c>
    </row>
    <row r="6" spans="2:12" x14ac:dyDescent="0.25">
      <c r="B6" s="56" t="s">
        <v>307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307</v>
      </c>
      <c r="D8" s="61" t="str">
        <f ca="1">IF(AND(isUSD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Loading Swap Curve")</f>
        <v>USDYC STD Curve has been set (0.04100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28" t="s">
        <v>298</v>
      </c>
      <c r="D9" s="129" t="b">
        <f ca="1">LEFT(D8,5)=CurveCollection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7" t="s">
        <v>234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10" t="s">
        <v>266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238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11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11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8" t="b">
        <v>0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8" t="b">
        <v>1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8" t="s">
        <v>28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330</v>
      </c>
      <c r="D37" s="10"/>
      <c r="E37" s="10"/>
      <c r="F37" s="49" t="s">
        <v>103</v>
      </c>
      <c r="G37" s="10"/>
      <c r="H37" s="10"/>
      <c r="I37" s="49" t="s">
        <v>329</v>
      </c>
      <c r="J37" s="10"/>
      <c r="K37" s="10"/>
      <c r="L37" s="55"/>
    </row>
    <row r="38" spans="2:12" x14ac:dyDescent="0.25">
      <c r="B38" s="5"/>
      <c r="C38" s="27" t="s">
        <v>3</v>
      </c>
      <c r="D38" s="34" t="s">
        <v>235</v>
      </c>
      <c r="E38" s="7"/>
      <c r="F38" s="27" t="s">
        <v>3</v>
      </c>
      <c r="G38" s="34" t="s">
        <v>249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7</v>
      </c>
      <c r="D39" s="35" t="s">
        <v>148</v>
      </c>
      <c r="E39" s="9"/>
      <c r="F39" s="30" t="s">
        <v>7</v>
      </c>
      <c r="G39" s="69" t="s">
        <v>148</v>
      </c>
      <c r="H39" s="10"/>
      <c r="I39" s="71" t="s">
        <v>185</v>
      </c>
      <c r="J39" s="75">
        <v>4.3179999999999998E-3</v>
      </c>
      <c r="K39" s="78"/>
      <c r="L39" s="55"/>
    </row>
    <row r="40" spans="2:12" x14ac:dyDescent="0.25">
      <c r="B40" s="5"/>
      <c r="C40" s="28" t="s">
        <v>23</v>
      </c>
      <c r="D40" s="68" t="s">
        <v>99</v>
      </c>
      <c r="E40" s="9"/>
      <c r="F40" s="29" t="s">
        <v>25</v>
      </c>
      <c r="G40" s="35" t="s">
        <v>251</v>
      </c>
      <c r="H40" s="10"/>
      <c r="I40" s="72" t="s">
        <v>169</v>
      </c>
      <c r="J40" s="76">
        <v>6.2459999999999998E-3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15</v>
      </c>
      <c r="G41" s="69" t="s">
        <v>123</v>
      </c>
      <c r="H41" s="10"/>
      <c r="I41" s="72" t="s">
        <v>104</v>
      </c>
      <c r="J41" s="76">
        <v>8.9814999999999999E-3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23</v>
      </c>
      <c r="G42" s="68" t="s">
        <v>22</v>
      </c>
      <c r="H42" s="10"/>
      <c r="I42" s="72" t="s">
        <v>57</v>
      </c>
      <c r="J42" s="76">
        <v>1.21365E-2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/>
      <c r="D51" s="34"/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/>
      <c r="D52" s="35"/>
      <c r="E52" s="9"/>
      <c r="F52" s="71"/>
      <c r="G52" s="75"/>
      <c r="H52" s="10"/>
      <c r="I52" s="71"/>
      <c r="J52" s="75"/>
      <c r="K52" s="78"/>
      <c r="L52" s="55"/>
    </row>
    <row r="53" spans="2:12" x14ac:dyDescent="0.25">
      <c r="B53" s="5"/>
      <c r="C53" s="28"/>
      <c r="D53" s="35"/>
      <c r="E53" s="9"/>
      <c r="F53" s="72"/>
      <c r="G53" s="76"/>
      <c r="H53" s="10"/>
      <c r="I53" s="72"/>
      <c r="J53" s="76"/>
      <c r="K53" s="78"/>
      <c r="L53" s="55"/>
    </row>
    <row r="54" spans="2:12" x14ac:dyDescent="0.25">
      <c r="B54" s="5"/>
      <c r="C54" s="28"/>
      <c r="D54" s="35"/>
      <c r="E54" s="9"/>
      <c r="F54" s="72"/>
      <c r="G54" s="76"/>
      <c r="H54" s="10"/>
      <c r="I54" s="72"/>
      <c r="J54" s="76"/>
      <c r="K54" s="78"/>
      <c r="L54" s="55"/>
    </row>
    <row r="55" spans="2:12" x14ac:dyDescent="0.25">
      <c r="B55" s="5"/>
      <c r="C55" s="28"/>
      <c r="D55" s="35"/>
      <c r="E55" s="9"/>
      <c r="F55" s="72"/>
      <c r="G55" s="76"/>
      <c r="H55" s="10"/>
      <c r="I55" s="72"/>
      <c r="J55" s="76"/>
      <c r="K55" s="78"/>
      <c r="L55" s="55"/>
    </row>
    <row r="56" spans="2:12" x14ac:dyDescent="0.25">
      <c r="B56" s="5"/>
      <c r="C56" s="28"/>
      <c r="D56" s="35"/>
      <c r="E56" s="9"/>
      <c r="F56" s="72"/>
      <c r="G56" s="76"/>
      <c r="H56" s="10"/>
      <c r="I56" s="72"/>
      <c r="J56" s="76"/>
      <c r="K56" s="78"/>
      <c r="L56" s="55"/>
    </row>
    <row r="57" spans="2:12" x14ac:dyDescent="0.25">
      <c r="B57" s="5"/>
      <c r="C57" s="28"/>
      <c r="D57" s="35"/>
      <c r="E57" s="9"/>
      <c r="F57" s="72"/>
      <c r="G57" s="76"/>
      <c r="H57" s="10"/>
      <c r="I57" s="72"/>
      <c r="J57" s="76"/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/>
      <c r="J58" s="76"/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/>
      <c r="J59" s="76"/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 t="s">
        <v>3</v>
      </c>
      <c r="D72" s="34" t="s">
        <v>235</v>
      </c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 x14ac:dyDescent="0.25">
      <c r="B73" s="5"/>
      <c r="C73" s="28" t="s">
        <v>7</v>
      </c>
      <c r="D73" s="35" t="s">
        <v>148</v>
      </c>
      <c r="E73" s="9"/>
      <c r="F73" s="83" t="s">
        <v>252</v>
      </c>
      <c r="G73" s="80">
        <v>42634</v>
      </c>
      <c r="H73" s="80">
        <v>42725</v>
      </c>
      <c r="I73" s="81">
        <v>99.17</v>
      </c>
      <c r="J73" s="82">
        <v>8.9999999999999993E-3</v>
      </c>
      <c r="K73" s="10"/>
      <c r="L73" s="55"/>
    </row>
    <row r="74" spans="2:12" x14ac:dyDescent="0.25">
      <c r="B74" s="5"/>
      <c r="C74" s="28" t="s">
        <v>15</v>
      </c>
      <c r="D74" s="35" t="s">
        <v>123</v>
      </c>
      <c r="E74" s="9"/>
      <c r="F74" s="84" t="s">
        <v>253</v>
      </c>
      <c r="G74" s="85">
        <v>42725</v>
      </c>
      <c r="H74" s="85">
        <v>42809</v>
      </c>
      <c r="I74" s="86">
        <v>99.085000000000008</v>
      </c>
      <c r="J74" s="87">
        <v>8.9999999999999993E-3</v>
      </c>
      <c r="K74" s="10"/>
      <c r="L74" s="55"/>
    </row>
    <row r="75" spans="2:12" x14ac:dyDescent="0.25">
      <c r="B75" s="5"/>
      <c r="C75" s="28" t="s">
        <v>23</v>
      </c>
      <c r="D75" s="105" t="s">
        <v>22</v>
      </c>
      <c r="E75" s="9"/>
      <c r="F75" s="84" t="s">
        <v>254</v>
      </c>
      <c r="G75" s="85">
        <v>42809</v>
      </c>
      <c r="H75" s="85">
        <v>42907</v>
      </c>
      <c r="I75" s="86">
        <v>99.025000000000006</v>
      </c>
      <c r="J75" s="87">
        <v>8.9999999999999993E-3</v>
      </c>
      <c r="K75" s="10"/>
      <c r="L75" s="55"/>
    </row>
    <row r="76" spans="2:12" x14ac:dyDescent="0.25">
      <c r="B76" s="5"/>
      <c r="C76" s="28" t="s">
        <v>263</v>
      </c>
      <c r="D76" s="74">
        <v>0.03</v>
      </c>
      <c r="E76" s="9"/>
      <c r="F76" s="84" t="s">
        <v>255</v>
      </c>
      <c r="G76" s="85">
        <v>42907</v>
      </c>
      <c r="H76" s="85">
        <v>42998</v>
      </c>
      <c r="I76" s="86">
        <v>98.960000000000008</v>
      </c>
      <c r="J76" s="87">
        <v>8.9999999999999993E-3</v>
      </c>
      <c r="K76" s="10"/>
      <c r="L76" s="55"/>
    </row>
    <row r="77" spans="2:12" x14ac:dyDescent="0.25">
      <c r="B77" s="5"/>
      <c r="C77" s="28" t="s">
        <v>108</v>
      </c>
      <c r="D77" s="35" t="b">
        <v>1</v>
      </c>
      <c r="E77" s="9"/>
      <c r="F77" s="84" t="s">
        <v>256</v>
      </c>
      <c r="G77" s="85">
        <v>42998</v>
      </c>
      <c r="H77" s="85">
        <v>43089</v>
      </c>
      <c r="I77" s="86">
        <v>98.885000000000005</v>
      </c>
      <c r="J77" s="87">
        <v>8.9999999999999993E-3</v>
      </c>
      <c r="K77" s="10"/>
      <c r="L77" s="55"/>
    </row>
    <row r="78" spans="2:12" x14ac:dyDescent="0.25">
      <c r="B78" s="5"/>
      <c r="C78" s="28" t="s">
        <v>109</v>
      </c>
      <c r="D78" s="35">
        <v>2</v>
      </c>
      <c r="E78" s="9"/>
      <c r="F78" s="84" t="s">
        <v>257</v>
      </c>
      <c r="G78" s="85">
        <v>43089</v>
      </c>
      <c r="H78" s="85">
        <v>43180</v>
      </c>
      <c r="I78" s="86">
        <v>98.81</v>
      </c>
      <c r="J78" s="87">
        <v>8.9999999999999993E-3</v>
      </c>
      <c r="K78" s="10"/>
      <c r="L78" s="55"/>
    </row>
    <row r="79" spans="2:12" x14ac:dyDescent="0.25">
      <c r="B79" s="5"/>
      <c r="C79" s="28"/>
      <c r="D79" s="35"/>
      <c r="E79" s="9"/>
      <c r="F79" s="84" t="s">
        <v>258</v>
      </c>
      <c r="G79" s="85">
        <v>43180</v>
      </c>
      <c r="H79" s="85">
        <v>43271</v>
      </c>
      <c r="I79" s="86">
        <v>98.75</v>
      </c>
      <c r="J79" s="87">
        <v>8.9999999999999993E-3</v>
      </c>
      <c r="K79" s="10"/>
      <c r="L79" s="55"/>
    </row>
    <row r="80" spans="2:12" x14ac:dyDescent="0.25">
      <c r="B80" s="5"/>
      <c r="C80" s="28"/>
      <c r="D80" s="35"/>
      <c r="E80" s="9"/>
      <c r="F80" s="84" t="s">
        <v>259</v>
      </c>
      <c r="G80" s="85">
        <v>43271</v>
      </c>
      <c r="H80" s="85">
        <v>43362</v>
      </c>
      <c r="I80" s="86">
        <v>98.68</v>
      </c>
      <c r="J80" s="87">
        <v>8.9999999999999993E-3</v>
      </c>
      <c r="K80" s="10"/>
      <c r="L80" s="55"/>
    </row>
    <row r="81" spans="2:12" x14ac:dyDescent="0.25">
      <c r="B81" s="5"/>
      <c r="C81" s="28"/>
      <c r="D81" s="35"/>
      <c r="E81" s="9"/>
      <c r="F81" s="88" t="s">
        <v>260</v>
      </c>
      <c r="G81" s="85">
        <v>43362</v>
      </c>
      <c r="H81" s="85">
        <v>43453</v>
      </c>
      <c r="I81" s="89">
        <v>98.615000000000009</v>
      </c>
      <c r="J81" s="87">
        <v>8.9999999999999993E-3</v>
      </c>
      <c r="K81" s="10"/>
      <c r="L81" s="55"/>
    </row>
    <row r="82" spans="2:12" x14ac:dyDescent="0.25">
      <c r="B82" s="5"/>
      <c r="C82" s="28"/>
      <c r="D82" s="35"/>
      <c r="E82" s="9"/>
      <c r="F82" s="90" t="s">
        <v>261</v>
      </c>
      <c r="G82" s="91">
        <v>43453</v>
      </c>
      <c r="H82" s="91">
        <v>43544</v>
      </c>
      <c r="I82" s="89">
        <v>98.54</v>
      </c>
      <c r="J82" s="92">
        <v>8.9999999999999993E-3</v>
      </c>
      <c r="K82" s="10"/>
      <c r="L82" s="55"/>
    </row>
    <row r="83" spans="2:12" x14ac:dyDescent="0.25">
      <c r="B83" s="5"/>
      <c r="C83" s="28"/>
      <c r="D83" s="35"/>
      <c r="E83" s="9"/>
      <c r="F83" s="90" t="s">
        <v>262</v>
      </c>
      <c r="G83" s="91">
        <v>43544</v>
      </c>
      <c r="H83" s="91">
        <v>43635</v>
      </c>
      <c r="I83" s="89">
        <v>98.484999999999999</v>
      </c>
      <c r="J83" s="92">
        <v>8.9999999999999993E-3</v>
      </c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249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97</v>
      </c>
      <c r="D94" s="35" t="s">
        <v>20</v>
      </c>
      <c r="E94" s="9"/>
      <c r="F94" s="101" t="s">
        <v>52</v>
      </c>
      <c r="G94" s="98">
        <v>1.3004999999999999E-2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129</v>
      </c>
      <c r="D95" s="35" t="s">
        <v>6</v>
      </c>
      <c r="E95" s="9"/>
      <c r="F95" s="24" t="s">
        <v>56</v>
      </c>
      <c r="G95" s="99">
        <v>1.502E-2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27</v>
      </c>
      <c r="D96" s="35" t="s">
        <v>130</v>
      </c>
      <c r="E96" s="9"/>
      <c r="F96" s="24" t="s">
        <v>61</v>
      </c>
      <c r="G96" s="99">
        <v>1.7344999999999999E-2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131</v>
      </c>
      <c r="D97" s="35" t="s">
        <v>28</v>
      </c>
      <c r="E97" s="9"/>
      <c r="F97" s="24" t="s">
        <v>62</v>
      </c>
      <c r="G97" s="99">
        <v>1.7989999999999999E-2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132</v>
      </c>
      <c r="D98" s="111" t="s">
        <v>84</v>
      </c>
      <c r="E98" s="9"/>
      <c r="F98" s="24" t="s">
        <v>63</v>
      </c>
      <c r="G98" s="99">
        <v>1.8494999999999998E-2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102</v>
      </c>
      <c r="D99" s="35" t="b">
        <v>1</v>
      </c>
      <c r="E99" s="9"/>
      <c r="F99" s="24" t="s">
        <v>64</v>
      </c>
      <c r="G99" s="99">
        <v>1.9720000000000001E-2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331</v>
      </c>
      <c r="D100" s="35">
        <v>31</v>
      </c>
      <c r="E100" s="9"/>
      <c r="F100" s="24" t="s">
        <v>65</v>
      </c>
      <c r="G100" s="99">
        <v>2.0975000000000001E-2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133</v>
      </c>
      <c r="D101" s="35" t="b">
        <v>1</v>
      </c>
      <c r="E101" s="9"/>
      <c r="F101" s="24" t="s">
        <v>66</v>
      </c>
      <c r="G101" s="99">
        <v>2.1579999999999998E-2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264</v>
      </c>
      <c r="D102" s="35" t="b">
        <v>1</v>
      </c>
      <c r="E102" s="9"/>
      <c r="F102" s="24" t="s">
        <v>67</v>
      </c>
      <c r="G102" s="99">
        <v>2.198E-2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101</v>
      </c>
      <c r="D103" s="35">
        <v>2</v>
      </c>
      <c r="E103" s="9"/>
      <c r="F103" s="24" t="s">
        <v>68</v>
      </c>
      <c r="G103" s="99">
        <v>2.2151999999999998E-2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/>
      <c r="G104" s="99"/>
      <c r="H104" s="76"/>
      <c r="I104" s="10"/>
      <c r="J104" s="10"/>
      <c r="K104" s="10"/>
      <c r="L104" s="55"/>
    </row>
    <row r="105" spans="2:12" x14ac:dyDescent="0.25">
      <c r="B105" s="5"/>
      <c r="C105" s="103" t="s">
        <v>134</v>
      </c>
      <c r="D105" s="35" t="b">
        <v>1</v>
      </c>
      <c r="E105" s="9"/>
      <c r="F105" s="24"/>
      <c r="G105" s="99"/>
      <c r="H105" s="76"/>
      <c r="I105" s="10"/>
      <c r="J105" s="10"/>
      <c r="K105" s="10"/>
      <c r="L105" s="55"/>
    </row>
    <row r="106" spans="2:12" x14ac:dyDescent="0.25">
      <c r="B106" s="5"/>
      <c r="C106" s="103" t="s">
        <v>135</v>
      </c>
      <c r="D106" s="38">
        <v>1.0000000000000001E-9</v>
      </c>
      <c r="E106" s="9"/>
      <c r="F106" s="24"/>
      <c r="G106" s="99"/>
      <c r="H106" s="76"/>
      <c r="I106" s="10"/>
      <c r="J106" s="10"/>
      <c r="K106" s="10"/>
      <c r="L106" s="55"/>
    </row>
    <row r="107" spans="2:12" x14ac:dyDescent="0.25">
      <c r="B107" s="5"/>
      <c r="C107" s="103" t="s">
        <v>136</v>
      </c>
      <c r="D107" s="106">
        <v>1000</v>
      </c>
      <c r="E107" s="9"/>
      <c r="F107" s="24"/>
      <c r="G107" s="99"/>
      <c r="H107" s="76"/>
      <c r="I107" s="10"/>
      <c r="J107" s="10"/>
      <c r="K107" s="10"/>
      <c r="L107" s="55"/>
    </row>
    <row r="108" spans="2:12" x14ac:dyDescent="0.25">
      <c r="B108" s="5"/>
      <c r="C108" s="103"/>
      <c r="D108" s="35"/>
      <c r="E108" s="9"/>
      <c r="F108" s="24"/>
      <c r="G108" s="99"/>
      <c r="H108" s="76"/>
      <c r="I108" s="10"/>
      <c r="J108" s="10"/>
      <c r="K108" s="10"/>
      <c r="L108" s="55"/>
    </row>
    <row r="109" spans="2:12" x14ac:dyDescent="0.25">
      <c r="B109" s="5"/>
      <c r="C109" s="103"/>
      <c r="D109" s="35"/>
      <c r="E109" s="9"/>
      <c r="F109" s="24"/>
      <c r="G109" s="99"/>
      <c r="H109" s="76"/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G42 D104 D75 D40">
      <formula1>"FOLLOWING,MOD_FOLLOWING,PRECEDING,MOD_PRECEEDING,NO_CHANGE"</formula1>
    </dataValidation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C00000"/>
  </sheetPr>
  <dimension ref="A2:K1520"/>
  <sheetViews>
    <sheetView showGridLines="0" workbookViewId="0"/>
  </sheetViews>
  <sheetFormatPr defaultRowHeight="15" x14ac:dyDescent="0.25"/>
  <cols>
    <col min="1" max="1" width="9.140625" style="153"/>
    <col min="2" max="2" width="2.7109375" style="150" customWidth="1"/>
    <col min="3" max="3" width="15.7109375" style="150" customWidth="1"/>
    <col min="4" max="5" width="20.7109375" style="150" customWidth="1"/>
    <col min="6" max="6" width="2.7109375" style="150" customWidth="1"/>
    <col min="7" max="9" width="20.7109375" style="150" customWidth="1"/>
    <col min="10" max="11" width="2.7109375" style="150" customWidth="1"/>
    <col min="12" max="13" width="15.7109375" style="150" customWidth="1"/>
    <col min="14" max="16384" width="9.140625" style="150"/>
  </cols>
  <sheetData>
    <row r="2" spans="1:11" x14ac:dyDescent="0.25">
      <c r="A2" s="150"/>
      <c r="B2" s="179" t="s">
        <v>334</v>
      </c>
    </row>
    <row r="3" spans="1:11" x14ac:dyDescent="0.25">
      <c r="B3" s="180"/>
    </row>
    <row r="4" spans="1:11" x14ac:dyDescent="0.25">
      <c r="B4" s="180"/>
    </row>
    <row r="5" spans="1:11" x14ac:dyDescent="0.25">
      <c r="A5" s="150"/>
      <c r="B5" s="179" t="s">
        <v>324</v>
      </c>
    </row>
    <row r="6" spans="1:11" x14ac:dyDescent="0.25">
      <c r="A6" s="150"/>
      <c r="B6" s="155"/>
      <c r="C6" s="156"/>
      <c r="D6" s="156"/>
      <c r="E6" s="156"/>
      <c r="F6" s="156"/>
      <c r="G6" s="156"/>
      <c r="H6" s="156"/>
      <c r="I6" s="156"/>
      <c r="J6" s="156"/>
      <c r="K6" s="157"/>
    </row>
    <row r="7" spans="1:11" x14ac:dyDescent="0.25">
      <c r="A7" s="150"/>
      <c r="B7" s="158"/>
      <c r="C7" s="154" t="s">
        <v>9</v>
      </c>
      <c r="D7" s="151"/>
      <c r="E7" s="151"/>
      <c r="F7" s="151"/>
      <c r="G7" s="154" t="s">
        <v>325</v>
      </c>
      <c r="H7" s="151"/>
      <c r="I7" s="151"/>
      <c r="J7" s="151"/>
      <c r="K7" s="159"/>
    </row>
    <row r="8" spans="1:11" x14ac:dyDescent="0.25">
      <c r="A8" s="150"/>
      <c r="B8" s="158"/>
      <c r="C8" s="160" t="s">
        <v>88</v>
      </c>
      <c r="D8" s="161" t="s">
        <v>234</v>
      </c>
      <c r="E8" s="151"/>
      <c r="F8" s="151"/>
      <c r="G8" s="160" t="s">
        <v>88</v>
      </c>
      <c r="H8" s="161" t="s">
        <v>234</v>
      </c>
      <c r="I8" s="151"/>
      <c r="J8" s="151"/>
      <c r="K8" s="159"/>
    </row>
    <row r="9" spans="1:11" x14ac:dyDescent="0.25">
      <c r="A9" s="150"/>
      <c r="B9" s="158"/>
      <c r="C9" s="162" t="s">
        <v>322</v>
      </c>
      <c r="D9" s="163" t="str">
        <f>C7</f>
        <v>OIS</v>
      </c>
      <c r="E9" s="151"/>
      <c r="F9" s="151"/>
      <c r="G9" s="162" t="s">
        <v>322</v>
      </c>
      <c r="H9" s="163" t="str">
        <f>G7</f>
        <v>USD3ML</v>
      </c>
      <c r="I9" s="151"/>
      <c r="J9" s="151"/>
      <c r="K9" s="159"/>
    </row>
    <row r="10" spans="1:11" x14ac:dyDescent="0.25">
      <c r="A10" s="150"/>
      <c r="B10" s="158"/>
      <c r="C10" s="162" t="s">
        <v>27</v>
      </c>
      <c r="D10" s="163" t="s">
        <v>100</v>
      </c>
      <c r="E10" s="151"/>
      <c r="F10" s="151"/>
      <c r="G10" s="162" t="s">
        <v>27</v>
      </c>
      <c r="H10" s="163" t="s">
        <v>100</v>
      </c>
      <c r="I10" s="151"/>
      <c r="J10" s="151"/>
      <c r="K10" s="159"/>
    </row>
    <row r="11" spans="1:11" x14ac:dyDescent="0.25">
      <c r="A11" s="150"/>
      <c r="B11" s="158"/>
      <c r="C11" s="162" t="s">
        <v>18</v>
      </c>
      <c r="D11" s="163" t="s">
        <v>148</v>
      </c>
      <c r="E11" s="151"/>
      <c r="F11" s="151"/>
      <c r="G11" s="162" t="s">
        <v>18</v>
      </c>
      <c r="H11" s="163" t="s">
        <v>148</v>
      </c>
      <c r="I11" s="151"/>
      <c r="J11" s="151"/>
      <c r="K11" s="159"/>
    </row>
    <row r="12" spans="1:11" x14ac:dyDescent="0.25">
      <c r="A12" s="150"/>
      <c r="B12" s="158"/>
      <c r="C12" s="162" t="s">
        <v>323</v>
      </c>
      <c r="D12" s="141" t="s">
        <v>22</v>
      </c>
      <c r="E12" s="151"/>
      <c r="F12" s="151"/>
      <c r="G12" s="162" t="s">
        <v>323</v>
      </c>
      <c r="H12" s="141" t="s">
        <v>22</v>
      </c>
      <c r="I12" s="151"/>
      <c r="J12" s="151"/>
      <c r="K12" s="159"/>
    </row>
    <row r="13" spans="1:11" x14ac:dyDescent="0.25">
      <c r="A13" s="150"/>
      <c r="B13" s="158"/>
      <c r="C13" s="162" t="s">
        <v>1</v>
      </c>
      <c r="D13" s="163" t="s">
        <v>2</v>
      </c>
      <c r="E13" s="151"/>
      <c r="F13" s="151"/>
      <c r="G13" s="162" t="s">
        <v>1</v>
      </c>
      <c r="H13" s="163" t="s">
        <v>2</v>
      </c>
      <c r="I13" s="151"/>
      <c r="J13" s="151"/>
      <c r="K13" s="159"/>
    </row>
    <row r="14" spans="1:11" x14ac:dyDescent="0.25">
      <c r="B14" s="158"/>
      <c r="C14" s="162" t="s">
        <v>318</v>
      </c>
      <c r="D14" s="163" t="s">
        <v>319</v>
      </c>
      <c r="E14" s="151"/>
      <c r="F14" s="151"/>
      <c r="G14" s="162" t="s">
        <v>318</v>
      </c>
      <c r="H14" s="163" t="s">
        <v>169</v>
      </c>
      <c r="I14" s="151"/>
      <c r="J14" s="151"/>
      <c r="K14" s="159"/>
    </row>
    <row r="15" spans="1:11" x14ac:dyDescent="0.25">
      <c r="B15" s="158"/>
      <c r="C15" s="151"/>
      <c r="D15" s="151"/>
      <c r="E15" s="164"/>
      <c r="F15" s="164"/>
      <c r="G15" s="151"/>
      <c r="H15" s="151"/>
      <c r="I15" s="151"/>
      <c r="J15" s="151"/>
      <c r="K15" s="159"/>
    </row>
    <row r="16" spans="1:11" x14ac:dyDescent="0.25">
      <c r="B16" s="158"/>
      <c r="C16" s="151"/>
      <c r="D16" s="151"/>
      <c r="E16" s="164"/>
      <c r="F16" s="164"/>
      <c r="G16" s="151"/>
      <c r="H16" s="151"/>
      <c r="I16" s="151"/>
      <c r="J16" s="151"/>
      <c r="K16" s="159"/>
    </row>
    <row r="17" spans="1:11" x14ac:dyDescent="0.25">
      <c r="B17" s="158"/>
      <c r="C17" s="154" t="str">
        <f>C7&amp;" Forwards"</f>
        <v>OIS Forwards</v>
      </c>
      <c r="D17" s="151"/>
      <c r="E17" s="154"/>
      <c r="F17" s="151"/>
      <c r="G17" s="154" t="str">
        <f>G7&amp;" Forwards"</f>
        <v>USD3ML Forwards</v>
      </c>
      <c r="H17" s="151"/>
      <c r="I17" s="151"/>
      <c r="J17" s="151"/>
      <c r="K17" s="159"/>
    </row>
    <row r="18" spans="1:11" x14ac:dyDescent="0.25">
      <c r="B18" s="158"/>
      <c r="C18" s="165" t="s">
        <v>320</v>
      </c>
      <c r="D18" s="165" t="s">
        <v>321</v>
      </c>
      <c r="E18" s="165" t="s">
        <v>324</v>
      </c>
      <c r="F18" s="165"/>
      <c r="G18" s="165" t="s">
        <v>320</v>
      </c>
      <c r="H18" s="165" t="s">
        <v>321</v>
      </c>
      <c r="I18" s="165" t="s">
        <v>324</v>
      </c>
      <c r="J18" s="151"/>
      <c r="K18" s="159"/>
    </row>
    <row r="19" spans="1:11" x14ac:dyDescent="0.25">
      <c r="A19" s="153">
        <v>1</v>
      </c>
      <c r="B19" s="158"/>
      <c r="C19" s="171">
        <v>42419</v>
      </c>
      <c r="D19" s="172">
        <f ca="1">_xll.meDateFromTenor(C19,D$14,"Following",D$13,"Normal")</f>
        <v>42422</v>
      </c>
      <c r="E19" s="173">
        <f t="array" aca="1" ref="E19:E1518" ca="1">IF(AND(isUSDOISLoaded,NOW()),_xll.meCurveForwardRatesFromForwardDates(C19:C1518,D19:D1518,D$8,D$9),"Load Curve")</f>
        <v>3.7000000000109168E-3</v>
      </c>
      <c r="F19" s="152"/>
      <c r="G19" s="171">
        <f>$C19</f>
        <v>42419</v>
      </c>
      <c r="H19" s="172">
        <f ca="1">_xll.meDateFromTenor(G19,H$14,"Following",H$13,"Normal")</f>
        <v>42509</v>
      </c>
      <c r="I19" s="173">
        <f t="array" aca="1" ref="I19:I1518" ca="1">IF(AND(isUSD3MLLoaded,NOW()),_xll.meCurveForwardRatesFromForwardDates(G19:G1518,H19:H1518,H$8,H$9),"Load Curve")</f>
        <v>6.2074303272633292E-3</v>
      </c>
      <c r="J19" s="151" t="s">
        <v>4</v>
      </c>
      <c r="K19" s="159" t="s">
        <v>4</v>
      </c>
    </row>
    <row r="20" spans="1:11" x14ac:dyDescent="0.25">
      <c r="A20" s="153">
        <v>2</v>
      </c>
      <c r="B20" s="158"/>
      <c r="C20" s="174">
        <f ca="1">_xll.meDateFromTenor(C19,"1D","FOLLOWING",D$13,"NORMAL")</f>
        <v>42422</v>
      </c>
      <c r="D20" s="20">
        <f ca="1">_xll.meDateFromTenor(C20,D$14,"Following",D$13,"Normal")</f>
        <v>42423</v>
      </c>
      <c r="E20" s="175">
        <f ca="1"/>
        <v>3.6999999999842706E-3</v>
      </c>
      <c r="F20" s="152"/>
      <c r="G20" s="174">
        <f ca="1">$C20</f>
        <v>42422</v>
      </c>
      <c r="H20" s="20">
        <f ca="1">_xll.meDateFromTenor(G20,H$14,"Following",H$13,"Normal")</f>
        <v>42513</v>
      </c>
      <c r="I20" s="175">
        <f ca="1"/>
        <v>6.2363575818160577E-3</v>
      </c>
      <c r="J20" s="151" t="s">
        <v>4</v>
      </c>
      <c r="K20" s="159" t="s">
        <v>4</v>
      </c>
    </row>
    <row r="21" spans="1:11" x14ac:dyDescent="0.25">
      <c r="A21" s="153">
        <v>3</v>
      </c>
      <c r="B21" s="158"/>
      <c r="C21" s="174">
        <f ca="1">_xll.meDateFromTenor(C20,"1D","FOLLOWING",D$13,"NORMAL")</f>
        <v>42423</v>
      </c>
      <c r="D21" s="20">
        <f ca="1">_xll.meDateFromTenor(C21,D$14,"Following",D$13,"Normal")</f>
        <v>42424</v>
      </c>
      <c r="E21" s="175">
        <f ca="1"/>
        <v>3.6999999999842732E-3</v>
      </c>
      <c r="F21" s="152"/>
      <c r="G21" s="174">
        <f t="shared" ref="G21:G84" ca="1" si="0">$C21</f>
        <v>42423</v>
      </c>
      <c r="H21" s="20">
        <f ca="1">_xll.meDateFromTenor(G21,H$14,"Following",H$13,"Normal")</f>
        <v>42513</v>
      </c>
      <c r="I21" s="175">
        <f ca="1"/>
        <v>6.2460000000001794E-3</v>
      </c>
      <c r="J21" s="151" t="s">
        <v>4</v>
      </c>
      <c r="K21" s="159" t="s">
        <v>4</v>
      </c>
    </row>
    <row r="22" spans="1:11" x14ac:dyDescent="0.25">
      <c r="A22" s="153">
        <v>4</v>
      </c>
      <c r="B22" s="158"/>
      <c r="C22" s="174">
        <f ca="1">_xll.meDateFromTenor(C21,"1D","FOLLOWING",D$13,"NORMAL")</f>
        <v>42424</v>
      </c>
      <c r="D22" s="20">
        <f ca="1">_xll.meDateFromTenor(C22,D$14,"Following",D$13,"Normal")</f>
        <v>42425</v>
      </c>
      <c r="E22" s="175">
        <f ca="1"/>
        <v>3.6999999999842706E-3</v>
      </c>
      <c r="F22" s="152"/>
      <c r="G22" s="174">
        <f t="shared" ca="1" si="0"/>
        <v>42424</v>
      </c>
      <c r="H22" s="20">
        <f ca="1">_xll.meDateFromTenor(G22,H$14,"Following",H$13,"Normal")</f>
        <v>42514</v>
      </c>
      <c r="I22" s="175">
        <f ca="1"/>
        <v>6.255642418184301E-3</v>
      </c>
      <c r="J22" s="151" t="s">
        <v>4</v>
      </c>
      <c r="K22" s="159" t="s">
        <v>4</v>
      </c>
    </row>
    <row r="23" spans="1:11" x14ac:dyDescent="0.25">
      <c r="A23" s="153">
        <v>5</v>
      </c>
      <c r="B23" s="158"/>
      <c r="C23" s="174">
        <f ca="1">_xll.meDateFromTenor(C22,"1D","FOLLOWING",D$13,"NORMAL")</f>
        <v>42425</v>
      </c>
      <c r="D23" s="20">
        <f ca="1">_xll.meDateFromTenor(C23,D$14,"Following",D$13,"Normal")</f>
        <v>42426</v>
      </c>
      <c r="E23" s="175">
        <f ca="1"/>
        <v>3.6999999999842706E-3</v>
      </c>
      <c r="F23" s="152"/>
      <c r="G23" s="174">
        <f t="shared" ca="1" si="0"/>
        <v>42425</v>
      </c>
      <c r="H23" s="20">
        <f ca="1">_xll.meDateFromTenor(G23,H$14,"Following",H$13,"Normal")</f>
        <v>42515</v>
      </c>
      <c r="I23" s="175">
        <f ca="1"/>
        <v>6.2652848363684592E-3</v>
      </c>
      <c r="J23" s="151" t="s">
        <v>4</v>
      </c>
      <c r="K23" s="159" t="s">
        <v>4</v>
      </c>
    </row>
    <row r="24" spans="1:11" x14ac:dyDescent="0.25">
      <c r="A24" s="153">
        <v>6</v>
      </c>
      <c r="B24" s="158"/>
      <c r="C24" s="174">
        <f ca="1">_xll.meDateFromTenor(C23,"1D","FOLLOWING",D$13,"NORMAL")</f>
        <v>42426</v>
      </c>
      <c r="D24" s="20">
        <f ca="1">_xll.meDateFromTenor(C24,D$14,"Following",D$13,"Normal")</f>
        <v>42429</v>
      </c>
      <c r="E24" s="175">
        <f ca="1"/>
        <v>3.7000000000109176E-3</v>
      </c>
      <c r="F24" s="152"/>
      <c r="G24" s="174">
        <f t="shared" ca="1" si="0"/>
        <v>42426</v>
      </c>
      <c r="H24" s="20">
        <f ca="1">_xll.meDateFromTenor(G24,H$14,"Following",H$13,"Normal")</f>
        <v>42516</v>
      </c>
      <c r="I24" s="175">
        <f ca="1"/>
        <v>6.2749272545526763E-3</v>
      </c>
      <c r="J24" s="151" t="s">
        <v>4</v>
      </c>
      <c r="K24" s="159" t="s">
        <v>4</v>
      </c>
    </row>
    <row r="25" spans="1:11" x14ac:dyDescent="0.25">
      <c r="A25" s="153">
        <v>7</v>
      </c>
      <c r="B25" s="158"/>
      <c r="C25" s="174">
        <f ca="1">_xll.meDateFromTenor(C24,"1D","FOLLOWING",D$13,"NORMAL")</f>
        <v>42429</v>
      </c>
      <c r="D25" s="20">
        <f ca="1">_xll.meDateFromTenor(C25,D$14,"Following",D$13,"Normal")</f>
        <v>42430</v>
      </c>
      <c r="E25" s="175">
        <f ca="1"/>
        <v>3.7000000000642066E-3</v>
      </c>
      <c r="F25" s="152"/>
      <c r="G25" s="174">
        <f t="shared" ca="1" si="0"/>
        <v>42429</v>
      </c>
      <c r="H25" s="20">
        <f ca="1">_xll.meDateFromTenor(G25,H$14,"Following",H$13,"Normal")</f>
        <v>42520</v>
      </c>
      <c r="I25" s="175">
        <f ca="1"/>
        <v>6.3038545091053805E-3</v>
      </c>
      <c r="J25" s="151" t="s">
        <v>4</v>
      </c>
      <c r="K25" s="159" t="s">
        <v>4</v>
      </c>
    </row>
    <row r="26" spans="1:11" x14ac:dyDescent="0.25">
      <c r="A26" s="153">
        <v>8</v>
      </c>
      <c r="B26" s="158"/>
      <c r="C26" s="174">
        <f ca="1">_xll.meDateFromTenor(C25,"1D","FOLLOWING",D$13,"NORMAL")</f>
        <v>42430</v>
      </c>
      <c r="D26" s="20">
        <f ca="1">_xll.meDateFromTenor(C26,D$14,"Following",D$13,"Normal")</f>
        <v>42431</v>
      </c>
      <c r="E26" s="175">
        <f ca="1"/>
        <v>3.6999999999842706E-3</v>
      </c>
      <c r="F26" s="152"/>
      <c r="G26" s="174">
        <f t="shared" ca="1" si="0"/>
        <v>42430</v>
      </c>
      <c r="H26" s="20">
        <f ca="1">_xll.meDateFromTenor(G26,H$14,"Following",H$13,"Normal")</f>
        <v>42522</v>
      </c>
      <c r="I26" s="175">
        <f ca="1"/>
        <v>6.3134969272896089E-3</v>
      </c>
      <c r="J26" s="151" t="s">
        <v>4</v>
      </c>
      <c r="K26" s="159" t="s">
        <v>4</v>
      </c>
    </row>
    <row r="27" spans="1:11" x14ac:dyDescent="0.25">
      <c r="A27" s="153">
        <v>9</v>
      </c>
      <c r="B27" s="158"/>
      <c r="C27" s="174">
        <f ca="1">_xll.meDateFromTenor(C26,"1D","FOLLOWING",D$13,"NORMAL")</f>
        <v>42431</v>
      </c>
      <c r="D27" s="20">
        <f ca="1">_xll.meDateFromTenor(C27,D$14,"Following",D$13,"Normal")</f>
        <v>42432</v>
      </c>
      <c r="E27" s="175">
        <f ca="1"/>
        <v>3.6999999999842753E-3</v>
      </c>
      <c r="F27" s="152"/>
      <c r="G27" s="174">
        <f t="shared" ca="1" si="0"/>
        <v>42431</v>
      </c>
      <c r="H27" s="20">
        <f ca="1">_xll.meDateFromTenor(G27,H$14,"Following",H$13,"Normal")</f>
        <v>42523</v>
      </c>
      <c r="I27" s="175">
        <f ca="1"/>
        <v>6.3231393454738407E-3</v>
      </c>
      <c r="J27" s="151" t="s">
        <v>4</v>
      </c>
      <c r="K27" s="159" t="s">
        <v>4</v>
      </c>
    </row>
    <row r="28" spans="1:11" x14ac:dyDescent="0.25">
      <c r="A28" s="153">
        <v>10</v>
      </c>
      <c r="B28" s="158"/>
      <c r="C28" s="174">
        <f ca="1">_xll.meDateFromTenor(C27,"1D","FOLLOWING",D$13,"NORMAL")</f>
        <v>42432</v>
      </c>
      <c r="D28" s="20">
        <f ca="1">_xll.meDateFromTenor(C28,D$14,"Following",D$13,"Normal")</f>
        <v>42433</v>
      </c>
      <c r="E28" s="175">
        <f ca="1"/>
        <v>3.6999999999842662E-3</v>
      </c>
      <c r="F28" s="152"/>
      <c r="G28" s="174">
        <f t="shared" ca="1" si="0"/>
        <v>42432</v>
      </c>
      <c r="H28" s="20">
        <f ca="1">_xll.meDateFromTenor(G28,H$14,"Following",H$13,"Normal")</f>
        <v>42524</v>
      </c>
      <c r="I28" s="175">
        <f ca="1"/>
        <v>6.3327817636580699E-3</v>
      </c>
      <c r="J28" s="151" t="s">
        <v>4</v>
      </c>
      <c r="K28" s="159" t="s">
        <v>4</v>
      </c>
    </row>
    <row r="29" spans="1:11" x14ac:dyDescent="0.25">
      <c r="A29" s="153">
        <v>11</v>
      </c>
      <c r="B29" s="158"/>
      <c r="C29" s="174">
        <f ca="1">_xll.meDateFromTenor(C28,"1D","FOLLOWING",D$13,"NORMAL")</f>
        <v>42433</v>
      </c>
      <c r="D29" s="20">
        <f ca="1">_xll.meDateFromTenor(C29,D$14,"Following",D$13,"Normal")</f>
        <v>42436</v>
      </c>
      <c r="E29" s="175">
        <f ca="1"/>
        <v>3.7000000000109176E-3</v>
      </c>
      <c r="F29" s="152"/>
      <c r="G29" s="174">
        <f t="shared" ca="1" si="0"/>
        <v>42433</v>
      </c>
      <c r="H29" s="20">
        <f ca="1">_xll.meDateFromTenor(G29,H$14,"Following",H$13,"Normal")</f>
        <v>42527</v>
      </c>
      <c r="I29" s="175">
        <f ca="1"/>
        <v>6.3424241818423009E-3</v>
      </c>
      <c r="J29" s="151" t="s">
        <v>4</v>
      </c>
      <c r="K29" s="159" t="s">
        <v>4</v>
      </c>
    </row>
    <row r="30" spans="1:11" x14ac:dyDescent="0.25">
      <c r="A30" s="153">
        <v>12</v>
      </c>
      <c r="B30" s="158"/>
      <c r="C30" s="174">
        <f ca="1">_xll.meDateFromTenor(C29,"1D","FOLLOWING",D$13,"NORMAL")</f>
        <v>42436</v>
      </c>
      <c r="D30" s="20">
        <f ca="1">_xll.meDateFromTenor(C30,D$14,"Following",D$13,"Normal")</f>
        <v>42437</v>
      </c>
      <c r="E30" s="175">
        <f ca="1"/>
        <v>3.6999999999842662E-3</v>
      </c>
      <c r="F30" s="152"/>
      <c r="G30" s="174">
        <f t="shared" ca="1" si="0"/>
        <v>42436</v>
      </c>
      <c r="H30" s="20">
        <f ca="1">_xll.meDateFromTenor(G30,H$14,"Following",H$13,"Normal")</f>
        <v>42528</v>
      </c>
      <c r="I30" s="175">
        <f ca="1"/>
        <v>6.3713514363949921E-3</v>
      </c>
      <c r="J30" s="151" t="s">
        <v>4</v>
      </c>
      <c r="K30" s="159" t="s">
        <v>4</v>
      </c>
    </row>
    <row r="31" spans="1:11" x14ac:dyDescent="0.25">
      <c r="A31" s="153">
        <v>13</v>
      </c>
      <c r="B31" s="158"/>
      <c r="C31" s="174">
        <f ca="1">_xll.meDateFromTenor(C30,"1D","FOLLOWING",D$13,"NORMAL")</f>
        <v>42437</v>
      </c>
      <c r="D31" s="20">
        <f ca="1">_xll.meDateFromTenor(C31,D$14,"Following",D$13,"Normal")</f>
        <v>42438</v>
      </c>
      <c r="E31" s="175">
        <f ca="1"/>
        <v>3.6999999999842753E-3</v>
      </c>
      <c r="F31" s="152"/>
      <c r="G31" s="174">
        <f t="shared" ca="1" si="0"/>
        <v>42437</v>
      </c>
      <c r="H31" s="20">
        <f ca="1">_xll.meDateFromTenor(G31,H$14,"Following",H$13,"Normal")</f>
        <v>42529</v>
      </c>
      <c r="I31" s="175">
        <f ca="1"/>
        <v>6.3809938545792222E-3</v>
      </c>
      <c r="J31" s="151" t="s">
        <v>4</v>
      </c>
      <c r="K31" s="159" t="s">
        <v>4</v>
      </c>
    </row>
    <row r="32" spans="1:11" x14ac:dyDescent="0.25">
      <c r="A32" s="153">
        <v>14</v>
      </c>
      <c r="B32" s="158"/>
      <c r="C32" s="174">
        <f ca="1">_xll.meDateFromTenor(C31,"1D","FOLLOWING",D$13,"NORMAL")</f>
        <v>42438</v>
      </c>
      <c r="D32" s="20">
        <f ca="1">_xll.meDateFromTenor(C32,D$14,"Following",D$13,"Normal")</f>
        <v>42439</v>
      </c>
      <c r="E32" s="175">
        <f ca="1"/>
        <v>3.6999999999842753E-3</v>
      </c>
      <c r="F32" s="152"/>
      <c r="G32" s="174">
        <f t="shared" ca="1" si="0"/>
        <v>42438</v>
      </c>
      <c r="H32" s="20">
        <f ca="1">_xll.meDateFromTenor(G32,H$14,"Following",H$13,"Normal")</f>
        <v>42530</v>
      </c>
      <c r="I32" s="175">
        <f ca="1"/>
        <v>6.3906362727634523E-3</v>
      </c>
      <c r="J32" s="151" t="s">
        <v>4</v>
      </c>
      <c r="K32" s="159" t="s">
        <v>4</v>
      </c>
    </row>
    <row r="33" spans="1:11" x14ac:dyDescent="0.25">
      <c r="A33" s="153">
        <v>15</v>
      </c>
      <c r="B33" s="158"/>
      <c r="C33" s="174">
        <f ca="1">_xll.meDateFromTenor(C32,"1D","FOLLOWING",D$13,"NORMAL")</f>
        <v>42439</v>
      </c>
      <c r="D33" s="20">
        <f ca="1">_xll.meDateFromTenor(C33,D$14,"Following",D$13,"Normal")</f>
        <v>42440</v>
      </c>
      <c r="E33" s="175">
        <f ca="1"/>
        <v>3.6999999999842662E-3</v>
      </c>
      <c r="F33" s="152"/>
      <c r="G33" s="174">
        <f t="shared" ca="1" si="0"/>
        <v>42439</v>
      </c>
      <c r="H33" s="20">
        <f ca="1">_xll.meDateFromTenor(G33,H$14,"Following",H$13,"Normal")</f>
        <v>42531</v>
      </c>
      <c r="I33" s="175">
        <f ca="1"/>
        <v>6.4002786909476824E-3</v>
      </c>
      <c r="J33" s="151" t="s">
        <v>4</v>
      </c>
      <c r="K33" s="159" t="s">
        <v>4</v>
      </c>
    </row>
    <row r="34" spans="1:11" x14ac:dyDescent="0.25">
      <c r="A34" s="153">
        <v>16</v>
      </c>
      <c r="B34" s="158"/>
      <c r="C34" s="174">
        <f ca="1">_xll.meDateFromTenor(C33,"1D","FOLLOWING",D$13,"NORMAL")</f>
        <v>42440</v>
      </c>
      <c r="D34" s="20">
        <f ca="1">_xll.meDateFromTenor(C34,D$14,"Following",D$13,"Normal")</f>
        <v>42443</v>
      </c>
      <c r="E34" s="175">
        <f ca="1"/>
        <v>3.7000000000109176E-3</v>
      </c>
      <c r="F34" s="152"/>
      <c r="G34" s="174">
        <f t="shared" ca="1" si="0"/>
        <v>42440</v>
      </c>
      <c r="H34" s="20">
        <f ca="1">_xll.meDateFromTenor(G34,H$14,"Following",H$13,"Normal")</f>
        <v>42534</v>
      </c>
      <c r="I34" s="175">
        <f ca="1"/>
        <v>6.4099211091319126E-3</v>
      </c>
      <c r="J34" s="151" t="s">
        <v>4</v>
      </c>
      <c r="K34" s="159" t="s">
        <v>4</v>
      </c>
    </row>
    <row r="35" spans="1:11" x14ac:dyDescent="0.25">
      <c r="A35" s="153">
        <v>17</v>
      </c>
      <c r="B35" s="158"/>
      <c r="C35" s="174">
        <f ca="1">_xll.meDateFromTenor(C34,"1D","FOLLOWING",D$13,"NORMAL")</f>
        <v>42443</v>
      </c>
      <c r="D35" s="20">
        <f ca="1">_xll.meDateFromTenor(C35,D$14,"Following",D$13,"Normal")</f>
        <v>42444</v>
      </c>
      <c r="E35" s="175">
        <f ca="1"/>
        <v>3.6999999999842662E-3</v>
      </c>
      <c r="F35" s="152"/>
      <c r="G35" s="174">
        <f t="shared" ca="1" si="0"/>
        <v>42443</v>
      </c>
      <c r="H35" s="20">
        <f ca="1">_xll.meDateFromTenor(G35,H$14,"Following",H$13,"Normal")</f>
        <v>42535</v>
      </c>
      <c r="I35" s="175">
        <f ca="1"/>
        <v>6.4388483636846038E-3</v>
      </c>
      <c r="J35" s="151" t="s">
        <v>4</v>
      </c>
      <c r="K35" s="159" t="s">
        <v>4</v>
      </c>
    </row>
    <row r="36" spans="1:11" x14ac:dyDescent="0.25">
      <c r="A36" s="153">
        <v>18</v>
      </c>
      <c r="B36" s="158"/>
      <c r="C36" s="174">
        <f ca="1">_xll.meDateFromTenor(C35,"1D","FOLLOWING",D$13,"NORMAL")</f>
        <v>42444</v>
      </c>
      <c r="D36" s="20">
        <f ca="1">_xll.meDateFromTenor(C36,D$14,"Following",D$13,"Normal")</f>
        <v>42445</v>
      </c>
      <c r="E36" s="175">
        <f ca="1"/>
        <v>3.6999999999842844E-3</v>
      </c>
      <c r="F36" s="152"/>
      <c r="G36" s="174">
        <f t="shared" ca="1" si="0"/>
        <v>42444</v>
      </c>
      <c r="H36" s="20">
        <f ca="1">_xll.meDateFromTenor(G36,H$14,"Following",H$13,"Normal")</f>
        <v>42536</v>
      </c>
      <c r="I36" s="175">
        <f ca="1"/>
        <v>6.448490781868833E-3</v>
      </c>
      <c r="J36" s="151" t="s">
        <v>4</v>
      </c>
      <c r="K36" s="159" t="s">
        <v>4</v>
      </c>
    </row>
    <row r="37" spans="1:11" x14ac:dyDescent="0.25">
      <c r="A37" s="153">
        <v>19</v>
      </c>
      <c r="B37" s="158"/>
      <c r="C37" s="174">
        <f ca="1">_xll.meDateFromTenor(C36,"1D","FOLLOWING",D$13,"NORMAL")</f>
        <v>42445</v>
      </c>
      <c r="D37" s="20">
        <f ca="1">_xll.meDateFromTenor(C37,D$14,"Following",D$13,"Normal")</f>
        <v>42446</v>
      </c>
      <c r="E37" s="175">
        <f ca="1"/>
        <v>3.6999999999842662E-3</v>
      </c>
      <c r="F37" s="152"/>
      <c r="G37" s="174">
        <f t="shared" ca="1" si="0"/>
        <v>42445</v>
      </c>
      <c r="H37" s="20">
        <f ca="1">_xll.meDateFromTenor(G37,H$14,"Following",H$13,"Normal")</f>
        <v>42537</v>
      </c>
      <c r="I37" s="175">
        <f ca="1"/>
        <v>6.458133200053064E-3</v>
      </c>
      <c r="J37" s="151" t="s">
        <v>4</v>
      </c>
      <c r="K37" s="159" t="s">
        <v>4</v>
      </c>
    </row>
    <row r="38" spans="1:11" x14ac:dyDescent="0.25">
      <c r="A38" s="153">
        <v>20</v>
      </c>
      <c r="B38" s="158"/>
      <c r="C38" s="174">
        <f ca="1">_xll.meDateFromTenor(C37,"1D","FOLLOWING",D$13,"NORMAL")</f>
        <v>42446</v>
      </c>
      <c r="D38" s="20">
        <f ca="1">_xll.meDateFromTenor(C38,D$14,"Following",D$13,"Normal")</f>
        <v>42447</v>
      </c>
      <c r="E38" s="175">
        <f ca="1"/>
        <v>3.6999999999842662E-3</v>
      </c>
      <c r="F38" s="152"/>
      <c r="G38" s="174">
        <f t="shared" ca="1" si="0"/>
        <v>42446</v>
      </c>
      <c r="H38" s="20">
        <f ca="1">_xll.meDateFromTenor(G38,H$14,"Following",H$13,"Normal")</f>
        <v>42538</v>
      </c>
      <c r="I38" s="175">
        <f ca="1"/>
        <v>6.4677756182372941E-3</v>
      </c>
      <c r="J38" s="151" t="s">
        <v>4</v>
      </c>
      <c r="K38" s="159" t="s">
        <v>4</v>
      </c>
    </row>
    <row r="39" spans="1:11" x14ac:dyDescent="0.25">
      <c r="A39" s="153">
        <v>21</v>
      </c>
      <c r="B39" s="158"/>
      <c r="C39" s="174">
        <f ca="1">_xll.meDateFromTenor(C38,"1D","FOLLOWING",D$13,"NORMAL")</f>
        <v>42447</v>
      </c>
      <c r="D39" s="20">
        <f ca="1">_xll.meDateFromTenor(C39,D$14,"Following",D$13,"Normal")</f>
        <v>42450</v>
      </c>
      <c r="E39" s="175">
        <f ca="1"/>
        <v>3.7000000000109176E-3</v>
      </c>
      <c r="F39" s="152"/>
      <c r="G39" s="174">
        <f t="shared" ca="1" si="0"/>
        <v>42447</v>
      </c>
      <c r="H39" s="20">
        <f ca="1">_xll.meDateFromTenor(G39,H$14,"Following",H$13,"Normal")</f>
        <v>42541</v>
      </c>
      <c r="I39" s="175">
        <f ca="1"/>
        <v>6.4774180364215242E-3</v>
      </c>
      <c r="J39" s="151" t="s">
        <v>4</v>
      </c>
      <c r="K39" s="159" t="s">
        <v>4</v>
      </c>
    </row>
    <row r="40" spans="1:11" x14ac:dyDescent="0.25">
      <c r="A40" s="153">
        <v>22</v>
      </c>
      <c r="B40" s="158"/>
      <c r="C40" s="174">
        <f ca="1">_xll.meDateFromTenor(C39,"1D","FOLLOWING",D$13,"NORMAL")</f>
        <v>42450</v>
      </c>
      <c r="D40" s="20">
        <f ca="1">_xll.meDateFromTenor(C40,D$14,"Following",D$13,"Normal")</f>
        <v>42451</v>
      </c>
      <c r="E40" s="175">
        <f ca="1"/>
        <v>3.6999999999842662E-3</v>
      </c>
      <c r="F40" s="152"/>
      <c r="G40" s="174">
        <f t="shared" ca="1" si="0"/>
        <v>42450</v>
      </c>
      <c r="H40" s="20">
        <f ca="1">_xll.meDateFromTenor(G40,H$14,"Following",H$13,"Normal")</f>
        <v>42542</v>
      </c>
      <c r="I40" s="175">
        <f ca="1"/>
        <v>6.5063452909742154E-3</v>
      </c>
      <c r="J40" s="151" t="s">
        <v>4</v>
      </c>
      <c r="K40" s="159" t="s">
        <v>4</v>
      </c>
    </row>
    <row r="41" spans="1:11" x14ac:dyDescent="0.25">
      <c r="A41" s="153">
        <v>23</v>
      </c>
      <c r="B41" s="158"/>
      <c r="C41" s="174">
        <f ca="1">_xll.meDateFromTenor(C40,"1D","FOLLOWING",D$13,"NORMAL")</f>
        <v>42451</v>
      </c>
      <c r="D41" s="20">
        <f ca="1">_xll.meDateFromTenor(C41,D$14,"Following",D$13,"Normal")</f>
        <v>42452</v>
      </c>
      <c r="E41" s="175">
        <f ca="1"/>
        <v>3.6999999999842844E-3</v>
      </c>
      <c r="F41" s="152"/>
      <c r="G41" s="174">
        <f t="shared" ca="1" si="0"/>
        <v>42451</v>
      </c>
      <c r="H41" s="20">
        <f ca="1">_xll.meDateFromTenor(G41,H$14,"Following",H$13,"Normal")</f>
        <v>42543</v>
      </c>
      <c r="I41" s="175">
        <f ca="1"/>
        <v>6.5159877091584455E-3</v>
      </c>
      <c r="J41" s="151" t="s">
        <v>4</v>
      </c>
      <c r="K41" s="159" t="s">
        <v>4</v>
      </c>
    </row>
    <row r="42" spans="1:11" x14ac:dyDescent="0.25">
      <c r="A42" s="153">
        <v>24</v>
      </c>
      <c r="B42" s="158"/>
      <c r="C42" s="174">
        <f ca="1">_xll.meDateFromTenor(C41,"1D","FOLLOWING",D$13,"NORMAL")</f>
        <v>42452</v>
      </c>
      <c r="D42" s="20">
        <f ca="1">_xll.meDateFromTenor(C42,D$14,"Following",D$13,"Normal")</f>
        <v>42453</v>
      </c>
      <c r="E42" s="175">
        <f ca="1"/>
        <v>3.6999999999842662E-3</v>
      </c>
      <c r="F42" s="152"/>
      <c r="G42" s="174">
        <f t="shared" ca="1" si="0"/>
        <v>42452</v>
      </c>
      <c r="H42" s="20">
        <f ca="1">_xll.meDateFromTenor(G42,H$14,"Following",H$13,"Normal")</f>
        <v>42544</v>
      </c>
      <c r="I42" s="175">
        <f ca="1"/>
        <v>6.5256301273426756E-3</v>
      </c>
      <c r="J42" s="151" t="s">
        <v>4</v>
      </c>
      <c r="K42" s="159" t="s">
        <v>4</v>
      </c>
    </row>
    <row r="43" spans="1:11" x14ac:dyDescent="0.25">
      <c r="A43" s="153">
        <v>25</v>
      </c>
      <c r="B43" s="158"/>
      <c r="C43" s="174">
        <f ca="1">_xll.meDateFromTenor(C42,"1D","FOLLOWING",D$13,"NORMAL")</f>
        <v>42453</v>
      </c>
      <c r="D43" s="20">
        <f ca="1">_xll.meDateFromTenor(C43,D$14,"Following",D$13,"Normal")</f>
        <v>42458</v>
      </c>
      <c r="E43" s="175">
        <f ca="1"/>
        <v>3.7000532391253654E-3</v>
      </c>
      <c r="F43" s="152"/>
      <c r="G43" s="174">
        <f t="shared" ca="1" si="0"/>
        <v>42453</v>
      </c>
      <c r="H43" s="20">
        <f ca="1">_xll.meDateFromTenor(G43,H$14,"Following",H$13,"Normal")</f>
        <v>42545</v>
      </c>
      <c r="I43" s="175">
        <f ca="1"/>
        <v>6.5352725455269057E-3</v>
      </c>
      <c r="J43" s="151" t="s">
        <v>4</v>
      </c>
      <c r="K43" s="159" t="s">
        <v>4</v>
      </c>
    </row>
    <row r="44" spans="1:11" x14ac:dyDescent="0.25">
      <c r="A44" s="153">
        <v>26</v>
      </c>
      <c r="B44" s="158"/>
      <c r="C44" s="174">
        <f ca="1">_xll.meDateFromTenor(C43,"1D","FOLLOWING",D$13,"NORMAL")</f>
        <v>42458</v>
      </c>
      <c r="D44" s="20">
        <f ca="1">_xll.meDateFromTenor(C44,D$14,"Following",D$13,"Normal")</f>
        <v>42459</v>
      </c>
      <c r="E44" s="175">
        <f ca="1"/>
        <v>3.6999999999842844E-3</v>
      </c>
      <c r="F44" s="152"/>
      <c r="G44" s="174">
        <f t="shared" ca="1" si="0"/>
        <v>42458</v>
      </c>
      <c r="H44" s="20">
        <f ca="1">_xll.meDateFromTenor(G44,H$14,"Following",H$13,"Normal")</f>
        <v>42550</v>
      </c>
      <c r="I44" s="175">
        <f ca="1"/>
        <v>6.5834846364480563E-3</v>
      </c>
      <c r="J44" s="151" t="s">
        <v>4</v>
      </c>
      <c r="K44" s="159" t="s">
        <v>4</v>
      </c>
    </row>
    <row r="45" spans="1:11" x14ac:dyDescent="0.25">
      <c r="A45" s="153">
        <v>27</v>
      </c>
      <c r="B45" s="158"/>
      <c r="C45" s="174">
        <f ca="1">_xll.meDateFromTenor(C44,"1D","FOLLOWING",D$13,"NORMAL")</f>
        <v>42459</v>
      </c>
      <c r="D45" s="20">
        <f ca="1">_xll.meDateFromTenor(C45,D$14,"Following",D$13,"Normal")</f>
        <v>42460</v>
      </c>
      <c r="E45" s="175">
        <f ca="1"/>
        <v>3.6999999999842662E-3</v>
      </c>
      <c r="F45" s="152"/>
      <c r="G45" s="174">
        <f t="shared" ca="1" si="0"/>
        <v>42459</v>
      </c>
      <c r="H45" s="20">
        <f ca="1">_xll.meDateFromTenor(G45,H$14,"Following",H$13,"Normal")</f>
        <v>42551</v>
      </c>
      <c r="I45" s="175">
        <f ca="1"/>
        <v>6.5931270546322864E-3</v>
      </c>
      <c r="J45" s="151" t="s">
        <v>4</v>
      </c>
      <c r="K45" s="159" t="s">
        <v>4</v>
      </c>
    </row>
    <row r="46" spans="1:11" x14ac:dyDescent="0.25">
      <c r="A46" s="153">
        <v>28</v>
      </c>
      <c r="B46" s="158"/>
      <c r="C46" s="174">
        <f ca="1">_xll.meDateFromTenor(C45,"1D","FOLLOWING",D$13,"NORMAL")</f>
        <v>42460</v>
      </c>
      <c r="D46" s="20">
        <f ca="1">_xll.meDateFromTenor(C46,D$14,"Following",D$13,"Normal")</f>
        <v>42461</v>
      </c>
      <c r="E46" s="175">
        <f ca="1"/>
        <v>3.6999999999842662E-3</v>
      </c>
      <c r="F46" s="152"/>
      <c r="G46" s="174">
        <f t="shared" ca="1" si="0"/>
        <v>42460</v>
      </c>
      <c r="H46" s="20">
        <f ca="1">_xll.meDateFromTenor(G46,H$14,"Following",H$13,"Normal")</f>
        <v>42551</v>
      </c>
      <c r="I46" s="175">
        <f ca="1"/>
        <v>6.6027694728165174E-3</v>
      </c>
      <c r="J46" s="151" t="s">
        <v>4</v>
      </c>
      <c r="K46" s="159" t="s">
        <v>4</v>
      </c>
    </row>
    <row r="47" spans="1:11" x14ac:dyDescent="0.25">
      <c r="A47" s="153">
        <v>29</v>
      </c>
      <c r="B47" s="158"/>
      <c r="C47" s="174">
        <f ca="1">_xll.meDateFromTenor(C46,"1D","FOLLOWING",D$13,"NORMAL")</f>
        <v>42461</v>
      </c>
      <c r="D47" s="20">
        <f ca="1">_xll.meDateFromTenor(C47,D$14,"Following",D$13,"Normal")</f>
        <v>42464</v>
      </c>
      <c r="E47" s="175">
        <f ca="1"/>
        <v>3.7000000000109176E-3</v>
      </c>
      <c r="F47" s="152"/>
      <c r="G47" s="174">
        <f t="shared" ca="1" si="0"/>
        <v>42461</v>
      </c>
      <c r="H47" s="20">
        <f ca="1">_xll.meDateFromTenor(G47,H$14,"Following",H$13,"Normal")</f>
        <v>42552</v>
      </c>
      <c r="I47" s="175">
        <f ca="1"/>
        <v>6.6124118910007475E-3</v>
      </c>
      <c r="J47" s="151" t="s">
        <v>4</v>
      </c>
      <c r="K47" s="159" t="s">
        <v>4</v>
      </c>
    </row>
    <row r="48" spans="1:11" x14ac:dyDescent="0.25">
      <c r="A48" s="153">
        <v>30</v>
      </c>
      <c r="B48" s="158"/>
      <c r="C48" s="174">
        <f ca="1">_xll.meDateFromTenor(C47,"1D","FOLLOWING",D$13,"NORMAL")</f>
        <v>42464</v>
      </c>
      <c r="D48" s="20">
        <f ca="1">_xll.meDateFromTenor(C48,D$14,"Following",D$13,"Normal")</f>
        <v>42465</v>
      </c>
      <c r="E48" s="175">
        <f ca="1"/>
        <v>3.6999999999842844E-3</v>
      </c>
      <c r="F48" s="152"/>
      <c r="G48" s="174">
        <f t="shared" ca="1" si="0"/>
        <v>42464</v>
      </c>
      <c r="H48" s="20">
        <f ca="1">_xll.meDateFromTenor(G48,H$14,"Following",H$13,"Normal")</f>
        <v>42555</v>
      </c>
      <c r="I48" s="175">
        <f ca="1"/>
        <v>6.6413391455534378E-3</v>
      </c>
      <c r="J48" s="151" t="s">
        <v>4</v>
      </c>
      <c r="K48" s="159" t="s">
        <v>4</v>
      </c>
    </row>
    <row r="49" spans="1:11" x14ac:dyDescent="0.25">
      <c r="A49" s="153">
        <v>31</v>
      </c>
      <c r="B49" s="158"/>
      <c r="C49" s="174">
        <f ca="1">_xll.meDateFromTenor(C48,"1D","FOLLOWING",D$13,"NORMAL")</f>
        <v>42465</v>
      </c>
      <c r="D49" s="20">
        <f ca="1">_xll.meDateFromTenor(C49,D$14,"Following",D$13,"Normal")</f>
        <v>42466</v>
      </c>
      <c r="E49" s="175">
        <f ca="1"/>
        <v>3.6999999999842476E-3</v>
      </c>
      <c r="F49" s="152"/>
      <c r="G49" s="174">
        <f t="shared" ca="1" si="0"/>
        <v>42465</v>
      </c>
      <c r="H49" s="20">
        <f ca="1">_xll.meDateFromTenor(G49,H$14,"Following",H$13,"Normal")</f>
        <v>42556</v>
      </c>
      <c r="I49" s="175">
        <f ca="1"/>
        <v>6.6509815637376679E-3</v>
      </c>
      <c r="J49" s="151" t="s">
        <v>4</v>
      </c>
      <c r="K49" s="159" t="s">
        <v>4</v>
      </c>
    </row>
    <row r="50" spans="1:11" x14ac:dyDescent="0.25">
      <c r="A50" s="153">
        <v>32</v>
      </c>
      <c r="B50" s="158"/>
      <c r="C50" s="174">
        <f ca="1">_xll.meDateFromTenor(C49,"1D","FOLLOWING",D$13,"NORMAL")</f>
        <v>42466</v>
      </c>
      <c r="D50" s="20">
        <f ca="1">_xll.meDateFromTenor(C50,D$14,"Following",D$13,"Normal")</f>
        <v>42467</v>
      </c>
      <c r="E50" s="175">
        <f ca="1"/>
        <v>3.6999999999842844E-3</v>
      </c>
      <c r="F50" s="152"/>
      <c r="G50" s="174">
        <f t="shared" ca="1" si="0"/>
        <v>42466</v>
      </c>
      <c r="H50" s="20">
        <f ca="1">_xll.meDateFromTenor(G50,H$14,"Following",H$13,"Normal")</f>
        <v>42557</v>
      </c>
      <c r="I50" s="175">
        <f ca="1"/>
        <v>6.6606239819219006E-3</v>
      </c>
      <c r="J50" s="151" t="s">
        <v>4</v>
      </c>
      <c r="K50" s="159" t="s">
        <v>4</v>
      </c>
    </row>
    <row r="51" spans="1:11" x14ac:dyDescent="0.25">
      <c r="A51" s="153">
        <v>33</v>
      </c>
      <c r="B51" s="158"/>
      <c r="C51" s="174">
        <f ca="1">_xll.meDateFromTenor(C50,"1D","FOLLOWING",D$13,"NORMAL")</f>
        <v>42467</v>
      </c>
      <c r="D51" s="20">
        <f ca="1">_xll.meDateFromTenor(C51,D$14,"Following",D$13,"Normal")</f>
        <v>42468</v>
      </c>
      <c r="E51" s="175">
        <f ca="1"/>
        <v>3.6999999999842844E-3</v>
      </c>
      <c r="F51" s="152"/>
      <c r="G51" s="174">
        <f t="shared" ca="1" si="0"/>
        <v>42467</v>
      </c>
      <c r="H51" s="20">
        <f ca="1">_xll.meDateFromTenor(G51,H$14,"Following",H$13,"Normal")</f>
        <v>42558</v>
      </c>
      <c r="I51" s="175">
        <f ca="1"/>
        <v>6.6702664001061281E-3</v>
      </c>
      <c r="J51" s="151" t="s">
        <v>4</v>
      </c>
      <c r="K51" s="159" t="s">
        <v>4</v>
      </c>
    </row>
    <row r="52" spans="1:11" x14ac:dyDescent="0.25">
      <c r="A52" s="153">
        <v>34</v>
      </c>
      <c r="B52" s="158"/>
      <c r="C52" s="174">
        <f ca="1">_xll.meDateFromTenor(C51,"1D","FOLLOWING",D$13,"NORMAL")</f>
        <v>42468</v>
      </c>
      <c r="D52" s="20">
        <f ca="1">_xll.meDateFromTenor(C52,D$14,"Following",D$13,"Normal")</f>
        <v>42471</v>
      </c>
      <c r="E52" s="175">
        <f ca="1"/>
        <v>3.7000000000109176E-3</v>
      </c>
      <c r="F52" s="152"/>
      <c r="G52" s="174">
        <f t="shared" ca="1" si="0"/>
        <v>42468</v>
      </c>
      <c r="H52" s="20">
        <f ca="1">_xll.meDateFromTenor(G52,H$14,"Following",H$13,"Normal")</f>
        <v>42559</v>
      </c>
      <c r="I52" s="175">
        <f ca="1"/>
        <v>6.6799088182903504E-3</v>
      </c>
      <c r="J52" s="151" t="s">
        <v>4</v>
      </c>
      <c r="K52" s="159" t="s">
        <v>4</v>
      </c>
    </row>
    <row r="53" spans="1:11" x14ac:dyDescent="0.25">
      <c r="A53" s="153">
        <v>35</v>
      </c>
      <c r="B53" s="158"/>
      <c r="C53" s="174">
        <f ca="1">_xll.meDateFromTenor(C52,"1D","FOLLOWING",D$13,"NORMAL")</f>
        <v>42471</v>
      </c>
      <c r="D53" s="20">
        <f ca="1">_xll.meDateFromTenor(C53,D$14,"Following",D$13,"Normal")</f>
        <v>42472</v>
      </c>
      <c r="E53" s="175">
        <f ca="1"/>
        <v>3.6999999999842476E-3</v>
      </c>
      <c r="F53" s="152"/>
      <c r="G53" s="174">
        <f t="shared" ca="1" si="0"/>
        <v>42471</v>
      </c>
      <c r="H53" s="20">
        <f ca="1">_xll.meDateFromTenor(G53,H$14,"Following",H$13,"Normal")</f>
        <v>42562</v>
      </c>
      <c r="I53" s="175">
        <f ca="1"/>
        <v>6.7088360728430494E-3</v>
      </c>
      <c r="J53" s="151" t="s">
        <v>4</v>
      </c>
      <c r="K53" s="159" t="s">
        <v>4</v>
      </c>
    </row>
    <row r="54" spans="1:11" x14ac:dyDescent="0.25">
      <c r="A54" s="153">
        <v>36</v>
      </c>
      <c r="B54" s="158"/>
      <c r="C54" s="174">
        <f ca="1">_xll.meDateFromTenor(C53,"1D","FOLLOWING",D$13,"NORMAL")</f>
        <v>42472</v>
      </c>
      <c r="D54" s="20">
        <f ca="1">_xll.meDateFromTenor(C54,D$14,"Following",D$13,"Normal")</f>
        <v>42473</v>
      </c>
      <c r="E54" s="175">
        <f ca="1"/>
        <v>3.6999999999842844E-3</v>
      </c>
      <c r="F54" s="152"/>
      <c r="G54" s="174">
        <f t="shared" ca="1" si="0"/>
        <v>42472</v>
      </c>
      <c r="H54" s="20">
        <f ca="1">_xll.meDateFromTenor(G54,H$14,"Following",H$13,"Normal")</f>
        <v>42563</v>
      </c>
      <c r="I54" s="175">
        <f ca="1"/>
        <v>6.7184784910271547E-3</v>
      </c>
      <c r="J54" s="151" t="s">
        <v>4</v>
      </c>
      <c r="K54" s="159" t="s">
        <v>4</v>
      </c>
    </row>
    <row r="55" spans="1:11" x14ac:dyDescent="0.25">
      <c r="A55" s="153">
        <v>37</v>
      </c>
      <c r="B55" s="158"/>
      <c r="C55" s="174">
        <f ca="1">_xll.meDateFromTenor(C54,"1D","FOLLOWING",D$13,"NORMAL")</f>
        <v>42473</v>
      </c>
      <c r="D55" s="20">
        <f ca="1">_xll.meDateFromTenor(C55,D$14,"Following",D$13,"Normal")</f>
        <v>42474</v>
      </c>
      <c r="E55" s="175">
        <f ca="1"/>
        <v>3.6999999999842476E-3</v>
      </c>
      <c r="F55" s="152"/>
      <c r="G55" s="174">
        <f t="shared" ca="1" si="0"/>
        <v>42473</v>
      </c>
      <c r="H55" s="20">
        <f ca="1">_xll.meDateFromTenor(G55,H$14,"Following",H$13,"Normal")</f>
        <v>42564</v>
      </c>
      <c r="I55" s="175">
        <f ca="1"/>
        <v>6.7281209092115097E-3</v>
      </c>
      <c r="J55" s="151" t="s">
        <v>4</v>
      </c>
      <c r="K55" s="159" t="s">
        <v>4</v>
      </c>
    </row>
    <row r="56" spans="1:11" x14ac:dyDescent="0.25">
      <c r="A56" s="153">
        <v>38</v>
      </c>
      <c r="B56" s="158"/>
      <c r="C56" s="174">
        <f ca="1">_xll.meDateFromTenor(C55,"1D","FOLLOWING",D$13,"NORMAL")</f>
        <v>42474</v>
      </c>
      <c r="D56" s="20">
        <f ca="1">_xll.meDateFromTenor(C56,D$14,"Following",D$13,"Normal")</f>
        <v>42475</v>
      </c>
      <c r="E56" s="175">
        <f ca="1"/>
        <v>3.6999999999842844E-3</v>
      </c>
      <c r="F56" s="152"/>
      <c r="G56" s="174">
        <f t="shared" ca="1" si="0"/>
        <v>42474</v>
      </c>
      <c r="H56" s="20">
        <f ca="1">_xll.meDateFromTenor(G56,H$14,"Following",H$13,"Normal")</f>
        <v>42565</v>
      </c>
      <c r="I56" s="175">
        <f ca="1"/>
        <v>6.7377633273962073E-3</v>
      </c>
      <c r="J56" s="151" t="s">
        <v>4</v>
      </c>
      <c r="K56" s="159" t="s">
        <v>4</v>
      </c>
    </row>
    <row r="57" spans="1:11" x14ac:dyDescent="0.25">
      <c r="A57" s="153">
        <v>39</v>
      </c>
      <c r="B57" s="158"/>
      <c r="C57" s="174">
        <f ca="1">_xll.meDateFromTenor(C56,"1D","FOLLOWING",D$13,"NORMAL")</f>
        <v>42475</v>
      </c>
      <c r="D57" s="20">
        <f ca="1">_xll.meDateFromTenor(C57,D$14,"Following",D$13,"Normal")</f>
        <v>42478</v>
      </c>
      <c r="E57" s="175">
        <f ca="1"/>
        <v>3.7000000000109176E-3</v>
      </c>
      <c r="F57" s="152"/>
      <c r="G57" s="174">
        <f t="shared" ca="1" si="0"/>
        <v>42475</v>
      </c>
      <c r="H57" s="20">
        <f ca="1">_xll.meDateFromTenor(G57,H$14,"Following",H$13,"Normal")</f>
        <v>42566</v>
      </c>
      <c r="I57" s="175">
        <f ca="1"/>
        <v>6.7474057455799707E-3</v>
      </c>
      <c r="J57" s="151" t="s">
        <v>4</v>
      </c>
      <c r="K57" s="159" t="s">
        <v>4</v>
      </c>
    </row>
    <row r="58" spans="1:11" x14ac:dyDescent="0.25">
      <c r="A58" s="153">
        <v>40</v>
      </c>
      <c r="B58" s="158"/>
      <c r="C58" s="174">
        <f ca="1">_xll.meDateFromTenor(C57,"1D","FOLLOWING",D$13,"NORMAL")</f>
        <v>42478</v>
      </c>
      <c r="D58" s="20">
        <f ca="1">_xll.meDateFromTenor(C58,D$14,"Following",D$13,"Normal")</f>
        <v>42479</v>
      </c>
      <c r="E58" s="175">
        <f ca="1"/>
        <v>3.6999999999842844E-3</v>
      </c>
      <c r="F58" s="152"/>
      <c r="G58" s="174">
        <f t="shared" ca="1" si="0"/>
        <v>42478</v>
      </c>
      <c r="H58" s="20">
        <f ca="1">_xll.meDateFromTenor(G58,H$14,"Following",H$13,"Normal")</f>
        <v>42569</v>
      </c>
      <c r="I58" s="175">
        <f ca="1"/>
        <v>6.7763330001391663E-3</v>
      </c>
      <c r="J58" s="151" t="s">
        <v>4</v>
      </c>
      <c r="K58" s="159" t="s">
        <v>4</v>
      </c>
    </row>
    <row r="59" spans="1:11" x14ac:dyDescent="0.25">
      <c r="A59" s="153">
        <v>41</v>
      </c>
      <c r="B59" s="158"/>
      <c r="C59" s="174">
        <f ca="1">_xll.meDateFromTenor(C58,"1D","FOLLOWING",D$13,"NORMAL")</f>
        <v>42479</v>
      </c>
      <c r="D59" s="20">
        <f ca="1">_xll.meDateFromTenor(C59,D$14,"Following",D$13,"Normal")</f>
        <v>42480</v>
      </c>
      <c r="E59" s="175">
        <f ca="1"/>
        <v>3.6999999999842476E-3</v>
      </c>
      <c r="F59" s="152"/>
      <c r="G59" s="174">
        <f t="shared" ca="1" si="0"/>
        <v>42479</v>
      </c>
      <c r="H59" s="20">
        <f ca="1">_xll.meDateFromTenor(G59,H$14,"Following",H$13,"Normal")</f>
        <v>42570</v>
      </c>
      <c r="I59" s="175">
        <f ca="1"/>
        <v>6.7859754183168912E-3</v>
      </c>
      <c r="J59" s="151" t="s">
        <v>4</v>
      </c>
      <c r="K59" s="159" t="s">
        <v>4</v>
      </c>
    </row>
    <row r="60" spans="1:11" x14ac:dyDescent="0.25">
      <c r="A60" s="153">
        <v>42</v>
      </c>
      <c r="B60" s="158"/>
      <c r="C60" s="174">
        <f ca="1">_xll.meDateFromTenor(C59,"1D","FOLLOWING",D$13,"NORMAL")</f>
        <v>42480</v>
      </c>
      <c r="D60" s="20">
        <f ca="1">_xll.meDateFromTenor(C60,D$14,"Following",D$13,"Normal")</f>
        <v>42481</v>
      </c>
      <c r="E60" s="175">
        <f ca="1"/>
        <v>3.6999999999842844E-3</v>
      </c>
      <c r="F60" s="152"/>
      <c r="G60" s="174">
        <f t="shared" ca="1" si="0"/>
        <v>42480</v>
      </c>
      <c r="H60" s="20">
        <f ca="1">_xll.meDateFromTenor(G60,H$14,"Following",H$13,"Normal")</f>
        <v>42571</v>
      </c>
      <c r="I60" s="175">
        <f ca="1"/>
        <v>6.7956178364768473E-3</v>
      </c>
      <c r="J60" s="151" t="s">
        <v>4</v>
      </c>
      <c r="K60" s="159" t="s">
        <v>4</v>
      </c>
    </row>
    <row r="61" spans="1:11" x14ac:dyDescent="0.25">
      <c r="A61" s="153">
        <v>43</v>
      </c>
      <c r="B61" s="158"/>
      <c r="C61" s="174">
        <f ca="1">_xll.meDateFromTenor(C60,"1D","FOLLOWING",D$13,"NORMAL")</f>
        <v>42481</v>
      </c>
      <c r="D61" s="20">
        <f ca="1">_xll.meDateFromTenor(C61,D$14,"Following",D$13,"Normal")</f>
        <v>42482</v>
      </c>
      <c r="E61" s="175">
        <f ca="1"/>
        <v>3.6999999999842844E-3</v>
      </c>
      <c r="F61" s="152"/>
      <c r="G61" s="174">
        <f t="shared" ca="1" si="0"/>
        <v>42481</v>
      </c>
      <c r="H61" s="20">
        <f ca="1">_xll.meDateFromTenor(G61,H$14,"Following",H$13,"Normal")</f>
        <v>42572</v>
      </c>
      <c r="I61" s="175">
        <f ca="1"/>
        <v>6.8052602546853514E-3</v>
      </c>
      <c r="J61" s="151" t="s">
        <v>4</v>
      </c>
      <c r="K61" s="159" t="s">
        <v>4</v>
      </c>
    </row>
    <row r="62" spans="1:11" x14ac:dyDescent="0.25">
      <c r="A62" s="153">
        <v>44</v>
      </c>
      <c r="B62" s="158"/>
      <c r="C62" s="174">
        <f ca="1">_xll.meDateFromTenor(C61,"1D","FOLLOWING",D$13,"NORMAL")</f>
        <v>42482</v>
      </c>
      <c r="D62" s="20">
        <f ca="1">_xll.meDateFromTenor(C62,D$14,"Following",D$13,"Normal")</f>
        <v>42485</v>
      </c>
      <c r="E62" s="175">
        <f ca="1"/>
        <v>3.7000000000109176E-3</v>
      </c>
      <c r="F62" s="152"/>
      <c r="G62" s="174">
        <f t="shared" ca="1" si="0"/>
        <v>42482</v>
      </c>
      <c r="H62" s="20">
        <f ca="1">_xll.meDateFromTenor(G62,H$14,"Following",H$13,"Normal")</f>
        <v>42573</v>
      </c>
      <c r="I62" s="175">
        <f ca="1"/>
        <v>6.8149026729601757E-3</v>
      </c>
      <c r="J62" s="151" t="s">
        <v>4</v>
      </c>
      <c r="K62" s="159" t="s">
        <v>4</v>
      </c>
    </row>
    <row r="63" spans="1:11" x14ac:dyDescent="0.25">
      <c r="A63" s="153">
        <v>45</v>
      </c>
      <c r="B63" s="158"/>
      <c r="C63" s="174">
        <f ca="1">_xll.meDateFromTenor(C62,"1D","FOLLOWING",D$13,"NORMAL")</f>
        <v>42485</v>
      </c>
      <c r="D63" s="20">
        <f ca="1">_xll.meDateFromTenor(C63,D$14,"Following",D$13,"Normal")</f>
        <v>42486</v>
      </c>
      <c r="E63" s="175">
        <f ca="1"/>
        <v>3.6999999999842476E-3</v>
      </c>
      <c r="F63" s="152"/>
      <c r="G63" s="174">
        <f t="shared" ca="1" si="0"/>
        <v>42485</v>
      </c>
      <c r="H63" s="20">
        <f ca="1">_xll.meDateFromTenor(G63,H$14,"Following",H$13,"Normal")</f>
        <v>42576</v>
      </c>
      <c r="I63" s="175">
        <f ca="1"/>
        <v>6.8438299274222727E-3</v>
      </c>
      <c r="J63" s="151" t="s">
        <v>4</v>
      </c>
      <c r="K63" s="159" t="s">
        <v>4</v>
      </c>
    </row>
    <row r="64" spans="1:11" x14ac:dyDescent="0.25">
      <c r="A64" s="153">
        <v>46</v>
      </c>
      <c r="B64" s="158"/>
      <c r="C64" s="174">
        <f ca="1">_xll.meDateFromTenor(C63,"1D","FOLLOWING",D$13,"NORMAL")</f>
        <v>42486</v>
      </c>
      <c r="D64" s="20">
        <f ca="1">_xll.meDateFromTenor(C64,D$14,"Following",D$13,"Normal")</f>
        <v>42487</v>
      </c>
      <c r="E64" s="175">
        <f ca="1"/>
        <v>3.6999999999842844E-3</v>
      </c>
      <c r="F64" s="152"/>
      <c r="G64" s="174">
        <f t="shared" ca="1" si="0"/>
        <v>42486</v>
      </c>
      <c r="H64" s="20">
        <f ca="1">_xll.meDateFromTenor(G64,H$14,"Following",H$13,"Normal")</f>
        <v>42577</v>
      </c>
      <c r="I64" s="175">
        <f ca="1"/>
        <v>6.8534723468683103E-3</v>
      </c>
      <c r="J64" s="151" t="s">
        <v>4</v>
      </c>
      <c r="K64" s="159" t="s">
        <v>4</v>
      </c>
    </row>
    <row r="65" spans="1:11" x14ac:dyDescent="0.25">
      <c r="A65" s="153">
        <v>47</v>
      </c>
      <c r="B65" s="158"/>
      <c r="C65" s="174">
        <f ca="1">_xll.meDateFromTenor(C64,"1D","FOLLOWING",D$13,"NORMAL")</f>
        <v>42487</v>
      </c>
      <c r="D65" s="20">
        <f ca="1">_xll.meDateFromTenor(C65,D$14,"Following",D$13,"Normal")</f>
        <v>42488</v>
      </c>
      <c r="E65" s="175">
        <f ca="1"/>
        <v>3.6999999999842476E-3</v>
      </c>
      <c r="F65" s="152"/>
      <c r="G65" s="174">
        <f t="shared" ca="1" si="0"/>
        <v>42487</v>
      </c>
      <c r="H65" s="20">
        <f ca="1">_xll.meDateFromTenor(G65,H$14,"Following",H$13,"Normal")</f>
        <v>42578</v>
      </c>
      <c r="I65" s="175">
        <f ca="1"/>
        <v>6.8631147637907329E-3</v>
      </c>
      <c r="J65" s="151" t="s">
        <v>4</v>
      </c>
      <c r="K65" s="159" t="s">
        <v>4</v>
      </c>
    </row>
    <row r="66" spans="1:11" x14ac:dyDescent="0.25">
      <c r="A66" s="153">
        <v>48</v>
      </c>
      <c r="B66" s="158"/>
      <c r="C66" s="174">
        <f ca="1">_xll.meDateFromTenor(C65,"1D","FOLLOWING",D$13,"NORMAL")</f>
        <v>42488</v>
      </c>
      <c r="D66" s="20">
        <f ca="1">_xll.meDateFromTenor(C66,D$14,"Following",D$13,"Normal")</f>
        <v>42489</v>
      </c>
      <c r="E66" s="175">
        <f ca="1"/>
        <v>3.6999999999842844E-3</v>
      </c>
      <c r="F66" s="152"/>
      <c r="G66" s="174">
        <f t="shared" ca="1" si="0"/>
        <v>42488</v>
      </c>
      <c r="H66" s="20">
        <f ca="1">_xll.meDateFromTenor(G66,H$14,"Following",H$13,"Normal")</f>
        <v>42579</v>
      </c>
      <c r="I66" s="175">
        <f ca="1"/>
        <v>6.8727571772658315E-3</v>
      </c>
      <c r="J66" s="151" t="s">
        <v>4</v>
      </c>
      <c r="K66" s="159" t="s">
        <v>4</v>
      </c>
    </row>
    <row r="67" spans="1:11" x14ac:dyDescent="0.25">
      <c r="A67" s="153">
        <v>49</v>
      </c>
      <c r="B67" s="158"/>
      <c r="C67" s="174">
        <f ca="1">_xll.meDateFromTenor(C66,"1D","FOLLOWING",D$13,"NORMAL")</f>
        <v>42489</v>
      </c>
      <c r="D67" s="20">
        <f ca="1">_xll.meDateFromTenor(C67,D$14,"Following",D$13,"Normal")</f>
        <v>42492</v>
      </c>
      <c r="E67" s="175">
        <f ca="1"/>
        <v>3.7000000000109176E-3</v>
      </c>
      <c r="F67" s="152"/>
      <c r="G67" s="174">
        <f t="shared" ca="1" si="0"/>
        <v>42489</v>
      </c>
      <c r="H67" s="20">
        <f ca="1">_xll.meDateFromTenor(G67,H$14,"Following",H$13,"Normal")</f>
        <v>42580</v>
      </c>
      <c r="I67" s="175">
        <f ca="1"/>
        <v>6.882399600159194E-3</v>
      </c>
      <c r="J67" s="151" t="s">
        <v>4</v>
      </c>
      <c r="K67" s="159" t="s">
        <v>4</v>
      </c>
    </row>
    <row r="68" spans="1:11" x14ac:dyDescent="0.25">
      <c r="A68" s="153">
        <v>50</v>
      </c>
      <c r="B68" s="158"/>
      <c r="C68" s="174">
        <f ca="1">_xll.meDateFromTenor(C67,"1D","FOLLOWING",D$13,"NORMAL")</f>
        <v>42492</v>
      </c>
      <c r="D68" s="20">
        <f ca="1">_xll.meDateFromTenor(C68,D$14,"Following",D$13,"Normal")</f>
        <v>42493</v>
      </c>
      <c r="E68" s="175">
        <f ca="1"/>
        <v>3.6999999999842844E-3</v>
      </c>
      <c r="F68" s="152"/>
      <c r="G68" s="174">
        <f t="shared" ca="1" si="0"/>
        <v>42492</v>
      </c>
      <c r="H68" s="20">
        <f ca="1">_xll.meDateFromTenor(G68,H$14,"Following",H$13,"Normal")</f>
        <v>42584</v>
      </c>
      <c r="I68" s="175">
        <f ca="1"/>
        <v>6.9113267891221433E-3</v>
      </c>
      <c r="J68" s="151" t="s">
        <v>4</v>
      </c>
      <c r="K68" s="159" t="s">
        <v>4</v>
      </c>
    </row>
    <row r="69" spans="1:11" x14ac:dyDescent="0.25">
      <c r="A69" s="153">
        <v>51</v>
      </c>
      <c r="B69" s="158"/>
      <c r="C69" s="174">
        <f ca="1">_xll.meDateFromTenor(C68,"1D","FOLLOWING",D$13,"NORMAL")</f>
        <v>42493</v>
      </c>
      <c r="D69" s="20">
        <f ca="1">_xll.meDateFromTenor(C69,D$14,"Following",D$13,"Normal")</f>
        <v>42494</v>
      </c>
      <c r="E69" s="175">
        <f ca="1"/>
        <v>3.6999999999842476E-3</v>
      </c>
      <c r="F69" s="152"/>
      <c r="G69" s="174">
        <f t="shared" ca="1" si="0"/>
        <v>42493</v>
      </c>
      <c r="H69" s="20">
        <f ca="1">_xll.meDateFromTenor(G69,H$14,"Following",H$13,"Normal")</f>
        <v>42585</v>
      </c>
      <c r="I69" s="175">
        <f ca="1"/>
        <v>6.9209692728961145E-3</v>
      </c>
      <c r="J69" s="151" t="s">
        <v>4</v>
      </c>
      <c r="K69" s="159" t="s">
        <v>4</v>
      </c>
    </row>
    <row r="70" spans="1:11" x14ac:dyDescent="0.25">
      <c r="A70" s="153">
        <v>52</v>
      </c>
      <c r="B70" s="158"/>
      <c r="C70" s="174">
        <f ca="1">_xll.meDateFromTenor(C69,"1D","FOLLOWING",D$13,"NORMAL")</f>
        <v>42494</v>
      </c>
      <c r="D70" s="20">
        <f ca="1">_xll.meDateFromTenor(C70,D$14,"Following",D$13,"Normal")</f>
        <v>42495</v>
      </c>
      <c r="E70" s="175">
        <f ca="1"/>
        <v>3.6999999999842844E-3</v>
      </c>
      <c r="F70" s="152"/>
      <c r="G70" s="174">
        <f t="shared" ca="1" si="0"/>
        <v>42494</v>
      </c>
      <c r="H70" s="20">
        <f ca="1">_xll.meDateFromTenor(G70,H$14,"Following",H$13,"Normal")</f>
        <v>42586</v>
      </c>
      <c r="I70" s="175">
        <f ca="1"/>
        <v>6.9306119358645939E-3</v>
      </c>
      <c r="J70" s="151" t="s">
        <v>4</v>
      </c>
      <c r="K70" s="159" t="s">
        <v>4</v>
      </c>
    </row>
    <row r="71" spans="1:11" x14ac:dyDescent="0.25">
      <c r="A71" s="153">
        <v>53</v>
      </c>
      <c r="B71" s="158"/>
      <c r="C71" s="174">
        <f ca="1">_xll.meDateFromTenor(C70,"1D","FOLLOWING",D$13,"NORMAL")</f>
        <v>42495</v>
      </c>
      <c r="D71" s="20">
        <f ca="1">_xll.meDateFromTenor(C71,D$14,"Following",D$13,"Normal")</f>
        <v>42496</v>
      </c>
      <c r="E71" s="175">
        <f ca="1"/>
        <v>3.6999999999842844E-3</v>
      </c>
      <c r="F71" s="152"/>
      <c r="G71" s="174">
        <f t="shared" ca="1" si="0"/>
        <v>42495</v>
      </c>
      <c r="H71" s="20">
        <f ca="1">_xll.meDateFromTenor(G71,H$14,"Following",H$13,"Normal")</f>
        <v>42587</v>
      </c>
      <c r="I71" s="175">
        <f ca="1"/>
        <v>6.9402541092645747E-3</v>
      </c>
      <c r="J71" s="151" t="s">
        <v>4</v>
      </c>
      <c r="K71" s="159" t="s">
        <v>4</v>
      </c>
    </row>
    <row r="72" spans="1:11" x14ac:dyDescent="0.25">
      <c r="A72" s="153">
        <v>54</v>
      </c>
      <c r="B72" s="158"/>
      <c r="C72" s="174">
        <f ca="1">_xll.meDateFromTenor(C71,"1D","FOLLOWING",D$13,"NORMAL")</f>
        <v>42496</v>
      </c>
      <c r="D72" s="20">
        <f ca="1">_xll.meDateFromTenor(C72,D$14,"Following",D$13,"Normal")</f>
        <v>42499</v>
      </c>
      <c r="E72" s="175">
        <f ca="1"/>
        <v>3.7000000000109176E-3</v>
      </c>
      <c r="F72" s="152"/>
      <c r="G72" s="174">
        <f t="shared" ca="1" si="0"/>
        <v>42496</v>
      </c>
      <c r="H72" s="20">
        <f ca="1">_xll.meDateFromTenor(G72,H$14,"Following",H$13,"Normal")</f>
        <v>42590</v>
      </c>
      <c r="I72" s="175">
        <f ca="1"/>
        <v>6.9498956139015444E-3</v>
      </c>
      <c r="J72" s="151" t="s">
        <v>4</v>
      </c>
      <c r="K72" s="159" t="s">
        <v>4</v>
      </c>
    </row>
    <row r="73" spans="1:11" x14ac:dyDescent="0.25">
      <c r="A73" s="153">
        <v>55</v>
      </c>
      <c r="B73" s="158"/>
      <c r="C73" s="174">
        <f ca="1">_xll.meDateFromTenor(C72,"1D","FOLLOWING",D$13,"NORMAL")</f>
        <v>42499</v>
      </c>
      <c r="D73" s="20">
        <f ca="1">_xll.meDateFromTenor(C73,D$14,"Following",D$13,"Normal")</f>
        <v>42500</v>
      </c>
      <c r="E73" s="175">
        <f ca="1"/>
        <v>3.6999999999842476E-3</v>
      </c>
      <c r="F73" s="152"/>
      <c r="G73" s="174">
        <f t="shared" ca="1" si="0"/>
        <v>42499</v>
      </c>
      <c r="H73" s="20">
        <f ca="1">_xll.meDateFromTenor(G73,H$14,"Following",H$13,"Normal")</f>
        <v>42591</v>
      </c>
      <c r="I73" s="175">
        <f ca="1"/>
        <v>6.978823782001496E-3</v>
      </c>
      <c r="J73" s="151" t="s">
        <v>4</v>
      </c>
      <c r="K73" s="159" t="s">
        <v>4</v>
      </c>
    </row>
    <row r="74" spans="1:11" x14ac:dyDescent="0.25">
      <c r="A74" s="153">
        <v>56</v>
      </c>
      <c r="B74" s="158"/>
      <c r="C74" s="174">
        <f ca="1">_xll.meDateFromTenor(C73,"1D","FOLLOWING",D$13,"NORMAL")</f>
        <v>42500</v>
      </c>
      <c r="D74" s="20">
        <f ca="1">_xll.meDateFromTenor(C74,D$14,"Following",D$13,"Normal")</f>
        <v>42501</v>
      </c>
      <c r="E74" s="175">
        <f ca="1"/>
        <v>3.6999999999842844E-3</v>
      </c>
      <c r="F74" s="152"/>
      <c r="G74" s="174">
        <f t="shared" ca="1" si="0"/>
        <v>42500</v>
      </c>
      <c r="H74" s="20">
        <f ca="1">_xll.meDateFromTenor(G74,H$14,"Following",H$13,"Normal")</f>
        <v>42592</v>
      </c>
      <c r="I74" s="175">
        <f ca="1"/>
        <v>6.9884534761138267E-3</v>
      </c>
      <c r="J74" s="151" t="s">
        <v>4</v>
      </c>
      <c r="K74" s="159" t="s">
        <v>4</v>
      </c>
    </row>
    <row r="75" spans="1:11" x14ac:dyDescent="0.25">
      <c r="A75" s="153">
        <v>57</v>
      </c>
      <c r="B75" s="158"/>
      <c r="C75" s="174">
        <f ca="1">_xll.meDateFromTenor(C74,"1D","FOLLOWING",D$13,"NORMAL")</f>
        <v>42501</v>
      </c>
      <c r="D75" s="20">
        <f ca="1">_xll.meDateFromTenor(C75,D$14,"Following",D$13,"Normal")</f>
        <v>42502</v>
      </c>
      <c r="E75" s="175">
        <f ca="1"/>
        <v>3.6999999999842476E-3</v>
      </c>
      <c r="F75" s="152"/>
      <c r="G75" s="174">
        <f t="shared" ca="1" si="0"/>
        <v>42501</v>
      </c>
      <c r="H75" s="20">
        <f ca="1">_xll.meDateFromTenor(G75,H$14,"Following",H$13,"Normal")</f>
        <v>42593</v>
      </c>
      <c r="I75" s="175">
        <f ca="1"/>
        <v>6.9981086183699562E-3</v>
      </c>
      <c r="J75" s="151" t="s">
        <v>4</v>
      </c>
      <c r="K75" s="159" t="s">
        <v>4</v>
      </c>
    </row>
    <row r="76" spans="1:11" x14ac:dyDescent="0.25">
      <c r="A76" s="153">
        <v>58</v>
      </c>
      <c r="B76" s="158"/>
      <c r="C76" s="174">
        <f ca="1">_xll.meDateFromTenor(C75,"1D","FOLLOWING",D$13,"NORMAL")</f>
        <v>42502</v>
      </c>
      <c r="D76" s="20">
        <f ca="1">_xll.meDateFromTenor(C76,D$14,"Following",D$13,"Normal")</f>
        <v>42503</v>
      </c>
      <c r="E76" s="175">
        <f ca="1"/>
        <v>3.6999999999842844E-3</v>
      </c>
      <c r="F76" s="152"/>
      <c r="G76" s="174">
        <f t="shared" ca="1" si="0"/>
        <v>42502</v>
      </c>
      <c r="H76" s="20">
        <f ca="1">_xll.meDateFromTenor(G76,H$14,"Following",H$13,"Normal")</f>
        <v>42594</v>
      </c>
      <c r="I76" s="175">
        <f ca="1"/>
        <v>7.0077985234369942E-3</v>
      </c>
      <c r="J76" s="151" t="s">
        <v>4</v>
      </c>
      <c r="K76" s="159" t="s">
        <v>4</v>
      </c>
    </row>
    <row r="77" spans="1:11" x14ac:dyDescent="0.25">
      <c r="A77" s="153">
        <v>59</v>
      </c>
      <c r="B77" s="158"/>
      <c r="C77" s="174">
        <f ca="1">_xll.meDateFromTenor(C76,"1D","FOLLOWING",D$13,"NORMAL")</f>
        <v>42503</v>
      </c>
      <c r="D77" s="20">
        <f ca="1">_xll.meDateFromTenor(C77,D$14,"Following",D$13,"Normal")</f>
        <v>42506</v>
      </c>
      <c r="E77" s="175">
        <f ca="1"/>
        <v>3.7000000000109176E-3</v>
      </c>
      <c r="F77" s="152"/>
      <c r="G77" s="174">
        <f t="shared" ca="1" si="0"/>
        <v>42503</v>
      </c>
      <c r="H77" s="20">
        <f ca="1">_xll.meDateFromTenor(G77,H$14,"Following",H$13,"Normal")</f>
        <v>42597</v>
      </c>
      <c r="I77" s="175">
        <f ca="1"/>
        <v>7.0173934547384173E-3</v>
      </c>
      <c r="J77" s="151" t="s">
        <v>4</v>
      </c>
      <c r="K77" s="159" t="s">
        <v>4</v>
      </c>
    </row>
    <row r="78" spans="1:11" x14ac:dyDescent="0.25">
      <c r="A78" s="153">
        <v>60</v>
      </c>
      <c r="B78" s="158"/>
      <c r="C78" s="174">
        <f ca="1">_xll.meDateFromTenor(C77,"1D","FOLLOWING",D$13,"NORMAL")</f>
        <v>42506</v>
      </c>
      <c r="D78" s="20">
        <f ca="1">_xll.meDateFromTenor(C78,D$14,"Following",D$13,"Normal")</f>
        <v>42507</v>
      </c>
      <c r="E78" s="175">
        <f ca="1"/>
        <v>3.6999999999842844E-3</v>
      </c>
      <c r="F78" s="152"/>
      <c r="G78" s="174">
        <f t="shared" ca="1" si="0"/>
        <v>42506</v>
      </c>
      <c r="H78" s="20">
        <f ca="1">_xll.meDateFromTenor(G78,H$14,"Following",H$13,"Normal")</f>
        <v>42598</v>
      </c>
      <c r="I78" s="175">
        <f ca="1"/>
        <v>7.0469821162456245E-3</v>
      </c>
      <c r="J78" s="151" t="s">
        <v>4</v>
      </c>
      <c r="K78" s="159" t="s">
        <v>4</v>
      </c>
    </row>
    <row r="79" spans="1:11" x14ac:dyDescent="0.25">
      <c r="A79" s="153">
        <v>61</v>
      </c>
      <c r="B79" s="158"/>
      <c r="C79" s="174">
        <f ca="1">_xll.meDateFromTenor(C78,"1D","FOLLOWING",D$13,"NORMAL")</f>
        <v>42507</v>
      </c>
      <c r="D79" s="20">
        <f ca="1">_xll.meDateFromTenor(C79,D$14,"Following",D$13,"Normal")</f>
        <v>42508</v>
      </c>
      <c r="E79" s="175">
        <f ca="1"/>
        <v>3.6999999999842476E-3</v>
      </c>
      <c r="F79" s="152"/>
      <c r="G79" s="174">
        <f t="shared" ca="1" si="0"/>
        <v>42507</v>
      </c>
      <c r="H79" s="20">
        <f ca="1">_xll.meDateFromTenor(G79,H$14,"Following",H$13,"Normal")</f>
        <v>42599</v>
      </c>
      <c r="I79" s="175">
        <f ca="1"/>
        <v>7.0559631274753377E-3</v>
      </c>
      <c r="J79" s="151" t="s">
        <v>4</v>
      </c>
      <c r="K79" s="159" t="s">
        <v>4</v>
      </c>
    </row>
    <row r="80" spans="1:11" x14ac:dyDescent="0.25">
      <c r="A80" s="153">
        <v>62</v>
      </c>
      <c r="B80" s="158"/>
      <c r="C80" s="174">
        <f ca="1">_xll.meDateFromTenor(C79,"1D","FOLLOWING",D$13,"NORMAL")</f>
        <v>42508</v>
      </c>
      <c r="D80" s="20">
        <f ca="1">_xll.meDateFromTenor(C80,D$14,"Following",D$13,"Normal")</f>
        <v>42509</v>
      </c>
      <c r="E80" s="175">
        <f ca="1"/>
        <v>3.6999999999842844E-3</v>
      </c>
      <c r="F80" s="152"/>
      <c r="G80" s="174">
        <f t="shared" ca="1" si="0"/>
        <v>42508</v>
      </c>
      <c r="H80" s="20">
        <f ca="1">_xll.meDateFromTenor(G80,H$14,"Following",H$13,"Normal")</f>
        <v>42600</v>
      </c>
      <c r="I80" s="175">
        <f ca="1"/>
        <v>7.0631371413008284E-3</v>
      </c>
      <c r="J80" s="151" t="s">
        <v>4</v>
      </c>
      <c r="K80" s="159" t="s">
        <v>4</v>
      </c>
    </row>
    <row r="81" spans="1:11" x14ac:dyDescent="0.25">
      <c r="A81" s="153">
        <v>63</v>
      </c>
      <c r="B81" s="158"/>
      <c r="C81" s="174">
        <f ca="1">_xll.meDateFromTenor(C80,"1D","FOLLOWING",D$13,"NORMAL")</f>
        <v>42509</v>
      </c>
      <c r="D81" s="20">
        <f ca="1">_xll.meDateFromTenor(C81,D$14,"Following",D$13,"Normal")</f>
        <v>42510</v>
      </c>
      <c r="E81" s="175">
        <f ca="1"/>
        <v>3.6999999999842844E-3</v>
      </c>
      <c r="F81" s="152"/>
      <c r="G81" s="174">
        <f t="shared" ca="1" si="0"/>
        <v>42509</v>
      </c>
      <c r="H81" s="20">
        <f ca="1">_xll.meDateFromTenor(G81,H$14,"Following",H$13,"Normal")</f>
        <v>42601</v>
      </c>
      <c r="I81" s="175">
        <f ca="1"/>
        <v>7.075247963843798E-3</v>
      </c>
      <c r="J81" s="151" t="s">
        <v>4</v>
      </c>
      <c r="K81" s="159" t="s">
        <v>4</v>
      </c>
    </row>
    <row r="82" spans="1:11" x14ac:dyDescent="0.25">
      <c r="A82" s="153">
        <v>64</v>
      </c>
      <c r="B82" s="158"/>
      <c r="C82" s="174">
        <f ca="1">_xll.meDateFromTenor(C81,"1D","FOLLOWING",D$13,"NORMAL")</f>
        <v>42510</v>
      </c>
      <c r="D82" s="20">
        <f ca="1">_xll.meDateFromTenor(C82,D$14,"Following",D$13,"Normal")</f>
        <v>42513</v>
      </c>
      <c r="E82" s="175">
        <f ca="1"/>
        <v>3.7000000000109051E-3</v>
      </c>
      <c r="F82" s="152"/>
      <c r="G82" s="174">
        <f t="shared" ca="1" si="0"/>
        <v>42510</v>
      </c>
      <c r="H82" s="20">
        <f ca="1">_xll.meDateFromTenor(G82,H$14,"Following",H$13,"Normal")</f>
        <v>42604</v>
      </c>
      <c r="I82" s="175">
        <f ca="1"/>
        <v>7.0941025925084682E-3</v>
      </c>
      <c r="J82" s="151" t="s">
        <v>4</v>
      </c>
      <c r="K82" s="159" t="s">
        <v>4</v>
      </c>
    </row>
    <row r="83" spans="1:11" x14ac:dyDescent="0.25">
      <c r="A83" s="153">
        <v>65</v>
      </c>
      <c r="B83" s="158"/>
      <c r="C83" s="174">
        <f ca="1">_xll.meDateFromTenor(C82,"1D","FOLLOWING",D$13,"NORMAL")</f>
        <v>42513</v>
      </c>
      <c r="D83" s="20">
        <f ca="1">_xll.meDateFromTenor(C83,D$14,"Following",D$13,"Normal")</f>
        <v>42514</v>
      </c>
      <c r="E83" s="175">
        <f ca="1"/>
        <v>3.6999999999842844E-3</v>
      </c>
      <c r="F83" s="152"/>
      <c r="G83" s="174">
        <f t="shared" ca="1" si="0"/>
        <v>42513</v>
      </c>
      <c r="H83" s="20">
        <f ca="1">_xll.meDateFromTenor(G83,H$14,"Following",H$13,"Normal")</f>
        <v>42605</v>
      </c>
      <c r="I83" s="175">
        <f ca="1"/>
        <v>6.9892051730203733E-3</v>
      </c>
      <c r="J83" s="151" t="s">
        <v>4</v>
      </c>
      <c r="K83" s="159" t="s">
        <v>4</v>
      </c>
    </row>
    <row r="84" spans="1:11" x14ac:dyDescent="0.25">
      <c r="A84" s="153">
        <v>66</v>
      </c>
      <c r="B84" s="158"/>
      <c r="C84" s="174">
        <f ca="1">_xll.meDateFromTenor(C83,"1D","FOLLOWING",D$13,"NORMAL")</f>
        <v>42514</v>
      </c>
      <c r="D84" s="20">
        <f ca="1">_xll.meDateFromTenor(C84,D$14,"Following",D$13,"Normal")</f>
        <v>42515</v>
      </c>
      <c r="E84" s="175">
        <f ca="1"/>
        <v>3.6999999999842844E-3</v>
      </c>
      <c r="F84" s="152"/>
      <c r="G84" s="174">
        <f t="shared" ca="1" si="0"/>
        <v>42514</v>
      </c>
      <c r="H84" s="20">
        <f ca="1">_xll.meDateFromTenor(G84,H$14,"Following",H$13,"Normal")</f>
        <v>42606</v>
      </c>
      <c r="I84" s="175">
        <f ca="1"/>
        <v>6.9208608991388329E-3</v>
      </c>
      <c r="J84" s="151" t="s">
        <v>4</v>
      </c>
      <c r="K84" s="159" t="s">
        <v>4</v>
      </c>
    </row>
    <row r="85" spans="1:11" x14ac:dyDescent="0.25">
      <c r="A85" s="153">
        <v>67</v>
      </c>
      <c r="B85" s="158"/>
      <c r="C85" s="174">
        <f ca="1">_xll.meDateFromTenor(C84,"1D","FOLLOWING",D$13,"NORMAL")</f>
        <v>42515</v>
      </c>
      <c r="D85" s="20">
        <f ca="1">_xll.meDateFromTenor(C85,D$14,"Following",D$13,"Normal")</f>
        <v>42516</v>
      </c>
      <c r="E85" s="175">
        <f ca="1"/>
        <v>3.6999999999842844E-3</v>
      </c>
      <c r="F85" s="152"/>
      <c r="G85" s="174">
        <f t="shared" ref="G85:G148" ca="1" si="1">$C85</f>
        <v>42515</v>
      </c>
      <c r="H85" s="20">
        <f ca="1">_xll.meDateFromTenor(G85,H$14,"Following",H$13,"Normal")</f>
        <v>42607</v>
      </c>
      <c r="I85" s="175">
        <f ca="1"/>
        <v>6.8534697174136442E-3</v>
      </c>
      <c r="J85" s="151" t="s">
        <v>4</v>
      </c>
      <c r="K85" s="159" t="s">
        <v>4</v>
      </c>
    </row>
    <row r="86" spans="1:11" x14ac:dyDescent="0.25">
      <c r="A86" s="153">
        <v>68</v>
      </c>
      <c r="B86" s="158"/>
      <c r="C86" s="174">
        <f ca="1">_xll.meDateFromTenor(C85,"1D","FOLLOWING",D$13,"NORMAL")</f>
        <v>42516</v>
      </c>
      <c r="D86" s="20">
        <f ca="1">_xll.meDateFromTenor(C86,D$14,"Following",D$13,"Normal")</f>
        <v>42517</v>
      </c>
      <c r="E86" s="175">
        <f ca="1"/>
        <v>3.7000000000642205E-3</v>
      </c>
      <c r="F86" s="152"/>
      <c r="G86" s="174">
        <f t="shared" ca="1" si="1"/>
        <v>42516</v>
      </c>
      <c r="H86" s="20">
        <f ca="1">_xll.meDateFromTenor(G86,H$14,"Following",H$13,"Normal")</f>
        <v>42608</v>
      </c>
      <c r="I86" s="175">
        <f ca="1"/>
        <v>6.7870452109244387E-3</v>
      </c>
      <c r="J86" s="151" t="s">
        <v>4</v>
      </c>
      <c r="K86" s="159" t="s">
        <v>4</v>
      </c>
    </row>
    <row r="87" spans="1:11" x14ac:dyDescent="0.25">
      <c r="A87" s="153">
        <v>69</v>
      </c>
      <c r="B87" s="158"/>
      <c r="C87" s="174">
        <f ca="1">_xll.meDateFromTenor(C86,"1D","FOLLOWING",D$13,"NORMAL")</f>
        <v>42517</v>
      </c>
      <c r="D87" s="20">
        <f ca="1">_xll.meDateFromTenor(C87,D$14,"Following",D$13,"Normal")</f>
        <v>42520</v>
      </c>
      <c r="E87" s="175">
        <f ca="1"/>
        <v>3.6999721134644997E-3</v>
      </c>
      <c r="F87" s="152"/>
      <c r="G87" s="174">
        <f t="shared" ca="1" si="1"/>
        <v>42517</v>
      </c>
      <c r="H87" s="20">
        <f ca="1">_xll.meDateFromTenor(G87,H$14,"Following",H$13,"Normal")</f>
        <v>42611</v>
      </c>
      <c r="I87" s="175">
        <f ca="1"/>
        <v>6.7216009627508316E-3</v>
      </c>
      <c r="J87" s="151" t="s">
        <v>4</v>
      </c>
      <c r="K87" s="159" t="s">
        <v>4</v>
      </c>
    </row>
    <row r="88" spans="1:11" x14ac:dyDescent="0.25">
      <c r="A88" s="153">
        <v>70</v>
      </c>
      <c r="B88" s="158"/>
      <c r="C88" s="174">
        <f ca="1">_xll.meDateFromTenor(C87,"1D","FOLLOWING",D$13,"NORMAL")</f>
        <v>42520</v>
      </c>
      <c r="D88" s="20">
        <f ca="1">_xll.meDateFromTenor(C88,D$14,"Following",D$13,"Normal")</f>
        <v>42521</v>
      </c>
      <c r="E88" s="175">
        <f ca="1"/>
        <v>3.6999695780792893E-3</v>
      </c>
      <c r="F88" s="152"/>
      <c r="G88" s="174">
        <f t="shared" ca="1" si="1"/>
        <v>42520</v>
      </c>
      <c r="H88" s="20">
        <f ca="1">_xll.meDateFromTenor(G88,H$14,"Following",H$13,"Normal")</f>
        <v>42612</v>
      </c>
      <c r="I88" s="175">
        <f ca="1"/>
        <v>6.5312855989199054E-3</v>
      </c>
      <c r="J88" s="151" t="s">
        <v>4</v>
      </c>
      <c r="K88" s="159" t="s">
        <v>4</v>
      </c>
    </row>
    <row r="89" spans="1:11" x14ac:dyDescent="0.25">
      <c r="A89" s="153">
        <v>71</v>
      </c>
      <c r="B89" s="158"/>
      <c r="C89" s="174">
        <f ca="1">_xll.meDateFromTenor(C88,"1D","FOLLOWING",D$13,"NORMAL")</f>
        <v>42521</v>
      </c>
      <c r="D89" s="20">
        <f ca="1">_xll.meDateFromTenor(C89,D$14,"Following",D$13,"Normal")</f>
        <v>42522</v>
      </c>
      <c r="E89" s="175">
        <f ca="1"/>
        <v>3.6999999999842844E-3</v>
      </c>
      <c r="F89" s="152"/>
      <c r="G89" s="174">
        <f t="shared" ca="1" si="1"/>
        <v>42521</v>
      </c>
      <c r="H89" s="20">
        <f ca="1">_xll.meDateFromTenor(G89,H$14,"Following",H$13,"Normal")</f>
        <v>42613</v>
      </c>
      <c r="I89" s="175">
        <f ca="1"/>
        <v>6.4698982148049715E-3</v>
      </c>
      <c r="J89" s="151" t="s">
        <v>4</v>
      </c>
      <c r="K89" s="159" t="s">
        <v>4</v>
      </c>
    </row>
    <row r="90" spans="1:11" x14ac:dyDescent="0.25">
      <c r="A90" s="153">
        <v>72</v>
      </c>
      <c r="B90" s="158"/>
      <c r="C90" s="174">
        <f ca="1">_xll.meDateFromTenor(C89,"1D","FOLLOWING",D$13,"NORMAL")</f>
        <v>42522</v>
      </c>
      <c r="D90" s="20">
        <f ca="1">_xll.meDateFromTenor(C90,D$14,"Following",D$13,"Normal")</f>
        <v>42523</v>
      </c>
      <c r="E90" s="175">
        <f ca="1"/>
        <v>3.6999999999842844E-3</v>
      </c>
      <c r="F90" s="152"/>
      <c r="G90" s="174">
        <f t="shared" ca="1" si="1"/>
        <v>42522</v>
      </c>
      <c r="H90" s="20">
        <f ca="1">_xll.meDateFromTenor(G90,H$14,"Following",H$13,"Normal")</f>
        <v>42614</v>
      </c>
      <c r="I90" s="175">
        <f ca="1"/>
        <v>6.4095590044037729E-3</v>
      </c>
      <c r="J90" s="151" t="s">
        <v>4</v>
      </c>
      <c r="K90" s="159" t="s">
        <v>4</v>
      </c>
    </row>
    <row r="91" spans="1:11" x14ac:dyDescent="0.25">
      <c r="A91" s="153">
        <v>73</v>
      </c>
      <c r="B91" s="158"/>
      <c r="C91" s="174">
        <f ca="1">_xll.meDateFromTenor(C90,"1D","FOLLOWING",D$13,"NORMAL")</f>
        <v>42523</v>
      </c>
      <c r="D91" s="20">
        <f ca="1">_xll.meDateFromTenor(C91,D$14,"Following",D$13,"Normal")</f>
        <v>42524</v>
      </c>
      <c r="E91" s="175">
        <f ca="1"/>
        <v>3.6999999999842107E-3</v>
      </c>
      <c r="F91" s="152"/>
      <c r="G91" s="174">
        <f t="shared" ca="1" si="1"/>
        <v>42523</v>
      </c>
      <c r="H91" s="20">
        <f ca="1">_xll.meDateFromTenor(G91,H$14,"Following",H$13,"Normal")</f>
        <v>42615</v>
      </c>
      <c r="I91" s="175">
        <f ca="1"/>
        <v>6.3502815507959246E-3</v>
      </c>
      <c r="J91" s="151" t="s">
        <v>4</v>
      </c>
      <c r="K91" s="159" t="s">
        <v>4</v>
      </c>
    </row>
    <row r="92" spans="1:11" x14ac:dyDescent="0.25">
      <c r="A92" s="153">
        <v>74</v>
      </c>
      <c r="B92" s="158"/>
      <c r="C92" s="174">
        <f ca="1">_xll.meDateFromTenor(C91,"1D","FOLLOWING",D$13,"NORMAL")</f>
        <v>42524</v>
      </c>
      <c r="D92" s="20">
        <f ca="1">_xll.meDateFromTenor(C92,D$14,"Following",D$13,"Normal")</f>
        <v>42527</v>
      </c>
      <c r="E92" s="175">
        <f ca="1"/>
        <v>3.7000000000109298E-3</v>
      </c>
      <c r="F92" s="152"/>
      <c r="G92" s="174">
        <f t="shared" ca="1" si="1"/>
        <v>42524</v>
      </c>
      <c r="H92" s="20">
        <f ca="1">_xll.meDateFromTenor(G92,H$14,"Following",H$13,"Normal")</f>
        <v>42618</v>
      </c>
      <c r="I92" s="175">
        <f ca="1"/>
        <v>6.2920794370610635E-3</v>
      </c>
      <c r="J92" s="151" t="s">
        <v>4</v>
      </c>
      <c r="K92" s="159" t="s">
        <v>4</v>
      </c>
    </row>
    <row r="93" spans="1:11" x14ac:dyDescent="0.25">
      <c r="A93" s="153">
        <v>75</v>
      </c>
      <c r="B93" s="158"/>
      <c r="C93" s="174">
        <f ca="1">_xll.meDateFromTenor(C92,"1D","FOLLOWING",D$13,"NORMAL")</f>
        <v>42527</v>
      </c>
      <c r="D93" s="20">
        <f ca="1">_xll.meDateFromTenor(C93,D$14,"Following",D$13,"Normal")</f>
        <v>42528</v>
      </c>
      <c r="E93" s="175">
        <f ca="1"/>
        <v>3.6999999999842844E-3</v>
      </c>
      <c r="F93" s="152"/>
      <c r="G93" s="174">
        <f t="shared" ca="1" si="1"/>
        <v>42527</v>
      </c>
      <c r="H93" s="20">
        <f ca="1">_xll.meDateFromTenor(G93,H$14,"Following",H$13,"Normal")</f>
        <v>42619</v>
      </c>
      <c r="I93" s="175">
        <f ca="1"/>
        <v>6.1240609658906086E-3</v>
      </c>
      <c r="J93" s="151" t="s">
        <v>4</v>
      </c>
      <c r="K93" s="159" t="s">
        <v>4</v>
      </c>
    </row>
    <row r="94" spans="1:11" x14ac:dyDescent="0.25">
      <c r="A94" s="153">
        <v>76</v>
      </c>
      <c r="B94" s="158"/>
      <c r="C94" s="174">
        <f ca="1">_xll.meDateFromTenor(C93,"1D","FOLLOWING",D$13,"NORMAL")</f>
        <v>42528</v>
      </c>
      <c r="D94" s="20">
        <f ca="1">_xll.meDateFromTenor(C94,D$14,"Following",D$13,"Normal")</f>
        <v>42529</v>
      </c>
      <c r="E94" s="175">
        <f ca="1"/>
        <v>3.6999999999842107E-3</v>
      </c>
      <c r="F94" s="152"/>
      <c r="G94" s="174">
        <f t="shared" ca="1" si="1"/>
        <v>42528</v>
      </c>
      <c r="H94" s="20">
        <f ca="1">_xll.meDateFromTenor(G94,H$14,"Following",H$13,"Normal")</f>
        <v>42620</v>
      </c>
      <c r="I94" s="175">
        <f ca="1"/>
        <v>6.0702960424439227E-3</v>
      </c>
      <c r="J94" s="151" t="s">
        <v>4</v>
      </c>
      <c r="K94" s="159" t="s">
        <v>4</v>
      </c>
    </row>
    <row r="95" spans="1:11" x14ac:dyDescent="0.25">
      <c r="A95" s="153">
        <v>77</v>
      </c>
      <c r="B95" s="158"/>
      <c r="C95" s="174">
        <f ca="1">_xll.meDateFromTenor(C94,"1D","FOLLOWING",D$13,"NORMAL")</f>
        <v>42529</v>
      </c>
      <c r="D95" s="20">
        <f ca="1">_xll.meDateFromTenor(C95,D$14,"Following",D$13,"Normal")</f>
        <v>42530</v>
      </c>
      <c r="E95" s="175">
        <f ca="1"/>
        <v>3.6999999999842844E-3</v>
      </c>
      <c r="F95" s="152"/>
      <c r="G95" s="174">
        <f t="shared" ca="1" si="1"/>
        <v>42529</v>
      </c>
      <c r="H95" s="20">
        <f ca="1">_xll.meDateFromTenor(G95,H$14,"Following",H$13,"Normal")</f>
        <v>42621</v>
      </c>
      <c r="I95" s="175">
        <f ca="1"/>
        <v>6.0176743742683452E-3</v>
      </c>
      <c r="J95" s="151" t="s">
        <v>4</v>
      </c>
      <c r="K95" s="159" t="s">
        <v>4</v>
      </c>
    </row>
    <row r="96" spans="1:11" x14ac:dyDescent="0.25">
      <c r="A96" s="153">
        <v>78</v>
      </c>
      <c r="B96" s="158"/>
      <c r="C96" s="174">
        <f ca="1">_xll.meDateFromTenor(C95,"1D","FOLLOWING",D$13,"NORMAL")</f>
        <v>42530</v>
      </c>
      <c r="D96" s="20">
        <f ca="1">_xll.meDateFromTenor(C96,D$14,"Following",D$13,"Normal")</f>
        <v>42531</v>
      </c>
      <c r="E96" s="175">
        <f ca="1"/>
        <v>3.6999999999842844E-3</v>
      </c>
      <c r="F96" s="152"/>
      <c r="G96" s="174">
        <f t="shared" ca="1" si="1"/>
        <v>42530</v>
      </c>
      <c r="H96" s="20">
        <f ca="1">_xll.meDateFromTenor(G96,H$14,"Following",H$13,"Normal")</f>
        <v>42622</v>
      </c>
      <c r="I96" s="175">
        <f ca="1"/>
        <v>5.9662095444434956E-3</v>
      </c>
      <c r="J96" s="151" t="s">
        <v>4</v>
      </c>
      <c r="K96" s="159" t="s">
        <v>4</v>
      </c>
    </row>
    <row r="97" spans="1:11" x14ac:dyDescent="0.25">
      <c r="A97" s="153">
        <v>79</v>
      </c>
      <c r="B97" s="158"/>
      <c r="C97" s="174">
        <f ca="1">_xll.meDateFromTenor(C96,"1D","FOLLOWING",D$13,"NORMAL")</f>
        <v>42531</v>
      </c>
      <c r="D97" s="20">
        <f ca="1">_xll.meDateFromTenor(C97,D$14,"Following",D$13,"Normal")</f>
        <v>42534</v>
      </c>
      <c r="E97" s="175">
        <f ca="1"/>
        <v>3.7000000000109298E-3</v>
      </c>
      <c r="F97" s="152"/>
      <c r="G97" s="174">
        <f t="shared" ca="1" si="1"/>
        <v>42531</v>
      </c>
      <c r="H97" s="20">
        <f ca="1">_xll.meDateFromTenor(G97,H$14,"Following",H$13,"Normal")</f>
        <v>42625</v>
      </c>
      <c r="I97" s="175">
        <f ca="1"/>
        <v>5.915915136049007E-3</v>
      </c>
      <c r="J97" s="151" t="s">
        <v>4</v>
      </c>
      <c r="K97" s="159" t="s">
        <v>4</v>
      </c>
    </row>
    <row r="98" spans="1:11" x14ac:dyDescent="0.25">
      <c r="A98" s="153">
        <v>80</v>
      </c>
      <c r="B98" s="158"/>
      <c r="C98" s="174">
        <f ca="1">_xll.meDateFromTenor(C97,"1D","FOLLOWING",D$13,"NORMAL")</f>
        <v>42534</v>
      </c>
      <c r="D98" s="20">
        <f ca="1">_xll.meDateFromTenor(C98,D$14,"Following",D$13,"Normal")</f>
        <v>42535</v>
      </c>
      <c r="E98" s="175">
        <f ca="1"/>
        <v>3.6999999999842107E-3</v>
      </c>
      <c r="F98" s="152"/>
      <c r="G98" s="174">
        <f t="shared" ca="1" si="1"/>
        <v>42534</v>
      </c>
      <c r="H98" s="20">
        <f ca="1">_xll.meDateFromTenor(G98,H$14,"Following",H$13,"Normal")</f>
        <v>42626</v>
      </c>
      <c r="I98" s="175">
        <f ca="1"/>
        <v>5.7721902702439305E-3</v>
      </c>
      <c r="J98" s="151" t="s">
        <v>4</v>
      </c>
      <c r="K98" s="159" t="s">
        <v>4</v>
      </c>
    </row>
    <row r="99" spans="1:11" x14ac:dyDescent="0.25">
      <c r="A99" s="153">
        <v>81</v>
      </c>
      <c r="B99" s="158"/>
      <c r="C99" s="174">
        <f ca="1">_xll.meDateFromTenor(C98,"1D","FOLLOWING",D$13,"NORMAL")</f>
        <v>42535</v>
      </c>
      <c r="D99" s="20">
        <f ca="1">_xll.meDateFromTenor(C99,D$14,"Following",D$13,"Normal")</f>
        <v>42536</v>
      </c>
      <c r="E99" s="175">
        <f ca="1"/>
        <v>3.6999999999842844E-3</v>
      </c>
      <c r="F99" s="152"/>
      <c r="G99" s="174">
        <f t="shared" ca="1" si="1"/>
        <v>42535</v>
      </c>
      <c r="H99" s="20">
        <f ca="1">_xll.meDateFromTenor(G99,H$14,"Following",H$13,"Normal")</f>
        <v>42627</v>
      </c>
      <c r="I99" s="175">
        <f ca="1"/>
        <v>5.7267133783671237E-3</v>
      </c>
      <c r="J99" s="151" t="s">
        <v>4</v>
      </c>
      <c r="K99" s="159" t="s">
        <v>4</v>
      </c>
    </row>
    <row r="100" spans="1:11" x14ac:dyDescent="0.25">
      <c r="A100" s="153">
        <v>82</v>
      </c>
      <c r="B100" s="158"/>
      <c r="C100" s="174">
        <f ca="1">_xll.meDateFromTenor(C99,"1D","FOLLOWING",D$13,"NORMAL")</f>
        <v>42536</v>
      </c>
      <c r="D100" s="20">
        <f ca="1">_xll.meDateFromTenor(C100,D$14,"Following",D$13,"Normal")</f>
        <v>42537</v>
      </c>
      <c r="E100" s="175">
        <f ca="1"/>
        <v>3.6999999999842844E-3</v>
      </c>
      <c r="F100" s="152"/>
      <c r="G100" s="174">
        <f t="shared" ca="1" si="1"/>
        <v>42536</v>
      </c>
      <c r="H100" s="20">
        <f ca="1">_xll.meDateFromTenor(G100,H$14,"Following",H$13,"Normal")</f>
        <v>42628</v>
      </c>
      <c r="I100" s="175">
        <f ca="1"/>
        <v>5.6824748233187975E-3</v>
      </c>
      <c r="J100" s="151" t="s">
        <v>4</v>
      </c>
      <c r="K100" s="159" t="s">
        <v>4</v>
      </c>
    </row>
    <row r="101" spans="1:11" x14ac:dyDescent="0.25">
      <c r="A101" s="153">
        <v>83</v>
      </c>
      <c r="B101" s="158"/>
      <c r="C101" s="174">
        <f ca="1">_xll.meDateFromTenor(C100,"1D","FOLLOWING",D$13,"NORMAL")</f>
        <v>42537</v>
      </c>
      <c r="D101" s="20">
        <f ca="1">_xll.meDateFromTenor(C101,D$14,"Following",D$13,"Normal")</f>
        <v>42538</v>
      </c>
      <c r="E101" s="175">
        <f ca="1"/>
        <v>3.6999999999842844E-3</v>
      </c>
      <c r="F101" s="152"/>
      <c r="G101" s="174">
        <f t="shared" ca="1" si="1"/>
        <v>42537</v>
      </c>
      <c r="H101" s="20">
        <f ca="1">_xll.meDateFromTenor(G101,H$14,"Following",H$13,"Normal")</f>
        <v>42629</v>
      </c>
      <c r="I101" s="175">
        <f ca="1"/>
        <v>5.6394881881785819E-3</v>
      </c>
      <c r="J101" s="151" t="s">
        <v>4</v>
      </c>
      <c r="K101" s="159" t="s">
        <v>4</v>
      </c>
    </row>
    <row r="102" spans="1:11" x14ac:dyDescent="0.25">
      <c r="A102" s="153">
        <v>84</v>
      </c>
      <c r="B102" s="158"/>
      <c r="C102" s="174">
        <f ca="1">_xll.meDateFromTenor(C101,"1D","FOLLOWING",D$13,"NORMAL")</f>
        <v>42538</v>
      </c>
      <c r="D102" s="20">
        <f ca="1">_xll.meDateFromTenor(C102,D$14,"Following",D$13,"Normal")</f>
        <v>42541</v>
      </c>
      <c r="E102" s="175">
        <f ca="1"/>
        <v>3.7000000000109051E-3</v>
      </c>
      <c r="F102" s="152"/>
      <c r="G102" s="174">
        <f t="shared" ca="1" si="1"/>
        <v>42538</v>
      </c>
      <c r="H102" s="20">
        <f ca="1">_xll.meDateFromTenor(G102,H$14,"Following",H$13,"Normal")</f>
        <v>42632</v>
      </c>
      <c r="I102" s="175">
        <f ca="1"/>
        <v>5.5977670560260987E-3</v>
      </c>
      <c r="J102" s="151" t="s">
        <v>4</v>
      </c>
      <c r="K102" s="159" t="s">
        <v>4</v>
      </c>
    </row>
    <row r="103" spans="1:11" x14ac:dyDescent="0.25">
      <c r="A103" s="153">
        <v>85</v>
      </c>
      <c r="B103" s="158"/>
      <c r="C103" s="174">
        <f ca="1">_xll.meDateFromTenor(C102,"1D","FOLLOWING",D$13,"NORMAL")</f>
        <v>42541</v>
      </c>
      <c r="D103" s="20">
        <f ca="1">_xll.meDateFromTenor(C103,D$14,"Following",D$13,"Normal")</f>
        <v>42542</v>
      </c>
      <c r="E103" s="175">
        <f ca="1"/>
        <v>3.6999999999842844E-3</v>
      </c>
      <c r="F103" s="152"/>
      <c r="G103" s="174">
        <f t="shared" ca="1" si="1"/>
        <v>42541</v>
      </c>
      <c r="H103" s="20">
        <f ca="1">_xll.meDateFromTenor(G103,H$14,"Following",H$13,"Normal")</f>
        <v>42633</v>
      </c>
      <c r="I103" s="175">
        <f ca="1"/>
        <v>5.4803325082913076E-3</v>
      </c>
      <c r="J103" s="151" t="s">
        <v>4</v>
      </c>
      <c r="K103" s="159" t="s">
        <v>4</v>
      </c>
    </row>
    <row r="104" spans="1:11" x14ac:dyDescent="0.25">
      <c r="A104" s="153">
        <v>86</v>
      </c>
      <c r="B104" s="158"/>
      <c r="C104" s="174">
        <f ca="1">_xll.meDateFromTenor(C103,"1D","FOLLOWING",D$13,"NORMAL")</f>
        <v>42542</v>
      </c>
      <c r="D104" s="20">
        <f ca="1">_xll.meDateFromTenor(C104,D$14,"Following",D$13,"Normal")</f>
        <v>42543</v>
      </c>
      <c r="E104" s="175">
        <f ca="1"/>
        <v>3.6999999999842844E-3</v>
      </c>
      <c r="F104" s="152"/>
      <c r="G104" s="174">
        <f t="shared" ca="1" si="1"/>
        <v>42542</v>
      </c>
      <c r="H104" s="20">
        <f ca="1">_xll.meDateFromTenor(G104,H$14,"Following",H$13,"Normal")</f>
        <v>42634</v>
      </c>
      <c r="I104" s="175">
        <f ca="1"/>
        <v>5.4438092188860109E-3</v>
      </c>
      <c r="J104" s="151" t="s">
        <v>4</v>
      </c>
      <c r="K104" s="159" t="s">
        <v>4</v>
      </c>
    </row>
    <row r="105" spans="1:11" x14ac:dyDescent="0.25">
      <c r="A105" s="153">
        <v>87</v>
      </c>
      <c r="B105" s="158"/>
      <c r="C105" s="174">
        <f ca="1">_xll.meDateFromTenor(C104,"1D","FOLLOWING",D$13,"NORMAL")</f>
        <v>42543</v>
      </c>
      <c r="D105" s="20">
        <f ca="1">_xll.meDateFromTenor(C105,D$14,"Following",D$13,"Normal")</f>
        <v>42544</v>
      </c>
      <c r="E105" s="175">
        <f ca="1"/>
        <v>3.6999999999842844E-3</v>
      </c>
      <c r="F105" s="152"/>
      <c r="G105" s="174">
        <f t="shared" ca="1" si="1"/>
        <v>42543</v>
      </c>
      <c r="H105" s="20">
        <f ca="1">_xll.meDateFromTenor(G105,H$14,"Following",H$13,"Normal")</f>
        <v>42635</v>
      </c>
      <c r="I105" s="175">
        <f ca="1"/>
        <v>5.4086193478665766E-3</v>
      </c>
      <c r="J105" s="151" t="s">
        <v>4</v>
      </c>
      <c r="K105" s="159" t="s">
        <v>4</v>
      </c>
    </row>
    <row r="106" spans="1:11" x14ac:dyDescent="0.25">
      <c r="A106" s="153">
        <v>88</v>
      </c>
      <c r="B106" s="158"/>
      <c r="C106" s="174">
        <f ca="1">_xll.meDateFromTenor(C105,"1D","FOLLOWING",D$13,"NORMAL")</f>
        <v>42544</v>
      </c>
      <c r="D106" s="20">
        <f ca="1">_xll.meDateFromTenor(C106,D$14,"Following",D$13,"Normal")</f>
        <v>42545</v>
      </c>
      <c r="E106" s="175">
        <f ca="1"/>
        <v>3.7000000000642205E-3</v>
      </c>
      <c r="F106" s="152"/>
      <c r="G106" s="174">
        <f t="shared" ca="1" si="1"/>
        <v>42544</v>
      </c>
      <c r="H106" s="20">
        <f ca="1">_xll.meDateFromTenor(G106,H$14,"Following",H$13,"Normal")</f>
        <v>42636</v>
      </c>
      <c r="I106" s="175">
        <f ca="1"/>
        <v>5.3747764783126251E-3</v>
      </c>
      <c r="J106" s="151" t="s">
        <v>4</v>
      </c>
      <c r="K106" s="159" t="s">
        <v>4</v>
      </c>
    </row>
    <row r="107" spans="1:11" x14ac:dyDescent="0.25">
      <c r="A107" s="153">
        <v>89</v>
      </c>
      <c r="B107" s="158"/>
      <c r="C107" s="174">
        <f ca="1">_xll.meDateFromTenor(C106,"1D","FOLLOWING",D$13,"NORMAL")</f>
        <v>42545</v>
      </c>
      <c r="D107" s="20">
        <f ca="1">_xll.meDateFromTenor(C107,D$14,"Following",D$13,"Normal")</f>
        <v>42548</v>
      </c>
      <c r="E107" s="175">
        <f ca="1"/>
        <v>3.7000000000109051E-3</v>
      </c>
      <c r="F107" s="152"/>
      <c r="G107" s="174">
        <f t="shared" ca="1" si="1"/>
        <v>42545</v>
      </c>
      <c r="H107" s="20">
        <f ca="1">_xll.meDateFromTenor(G107,H$14,"Following",H$13,"Normal")</f>
        <v>42639</v>
      </c>
      <c r="I107" s="175">
        <f ca="1"/>
        <v>5.3422941933037862E-3</v>
      </c>
      <c r="J107" s="151" t="s">
        <v>4</v>
      </c>
      <c r="K107" s="159" t="s">
        <v>4</v>
      </c>
    </row>
    <row r="108" spans="1:11" x14ac:dyDescent="0.25">
      <c r="A108" s="153">
        <v>90</v>
      </c>
      <c r="B108" s="158"/>
      <c r="C108" s="174">
        <f ca="1">_xll.meDateFromTenor(C107,"1D","FOLLOWING",D$13,"NORMAL")</f>
        <v>42548</v>
      </c>
      <c r="D108" s="20">
        <f ca="1">_xll.meDateFromTenor(C108,D$14,"Following",D$13,"Normal")</f>
        <v>42549</v>
      </c>
      <c r="E108" s="175">
        <f ca="1"/>
        <v>3.6999999999842844E-3</v>
      </c>
      <c r="F108" s="152"/>
      <c r="G108" s="174">
        <f t="shared" ca="1" si="1"/>
        <v>42548</v>
      </c>
      <c r="H108" s="20">
        <f ca="1">_xll.meDateFromTenor(G108,H$14,"Following",H$13,"Normal")</f>
        <v>42640</v>
      </c>
      <c r="I108" s="175">
        <f ca="1"/>
        <v>5.2531466763441779E-3</v>
      </c>
      <c r="J108" s="151" t="s">
        <v>4</v>
      </c>
      <c r="K108" s="159" t="s">
        <v>4</v>
      </c>
    </row>
    <row r="109" spans="1:11" x14ac:dyDescent="0.25">
      <c r="A109" s="153">
        <v>91</v>
      </c>
      <c r="B109" s="158"/>
      <c r="C109" s="174">
        <f ca="1">_xll.meDateFromTenor(C108,"1D","FOLLOWING",D$13,"NORMAL")</f>
        <v>42549</v>
      </c>
      <c r="D109" s="20">
        <f ca="1">_xll.meDateFromTenor(C109,D$14,"Following",D$13,"Normal")</f>
        <v>42550</v>
      </c>
      <c r="E109" s="175">
        <f ca="1"/>
        <v>3.6999999999842844E-3</v>
      </c>
      <c r="F109" s="152"/>
      <c r="G109" s="174">
        <f t="shared" ca="1" si="1"/>
        <v>42549</v>
      </c>
      <c r="H109" s="20">
        <f ca="1">_xll.meDateFromTenor(G109,H$14,"Following",H$13,"Normal")</f>
        <v>42641</v>
      </c>
      <c r="I109" s="175">
        <f ca="1"/>
        <v>5.2262425603120301E-3</v>
      </c>
      <c r="J109" s="151" t="s">
        <v>4</v>
      </c>
      <c r="K109" s="159" t="s">
        <v>4</v>
      </c>
    </row>
    <row r="110" spans="1:11" x14ac:dyDescent="0.25">
      <c r="A110" s="153">
        <v>92</v>
      </c>
      <c r="B110" s="158"/>
      <c r="C110" s="174">
        <f ca="1">_xll.meDateFromTenor(C109,"1D","FOLLOWING",D$13,"NORMAL")</f>
        <v>42550</v>
      </c>
      <c r="D110" s="20">
        <f ca="1">_xll.meDateFromTenor(C110,D$14,"Following",D$13,"Normal")</f>
        <v>42551</v>
      </c>
      <c r="E110" s="175">
        <f ca="1"/>
        <v>3.6999999999842844E-3</v>
      </c>
      <c r="F110" s="152"/>
      <c r="G110" s="174">
        <f t="shared" ca="1" si="1"/>
        <v>42550</v>
      </c>
      <c r="H110" s="20">
        <f ca="1">_xll.meDateFromTenor(G110,H$14,"Following",H$13,"Normal")</f>
        <v>42642</v>
      </c>
      <c r="I110" s="175">
        <f ca="1"/>
        <v>5.2007669442231189E-3</v>
      </c>
      <c r="J110" s="151" t="s">
        <v>4</v>
      </c>
      <c r="K110" s="159" t="s">
        <v>4</v>
      </c>
    </row>
    <row r="111" spans="1:11" x14ac:dyDescent="0.25">
      <c r="A111" s="153">
        <v>93</v>
      </c>
      <c r="B111" s="158"/>
      <c r="C111" s="174">
        <f ca="1">_xll.meDateFromTenor(C110,"1D","FOLLOWING",D$13,"NORMAL")</f>
        <v>42551</v>
      </c>
      <c r="D111" s="20">
        <f ca="1">_xll.meDateFromTenor(C111,D$14,"Following",D$13,"Normal")</f>
        <v>42552</v>
      </c>
      <c r="E111" s="175">
        <f ca="1"/>
        <v>3.6999999999842107E-3</v>
      </c>
      <c r="F111" s="152"/>
      <c r="G111" s="174">
        <f t="shared" ca="1" si="1"/>
        <v>42551</v>
      </c>
      <c r="H111" s="20">
        <f ca="1">_xll.meDateFromTenor(G111,H$14,"Following",H$13,"Normal")</f>
        <v>42643</v>
      </c>
      <c r="I111" s="175">
        <f ca="1"/>
        <v>5.1767334111570704E-3</v>
      </c>
      <c r="J111" s="151" t="s">
        <v>4</v>
      </c>
      <c r="K111" s="159" t="s">
        <v>4</v>
      </c>
    </row>
    <row r="112" spans="1:11" x14ac:dyDescent="0.25">
      <c r="A112" s="153">
        <v>94</v>
      </c>
      <c r="B112" s="158"/>
      <c r="C112" s="174">
        <f ca="1">_xll.meDateFromTenor(C111,"1D","FOLLOWING",D$13,"NORMAL")</f>
        <v>42552</v>
      </c>
      <c r="D112" s="20">
        <f ca="1">_xll.meDateFromTenor(C112,D$14,"Following",D$13,"Normal")</f>
        <v>42555</v>
      </c>
      <c r="E112" s="175">
        <f ca="1"/>
        <v>3.8999638528736252E-3</v>
      </c>
      <c r="F112" s="152"/>
      <c r="G112" s="174">
        <f t="shared" ca="1" si="1"/>
        <v>42552</v>
      </c>
      <c r="H112" s="20">
        <f ca="1">_xll.meDateFromTenor(G112,H$14,"Following",H$13,"Normal")</f>
        <v>42646</v>
      </c>
      <c r="I112" s="175">
        <f ca="1"/>
        <v>5.1541555441935068E-3</v>
      </c>
      <c r="J112" s="151" t="s">
        <v>4</v>
      </c>
      <c r="K112" s="159" t="s">
        <v>4</v>
      </c>
    </row>
    <row r="113" spans="1:11" x14ac:dyDescent="0.25">
      <c r="A113" s="153">
        <v>95</v>
      </c>
      <c r="B113" s="158"/>
      <c r="C113" s="174">
        <f ca="1">_xll.meDateFromTenor(C112,"1D","FOLLOWING",D$13,"NORMAL")</f>
        <v>42555</v>
      </c>
      <c r="D113" s="20">
        <f ca="1">_xll.meDateFromTenor(C113,D$14,"Following",D$13,"Normal")</f>
        <v>42556</v>
      </c>
      <c r="E113" s="175">
        <f ca="1"/>
        <v>3.8999816931895165E-3</v>
      </c>
      <c r="F113" s="152"/>
      <c r="G113" s="174">
        <f t="shared" ca="1" si="1"/>
        <v>42555</v>
      </c>
      <c r="H113" s="20">
        <f ca="1">_xll.meDateFromTenor(G113,H$14,"Following",H$13,"Normal")</f>
        <v>42647</v>
      </c>
      <c r="I113" s="175">
        <f ca="1"/>
        <v>5.0952917707139875E-3</v>
      </c>
      <c r="J113" s="151" t="s">
        <v>4</v>
      </c>
      <c r="K113" s="159" t="s">
        <v>4</v>
      </c>
    </row>
    <row r="114" spans="1:11" x14ac:dyDescent="0.25">
      <c r="A114" s="153">
        <v>96</v>
      </c>
      <c r="B114" s="158"/>
      <c r="C114" s="174">
        <f ca="1">_xll.meDateFromTenor(C113,"1D","FOLLOWING",D$13,"NORMAL")</f>
        <v>42556</v>
      </c>
      <c r="D114" s="20">
        <f ca="1">_xll.meDateFromTenor(C114,D$14,"Following",D$13,"Normal")</f>
        <v>42557</v>
      </c>
      <c r="E114" s="175">
        <f ca="1"/>
        <v>3.8999999999855175E-3</v>
      </c>
      <c r="F114" s="152"/>
      <c r="G114" s="174">
        <f t="shared" ca="1" si="1"/>
        <v>42556</v>
      </c>
      <c r="H114" s="20">
        <f ca="1">_xll.meDateFromTenor(G114,H$14,"Following",H$13,"Normal")</f>
        <v>42648</v>
      </c>
      <c r="I114" s="175">
        <f ca="1"/>
        <v>5.0786723989566206E-3</v>
      </c>
      <c r="J114" s="151" t="s">
        <v>4</v>
      </c>
      <c r="K114" s="159" t="s">
        <v>4</v>
      </c>
    </row>
    <row r="115" spans="1:11" x14ac:dyDescent="0.25">
      <c r="A115" s="153">
        <v>97</v>
      </c>
      <c r="B115" s="158"/>
      <c r="C115" s="174">
        <f ca="1">_xll.meDateFromTenor(C114,"1D","FOLLOWING",D$13,"NORMAL")</f>
        <v>42557</v>
      </c>
      <c r="D115" s="20">
        <f ca="1">_xll.meDateFromTenor(C115,D$14,"Following",D$13,"Normal")</f>
        <v>42558</v>
      </c>
      <c r="E115" s="175">
        <f ca="1"/>
        <v>3.9000000000655316E-3</v>
      </c>
      <c r="F115" s="152"/>
      <c r="G115" s="174">
        <f t="shared" ca="1" si="1"/>
        <v>42557</v>
      </c>
      <c r="H115" s="20">
        <f ca="1">_xll.meDateFromTenor(G115,H$14,"Following",H$13,"Normal")</f>
        <v>42649</v>
      </c>
      <c r="I115" s="175">
        <f ca="1"/>
        <v>5.0635766086998685E-3</v>
      </c>
      <c r="J115" s="151" t="s">
        <v>4</v>
      </c>
      <c r="K115" s="159" t="s">
        <v>4</v>
      </c>
    </row>
    <row r="116" spans="1:11" x14ac:dyDescent="0.25">
      <c r="A116" s="153">
        <v>98</v>
      </c>
      <c r="B116" s="158"/>
      <c r="C116" s="174">
        <f ca="1">_xll.meDateFromTenor(C115,"1D","FOLLOWING",D$13,"NORMAL")</f>
        <v>42558</v>
      </c>
      <c r="D116" s="20">
        <f ca="1">_xll.meDateFromTenor(C116,D$14,"Following",D$13,"Normal")</f>
        <v>42559</v>
      </c>
      <c r="E116" s="175">
        <f ca="1"/>
        <v>3.8999999999855955E-3</v>
      </c>
      <c r="F116" s="152"/>
      <c r="G116" s="174">
        <f t="shared" ca="1" si="1"/>
        <v>42558</v>
      </c>
      <c r="H116" s="20">
        <f ca="1">_xll.meDateFromTenor(G116,H$14,"Following",H$13,"Normal")</f>
        <v>42650</v>
      </c>
      <c r="I116" s="175">
        <f ca="1"/>
        <v>5.0500179830233532E-3</v>
      </c>
      <c r="J116" s="151" t="s">
        <v>4</v>
      </c>
      <c r="K116" s="159" t="s">
        <v>4</v>
      </c>
    </row>
    <row r="117" spans="1:11" x14ac:dyDescent="0.25">
      <c r="A117" s="153">
        <v>99</v>
      </c>
      <c r="B117" s="158"/>
      <c r="C117" s="174">
        <f ca="1">_xll.meDateFromTenor(C116,"1D","FOLLOWING",D$13,"NORMAL")</f>
        <v>42559</v>
      </c>
      <c r="D117" s="20">
        <f ca="1">_xll.meDateFromTenor(C117,D$14,"Following",D$13,"Normal")</f>
        <v>42562</v>
      </c>
      <c r="E117" s="175">
        <f ca="1"/>
        <v>3.9000000000122409E-3</v>
      </c>
      <c r="F117" s="152"/>
      <c r="G117" s="174">
        <f t="shared" ca="1" si="1"/>
        <v>42559</v>
      </c>
      <c r="H117" s="20">
        <f ca="1">_xll.meDateFromTenor(G117,H$14,"Following",H$13,"Normal")</f>
        <v>42653</v>
      </c>
      <c r="I117" s="175">
        <f ca="1"/>
        <v>5.0380101050067003E-3</v>
      </c>
      <c r="J117" s="151" t="s">
        <v>4</v>
      </c>
      <c r="K117" s="159" t="s">
        <v>4</v>
      </c>
    </row>
    <row r="118" spans="1:11" x14ac:dyDescent="0.25">
      <c r="A118" s="153">
        <v>100</v>
      </c>
      <c r="B118" s="158"/>
      <c r="C118" s="174">
        <f ca="1">_xll.meDateFromTenor(C117,"1D","FOLLOWING",D$13,"NORMAL")</f>
        <v>42562</v>
      </c>
      <c r="D118" s="20">
        <f ca="1">_xll.meDateFromTenor(C118,D$14,"Following",D$13,"Normal")</f>
        <v>42563</v>
      </c>
      <c r="E118" s="175">
        <f ca="1"/>
        <v>3.8999999999855175E-3</v>
      </c>
      <c r="F118" s="152"/>
      <c r="G118" s="174">
        <f t="shared" ca="1" si="1"/>
        <v>42562</v>
      </c>
      <c r="H118" s="20">
        <f ca="1">_xll.meDateFromTenor(G118,H$14,"Following",H$13,"Normal")</f>
        <v>42654</v>
      </c>
      <c r="I118" s="175">
        <f ca="1"/>
        <v>5.0114267877121718E-3</v>
      </c>
      <c r="J118" s="151" t="s">
        <v>4</v>
      </c>
      <c r="K118" s="159" t="s">
        <v>4</v>
      </c>
    </row>
    <row r="119" spans="1:11" x14ac:dyDescent="0.25">
      <c r="A119" s="153">
        <v>101</v>
      </c>
      <c r="B119" s="158"/>
      <c r="C119" s="174">
        <f ca="1">_xll.meDateFromTenor(C118,"1D","FOLLOWING",D$13,"NORMAL")</f>
        <v>42563</v>
      </c>
      <c r="D119" s="20">
        <f ca="1">_xll.meDateFromTenor(C119,D$14,"Following",D$13,"Normal")</f>
        <v>42564</v>
      </c>
      <c r="E119" s="175">
        <f ca="1"/>
        <v>3.8999999999855955E-3</v>
      </c>
      <c r="F119" s="152"/>
      <c r="G119" s="174">
        <f t="shared" ca="1" si="1"/>
        <v>42563</v>
      </c>
      <c r="H119" s="20">
        <f ca="1">_xll.meDateFromTenor(G119,H$14,"Following",H$13,"Normal")</f>
        <v>42655</v>
      </c>
      <c r="I119" s="175">
        <f ca="1"/>
        <v>5.0057577311312228E-3</v>
      </c>
      <c r="J119" s="151" t="s">
        <v>4</v>
      </c>
      <c r="K119" s="159" t="s">
        <v>4</v>
      </c>
    </row>
    <row r="120" spans="1:11" x14ac:dyDescent="0.25">
      <c r="A120" s="153">
        <v>102</v>
      </c>
      <c r="B120" s="158"/>
      <c r="C120" s="174">
        <f ca="1">_xll.meDateFromTenor(C119,"1D","FOLLOWING",D$13,"NORMAL")</f>
        <v>42564</v>
      </c>
      <c r="D120" s="20">
        <f ca="1">_xll.meDateFromTenor(C120,D$14,"Following",D$13,"Normal")</f>
        <v>42565</v>
      </c>
      <c r="E120" s="175">
        <f ca="1"/>
        <v>3.8999999999855955E-3</v>
      </c>
      <c r="F120" s="152"/>
      <c r="G120" s="174">
        <f t="shared" ca="1" si="1"/>
        <v>42564</v>
      </c>
      <c r="H120" s="20">
        <f ca="1">_xll.meDateFromTenor(G120,H$14,"Following",H$13,"Normal")</f>
        <v>42656</v>
      </c>
      <c r="I120" s="175">
        <f ca="1"/>
        <v>5.0017073376082627E-3</v>
      </c>
      <c r="J120" s="151" t="s">
        <v>4</v>
      </c>
      <c r="K120" s="159" t="s">
        <v>4</v>
      </c>
    </row>
    <row r="121" spans="1:11" x14ac:dyDescent="0.25">
      <c r="A121" s="153">
        <v>103</v>
      </c>
      <c r="B121" s="158"/>
      <c r="C121" s="174">
        <f ca="1">_xll.meDateFromTenor(C120,"1D","FOLLOWING",D$13,"NORMAL")</f>
        <v>42565</v>
      </c>
      <c r="D121" s="20">
        <f ca="1">_xll.meDateFromTenor(C121,D$14,"Following",D$13,"Normal")</f>
        <v>42566</v>
      </c>
      <c r="E121" s="175">
        <f ca="1"/>
        <v>3.8999999999855955E-3</v>
      </c>
      <c r="F121" s="152"/>
      <c r="G121" s="174">
        <f t="shared" ca="1" si="1"/>
        <v>42565</v>
      </c>
      <c r="H121" s="20">
        <f ca="1">_xll.meDateFromTenor(G121,H$14,"Following",H$13,"Normal")</f>
        <v>42657</v>
      </c>
      <c r="I121" s="175">
        <f ca="1"/>
        <v>4.9992891902229169E-3</v>
      </c>
      <c r="J121" s="151" t="s">
        <v>4</v>
      </c>
      <c r="K121" s="159" t="s">
        <v>4</v>
      </c>
    </row>
    <row r="122" spans="1:11" x14ac:dyDescent="0.25">
      <c r="A122" s="153">
        <v>104</v>
      </c>
      <c r="B122" s="158"/>
      <c r="C122" s="174">
        <f ca="1">_xll.meDateFromTenor(C121,"1D","FOLLOWING",D$13,"NORMAL")</f>
        <v>42566</v>
      </c>
      <c r="D122" s="20">
        <f ca="1">_xll.meDateFromTenor(C122,D$14,"Following",D$13,"Normal")</f>
        <v>42569</v>
      </c>
      <c r="E122" s="175">
        <f ca="1"/>
        <v>3.9000000000122149E-3</v>
      </c>
      <c r="F122" s="152"/>
      <c r="G122" s="174">
        <f t="shared" ca="1" si="1"/>
        <v>42566</v>
      </c>
      <c r="H122" s="20">
        <f ca="1">_xll.meDateFromTenor(G122,H$14,"Following",H$13,"Normal")</f>
        <v>42660</v>
      </c>
      <c r="I122" s="175">
        <f ca="1"/>
        <v>4.9985168720548092E-3</v>
      </c>
      <c r="J122" s="151" t="s">
        <v>4</v>
      </c>
      <c r="K122" s="159" t="s">
        <v>4</v>
      </c>
    </row>
    <row r="123" spans="1:11" x14ac:dyDescent="0.25">
      <c r="A123" s="153">
        <v>105</v>
      </c>
      <c r="B123" s="158"/>
      <c r="C123" s="174">
        <f ca="1">_xll.meDateFromTenor(C122,"1D","FOLLOWING",D$13,"NORMAL")</f>
        <v>42569</v>
      </c>
      <c r="D123" s="20">
        <f ca="1">_xll.meDateFromTenor(C123,D$14,"Following",D$13,"Normal")</f>
        <v>42570</v>
      </c>
      <c r="E123" s="175">
        <f ca="1"/>
        <v>3.8999999999855955E-3</v>
      </c>
      <c r="F123" s="152"/>
      <c r="G123" s="174">
        <f t="shared" ca="1" si="1"/>
        <v>42569</v>
      </c>
      <c r="H123" s="20">
        <f ca="1">_xll.meDateFromTenor(G123,H$14,"Following",H$13,"Normal")</f>
        <v>42661</v>
      </c>
      <c r="I123" s="175">
        <f ca="1"/>
        <v>5.0062107236501759E-3</v>
      </c>
      <c r="J123" s="151" t="s">
        <v>4</v>
      </c>
      <c r="K123" s="159" t="s">
        <v>4</v>
      </c>
    </row>
    <row r="124" spans="1:11" x14ac:dyDescent="0.25">
      <c r="A124" s="153">
        <v>106</v>
      </c>
      <c r="B124" s="158"/>
      <c r="C124" s="174">
        <f ca="1">_xll.meDateFromTenor(C123,"1D","FOLLOWING",D$13,"NORMAL")</f>
        <v>42570</v>
      </c>
      <c r="D124" s="20">
        <f ca="1">_xll.meDateFromTenor(C124,D$14,"Following",D$13,"Normal")</f>
        <v>42571</v>
      </c>
      <c r="E124" s="175">
        <f ca="1"/>
        <v>3.8999999999855955E-3</v>
      </c>
      <c r="F124" s="152"/>
      <c r="G124" s="174">
        <f t="shared" ca="1" si="1"/>
        <v>42570</v>
      </c>
      <c r="H124" s="20">
        <f ca="1">_xll.meDateFromTenor(G124,H$14,"Following",H$13,"Normal")</f>
        <v>42662</v>
      </c>
      <c r="I124" s="175">
        <f ca="1"/>
        <v>5.0121575531472768E-3</v>
      </c>
      <c r="J124" s="151" t="s">
        <v>4</v>
      </c>
      <c r="K124" s="159" t="s">
        <v>4</v>
      </c>
    </row>
    <row r="125" spans="1:11" x14ac:dyDescent="0.25">
      <c r="A125" s="153">
        <v>107</v>
      </c>
      <c r="B125" s="158"/>
      <c r="C125" s="174">
        <f ca="1">_xll.meDateFromTenor(C124,"1D","FOLLOWING",D$13,"NORMAL")</f>
        <v>42571</v>
      </c>
      <c r="D125" s="20">
        <f ca="1">_xll.meDateFromTenor(C125,D$14,"Following",D$13,"Normal")</f>
        <v>42572</v>
      </c>
      <c r="E125" s="175">
        <f ca="1"/>
        <v>3.8999999999855955E-3</v>
      </c>
      <c r="F125" s="152"/>
      <c r="G125" s="174">
        <f t="shared" ca="1" si="1"/>
        <v>42571</v>
      </c>
      <c r="H125" s="20">
        <f ca="1">_xll.meDateFromTenor(G125,H$14,"Following",H$13,"Normal")</f>
        <v>42663</v>
      </c>
      <c r="I125" s="175">
        <f ca="1"/>
        <v>5.0198181272597432E-3</v>
      </c>
      <c r="J125" s="151" t="s">
        <v>4</v>
      </c>
      <c r="K125" s="159" t="s">
        <v>4</v>
      </c>
    </row>
    <row r="126" spans="1:11" x14ac:dyDescent="0.25">
      <c r="A126" s="153">
        <v>108</v>
      </c>
      <c r="B126" s="158"/>
      <c r="C126" s="174">
        <f ca="1">_xll.meDateFromTenor(C125,"1D","FOLLOWING",D$13,"NORMAL")</f>
        <v>42572</v>
      </c>
      <c r="D126" s="20">
        <f ca="1">_xll.meDateFromTenor(C126,D$14,"Following",D$13,"Normal")</f>
        <v>42573</v>
      </c>
      <c r="E126" s="175">
        <f ca="1"/>
        <v>3.8999999999855955E-3</v>
      </c>
      <c r="F126" s="152"/>
      <c r="G126" s="174">
        <f t="shared" ca="1" si="1"/>
        <v>42572</v>
      </c>
      <c r="H126" s="20">
        <f ca="1">_xll.meDateFromTenor(G126,H$14,"Following",H$13,"Normal")</f>
        <v>42664</v>
      </c>
      <c r="I126" s="175">
        <f ca="1"/>
        <v>5.0292060290672014E-3</v>
      </c>
      <c r="J126" s="151" t="s">
        <v>4</v>
      </c>
      <c r="K126" s="159" t="s">
        <v>4</v>
      </c>
    </row>
    <row r="127" spans="1:11" x14ac:dyDescent="0.25">
      <c r="A127" s="153">
        <v>109</v>
      </c>
      <c r="B127" s="158"/>
      <c r="C127" s="174">
        <f ca="1">_xll.meDateFromTenor(C126,"1D","FOLLOWING",D$13,"NORMAL")</f>
        <v>42573</v>
      </c>
      <c r="D127" s="20">
        <f ca="1">_xll.meDateFromTenor(C127,D$14,"Following",D$13,"Normal")</f>
        <v>42576</v>
      </c>
      <c r="E127" s="175">
        <f ca="1"/>
        <v>3.9000000000122149E-3</v>
      </c>
      <c r="F127" s="152"/>
      <c r="G127" s="174">
        <f t="shared" ca="1" si="1"/>
        <v>42573</v>
      </c>
      <c r="H127" s="20">
        <f ca="1">_xll.meDateFromTenor(G127,H$14,"Following",H$13,"Normal")</f>
        <v>42667</v>
      </c>
      <c r="I127" s="175">
        <f ca="1"/>
        <v>5.0403348416492725E-3</v>
      </c>
      <c r="J127" s="151" t="s">
        <v>4</v>
      </c>
      <c r="K127" s="159" t="s">
        <v>4</v>
      </c>
    </row>
    <row r="128" spans="1:11" x14ac:dyDescent="0.25">
      <c r="A128" s="153">
        <v>110</v>
      </c>
      <c r="B128" s="158"/>
      <c r="C128" s="174">
        <f ca="1">_xll.meDateFromTenor(C127,"1D","FOLLOWING",D$13,"NORMAL")</f>
        <v>42576</v>
      </c>
      <c r="D128" s="20">
        <f ca="1">_xll.meDateFromTenor(C128,D$14,"Following",D$13,"Normal")</f>
        <v>42577</v>
      </c>
      <c r="E128" s="175">
        <f ca="1"/>
        <v>3.8999999999855955E-3</v>
      </c>
      <c r="F128" s="152"/>
      <c r="G128" s="174">
        <f t="shared" ca="1" si="1"/>
        <v>42576</v>
      </c>
      <c r="H128" s="20">
        <f ca="1">_xll.meDateFromTenor(G128,H$14,"Following",H$13,"Normal")</f>
        <v>42668</v>
      </c>
      <c r="I128" s="175">
        <f ca="1"/>
        <v>5.0843025748394362E-3</v>
      </c>
      <c r="J128" s="151" t="s">
        <v>4</v>
      </c>
      <c r="K128" s="159" t="s">
        <v>4</v>
      </c>
    </row>
    <row r="129" spans="1:11" x14ac:dyDescent="0.25">
      <c r="A129" s="153">
        <v>111</v>
      </c>
      <c r="B129" s="158"/>
      <c r="C129" s="174">
        <f ca="1">_xll.meDateFromTenor(C128,"1D","FOLLOWING",D$13,"NORMAL")</f>
        <v>42577</v>
      </c>
      <c r="D129" s="20">
        <f ca="1">_xll.meDateFromTenor(C129,D$14,"Following",D$13,"Normal")</f>
        <v>42578</v>
      </c>
      <c r="E129" s="175">
        <f ca="1"/>
        <v>3.9000000000655316E-3</v>
      </c>
      <c r="F129" s="152"/>
      <c r="G129" s="174">
        <f t="shared" ca="1" si="1"/>
        <v>42577</v>
      </c>
      <c r="H129" s="20">
        <f ca="1">_xll.meDateFromTenor(G129,H$14,"Following",H$13,"Normal")</f>
        <v>42669</v>
      </c>
      <c r="I129" s="175">
        <f ca="1"/>
        <v>5.1025308613162224E-3</v>
      </c>
      <c r="J129" s="151" t="s">
        <v>4</v>
      </c>
      <c r="K129" s="159" t="s">
        <v>4</v>
      </c>
    </row>
    <row r="130" spans="1:11" x14ac:dyDescent="0.25">
      <c r="A130" s="153">
        <v>112</v>
      </c>
      <c r="B130" s="158"/>
      <c r="C130" s="174">
        <f ca="1">_xll.meDateFromTenor(C129,"1D","FOLLOWING",D$13,"NORMAL")</f>
        <v>42578</v>
      </c>
      <c r="D130" s="20">
        <f ca="1">_xll.meDateFromTenor(C130,D$14,"Following",D$13,"Normal")</f>
        <v>42579</v>
      </c>
      <c r="E130" s="175">
        <f ca="1"/>
        <v>3.8999999999855955E-3</v>
      </c>
      <c r="F130" s="152"/>
      <c r="G130" s="174">
        <f t="shared" ca="1" si="1"/>
        <v>42578</v>
      </c>
      <c r="H130" s="20">
        <f ca="1">_xll.meDateFromTenor(G130,H$14,"Following",H$13,"Normal")</f>
        <v>42670</v>
      </c>
      <c r="I130" s="175">
        <f ca="1"/>
        <v>5.1225679739657498E-3</v>
      </c>
      <c r="J130" s="151" t="s">
        <v>4</v>
      </c>
      <c r="K130" s="159" t="s">
        <v>4</v>
      </c>
    </row>
    <row r="131" spans="1:11" x14ac:dyDescent="0.25">
      <c r="A131" s="153">
        <v>113</v>
      </c>
      <c r="B131" s="158"/>
      <c r="C131" s="174">
        <f ca="1">_xll.meDateFromTenor(C130,"1D","FOLLOWING",D$13,"NORMAL")</f>
        <v>42579</v>
      </c>
      <c r="D131" s="20">
        <f ca="1">_xll.meDateFromTenor(C131,D$14,"Following",D$13,"Normal")</f>
        <v>42580</v>
      </c>
      <c r="E131" s="175">
        <f ca="1"/>
        <v>3.9000000000654535E-3</v>
      </c>
      <c r="F131" s="152"/>
      <c r="G131" s="174">
        <f t="shared" ca="1" si="1"/>
        <v>42579</v>
      </c>
      <c r="H131" s="20">
        <f ca="1">_xll.meDateFromTenor(G131,H$14,"Following",H$13,"Normal")</f>
        <v>42671</v>
      </c>
      <c r="I131" s="175">
        <f ca="1"/>
        <v>5.1444274958676465E-3</v>
      </c>
      <c r="J131" s="151" t="s">
        <v>4</v>
      </c>
      <c r="K131" s="159" t="s">
        <v>4</v>
      </c>
    </row>
    <row r="132" spans="1:11" x14ac:dyDescent="0.25">
      <c r="A132" s="153">
        <v>114</v>
      </c>
      <c r="B132" s="158"/>
      <c r="C132" s="174">
        <f ca="1">_xll.meDateFromTenor(C131,"1D","FOLLOWING",D$13,"NORMAL")</f>
        <v>42580</v>
      </c>
      <c r="D132" s="20">
        <f ca="1">_xll.meDateFromTenor(C132,D$14,"Following",D$13,"Normal")</f>
        <v>42583</v>
      </c>
      <c r="E132" s="175">
        <f ca="1"/>
        <v>3.9000000000122409E-3</v>
      </c>
      <c r="F132" s="152"/>
      <c r="G132" s="174">
        <f t="shared" ca="1" si="1"/>
        <v>42580</v>
      </c>
      <c r="H132" s="20">
        <f ca="1">_xll.meDateFromTenor(G132,H$14,"Following",H$13,"Normal")</f>
        <v>42674</v>
      </c>
      <c r="I132" s="175">
        <f ca="1"/>
        <v>5.1681230101015326E-3</v>
      </c>
      <c r="J132" s="151" t="s">
        <v>4</v>
      </c>
      <c r="K132" s="159" t="s">
        <v>4</v>
      </c>
    </row>
    <row r="133" spans="1:11" x14ac:dyDescent="0.25">
      <c r="A133" s="153">
        <v>115</v>
      </c>
      <c r="B133" s="158"/>
      <c r="C133" s="174">
        <f ca="1">_xll.meDateFromTenor(C132,"1D","FOLLOWING",D$13,"NORMAL")</f>
        <v>42583</v>
      </c>
      <c r="D133" s="20">
        <f ca="1">_xll.meDateFromTenor(C133,D$14,"Following",D$13,"Normal")</f>
        <v>42584</v>
      </c>
      <c r="E133" s="175">
        <f ca="1"/>
        <v>4.4000000000288409E-3</v>
      </c>
      <c r="F133" s="152"/>
      <c r="G133" s="174">
        <f t="shared" ca="1" si="1"/>
        <v>42583</v>
      </c>
      <c r="H133" s="20">
        <f ca="1">_xll.meDateFromTenor(G133,H$14,"Following",H$13,"Normal")</f>
        <v>42675</v>
      </c>
      <c r="I133" s="175">
        <f ca="1"/>
        <v>5.2503613375913961E-3</v>
      </c>
      <c r="J133" s="151" t="s">
        <v>4</v>
      </c>
      <c r="K133" s="159" t="s">
        <v>4</v>
      </c>
    </row>
    <row r="134" spans="1:11" x14ac:dyDescent="0.25">
      <c r="A134" s="153">
        <v>116</v>
      </c>
      <c r="B134" s="158"/>
      <c r="C134" s="174">
        <f ca="1">_xll.meDateFromTenor(C133,"1D","FOLLOWING",D$13,"NORMAL")</f>
        <v>42584</v>
      </c>
      <c r="D134" s="20">
        <f ca="1">_xll.meDateFromTenor(C134,D$14,"Following",D$13,"Normal")</f>
        <v>42585</v>
      </c>
      <c r="E134" s="175">
        <f ca="1"/>
        <v>4.4000000000287533E-3</v>
      </c>
      <c r="F134" s="152"/>
      <c r="G134" s="174">
        <f t="shared" ca="1" si="1"/>
        <v>42584</v>
      </c>
      <c r="H134" s="20">
        <f ca="1">_xll.meDateFromTenor(G134,H$14,"Following",H$13,"Normal")</f>
        <v>42676</v>
      </c>
      <c r="I134" s="175">
        <f ca="1"/>
        <v>5.2815366519495003E-3</v>
      </c>
      <c r="J134" s="151" t="s">
        <v>4</v>
      </c>
      <c r="K134" s="159" t="s">
        <v>4</v>
      </c>
    </row>
    <row r="135" spans="1:11" x14ac:dyDescent="0.25">
      <c r="A135" s="153">
        <v>117</v>
      </c>
      <c r="B135" s="158"/>
      <c r="C135" s="174">
        <f ca="1">_xll.meDateFromTenor(C134,"1D","FOLLOWING",D$13,"NORMAL")</f>
        <v>42585</v>
      </c>
      <c r="D135" s="20">
        <f ca="1">_xll.meDateFromTenor(C135,D$14,"Following",D$13,"Normal")</f>
        <v>42586</v>
      </c>
      <c r="E135" s="175">
        <f ca="1"/>
        <v>4.4000000000288409E-3</v>
      </c>
      <c r="F135" s="152"/>
      <c r="G135" s="174">
        <f t="shared" ca="1" si="1"/>
        <v>42585</v>
      </c>
      <c r="H135" s="20">
        <f ca="1">_xll.meDateFromTenor(G135,H$14,"Following",H$13,"Normal")</f>
        <v>42677</v>
      </c>
      <c r="I135" s="175">
        <f ca="1"/>
        <v>5.3146158740377267E-3</v>
      </c>
      <c r="J135" s="151" t="s">
        <v>4</v>
      </c>
      <c r="K135" s="159" t="s">
        <v>4</v>
      </c>
    </row>
    <row r="136" spans="1:11" x14ac:dyDescent="0.25">
      <c r="A136" s="153">
        <v>118</v>
      </c>
      <c r="B136" s="158"/>
      <c r="C136" s="174">
        <f ca="1">_xll.meDateFromTenor(C135,"1D","FOLLOWING",D$13,"NORMAL")</f>
        <v>42586</v>
      </c>
      <c r="D136" s="20">
        <f ca="1">_xll.meDateFromTenor(C136,D$14,"Following",D$13,"Normal")</f>
        <v>42587</v>
      </c>
      <c r="E136" s="175">
        <f ca="1"/>
        <v>4.4000000000288409E-3</v>
      </c>
      <c r="F136" s="152"/>
      <c r="G136" s="174">
        <f t="shared" ca="1" si="1"/>
        <v>42586</v>
      </c>
      <c r="H136" s="20">
        <f ca="1">_xll.meDateFromTenor(G136,H$14,"Following",H$13,"Normal")</f>
        <v>42678</v>
      </c>
      <c r="I136" s="175">
        <f ca="1"/>
        <v>5.349612586935692E-3</v>
      </c>
      <c r="J136" s="151" t="s">
        <v>4</v>
      </c>
      <c r="K136" s="159" t="s">
        <v>4</v>
      </c>
    </row>
    <row r="137" spans="1:11" x14ac:dyDescent="0.25">
      <c r="A137" s="153">
        <v>119</v>
      </c>
      <c r="B137" s="158"/>
      <c r="C137" s="174">
        <f ca="1">_xll.meDateFromTenor(C136,"1D","FOLLOWING",D$13,"NORMAL")</f>
        <v>42587</v>
      </c>
      <c r="D137" s="20">
        <f ca="1">_xll.meDateFromTenor(C137,D$14,"Following",D$13,"Normal")</f>
        <v>42590</v>
      </c>
      <c r="E137" s="175">
        <f ca="1"/>
        <v>4.3999999999755502E-3</v>
      </c>
      <c r="F137" s="152"/>
      <c r="G137" s="174">
        <f t="shared" ca="1" si="1"/>
        <v>42587</v>
      </c>
      <c r="H137" s="20">
        <f ca="1">_xll.meDateFromTenor(G137,H$14,"Following",H$13,"Normal")</f>
        <v>42681</v>
      </c>
      <c r="I137" s="175">
        <f ca="1"/>
        <v>5.3865403737230286E-3</v>
      </c>
      <c r="J137" s="151" t="s">
        <v>4</v>
      </c>
      <c r="K137" s="159" t="s">
        <v>4</v>
      </c>
    </row>
    <row r="138" spans="1:11" x14ac:dyDescent="0.25">
      <c r="A138" s="153">
        <v>120</v>
      </c>
      <c r="B138" s="158"/>
      <c r="C138" s="174">
        <f ca="1">_xll.meDateFromTenor(C137,"1D","FOLLOWING",D$13,"NORMAL")</f>
        <v>42590</v>
      </c>
      <c r="D138" s="20">
        <f ca="1">_xll.meDateFromTenor(C138,D$14,"Following",D$13,"Normal")</f>
        <v>42591</v>
      </c>
      <c r="E138" s="175">
        <f ca="1"/>
        <v>4.4000000001086894E-3</v>
      </c>
      <c r="F138" s="152"/>
      <c r="G138" s="174">
        <f t="shared" ca="1" si="1"/>
        <v>42590</v>
      </c>
      <c r="H138" s="20">
        <f ca="1">_xll.meDateFromTenor(G138,H$14,"Following",H$13,"Normal")</f>
        <v>42682</v>
      </c>
      <c r="I138" s="175">
        <f ca="1"/>
        <v>5.5090460082174927E-3</v>
      </c>
      <c r="J138" s="151" t="s">
        <v>4</v>
      </c>
      <c r="K138" s="159" t="s">
        <v>4</v>
      </c>
    </row>
    <row r="139" spans="1:11" x14ac:dyDescent="0.25">
      <c r="A139" s="153">
        <v>121</v>
      </c>
      <c r="B139" s="158"/>
      <c r="C139" s="174">
        <f ca="1">_xll.meDateFromTenor(C138,"1D","FOLLOWING",D$13,"NORMAL")</f>
        <v>42591</v>
      </c>
      <c r="D139" s="20">
        <f ca="1">_xll.meDateFromTenor(C139,D$14,"Following",D$13,"Normal")</f>
        <v>42592</v>
      </c>
      <c r="E139" s="175">
        <f ca="1"/>
        <v>4.4000000000288409E-3</v>
      </c>
      <c r="F139" s="152"/>
      <c r="G139" s="174">
        <f t="shared" ca="1" si="1"/>
        <v>42591</v>
      </c>
      <c r="H139" s="20">
        <f ca="1">_xll.meDateFromTenor(G139,H$14,"Following",H$13,"Normal")</f>
        <v>42683</v>
      </c>
      <c r="I139" s="175">
        <f ca="1"/>
        <v>5.5538339213585548E-3</v>
      </c>
      <c r="J139" s="151" t="s">
        <v>4</v>
      </c>
      <c r="K139" s="159" t="s">
        <v>4</v>
      </c>
    </row>
    <row r="140" spans="1:11" x14ac:dyDescent="0.25">
      <c r="A140" s="153">
        <v>122</v>
      </c>
      <c r="B140" s="158"/>
      <c r="C140" s="174">
        <f ca="1">_xll.meDateFromTenor(C139,"1D","FOLLOWING",D$13,"NORMAL")</f>
        <v>42592</v>
      </c>
      <c r="D140" s="20">
        <f ca="1">_xll.meDateFromTenor(C140,D$14,"Following",D$13,"Normal")</f>
        <v>42593</v>
      </c>
      <c r="E140" s="175">
        <f ca="1"/>
        <v>4.400000000108777E-3</v>
      </c>
      <c r="F140" s="152"/>
      <c r="G140" s="174">
        <f t="shared" ca="1" si="1"/>
        <v>42592</v>
      </c>
      <c r="H140" s="20">
        <f ca="1">_xll.meDateFromTenor(G140,H$14,"Following",H$13,"Normal")</f>
        <v>42684</v>
      </c>
      <c r="I140" s="175">
        <f ca="1"/>
        <v>5.6006208237871068E-3</v>
      </c>
      <c r="J140" s="151" t="s">
        <v>4</v>
      </c>
      <c r="K140" s="159" t="s">
        <v>4</v>
      </c>
    </row>
    <row r="141" spans="1:11" x14ac:dyDescent="0.25">
      <c r="A141" s="153">
        <v>123</v>
      </c>
      <c r="B141" s="158"/>
      <c r="C141" s="174">
        <f ca="1">_xll.meDateFromTenor(C140,"1D","FOLLOWING",D$13,"NORMAL")</f>
        <v>42593</v>
      </c>
      <c r="D141" s="20">
        <f ca="1">_xll.meDateFromTenor(C141,D$14,"Following",D$13,"Normal")</f>
        <v>42594</v>
      </c>
      <c r="E141" s="175">
        <f ca="1"/>
        <v>4.4000000000288409E-3</v>
      </c>
      <c r="F141" s="152"/>
      <c r="G141" s="174">
        <f t="shared" ca="1" si="1"/>
        <v>42593</v>
      </c>
      <c r="H141" s="20">
        <f ca="1">_xll.meDateFromTenor(G141,H$14,"Following",H$13,"Normal")</f>
        <v>42685</v>
      </c>
      <c r="I141" s="175">
        <f ca="1"/>
        <v>5.6494202985827814E-3</v>
      </c>
      <c r="J141" s="151" t="s">
        <v>4</v>
      </c>
      <c r="K141" s="159" t="s">
        <v>4</v>
      </c>
    </row>
    <row r="142" spans="1:11" x14ac:dyDescent="0.25">
      <c r="A142" s="153">
        <v>124</v>
      </c>
      <c r="B142" s="158"/>
      <c r="C142" s="174">
        <f ca="1">_xll.meDateFromTenor(C141,"1D","FOLLOWING",D$13,"NORMAL")</f>
        <v>42594</v>
      </c>
      <c r="D142" s="20">
        <f ca="1">_xll.meDateFromTenor(C142,D$14,"Following",D$13,"Normal")</f>
        <v>42597</v>
      </c>
      <c r="E142" s="175">
        <f ca="1"/>
        <v>4.4000000000021661E-3</v>
      </c>
      <c r="F142" s="152"/>
      <c r="G142" s="174">
        <f t="shared" ca="1" si="1"/>
        <v>42594</v>
      </c>
      <c r="H142" s="20">
        <f ca="1">_xll.meDateFromTenor(G142,H$14,"Following",H$13,"Normal")</f>
        <v>42688</v>
      </c>
      <c r="I142" s="175">
        <f ca="1"/>
        <v>5.7002459288251987E-3</v>
      </c>
      <c r="J142" s="151" t="s">
        <v>4</v>
      </c>
      <c r="K142" s="159" t="s">
        <v>4</v>
      </c>
    </row>
    <row r="143" spans="1:11" x14ac:dyDescent="0.25">
      <c r="A143" s="153">
        <v>125</v>
      </c>
      <c r="B143" s="158"/>
      <c r="C143" s="174">
        <f ca="1">_xll.meDateFromTenor(C142,"1D","FOLLOWING",D$13,"NORMAL")</f>
        <v>42597</v>
      </c>
      <c r="D143" s="20">
        <f ca="1">_xll.meDateFromTenor(C143,D$14,"Following",D$13,"Normal")</f>
        <v>42598</v>
      </c>
      <c r="E143" s="175">
        <f ca="1"/>
        <v>4.4000000000288409E-3</v>
      </c>
      <c r="F143" s="152"/>
      <c r="G143" s="174">
        <f t="shared" ca="1" si="1"/>
        <v>42597</v>
      </c>
      <c r="H143" s="20">
        <f ca="1">_xll.meDateFromTenor(G143,H$14,"Following",H$13,"Normal")</f>
        <v>42689</v>
      </c>
      <c r="I143" s="175">
        <f ca="1"/>
        <v>5.865015583029173E-3</v>
      </c>
      <c r="J143" s="151" t="s">
        <v>4</v>
      </c>
      <c r="K143" s="159" t="s">
        <v>4</v>
      </c>
    </row>
    <row r="144" spans="1:11" x14ac:dyDescent="0.25">
      <c r="A144" s="153">
        <v>126</v>
      </c>
      <c r="B144" s="158"/>
      <c r="C144" s="174">
        <f ca="1">_xll.meDateFromTenor(C143,"1D","FOLLOWING",D$13,"NORMAL")</f>
        <v>42598</v>
      </c>
      <c r="D144" s="20">
        <f ca="1">_xll.meDateFromTenor(C144,D$14,"Following",D$13,"Normal")</f>
        <v>42599</v>
      </c>
      <c r="E144" s="175">
        <f ca="1"/>
        <v>4.4000000000288409E-3</v>
      </c>
      <c r="F144" s="152"/>
      <c r="G144" s="174">
        <f t="shared" ca="1" si="1"/>
        <v>42598</v>
      </c>
      <c r="H144" s="20">
        <f ca="1">_xll.meDateFromTenor(G144,H$14,"Following",H$13,"Normal")</f>
        <v>42690</v>
      </c>
      <c r="I144" s="175">
        <f ca="1"/>
        <v>5.9240816658548178E-3</v>
      </c>
      <c r="J144" s="151" t="s">
        <v>4</v>
      </c>
      <c r="K144" s="159" t="s">
        <v>4</v>
      </c>
    </row>
    <row r="145" spans="1:11" x14ac:dyDescent="0.25">
      <c r="A145" s="153">
        <v>127</v>
      </c>
      <c r="B145" s="158"/>
      <c r="C145" s="174">
        <f ca="1">_xll.meDateFromTenor(C144,"1D","FOLLOWING",D$13,"NORMAL")</f>
        <v>42599</v>
      </c>
      <c r="D145" s="20">
        <f ca="1">_xll.meDateFromTenor(C145,D$14,"Following",D$13,"Normal")</f>
        <v>42600</v>
      </c>
      <c r="E145" s="175">
        <f ca="1"/>
        <v>4.4000000000288409E-3</v>
      </c>
      <c r="F145" s="152"/>
      <c r="G145" s="174">
        <f t="shared" ca="1" si="1"/>
        <v>42599</v>
      </c>
      <c r="H145" s="20">
        <f ca="1">_xll.meDateFromTenor(G145,H$14,"Following",H$13,"Normal")</f>
        <v>42691</v>
      </c>
      <c r="I145" s="175">
        <f ca="1"/>
        <v>5.9852418195253396E-3</v>
      </c>
      <c r="J145" s="151" t="s">
        <v>4</v>
      </c>
      <c r="K145" s="159" t="s">
        <v>4</v>
      </c>
    </row>
    <row r="146" spans="1:11" x14ac:dyDescent="0.25">
      <c r="A146" s="153">
        <v>128</v>
      </c>
      <c r="B146" s="158"/>
      <c r="C146" s="174">
        <f ca="1">_xll.meDateFromTenor(C145,"1D","FOLLOWING",D$13,"NORMAL")</f>
        <v>42600</v>
      </c>
      <c r="D146" s="20">
        <f ca="1">_xll.meDateFromTenor(C146,D$14,"Following",D$13,"Normal")</f>
        <v>42601</v>
      </c>
      <c r="E146" s="175">
        <f ca="1"/>
        <v>4.4000000000288409E-3</v>
      </c>
      <c r="F146" s="152"/>
      <c r="G146" s="174">
        <f t="shared" ca="1" si="1"/>
        <v>42600</v>
      </c>
      <c r="H146" s="20">
        <f ca="1">_xll.meDateFromTenor(G146,H$14,"Following",H$13,"Normal")</f>
        <v>42692</v>
      </c>
      <c r="I146" s="175">
        <f ca="1"/>
        <v>6.0485096271203518E-3</v>
      </c>
      <c r="J146" s="151" t="s">
        <v>4</v>
      </c>
      <c r="K146" s="159" t="s">
        <v>4</v>
      </c>
    </row>
    <row r="147" spans="1:11" x14ac:dyDescent="0.25">
      <c r="A147" s="153">
        <v>129</v>
      </c>
      <c r="B147" s="158"/>
      <c r="C147" s="174">
        <f ca="1">_xll.meDateFromTenor(C146,"1D","FOLLOWING",D$13,"NORMAL")</f>
        <v>42601</v>
      </c>
      <c r="D147" s="20">
        <f ca="1">_xll.meDateFromTenor(C147,D$14,"Following",D$13,"Normal")</f>
        <v>42604</v>
      </c>
      <c r="E147" s="175">
        <f ca="1"/>
        <v>4.4000000000021956E-3</v>
      </c>
      <c r="F147" s="152"/>
      <c r="G147" s="174">
        <f t="shared" ca="1" si="1"/>
        <v>42601</v>
      </c>
      <c r="H147" s="20">
        <f ca="1">_xll.meDateFromTenor(G147,H$14,"Following",H$13,"Normal")</f>
        <v>42695</v>
      </c>
      <c r="I147" s="175">
        <f ca="1"/>
        <v>6.1138986717194886E-3</v>
      </c>
      <c r="J147" s="151" t="s">
        <v>4</v>
      </c>
      <c r="K147" s="159" t="s">
        <v>4</v>
      </c>
    </row>
    <row r="148" spans="1:11" x14ac:dyDescent="0.25">
      <c r="A148" s="153">
        <v>130</v>
      </c>
      <c r="B148" s="158"/>
      <c r="C148" s="174">
        <f ca="1">_xll.meDateFromTenor(C147,"1D","FOLLOWING",D$13,"NORMAL")</f>
        <v>42604</v>
      </c>
      <c r="D148" s="20">
        <f ca="1">_xll.meDateFromTenor(C148,D$14,"Following",D$13,"Normal")</f>
        <v>42605</v>
      </c>
      <c r="E148" s="175">
        <f ca="1"/>
        <v>4.4000000000286648E-3</v>
      </c>
      <c r="F148" s="152"/>
      <c r="G148" s="174">
        <f t="shared" ca="1" si="1"/>
        <v>42604</v>
      </c>
      <c r="H148" s="20">
        <f ca="1">_xll.meDateFromTenor(G148,H$14,"Following",H$13,"Normal")</f>
        <v>42696</v>
      </c>
      <c r="I148" s="175">
        <f ca="1"/>
        <v>6.3229290583378681E-3</v>
      </c>
      <c r="J148" s="151" t="s">
        <v>4</v>
      </c>
      <c r="K148" s="159" t="s">
        <v>4</v>
      </c>
    </row>
    <row r="149" spans="1:11" x14ac:dyDescent="0.25">
      <c r="A149" s="153">
        <v>131</v>
      </c>
      <c r="B149" s="158"/>
      <c r="C149" s="174">
        <f ca="1">_xll.meDateFromTenor(C148,"1D","FOLLOWING",D$13,"NORMAL")</f>
        <v>42605</v>
      </c>
      <c r="D149" s="20">
        <f ca="1">_xll.meDateFromTenor(C149,D$14,"Following",D$13,"Normal")</f>
        <v>42606</v>
      </c>
      <c r="E149" s="175">
        <f ca="1"/>
        <v>4.400000000108777E-3</v>
      </c>
      <c r="F149" s="152"/>
      <c r="G149" s="174">
        <f t="shared" ref="G149:G212" ca="1" si="2">$C149</f>
        <v>42605</v>
      </c>
      <c r="H149" s="20">
        <f ca="1">_xll.meDateFromTenor(G149,H$14,"Following",H$13,"Normal")</f>
        <v>42697</v>
      </c>
      <c r="I149" s="175">
        <f ca="1"/>
        <v>6.3969388817497353E-3</v>
      </c>
      <c r="J149" s="151" t="s">
        <v>4</v>
      </c>
      <c r="K149" s="159" t="s">
        <v>4</v>
      </c>
    </row>
    <row r="150" spans="1:11" x14ac:dyDescent="0.25">
      <c r="A150" s="153">
        <v>132</v>
      </c>
      <c r="B150" s="158"/>
      <c r="C150" s="174">
        <f ca="1">_xll.meDateFromTenor(C149,"1D","FOLLOWING",D$13,"NORMAL")</f>
        <v>42606</v>
      </c>
      <c r="D150" s="20">
        <f ca="1">_xll.meDateFromTenor(C150,D$14,"Following",D$13,"Normal")</f>
        <v>42607</v>
      </c>
      <c r="E150" s="175">
        <f ca="1"/>
        <v>4.4000000000288409E-3</v>
      </c>
      <c r="F150" s="152"/>
      <c r="G150" s="174">
        <f t="shared" ca="1" si="2"/>
        <v>42606</v>
      </c>
      <c r="H150" s="20">
        <f ca="1">_xll.meDateFromTenor(G150,H$14,"Following",H$13,"Normal")</f>
        <v>42698</v>
      </c>
      <c r="I150" s="175">
        <f ca="1"/>
        <v>6.4730857807209323E-3</v>
      </c>
      <c r="J150" s="151" t="s">
        <v>4</v>
      </c>
      <c r="K150" s="159" t="s">
        <v>4</v>
      </c>
    </row>
    <row r="151" spans="1:11" x14ac:dyDescent="0.25">
      <c r="A151" s="153">
        <v>133</v>
      </c>
      <c r="B151" s="158"/>
      <c r="C151" s="174">
        <f ca="1">_xll.meDateFromTenor(C150,"1D","FOLLOWING",D$13,"NORMAL")</f>
        <v>42607</v>
      </c>
      <c r="D151" s="20">
        <f ca="1">_xll.meDateFromTenor(C151,D$14,"Following",D$13,"Normal")</f>
        <v>42608</v>
      </c>
      <c r="E151" s="175">
        <f ca="1"/>
        <v>4.4000000000288409E-3</v>
      </c>
      <c r="F151" s="152"/>
      <c r="G151" s="174">
        <f t="shared" ca="1" si="2"/>
        <v>42607</v>
      </c>
      <c r="H151" s="20">
        <f ca="1">_xll.meDateFromTenor(G151,H$14,"Following",H$13,"Normal")</f>
        <v>42699</v>
      </c>
      <c r="I151" s="175">
        <f ca="1"/>
        <v>6.5511229541164494E-3</v>
      </c>
      <c r="J151" s="151" t="s">
        <v>4</v>
      </c>
      <c r="K151" s="159" t="s">
        <v>4</v>
      </c>
    </row>
    <row r="152" spans="1:11" x14ac:dyDescent="0.25">
      <c r="A152" s="153">
        <v>134</v>
      </c>
      <c r="B152" s="158"/>
      <c r="C152" s="174">
        <f ca="1">_xll.meDateFromTenor(C151,"1D","FOLLOWING",D$13,"NORMAL")</f>
        <v>42608</v>
      </c>
      <c r="D152" s="20">
        <f ca="1">_xll.meDateFromTenor(C152,D$14,"Following",D$13,"Normal")</f>
        <v>42611</v>
      </c>
      <c r="E152" s="175">
        <f ca="1"/>
        <v>4.4000000000021956E-3</v>
      </c>
      <c r="F152" s="152"/>
      <c r="G152" s="174">
        <f t="shared" ca="1" si="2"/>
        <v>42608</v>
      </c>
      <c r="H152" s="20">
        <f ca="1">_xll.meDateFromTenor(G152,H$14,"Following",H$13,"Normal")</f>
        <v>42702</v>
      </c>
      <c r="I152" s="175">
        <f ca="1"/>
        <v>6.6307515239583809E-3</v>
      </c>
      <c r="J152" s="151" t="s">
        <v>4</v>
      </c>
      <c r="K152" s="159" t="s">
        <v>4</v>
      </c>
    </row>
    <row r="153" spans="1:11" x14ac:dyDescent="0.25">
      <c r="A153" s="153">
        <v>135</v>
      </c>
      <c r="B153" s="158"/>
      <c r="C153" s="174">
        <f ca="1">_xll.meDateFromTenor(C152,"1D","FOLLOWING",D$13,"NORMAL")</f>
        <v>42611</v>
      </c>
      <c r="D153" s="20">
        <f ca="1">_xll.meDateFromTenor(C153,D$14,"Following",D$13,"Normal")</f>
        <v>42612</v>
      </c>
      <c r="E153" s="175">
        <f ca="1"/>
        <v>4.4000000000288409E-3</v>
      </c>
      <c r="F153" s="152"/>
      <c r="G153" s="174">
        <f t="shared" ca="1" si="2"/>
        <v>42611</v>
      </c>
      <c r="H153" s="20">
        <f ca="1">_xll.meDateFromTenor(G153,H$14,"Following",H$13,"Normal")</f>
        <v>42703</v>
      </c>
      <c r="I153" s="175">
        <f ca="1"/>
        <v>6.8761968323834081E-3</v>
      </c>
      <c r="J153" s="151" t="s">
        <v>4</v>
      </c>
      <c r="K153" s="159" t="s">
        <v>4</v>
      </c>
    </row>
    <row r="154" spans="1:11" x14ac:dyDescent="0.25">
      <c r="A154" s="153">
        <v>136</v>
      </c>
      <c r="B154" s="158"/>
      <c r="C154" s="174">
        <f ca="1">_xll.meDateFromTenor(C153,"1D","FOLLOWING",D$13,"NORMAL")</f>
        <v>42612</v>
      </c>
      <c r="D154" s="20">
        <f ca="1">_xll.meDateFromTenor(C154,D$14,"Following",D$13,"Normal")</f>
        <v>42613</v>
      </c>
      <c r="E154" s="175">
        <f ca="1"/>
        <v>4.4000000000288409E-3</v>
      </c>
      <c r="F154" s="152"/>
      <c r="G154" s="174">
        <f t="shared" ca="1" si="2"/>
        <v>42612</v>
      </c>
      <c r="H154" s="20">
        <f ca="1">_xll.meDateFromTenor(G154,H$14,"Following",H$13,"Normal")</f>
        <v>42704</v>
      </c>
      <c r="I154" s="175">
        <f ca="1"/>
        <v>6.9592022082317715E-3</v>
      </c>
      <c r="J154" s="151" t="s">
        <v>4</v>
      </c>
      <c r="K154" s="159" t="s">
        <v>4</v>
      </c>
    </row>
    <row r="155" spans="1:11" x14ac:dyDescent="0.25">
      <c r="A155" s="153">
        <v>137</v>
      </c>
      <c r="B155" s="158"/>
      <c r="C155" s="174">
        <f ca="1">_xll.meDateFromTenor(C154,"1D","FOLLOWING",D$13,"NORMAL")</f>
        <v>42613</v>
      </c>
      <c r="D155" s="20">
        <f ca="1">_xll.meDateFromTenor(C155,D$14,"Following",D$13,"Normal")</f>
        <v>42614</v>
      </c>
      <c r="E155" s="175">
        <f ca="1"/>
        <v>4.4000000000288409E-3</v>
      </c>
      <c r="F155" s="152"/>
      <c r="G155" s="174">
        <f t="shared" ca="1" si="2"/>
        <v>42613</v>
      </c>
      <c r="H155" s="20">
        <f ca="1">_xll.meDateFromTenor(G155,H$14,"Following",H$13,"Normal")</f>
        <v>42704</v>
      </c>
      <c r="I155" s="175">
        <f ca="1"/>
        <v>7.0423045906369379E-3</v>
      </c>
      <c r="J155" s="151" t="s">
        <v>4</v>
      </c>
      <c r="K155" s="159" t="s">
        <v>4</v>
      </c>
    </row>
    <row r="156" spans="1:11" x14ac:dyDescent="0.25">
      <c r="A156" s="153">
        <v>138</v>
      </c>
      <c r="B156" s="158"/>
      <c r="C156" s="174">
        <f ca="1">_xll.meDateFromTenor(C155,"1D","FOLLOWING",D$13,"NORMAL")</f>
        <v>42614</v>
      </c>
      <c r="D156" s="20">
        <f ca="1">_xll.meDateFromTenor(C156,D$14,"Following",D$13,"Normal")</f>
        <v>42615</v>
      </c>
      <c r="E156" s="175">
        <f ca="1"/>
        <v>4.8500000000118067E-3</v>
      </c>
      <c r="F156" s="152"/>
      <c r="G156" s="174">
        <f t="shared" ca="1" si="2"/>
        <v>42614</v>
      </c>
      <c r="H156" s="20">
        <f ca="1">_xll.meDateFromTenor(G156,H$14,"Following",H$13,"Normal")</f>
        <v>42705</v>
      </c>
      <c r="I156" s="175">
        <f ca="1"/>
        <v>7.1252051016209997E-3</v>
      </c>
      <c r="J156" s="151" t="s">
        <v>4</v>
      </c>
      <c r="K156" s="159" t="s">
        <v>4</v>
      </c>
    </row>
    <row r="157" spans="1:11" x14ac:dyDescent="0.25">
      <c r="A157" s="153">
        <v>139</v>
      </c>
      <c r="B157" s="158"/>
      <c r="C157" s="174">
        <f ca="1">_xll.meDateFromTenor(C156,"1D","FOLLOWING",D$13,"NORMAL")</f>
        <v>42615</v>
      </c>
      <c r="D157" s="20">
        <f ca="1">_xll.meDateFromTenor(C157,D$14,"Following",D$13,"Normal")</f>
        <v>42618</v>
      </c>
      <c r="E157" s="175">
        <f ca="1"/>
        <v>4.8499520849265088E-3</v>
      </c>
      <c r="F157" s="152"/>
      <c r="G157" s="174">
        <f t="shared" ca="1" si="2"/>
        <v>42615</v>
      </c>
      <c r="H157" s="20">
        <f ca="1">_xll.meDateFromTenor(G157,H$14,"Following",H$13,"Normal")</f>
        <v>42706</v>
      </c>
      <c r="I157" s="175">
        <f ca="1"/>
        <v>7.207604863206026E-3</v>
      </c>
      <c r="J157" s="151" t="s">
        <v>4</v>
      </c>
      <c r="K157" s="159" t="s">
        <v>4</v>
      </c>
    </row>
    <row r="158" spans="1:11" x14ac:dyDescent="0.25">
      <c r="A158" s="153">
        <v>140</v>
      </c>
      <c r="B158" s="158"/>
      <c r="C158" s="174">
        <f ca="1">_xll.meDateFromTenor(C157,"1D","FOLLOWING",D$13,"NORMAL")</f>
        <v>42618</v>
      </c>
      <c r="D158" s="20">
        <f ca="1">_xll.meDateFromTenor(C158,D$14,"Following",D$13,"Normal")</f>
        <v>42619</v>
      </c>
      <c r="E158" s="175">
        <f ca="1"/>
        <v>4.8499477284647159E-3</v>
      </c>
      <c r="F158" s="152"/>
      <c r="G158" s="174">
        <f t="shared" ca="1" si="2"/>
        <v>42618</v>
      </c>
      <c r="H158" s="20">
        <f ca="1">_xll.meDateFromTenor(G158,H$14,"Following",H$13,"Normal")</f>
        <v>42709</v>
      </c>
      <c r="I158" s="175">
        <f ca="1"/>
        <v>7.4488108717877333E-3</v>
      </c>
      <c r="J158" s="151" t="s">
        <v>4</v>
      </c>
      <c r="K158" s="159" t="s">
        <v>4</v>
      </c>
    </row>
    <row r="159" spans="1:11" x14ac:dyDescent="0.25">
      <c r="A159" s="153">
        <v>141</v>
      </c>
      <c r="B159" s="158"/>
      <c r="C159" s="174">
        <f ca="1">_xll.meDateFromTenor(C158,"1D","FOLLOWING",D$13,"NORMAL")</f>
        <v>42619</v>
      </c>
      <c r="D159" s="20">
        <f ca="1">_xll.meDateFromTenor(C159,D$14,"Following",D$13,"Normal")</f>
        <v>42620</v>
      </c>
      <c r="E159" s="175">
        <f ca="1"/>
        <v>4.8500000000118067E-3</v>
      </c>
      <c r="F159" s="152"/>
      <c r="G159" s="174">
        <f t="shared" ca="1" si="2"/>
        <v>42619</v>
      </c>
      <c r="H159" s="20">
        <f ca="1">_xll.meDateFromTenor(G159,H$14,"Following",H$13,"Normal")</f>
        <v>42710</v>
      </c>
      <c r="I159" s="175">
        <f ca="1"/>
        <v>7.5262188559974399E-3</v>
      </c>
      <c r="J159" s="151" t="s">
        <v>4</v>
      </c>
      <c r="K159" s="159" t="s">
        <v>4</v>
      </c>
    </row>
    <row r="160" spans="1:11" x14ac:dyDescent="0.25">
      <c r="A160" s="153">
        <v>142</v>
      </c>
      <c r="B160" s="158"/>
      <c r="C160" s="174">
        <f ca="1">_xll.meDateFromTenor(C159,"1D","FOLLOWING",D$13,"NORMAL")</f>
        <v>42620</v>
      </c>
      <c r="D160" s="20">
        <f ca="1">_xll.meDateFromTenor(C160,D$14,"Following",D$13,"Normal")</f>
        <v>42621</v>
      </c>
      <c r="E160" s="175">
        <f ca="1"/>
        <v>4.8500000000118067E-3</v>
      </c>
      <c r="F160" s="152"/>
      <c r="G160" s="174">
        <f t="shared" ca="1" si="2"/>
        <v>42620</v>
      </c>
      <c r="H160" s="20">
        <f ca="1">_xll.meDateFromTenor(G160,H$14,"Following",H$13,"Normal")</f>
        <v>42711</v>
      </c>
      <c r="I160" s="175">
        <f ca="1"/>
        <v>7.6016317009185239E-3</v>
      </c>
      <c r="J160" s="151" t="s">
        <v>4</v>
      </c>
      <c r="K160" s="159" t="s">
        <v>4</v>
      </c>
    </row>
    <row r="161" spans="1:11" x14ac:dyDescent="0.25">
      <c r="A161" s="153">
        <v>143</v>
      </c>
      <c r="B161" s="158"/>
      <c r="C161" s="174">
        <f ca="1">_xll.meDateFromTenor(C160,"1D","FOLLOWING",D$13,"NORMAL")</f>
        <v>42621</v>
      </c>
      <c r="D161" s="20">
        <f ca="1">_xll.meDateFromTenor(C161,D$14,"Following",D$13,"Normal")</f>
        <v>42622</v>
      </c>
      <c r="E161" s="175">
        <f ca="1"/>
        <v>4.8500000000118067E-3</v>
      </c>
      <c r="F161" s="152"/>
      <c r="G161" s="174">
        <f t="shared" ca="1" si="2"/>
        <v>42621</v>
      </c>
      <c r="H161" s="20">
        <f ca="1">_xll.meDateFromTenor(G161,H$14,"Following",H$13,"Normal")</f>
        <v>42712</v>
      </c>
      <c r="I161" s="175">
        <f ca="1"/>
        <v>7.6747505285730527E-3</v>
      </c>
      <c r="J161" s="151" t="s">
        <v>4</v>
      </c>
      <c r="K161" s="159" t="s">
        <v>4</v>
      </c>
    </row>
    <row r="162" spans="1:11" x14ac:dyDescent="0.25">
      <c r="A162" s="153">
        <v>144</v>
      </c>
      <c r="B162" s="158"/>
      <c r="C162" s="174">
        <f ca="1">_xll.meDateFromTenor(C161,"1D","FOLLOWING",D$13,"NORMAL")</f>
        <v>42622</v>
      </c>
      <c r="D162" s="20">
        <f ca="1">_xll.meDateFromTenor(C162,D$14,"Following",D$13,"Normal")</f>
        <v>42625</v>
      </c>
      <c r="E162" s="175">
        <f ca="1"/>
        <v>4.8500000000118067E-3</v>
      </c>
      <c r="F162" s="152"/>
      <c r="G162" s="174">
        <f t="shared" ca="1" si="2"/>
        <v>42622</v>
      </c>
      <c r="H162" s="20">
        <f ca="1">_xll.meDateFromTenor(G162,H$14,"Following",H$13,"Normal")</f>
        <v>42713</v>
      </c>
      <c r="I162" s="175">
        <f ca="1"/>
        <v>7.7452764609831195E-3</v>
      </c>
      <c r="J162" s="151" t="s">
        <v>4</v>
      </c>
      <c r="K162" s="159" t="s">
        <v>4</v>
      </c>
    </row>
    <row r="163" spans="1:11" x14ac:dyDescent="0.25">
      <c r="A163" s="153">
        <v>145</v>
      </c>
      <c r="B163" s="158"/>
      <c r="C163" s="174">
        <f ca="1">_xll.meDateFromTenor(C162,"1D","FOLLOWING",D$13,"NORMAL")</f>
        <v>42625</v>
      </c>
      <c r="D163" s="20">
        <f ca="1">_xll.meDateFromTenor(C163,D$14,"Following",D$13,"Normal")</f>
        <v>42626</v>
      </c>
      <c r="E163" s="175">
        <f ca="1"/>
        <v>4.8499999999318706E-3</v>
      </c>
      <c r="F163" s="152"/>
      <c r="G163" s="174">
        <f t="shared" ca="1" si="2"/>
        <v>42625</v>
      </c>
      <c r="H163" s="20">
        <f ca="1">_xll.meDateFromTenor(G163,H$14,"Following",H$13,"Normal")</f>
        <v>42716</v>
      </c>
      <c r="I163" s="175">
        <f ca="1"/>
        <v>7.9383081069672994E-3</v>
      </c>
      <c r="J163" s="151" t="s">
        <v>4</v>
      </c>
      <c r="K163" s="159" t="s">
        <v>4</v>
      </c>
    </row>
    <row r="164" spans="1:11" x14ac:dyDescent="0.25">
      <c r="A164" s="153">
        <v>146</v>
      </c>
      <c r="B164" s="158"/>
      <c r="C164" s="174">
        <f ca="1">_xll.meDateFromTenor(C163,"1D","FOLLOWING",D$13,"NORMAL")</f>
        <v>42626</v>
      </c>
      <c r="D164" s="20">
        <f ca="1">_xll.meDateFromTenor(C164,D$14,"Following",D$13,"Normal")</f>
        <v>42627</v>
      </c>
      <c r="E164" s="175">
        <f ca="1"/>
        <v>4.8500000000118067E-3</v>
      </c>
      <c r="F164" s="152"/>
      <c r="G164" s="174">
        <f t="shared" ca="1" si="2"/>
        <v>42626</v>
      </c>
      <c r="H164" s="20">
        <f ca="1">_xll.meDateFromTenor(G164,H$14,"Following",H$13,"Normal")</f>
        <v>42717</v>
      </c>
      <c r="I164" s="175">
        <f ca="1"/>
        <v>7.9954736786202948E-3</v>
      </c>
      <c r="J164" s="151" t="s">
        <v>4</v>
      </c>
      <c r="K164" s="159" t="s">
        <v>4</v>
      </c>
    </row>
    <row r="165" spans="1:11" x14ac:dyDescent="0.25">
      <c r="A165" s="153">
        <v>147</v>
      </c>
      <c r="B165" s="158"/>
      <c r="C165" s="174">
        <f ca="1">_xll.meDateFromTenor(C164,"1D","FOLLOWING",D$13,"NORMAL")</f>
        <v>42627</v>
      </c>
      <c r="D165" s="20">
        <f ca="1">_xll.meDateFromTenor(C165,D$14,"Following",D$13,"Normal")</f>
        <v>42628</v>
      </c>
      <c r="E165" s="175">
        <f ca="1"/>
        <v>4.8500000000116124E-3</v>
      </c>
      <c r="F165" s="152"/>
      <c r="G165" s="174">
        <f t="shared" ca="1" si="2"/>
        <v>42627</v>
      </c>
      <c r="H165" s="20">
        <f ca="1">_xll.meDateFromTenor(G165,H$14,"Following",H$13,"Normal")</f>
        <v>42718</v>
      </c>
      <c r="I165" s="175">
        <f ca="1"/>
        <v>8.0485519651392196E-3</v>
      </c>
      <c r="J165" s="151" t="s">
        <v>4</v>
      </c>
      <c r="K165" s="159" t="s">
        <v>4</v>
      </c>
    </row>
    <row r="166" spans="1:11" x14ac:dyDescent="0.25">
      <c r="A166" s="153">
        <v>148</v>
      </c>
      <c r="B166" s="158"/>
      <c r="C166" s="174">
        <f ca="1">_xll.meDateFromTenor(C165,"1D","FOLLOWING",D$13,"NORMAL")</f>
        <v>42628</v>
      </c>
      <c r="D166" s="20">
        <f ca="1">_xll.meDateFromTenor(C166,D$14,"Following",D$13,"Normal")</f>
        <v>42629</v>
      </c>
      <c r="E166" s="175">
        <f ca="1"/>
        <v>4.8500000000118067E-3</v>
      </c>
      <c r="F166" s="152"/>
      <c r="G166" s="174">
        <f t="shared" ca="1" si="2"/>
        <v>42628</v>
      </c>
      <c r="H166" s="20">
        <f ca="1">_xll.meDateFromTenor(G166,H$14,"Following",H$13,"Normal")</f>
        <v>42719</v>
      </c>
      <c r="I166" s="175">
        <f ca="1"/>
        <v>8.09724408854616E-3</v>
      </c>
      <c r="J166" s="151" t="s">
        <v>4</v>
      </c>
      <c r="K166" s="159" t="s">
        <v>4</v>
      </c>
    </row>
    <row r="167" spans="1:11" x14ac:dyDescent="0.25">
      <c r="A167" s="153">
        <v>149</v>
      </c>
      <c r="B167" s="158"/>
      <c r="C167" s="174">
        <f ca="1">_xll.meDateFromTenor(C166,"1D","FOLLOWING",D$13,"NORMAL")</f>
        <v>42629</v>
      </c>
      <c r="D167" s="20">
        <f ca="1">_xll.meDateFromTenor(C167,D$14,"Following",D$13,"Normal")</f>
        <v>42632</v>
      </c>
      <c r="E167" s="175">
        <f ca="1"/>
        <v>4.8500000000118067E-3</v>
      </c>
      <c r="F167" s="152"/>
      <c r="G167" s="174">
        <f t="shared" ca="1" si="2"/>
        <v>42629</v>
      </c>
      <c r="H167" s="20">
        <f ca="1">_xll.meDateFromTenor(G167,H$14,"Following",H$13,"Normal")</f>
        <v>42720</v>
      </c>
      <c r="I167" s="175">
        <f ca="1"/>
        <v>8.1412511708631903E-3</v>
      </c>
      <c r="J167" s="151" t="s">
        <v>4</v>
      </c>
      <c r="K167" s="159" t="s">
        <v>4</v>
      </c>
    </row>
    <row r="168" spans="1:11" x14ac:dyDescent="0.25">
      <c r="A168" s="153">
        <v>150</v>
      </c>
      <c r="B168" s="158"/>
      <c r="C168" s="174">
        <f ca="1">_xll.meDateFromTenor(C167,"1D","FOLLOWING",D$13,"NORMAL")</f>
        <v>42632</v>
      </c>
      <c r="D168" s="20">
        <f ca="1">_xll.meDateFromTenor(C168,D$14,"Following",D$13,"Normal")</f>
        <v>42633</v>
      </c>
      <c r="E168" s="175">
        <f ca="1"/>
        <v>4.8500000000118067E-3</v>
      </c>
      <c r="F168" s="152"/>
      <c r="G168" s="174">
        <f t="shared" ca="1" si="2"/>
        <v>42632</v>
      </c>
      <c r="H168" s="20">
        <f ca="1">_xll.meDateFromTenor(G168,H$14,"Following",H$13,"Normal")</f>
        <v>42723</v>
      </c>
      <c r="I168" s="175">
        <f ca="1"/>
        <v>8.242173391495659E-3</v>
      </c>
      <c r="J168" s="151" t="s">
        <v>4</v>
      </c>
      <c r="K168" s="159" t="s">
        <v>4</v>
      </c>
    </row>
    <row r="169" spans="1:11" x14ac:dyDescent="0.25">
      <c r="A169" s="153">
        <v>151</v>
      </c>
      <c r="B169" s="158"/>
      <c r="C169" s="174">
        <f ca="1">_xll.meDateFromTenor(C168,"1D","FOLLOWING",D$13,"NORMAL")</f>
        <v>42633</v>
      </c>
      <c r="D169" s="20">
        <f ca="1">_xll.meDateFromTenor(C169,D$14,"Following",D$13,"Normal")</f>
        <v>42634</v>
      </c>
      <c r="E169" s="175">
        <f ca="1"/>
        <v>4.8500000000118067E-3</v>
      </c>
      <c r="F169" s="152"/>
      <c r="G169" s="174">
        <f t="shared" ca="1" si="2"/>
        <v>42633</v>
      </c>
      <c r="H169" s="20">
        <f ca="1">_xll.meDateFromTenor(G169,H$14,"Following",H$13,"Normal")</f>
        <v>42724</v>
      </c>
      <c r="I169" s="175">
        <f ca="1"/>
        <v>8.2644515296738698E-3</v>
      </c>
      <c r="J169" s="151" t="s">
        <v>4</v>
      </c>
      <c r="K169" s="159" t="s">
        <v>4</v>
      </c>
    </row>
    <row r="170" spans="1:11" x14ac:dyDescent="0.25">
      <c r="A170" s="153">
        <v>152</v>
      </c>
      <c r="B170" s="158"/>
      <c r="C170" s="174">
        <f ca="1">_xll.meDateFromTenor(C169,"1D","FOLLOWING",D$13,"NORMAL")</f>
        <v>42634</v>
      </c>
      <c r="D170" s="20">
        <f ca="1">_xll.meDateFromTenor(C170,D$14,"Following",D$13,"Normal")</f>
        <v>42635</v>
      </c>
      <c r="E170" s="175">
        <f ca="1"/>
        <v>4.8500000000118067E-3</v>
      </c>
      <c r="F170" s="152"/>
      <c r="G170" s="174">
        <f t="shared" ca="1" si="2"/>
        <v>42634</v>
      </c>
      <c r="H170" s="20">
        <f ca="1">_xll.meDateFromTenor(G170,H$14,"Following",H$13,"Normal")</f>
        <v>42725</v>
      </c>
      <c r="I170" s="175">
        <f ca="1"/>
        <v>8.2805502368725765E-3</v>
      </c>
      <c r="J170" s="151" t="s">
        <v>4</v>
      </c>
      <c r="K170" s="159" t="s">
        <v>4</v>
      </c>
    </row>
    <row r="171" spans="1:11" x14ac:dyDescent="0.25">
      <c r="A171" s="153">
        <v>153</v>
      </c>
      <c r="B171" s="158"/>
      <c r="C171" s="174">
        <f ca="1">_xll.meDateFromTenor(C170,"1D","FOLLOWING",D$13,"NORMAL")</f>
        <v>42635</v>
      </c>
      <c r="D171" s="20">
        <f ca="1">_xll.meDateFromTenor(C171,D$14,"Following",D$13,"Normal")</f>
        <v>42636</v>
      </c>
      <c r="E171" s="175">
        <f ca="1"/>
        <v>4.8500000000118067E-3</v>
      </c>
      <c r="F171" s="152"/>
      <c r="G171" s="174">
        <f t="shared" ca="1" si="2"/>
        <v>42635</v>
      </c>
      <c r="H171" s="20">
        <f ca="1">_xll.meDateFromTenor(G171,H$14,"Following",H$13,"Normal")</f>
        <v>42726</v>
      </c>
      <c r="I171" s="175">
        <f ca="1"/>
        <v>8.2909049619944181E-3</v>
      </c>
      <c r="J171" s="151" t="s">
        <v>4</v>
      </c>
      <c r="K171" s="159" t="s">
        <v>4</v>
      </c>
    </row>
    <row r="172" spans="1:11" x14ac:dyDescent="0.25">
      <c r="A172" s="153">
        <v>154</v>
      </c>
      <c r="B172" s="158"/>
      <c r="C172" s="174">
        <f ca="1">_xll.meDateFromTenor(C171,"1D","FOLLOWING",D$13,"NORMAL")</f>
        <v>42636</v>
      </c>
      <c r="D172" s="20">
        <f ca="1">_xll.meDateFromTenor(C172,D$14,"Following",D$13,"Normal")</f>
        <v>42639</v>
      </c>
      <c r="E172" s="175">
        <f ca="1"/>
        <v>4.8500000000117416E-3</v>
      </c>
      <c r="F172" s="152"/>
      <c r="G172" s="174">
        <f t="shared" ca="1" si="2"/>
        <v>42636</v>
      </c>
      <c r="H172" s="20">
        <f ca="1">_xll.meDateFromTenor(G172,H$14,"Following",H$13,"Normal")</f>
        <v>42727</v>
      </c>
      <c r="I172" s="175">
        <f ca="1"/>
        <v>8.298888461464279E-3</v>
      </c>
      <c r="J172" s="151" t="s">
        <v>4</v>
      </c>
      <c r="K172" s="159" t="s">
        <v>4</v>
      </c>
    </row>
    <row r="173" spans="1:11" x14ac:dyDescent="0.25">
      <c r="A173" s="153">
        <v>155</v>
      </c>
      <c r="B173" s="158"/>
      <c r="C173" s="174">
        <f ca="1">_xll.meDateFromTenor(C172,"1D","FOLLOWING",D$13,"NORMAL")</f>
        <v>42639</v>
      </c>
      <c r="D173" s="20">
        <f ca="1">_xll.meDateFromTenor(C173,D$14,"Following",D$13,"Normal")</f>
        <v>42640</v>
      </c>
      <c r="E173" s="175">
        <f ca="1"/>
        <v>4.8500000000118067E-3</v>
      </c>
      <c r="F173" s="152"/>
      <c r="G173" s="174">
        <f t="shared" ca="1" si="2"/>
        <v>42639</v>
      </c>
      <c r="H173" s="20">
        <f ca="1">_xll.meDateFromTenor(G173,H$14,"Following",H$13,"Normal")</f>
        <v>42731</v>
      </c>
      <c r="I173" s="175">
        <f ca="1"/>
        <v>8.3264809215228813E-3</v>
      </c>
      <c r="J173" s="151" t="s">
        <v>4</v>
      </c>
      <c r="K173" s="159" t="s">
        <v>4</v>
      </c>
    </row>
    <row r="174" spans="1:11" x14ac:dyDescent="0.25">
      <c r="A174" s="153">
        <v>156</v>
      </c>
      <c r="B174" s="158"/>
      <c r="C174" s="174">
        <f ca="1">_xll.meDateFromTenor(C173,"1D","FOLLOWING",D$13,"NORMAL")</f>
        <v>42640</v>
      </c>
      <c r="D174" s="20">
        <f ca="1">_xll.meDateFromTenor(C174,D$14,"Following",D$13,"Normal")</f>
        <v>42641</v>
      </c>
      <c r="E174" s="175">
        <f ca="1"/>
        <v>4.8500000000118067E-3</v>
      </c>
      <c r="F174" s="152"/>
      <c r="G174" s="174">
        <f t="shared" ca="1" si="2"/>
        <v>42640</v>
      </c>
      <c r="H174" s="20">
        <f ca="1">_xll.meDateFromTenor(G174,H$14,"Following",H$13,"Normal")</f>
        <v>42731</v>
      </c>
      <c r="I174" s="175">
        <f ca="1"/>
        <v>8.3355649106476824E-3</v>
      </c>
      <c r="J174" s="151" t="s">
        <v>4</v>
      </c>
      <c r="K174" s="159" t="s">
        <v>4</v>
      </c>
    </row>
    <row r="175" spans="1:11" x14ac:dyDescent="0.25">
      <c r="A175" s="153">
        <v>157</v>
      </c>
      <c r="B175" s="158"/>
      <c r="C175" s="174">
        <f ca="1">_xll.meDateFromTenor(C174,"1D","FOLLOWING",D$13,"NORMAL")</f>
        <v>42641</v>
      </c>
      <c r="D175" s="20">
        <f ca="1">_xll.meDateFromTenor(C175,D$14,"Following",D$13,"Normal")</f>
        <v>42642</v>
      </c>
      <c r="E175" s="175">
        <f ca="1"/>
        <v>4.8499999999318706E-3</v>
      </c>
      <c r="F175" s="152"/>
      <c r="G175" s="174">
        <f t="shared" ca="1" si="2"/>
        <v>42641</v>
      </c>
      <c r="H175" s="20">
        <f ca="1">_xll.meDateFromTenor(G175,H$14,"Following",H$13,"Normal")</f>
        <v>42732</v>
      </c>
      <c r="I175" s="175">
        <f ca="1"/>
        <v>8.3447112142585912E-3</v>
      </c>
      <c r="J175" s="151" t="s">
        <v>4</v>
      </c>
      <c r="K175" s="159" t="s">
        <v>4</v>
      </c>
    </row>
    <row r="176" spans="1:11" x14ac:dyDescent="0.25">
      <c r="A176" s="153">
        <v>158</v>
      </c>
      <c r="B176" s="158"/>
      <c r="C176" s="174">
        <f ca="1">_xll.meDateFromTenor(C175,"1D","FOLLOWING",D$13,"NORMAL")</f>
        <v>42642</v>
      </c>
      <c r="D176" s="20">
        <f ca="1">_xll.meDateFromTenor(C176,D$14,"Following",D$13,"Normal")</f>
        <v>42643</v>
      </c>
      <c r="E176" s="175">
        <f ca="1"/>
        <v>4.8500000000118067E-3</v>
      </c>
      <c r="F176" s="152"/>
      <c r="G176" s="174">
        <f t="shared" ca="1" si="2"/>
        <v>42642</v>
      </c>
      <c r="H176" s="20">
        <f ca="1">_xll.meDateFromTenor(G176,H$14,"Following",H$13,"Normal")</f>
        <v>42733</v>
      </c>
      <c r="I176" s="175">
        <f ca="1"/>
        <v>8.3539031352393833E-3</v>
      </c>
      <c r="J176" s="151" t="s">
        <v>4</v>
      </c>
      <c r="K176" s="159" t="s">
        <v>4</v>
      </c>
    </row>
    <row r="177" spans="1:11" x14ac:dyDescent="0.25">
      <c r="A177" s="153">
        <v>159</v>
      </c>
      <c r="B177" s="158"/>
      <c r="C177" s="174">
        <f ca="1">_xll.meDateFromTenor(C176,"1D","FOLLOWING",D$13,"NORMAL")</f>
        <v>42643</v>
      </c>
      <c r="D177" s="20">
        <f ca="1">_xll.meDateFromTenor(C177,D$14,"Following",D$13,"Normal")</f>
        <v>42646</v>
      </c>
      <c r="E177" s="175">
        <f ca="1"/>
        <v>4.8500000000118067E-3</v>
      </c>
      <c r="F177" s="152"/>
      <c r="G177" s="174">
        <f t="shared" ca="1" si="2"/>
        <v>42643</v>
      </c>
      <c r="H177" s="20">
        <f ca="1">_xll.meDateFromTenor(G177,H$14,"Following",H$13,"Normal")</f>
        <v>42734</v>
      </c>
      <c r="I177" s="175">
        <f ca="1"/>
        <v>8.363078359103944E-3</v>
      </c>
      <c r="J177" s="151" t="s">
        <v>4</v>
      </c>
      <c r="K177" s="159" t="s">
        <v>4</v>
      </c>
    </row>
    <row r="178" spans="1:11" x14ac:dyDescent="0.25">
      <c r="A178" s="153">
        <v>160</v>
      </c>
      <c r="B178" s="158"/>
      <c r="C178" s="174">
        <f ca="1">_xll.meDateFromTenor(C177,"1D","FOLLOWING",D$13,"NORMAL")</f>
        <v>42646</v>
      </c>
      <c r="D178" s="20">
        <f ca="1">_xll.meDateFromTenor(C178,D$14,"Following",D$13,"Normal")</f>
        <v>42647</v>
      </c>
      <c r="E178" s="175">
        <f ca="1"/>
        <v>5.1499999999738049E-3</v>
      </c>
      <c r="F178" s="152"/>
      <c r="G178" s="174">
        <f t="shared" ca="1" si="2"/>
        <v>42646</v>
      </c>
      <c r="H178" s="20">
        <f ca="1">_xll.meDateFromTenor(G178,H$14,"Following",H$13,"Normal")</f>
        <v>42738</v>
      </c>
      <c r="I178" s="175">
        <f ca="1"/>
        <v>8.3905795844227884E-3</v>
      </c>
      <c r="J178" s="151" t="s">
        <v>4</v>
      </c>
      <c r="K178" s="159" t="s">
        <v>4</v>
      </c>
    </row>
    <row r="179" spans="1:11" x14ac:dyDescent="0.25">
      <c r="A179" s="153">
        <v>161</v>
      </c>
      <c r="B179" s="158"/>
      <c r="C179" s="174">
        <f ca="1">_xll.meDateFromTenor(C178,"1D","FOLLOWING",D$13,"NORMAL")</f>
        <v>42647</v>
      </c>
      <c r="D179" s="20">
        <f ca="1">_xll.meDateFromTenor(C179,D$14,"Following",D$13,"Normal")</f>
        <v>42648</v>
      </c>
      <c r="E179" s="175">
        <f ca="1"/>
        <v>5.1499999998938688E-3</v>
      </c>
      <c r="F179" s="152"/>
      <c r="G179" s="174">
        <f t="shared" ca="1" si="2"/>
        <v>42647</v>
      </c>
      <c r="H179" s="20">
        <f ca="1">_xll.meDateFromTenor(G179,H$14,"Following",H$13,"Normal")</f>
        <v>42739</v>
      </c>
      <c r="I179" s="175">
        <f ca="1"/>
        <v>8.3997491355095304E-3</v>
      </c>
      <c r="J179" s="151" t="s">
        <v>4</v>
      </c>
      <c r="K179" s="159" t="s">
        <v>4</v>
      </c>
    </row>
    <row r="180" spans="1:11" x14ac:dyDescent="0.25">
      <c r="A180" s="153">
        <v>162</v>
      </c>
      <c r="B180" s="158"/>
      <c r="C180" s="174">
        <f ca="1">_xll.meDateFromTenor(C179,"1D","FOLLOWING",D$13,"NORMAL")</f>
        <v>42648</v>
      </c>
      <c r="D180" s="20">
        <f ca="1">_xll.meDateFromTenor(C180,D$14,"Following",D$13,"Normal")</f>
        <v>42649</v>
      </c>
      <c r="E180" s="175">
        <f ca="1"/>
        <v>5.1499999999738049E-3</v>
      </c>
      <c r="F180" s="152"/>
      <c r="G180" s="174">
        <f t="shared" ca="1" si="2"/>
        <v>42648</v>
      </c>
      <c r="H180" s="20">
        <f ca="1">_xll.meDateFromTenor(G180,H$14,"Following",H$13,"Normal")</f>
        <v>42740</v>
      </c>
      <c r="I180" s="175">
        <f ca="1"/>
        <v>8.4089178090144909E-3</v>
      </c>
      <c r="J180" s="151" t="s">
        <v>4</v>
      </c>
      <c r="K180" s="159" t="s">
        <v>4</v>
      </c>
    </row>
    <row r="181" spans="1:11" x14ac:dyDescent="0.25">
      <c r="A181" s="153">
        <v>163</v>
      </c>
      <c r="B181" s="158"/>
      <c r="C181" s="174">
        <f ca="1">_xll.meDateFromTenor(C180,"1D","FOLLOWING",D$13,"NORMAL")</f>
        <v>42649</v>
      </c>
      <c r="D181" s="20">
        <f ca="1">_xll.meDateFromTenor(C181,D$14,"Following",D$13,"Normal")</f>
        <v>42650</v>
      </c>
      <c r="E181" s="175">
        <f ca="1"/>
        <v>5.1499999999735993E-3</v>
      </c>
      <c r="F181" s="152"/>
      <c r="G181" s="174">
        <f t="shared" ca="1" si="2"/>
        <v>42649</v>
      </c>
      <c r="H181" s="20">
        <f ca="1">_xll.meDateFromTenor(G181,H$14,"Following",H$13,"Normal")</f>
        <v>42741</v>
      </c>
      <c r="I181" s="175">
        <f ca="1"/>
        <v>8.4180868037366779E-3</v>
      </c>
      <c r="J181" s="151" t="s">
        <v>4</v>
      </c>
      <c r="K181" s="159" t="s">
        <v>4</v>
      </c>
    </row>
    <row r="182" spans="1:11" x14ac:dyDescent="0.25">
      <c r="A182" s="153">
        <v>164</v>
      </c>
      <c r="B182" s="158"/>
      <c r="C182" s="174">
        <f ca="1">_xll.meDateFromTenor(C181,"1D","FOLLOWING",D$13,"NORMAL")</f>
        <v>42650</v>
      </c>
      <c r="D182" s="20">
        <f ca="1">_xll.meDateFromTenor(C182,D$14,"Following",D$13,"Normal")</f>
        <v>42653</v>
      </c>
      <c r="E182" s="175">
        <f ca="1"/>
        <v>5.1499459740167635E-3</v>
      </c>
      <c r="F182" s="152"/>
      <c r="G182" s="174">
        <f t="shared" ca="1" si="2"/>
        <v>42650</v>
      </c>
      <c r="H182" s="20">
        <f ca="1">_xll.meDateFromTenor(G182,H$14,"Following",H$13,"Normal")</f>
        <v>42744</v>
      </c>
      <c r="I182" s="175">
        <f ca="1"/>
        <v>8.4272560336061935E-3</v>
      </c>
      <c r="J182" s="151" t="s">
        <v>4</v>
      </c>
      <c r="K182" s="159" t="s">
        <v>4</v>
      </c>
    </row>
    <row r="183" spans="1:11" x14ac:dyDescent="0.25">
      <c r="A183" s="153">
        <v>165</v>
      </c>
      <c r="B183" s="158"/>
      <c r="C183" s="174">
        <f ca="1">_xll.meDateFromTenor(C182,"1D","FOLLOWING",D$13,"NORMAL")</f>
        <v>42653</v>
      </c>
      <c r="D183" s="20">
        <f ca="1">_xll.meDateFromTenor(C183,D$14,"Following",D$13,"Normal")</f>
        <v>42654</v>
      </c>
      <c r="E183" s="175">
        <f ca="1"/>
        <v>5.149941061919368E-3</v>
      </c>
      <c r="F183" s="152"/>
      <c r="G183" s="174">
        <f t="shared" ca="1" si="2"/>
        <v>42653</v>
      </c>
      <c r="H183" s="20">
        <f ca="1">_xll.meDateFromTenor(G183,H$14,"Following",H$13,"Normal")</f>
        <v>42745</v>
      </c>
      <c r="I183" s="175">
        <f ca="1"/>
        <v>8.4547633620523418E-3</v>
      </c>
      <c r="J183" s="151" t="s">
        <v>4</v>
      </c>
      <c r="K183" s="159" t="s">
        <v>4</v>
      </c>
    </row>
    <row r="184" spans="1:11" x14ac:dyDescent="0.25">
      <c r="A184" s="153">
        <v>166</v>
      </c>
      <c r="B184" s="158"/>
      <c r="C184" s="174">
        <f ca="1">_xll.meDateFromTenor(C183,"1D","FOLLOWING",D$13,"NORMAL")</f>
        <v>42654</v>
      </c>
      <c r="D184" s="20">
        <f ca="1">_xll.meDateFromTenor(C184,D$14,"Following",D$13,"Normal")</f>
        <v>42655</v>
      </c>
      <c r="E184" s="175">
        <f ca="1"/>
        <v>5.1499999999738049E-3</v>
      </c>
      <c r="F184" s="152"/>
      <c r="G184" s="174">
        <f t="shared" ca="1" si="2"/>
        <v>42654</v>
      </c>
      <c r="H184" s="20">
        <f ca="1">_xll.meDateFromTenor(G184,H$14,"Following",H$13,"Normal")</f>
        <v>42746</v>
      </c>
      <c r="I184" s="175">
        <f ca="1"/>
        <v>8.4639324827895969E-3</v>
      </c>
      <c r="J184" s="151" t="s">
        <v>4</v>
      </c>
      <c r="K184" s="159" t="s">
        <v>4</v>
      </c>
    </row>
    <row r="185" spans="1:11" x14ac:dyDescent="0.25">
      <c r="A185" s="153">
        <v>167</v>
      </c>
      <c r="B185" s="158"/>
      <c r="C185" s="174">
        <f ca="1">_xll.meDateFromTenor(C184,"1D","FOLLOWING",D$13,"NORMAL")</f>
        <v>42655</v>
      </c>
      <c r="D185" s="20">
        <f ca="1">_xll.meDateFromTenor(C185,D$14,"Following",D$13,"Normal")</f>
        <v>42656</v>
      </c>
      <c r="E185" s="175">
        <f ca="1"/>
        <v>5.1499999999738049E-3</v>
      </c>
      <c r="F185" s="152"/>
      <c r="G185" s="174">
        <f t="shared" ca="1" si="2"/>
        <v>42655</v>
      </c>
      <c r="H185" s="20">
        <f ca="1">_xll.meDateFromTenor(G185,H$14,"Following",H$13,"Normal")</f>
        <v>42747</v>
      </c>
      <c r="I185" s="175">
        <f ca="1"/>
        <v>8.4731015973472951E-3</v>
      </c>
      <c r="J185" s="151" t="s">
        <v>4</v>
      </c>
      <c r="K185" s="159" t="s">
        <v>4</v>
      </c>
    </row>
    <row r="186" spans="1:11" x14ac:dyDescent="0.25">
      <c r="A186" s="153">
        <v>168</v>
      </c>
      <c r="B186" s="158"/>
      <c r="C186" s="174">
        <f ca="1">_xll.meDateFromTenor(C185,"1D","FOLLOWING",D$13,"NORMAL")</f>
        <v>42656</v>
      </c>
      <c r="D186" s="20">
        <f ca="1">_xll.meDateFromTenor(C186,D$14,"Following",D$13,"Normal")</f>
        <v>42657</v>
      </c>
      <c r="E186" s="175">
        <f ca="1"/>
        <v>5.1499999999738049E-3</v>
      </c>
      <c r="F186" s="152"/>
      <c r="G186" s="174">
        <f t="shared" ca="1" si="2"/>
        <v>42656</v>
      </c>
      <c r="H186" s="20">
        <f ca="1">_xll.meDateFromTenor(G186,H$14,"Following",H$13,"Normal")</f>
        <v>42748</v>
      </c>
      <c r="I186" s="175">
        <f ca="1"/>
        <v>8.4822707073812995E-3</v>
      </c>
      <c r="J186" s="151" t="s">
        <v>4</v>
      </c>
      <c r="K186" s="159" t="s">
        <v>4</v>
      </c>
    </row>
    <row r="187" spans="1:11" x14ac:dyDescent="0.25">
      <c r="A187" s="153">
        <v>169</v>
      </c>
      <c r="B187" s="158"/>
      <c r="C187" s="174">
        <f ca="1">_xll.meDateFromTenor(C186,"1D","FOLLOWING",D$13,"NORMAL")</f>
        <v>42657</v>
      </c>
      <c r="D187" s="20">
        <f ca="1">_xll.meDateFromTenor(C187,D$14,"Following",D$13,"Normal")</f>
        <v>42660</v>
      </c>
      <c r="E187" s="175">
        <f ca="1"/>
        <v>5.1500000000004502E-3</v>
      </c>
      <c r="F187" s="152"/>
      <c r="G187" s="174">
        <f t="shared" ca="1" si="2"/>
        <v>42657</v>
      </c>
      <c r="H187" s="20">
        <f ca="1">_xll.meDateFromTenor(G187,H$14,"Following",H$13,"Normal")</f>
        <v>42751</v>
      </c>
      <c r="I187" s="175">
        <f ca="1"/>
        <v>8.4914398190711737E-3</v>
      </c>
      <c r="J187" s="151" t="s">
        <v>4</v>
      </c>
      <c r="K187" s="159" t="s">
        <v>4</v>
      </c>
    </row>
    <row r="188" spans="1:11" x14ac:dyDescent="0.25">
      <c r="A188" s="153">
        <v>170</v>
      </c>
      <c r="B188" s="158"/>
      <c r="C188" s="174">
        <f ca="1">_xll.meDateFromTenor(C187,"1D","FOLLOWING",D$13,"NORMAL")</f>
        <v>42660</v>
      </c>
      <c r="D188" s="20">
        <f ca="1">_xll.meDateFromTenor(C188,D$14,"Following",D$13,"Normal")</f>
        <v>42661</v>
      </c>
      <c r="E188" s="175">
        <f ca="1"/>
        <v>5.1500000000535354E-3</v>
      </c>
      <c r="F188" s="152"/>
      <c r="G188" s="174">
        <f t="shared" ca="1" si="2"/>
        <v>42660</v>
      </c>
      <c r="H188" s="20">
        <f ca="1">_xll.meDateFromTenor(G188,H$14,"Following",H$13,"Normal")</f>
        <v>42752</v>
      </c>
      <c r="I188" s="175">
        <f ca="1"/>
        <v>8.5189471565647028E-3</v>
      </c>
      <c r="J188" s="151" t="s">
        <v>4</v>
      </c>
      <c r="K188" s="159" t="s">
        <v>4</v>
      </c>
    </row>
    <row r="189" spans="1:11" x14ac:dyDescent="0.25">
      <c r="A189" s="153">
        <v>171</v>
      </c>
      <c r="B189" s="158"/>
      <c r="C189" s="174">
        <f ca="1">_xll.meDateFromTenor(C188,"1D","FOLLOWING",D$13,"NORMAL")</f>
        <v>42661</v>
      </c>
      <c r="D189" s="20">
        <f ca="1">_xll.meDateFromTenor(C189,D$14,"Following",D$13,"Normal")</f>
        <v>42662</v>
      </c>
      <c r="E189" s="175">
        <f ca="1"/>
        <v>5.1499999999738049E-3</v>
      </c>
      <c r="F189" s="152"/>
      <c r="G189" s="174">
        <f t="shared" ca="1" si="2"/>
        <v>42661</v>
      </c>
      <c r="H189" s="20">
        <f ca="1">_xll.meDateFromTenor(G189,H$14,"Following",H$13,"Normal")</f>
        <v>42753</v>
      </c>
      <c r="I189" s="175">
        <f ca="1"/>
        <v>8.5281162688182824E-3</v>
      </c>
      <c r="J189" s="151" t="s">
        <v>4</v>
      </c>
      <c r="K189" s="159" t="s">
        <v>4</v>
      </c>
    </row>
    <row r="190" spans="1:11" x14ac:dyDescent="0.25">
      <c r="A190" s="153">
        <v>172</v>
      </c>
      <c r="B190" s="158"/>
      <c r="C190" s="174">
        <f ca="1">_xll.meDateFromTenor(C189,"1D","FOLLOWING",D$13,"NORMAL")</f>
        <v>42662</v>
      </c>
      <c r="D190" s="20">
        <f ca="1">_xll.meDateFromTenor(C190,D$14,"Following",D$13,"Normal")</f>
        <v>42663</v>
      </c>
      <c r="E190" s="175">
        <f ca="1"/>
        <v>5.1499999999738049E-3</v>
      </c>
      <c r="F190" s="152"/>
      <c r="G190" s="174">
        <f t="shared" ca="1" si="2"/>
        <v>42662</v>
      </c>
      <c r="H190" s="20">
        <f ca="1">_xll.meDateFromTenor(G190,H$14,"Following",H$13,"Normal")</f>
        <v>42754</v>
      </c>
      <c r="I190" s="175">
        <f ca="1"/>
        <v>8.5372853811564054E-3</v>
      </c>
      <c r="J190" s="151" t="s">
        <v>4</v>
      </c>
      <c r="K190" s="159" t="s">
        <v>4</v>
      </c>
    </row>
    <row r="191" spans="1:11" x14ac:dyDescent="0.25">
      <c r="A191" s="153">
        <v>173</v>
      </c>
      <c r="B191" s="158"/>
      <c r="C191" s="174">
        <f ca="1">_xll.meDateFromTenor(C190,"1D","FOLLOWING",D$13,"NORMAL")</f>
        <v>42663</v>
      </c>
      <c r="D191" s="20">
        <f ca="1">_xll.meDateFromTenor(C191,D$14,"Following",D$13,"Normal")</f>
        <v>42664</v>
      </c>
      <c r="E191" s="175">
        <f ca="1"/>
        <v>5.1499999999738049E-3</v>
      </c>
      <c r="F191" s="152"/>
      <c r="G191" s="174">
        <f t="shared" ca="1" si="2"/>
        <v>42663</v>
      </c>
      <c r="H191" s="20">
        <f ca="1">_xll.meDateFromTenor(G191,H$14,"Following",H$13,"Normal")</f>
        <v>42755</v>
      </c>
      <c r="I191" s="175">
        <f ca="1"/>
        <v>8.5464544934592841E-3</v>
      </c>
      <c r="J191" s="151" t="s">
        <v>4</v>
      </c>
      <c r="K191" s="159" t="s">
        <v>4</v>
      </c>
    </row>
    <row r="192" spans="1:11" x14ac:dyDescent="0.25">
      <c r="A192" s="153">
        <v>174</v>
      </c>
      <c r="B192" s="158"/>
      <c r="C192" s="174">
        <f ca="1">_xll.meDateFromTenor(C191,"1D","FOLLOWING",D$13,"NORMAL")</f>
        <v>42664</v>
      </c>
      <c r="D192" s="20">
        <f ca="1">_xll.meDateFromTenor(C192,D$14,"Following",D$13,"Normal")</f>
        <v>42667</v>
      </c>
      <c r="E192" s="175">
        <f ca="1"/>
        <v>5.1500000000004502E-3</v>
      </c>
      <c r="F192" s="152"/>
      <c r="G192" s="174">
        <f t="shared" ca="1" si="2"/>
        <v>42664</v>
      </c>
      <c r="H192" s="20">
        <f ca="1">_xll.meDateFromTenor(G192,H$14,"Following",H$13,"Normal")</f>
        <v>42758</v>
      </c>
      <c r="I192" s="175">
        <f ca="1"/>
        <v>8.555623605748108E-3</v>
      </c>
      <c r="J192" s="151" t="s">
        <v>4</v>
      </c>
      <c r="K192" s="159" t="s">
        <v>4</v>
      </c>
    </row>
    <row r="193" spans="1:11" x14ac:dyDescent="0.25">
      <c r="A193" s="153">
        <v>175</v>
      </c>
      <c r="B193" s="158"/>
      <c r="C193" s="174">
        <f ca="1">_xll.meDateFromTenor(C192,"1D","FOLLOWING",D$13,"NORMAL")</f>
        <v>42667</v>
      </c>
      <c r="D193" s="20">
        <f ca="1">_xll.meDateFromTenor(C193,D$14,"Following",D$13,"Normal")</f>
        <v>42668</v>
      </c>
      <c r="E193" s="175">
        <f ca="1"/>
        <v>5.1499999999738049E-3</v>
      </c>
      <c r="F193" s="152"/>
      <c r="G193" s="174">
        <f t="shared" ca="1" si="2"/>
        <v>42667</v>
      </c>
      <c r="H193" s="20">
        <f ca="1">_xll.meDateFromTenor(G193,H$14,"Following",H$13,"Normal")</f>
        <v>42759</v>
      </c>
      <c r="I193" s="175">
        <f ca="1"/>
        <v>8.5831309425719766E-3</v>
      </c>
      <c r="J193" s="151" t="s">
        <v>4</v>
      </c>
      <c r="K193" s="159" t="s">
        <v>4</v>
      </c>
    </row>
    <row r="194" spans="1:11" x14ac:dyDescent="0.25">
      <c r="A194" s="153">
        <v>176</v>
      </c>
      <c r="B194" s="158"/>
      <c r="C194" s="174">
        <f ca="1">_xll.meDateFromTenor(C193,"1D","FOLLOWING",D$13,"NORMAL")</f>
        <v>42668</v>
      </c>
      <c r="D194" s="20">
        <f ca="1">_xll.meDateFromTenor(C194,D$14,"Following",D$13,"Normal")</f>
        <v>42669</v>
      </c>
      <c r="E194" s="175">
        <f ca="1"/>
        <v>5.1499999999738049E-3</v>
      </c>
      <c r="F194" s="152"/>
      <c r="G194" s="174">
        <f t="shared" ca="1" si="2"/>
        <v>42668</v>
      </c>
      <c r="H194" s="20">
        <f ca="1">_xll.meDateFromTenor(G194,H$14,"Following",H$13,"Normal")</f>
        <v>42760</v>
      </c>
      <c r="I194" s="175">
        <f ca="1"/>
        <v>8.5923000549315114E-3</v>
      </c>
      <c r="J194" s="151" t="s">
        <v>4</v>
      </c>
      <c r="K194" s="159" t="s">
        <v>4</v>
      </c>
    </row>
    <row r="195" spans="1:11" x14ac:dyDescent="0.25">
      <c r="A195" s="153">
        <v>177</v>
      </c>
      <c r="B195" s="158"/>
      <c r="C195" s="174">
        <f ca="1">_xll.meDateFromTenor(C194,"1D","FOLLOWING",D$13,"NORMAL")</f>
        <v>42669</v>
      </c>
      <c r="D195" s="20">
        <f ca="1">_xll.meDateFromTenor(C195,D$14,"Following",D$13,"Normal")</f>
        <v>42670</v>
      </c>
      <c r="E195" s="175">
        <f ca="1"/>
        <v>5.1500000000537409E-3</v>
      </c>
      <c r="F195" s="152"/>
      <c r="G195" s="174">
        <f t="shared" ca="1" si="2"/>
        <v>42669</v>
      </c>
      <c r="H195" s="20">
        <f ca="1">_xll.meDateFromTenor(G195,H$14,"Following",H$13,"Normal")</f>
        <v>42761</v>
      </c>
      <c r="I195" s="175">
        <f ca="1"/>
        <v>8.601469167467941E-3</v>
      </c>
      <c r="J195" s="151" t="s">
        <v>4</v>
      </c>
      <c r="K195" s="159" t="s">
        <v>4</v>
      </c>
    </row>
    <row r="196" spans="1:11" x14ac:dyDescent="0.25">
      <c r="A196" s="153">
        <v>178</v>
      </c>
      <c r="B196" s="158"/>
      <c r="C196" s="174">
        <f ca="1">_xll.meDateFromTenor(C195,"1D","FOLLOWING",D$13,"NORMAL")</f>
        <v>42670</v>
      </c>
      <c r="D196" s="20">
        <f ca="1">_xll.meDateFromTenor(C196,D$14,"Following",D$13,"Normal")</f>
        <v>42671</v>
      </c>
      <c r="E196" s="175">
        <f ca="1"/>
        <v>5.1499999999738049E-3</v>
      </c>
      <c r="F196" s="152"/>
      <c r="G196" s="174">
        <f t="shared" ca="1" si="2"/>
        <v>42670</v>
      </c>
      <c r="H196" s="20">
        <f ca="1">_xll.meDateFromTenor(G196,H$14,"Following",H$13,"Normal")</f>
        <v>42762</v>
      </c>
      <c r="I196" s="175">
        <f ca="1"/>
        <v>8.6106382795232139E-3</v>
      </c>
      <c r="J196" s="151" t="s">
        <v>4</v>
      </c>
      <c r="K196" s="159" t="s">
        <v>4</v>
      </c>
    </row>
    <row r="197" spans="1:11" x14ac:dyDescent="0.25">
      <c r="A197" s="153">
        <v>179</v>
      </c>
      <c r="B197" s="158"/>
      <c r="C197" s="174">
        <f ca="1">_xll.meDateFromTenor(C196,"1D","FOLLOWING",D$13,"NORMAL")</f>
        <v>42671</v>
      </c>
      <c r="D197" s="20">
        <f ca="1">_xll.meDateFromTenor(C197,D$14,"Following",D$13,"Normal")</f>
        <v>42674</v>
      </c>
      <c r="E197" s="175">
        <f ca="1"/>
        <v>5.1500000000270271E-3</v>
      </c>
      <c r="F197" s="152"/>
      <c r="G197" s="174">
        <f t="shared" ca="1" si="2"/>
        <v>42671</v>
      </c>
      <c r="H197" s="20">
        <f ca="1">_xll.meDateFromTenor(G197,H$14,"Following",H$13,"Normal")</f>
        <v>42765</v>
      </c>
      <c r="I197" s="175">
        <f ca="1"/>
        <v>8.6198073909204455E-3</v>
      </c>
      <c r="J197" s="151" t="s">
        <v>4</v>
      </c>
      <c r="K197" s="159" t="s">
        <v>4</v>
      </c>
    </row>
    <row r="198" spans="1:11" x14ac:dyDescent="0.25">
      <c r="A198" s="153">
        <v>180</v>
      </c>
      <c r="B198" s="158"/>
      <c r="C198" s="174">
        <f ca="1">_xll.meDateFromTenor(C197,"1D","FOLLOWING",D$13,"NORMAL")</f>
        <v>42674</v>
      </c>
      <c r="D198" s="20">
        <f ca="1">_xll.meDateFromTenor(C198,D$14,"Following",D$13,"Normal")</f>
        <v>42675</v>
      </c>
      <c r="E198" s="175">
        <f ca="1"/>
        <v>5.1499999999738049E-3</v>
      </c>
      <c r="F198" s="152"/>
      <c r="G198" s="174">
        <f t="shared" ca="1" si="2"/>
        <v>42674</v>
      </c>
      <c r="H198" s="20">
        <f ca="1">_xll.meDateFromTenor(G198,H$14,"Following",H$13,"Normal")</f>
        <v>42766</v>
      </c>
      <c r="I198" s="175">
        <f ca="1"/>
        <v>8.647314728706619E-3</v>
      </c>
      <c r="J198" s="151" t="s">
        <v>4</v>
      </c>
      <c r="K198" s="159" t="s">
        <v>4</v>
      </c>
    </row>
    <row r="199" spans="1:11" x14ac:dyDescent="0.25">
      <c r="A199" s="153">
        <v>181</v>
      </c>
      <c r="B199" s="158"/>
      <c r="C199" s="174">
        <f ca="1">_xll.meDateFromTenor(C198,"1D","FOLLOWING",D$13,"NORMAL")</f>
        <v>42675</v>
      </c>
      <c r="D199" s="20">
        <f ca="1">_xll.meDateFromTenor(C199,D$14,"Following",D$13,"Normal")</f>
        <v>42676</v>
      </c>
      <c r="E199" s="175">
        <f ca="1"/>
        <v>5.349999999975116E-3</v>
      </c>
      <c r="F199" s="152"/>
      <c r="G199" s="174">
        <f t="shared" ca="1" si="2"/>
        <v>42675</v>
      </c>
      <c r="H199" s="20">
        <f ca="1">_xll.meDateFromTenor(G199,H$14,"Following",H$13,"Normal")</f>
        <v>42767</v>
      </c>
      <c r="I199" s="175">
        <f ca="1"/>
        <v>8.6564838284854777E-3</v>
      </c>
      <c r="J199" s="151" t="s">
        <v>4</v>
      </c>
      <c r="K199" s="159" t="s">
        <v>4</v>
      </c>
    </row>
    <row r="200" spans="1:11" x14ac:dyDescent="0.25">
      <c r="A200" s="153">
        <v>182</v>
      </c>
      <c r="B200" s="158"/>
      <c r="C200" s="174">
        <f ca="1">_xll.meDateFromTenor(C199,"1D","FOLLOWING",D$13,"NORMAL")</f>
        <v>42676</v>
      </c>
      <c r="D200" s="20">
        <f ca="1">_xll.meDateFromTenor(C200,D$14,"Following",D$13,"Normal")</f>
        <v>42677</v>
      </c>
      <c r="E200" s="175">
        <f ca="1"/>
        <v>5.349999999975116E-3</v>
      </c>
      <c r="F200" s="152"/>
      <c r="G200" s="174">
        <f t="shared" ca="1" si="2"/>
        <v>42676</v>
      </c>
      <c r="H200" s="20">
        <f ca="1">_xll.meDateFromTenor(G200,H$14,"Following",H$13,"Normal")</f>
        <v>42768</v>
      </c>
      <c r="I200" s="175">
        <f ca="1"/>
        <v>8.6656529532983199E-3</v>
      </c>
      <c r="J200" s="151" t="s">
        <v>4</v>
      </c>
      <c r="K200" s="159" t="s">
        <v>4</v>
      </c>
    </row>
    <row r="201" spans="1:11" x14ac:dyDescent="0.25">
      <c r="A201" s="153">
        <v>183</v>
      </c>
      <c r="B201" s="158"/>
      <c r="C201" s="174">
        <f ca="1">_xll.meDateFromTenor(C200,"1D","FOLLOWING",D$13,"NORMAL")</f>
        <v>42677</v>
      </c>
      <c r="D201" s="20">
        <f ca="1">_xll.meDateFromTenor(C201,D$14,"Following",D$13,"Normal")</f>
        <v>42678</v>
      </c>
      <c r="E201" s="175">
        <f ca="1"/>
        <v>5.349999999975116E-3</v>
      </c>
      <c r="F201" s="152"/>
      <c r="G201" s="174">
        <f t="shared" ca="1" si="2"/>
        <v>42677</v>
      </c>
      <c r="H201" s="20">
        <f ca="1">_xll.meDateFromTenor(G201,H$14,"Following",H$13,"Normal")</f>
        <v>42769</v>
      </c>
      <c r="I201" s="175">
        <f ca="1"/>
        <v>8.6748221123082343E-3</v>
      </c>
      <c r="J201" s="151" t="s">
        <v>4</v>
      </c>
      <c r="K201" s="159" t="s">
        <v>4</v>
      </c>
    </row>
    <row r="202" spans="1:11" x14ac:dyDescent="0.25">
      <c r="A202" s="153">
        <v>184</v>
      </c>
      <c r="B202" s="158"/>
      <c r="C202" s="174">
        <f ca="1">_xll.meDateFromTenor(C201,"1D","FOLLOWING",D$13,"NORMAL")</f>
        <v>42678</v>
      </c>
      <c r="D202" s="20">
        <f ca="1">_xll.meDateFromTenor(C202,D$14,"Following",D$13,"Normal")</f>
        <v>42681</v>
      </c>
      <c r="E202" s="175">
        <f ca="1"/>
        <v>5.3500000000017613E-3</v>
      </c>
      <c r="F202" s="152"/>
      <c r="G202" s="174">
        <f t="shared" ca="1" si="2"/>
        <v>42678</v>
      </c>
      <c r="H202" s="20">
        <f ca="1">_xll.meDateFromTenor(G202,H$14,"Following",H$13,"Normal")</f>
        <v>42772</v>
      </c>
      <c r="I202" s="175">
        <f ca="1"/>
        <v>8.6839911778900224E-3</v>
      </c>
      <c r="J202" s="151" t="s">
        <v>4</v>
      </c>
      <c r="K202" s="159" t="s">
        <v>4</v>
      </c>
    </row>
    <row r="203" spans="1:11" x14ac:dyDescent="0.25">
      <c r="A203" s="153">
        <v>185</v>
      </c>
      <c r="B203" s="158"/>
      <c r="C203" s="174">
        <f ca="1">_xll.meDateFromTenor(C202,"1D","FOLLOWING",D$13,"NORMAL")</f>
        <v>42681</v>
      </c>
      <c r="D203" s="20">
        <f ca="1">_xll.meDateFromTenor(C203,D$14,"Following",D$13,"Normal")</f>
        <v>42682</v>
      </c>
      <c r="E203" s="175">
        <f ca="1"/>
        <v>5.349999999975116E-3</v>
      </c>
      <c r="F203" s="152"/>
      <c r="G203" s="174">
        <f t="shared" ca="1" si="2"/>
        <v>42681</v>
      </c>
      <c r="H203" s="20">
        <f ca="1">_xll.meDateFromTenor(G203,H$14,"Following",H$13,"Normal")</f>
        <v>42773</v>
      </c>
      <c r="I203" s="175">
        <f ca="1"/>
        <v>8.7114991654205619E-3</v>
      </c>
      <c r="J203" s="151" t="s">
        <v>4</v>
      </c>
      <c r="K203" s="159" t="s">
        <v>4</v>
      </c>
    </row>
    <row r="204" spans="1:11" x14ac:dyDescent="0.25">
      <c r="A204" s="153">
        <v>186</v>
      </c>
      <c r="B204" s="158"/>
      <c r="C204" s="174">
        <f ca="1">_xll.meDateFromTenor(C203,"1D","FOLLOWING",D$13,"NORMAL")</f>
        <v>42682</v>
      </c>
      <c r="D204" s="20">
        <f ca="1">_xll.meDateFromTenor(C204,D$14,"Following",D$13,"Normal")</f>
        <v>42683</v>
      </c>
      <c r="E204" s="175">
        <f ca="1"/>
        <v>5.349999999975116E-3</v>
      </c>
      <c r="F204" s="152"/>
      <c r="G204" s="174">
        <f t="shared" ca="1" si="2"/>
        <v>42682</v>
      </c>
      <c r="H204" s="20">
        <f ca="1">_xll.meDateFromTenor(G204,H$14,"Following",H$13,"Normal")</f>
        <v>42774</v>
      </c>
      <c r="I204" s="175">
        <f ca="1"/>
        <v>8.7206676270734276E-3</v>
      </c>
      <c r="J204" s="151" t="s">
        <v>4</v>
      </c>
      <c r="K204" s="159" t="s">
        <v>4</v>
      </c>
    </row>
    <row r="205" spans="1:11" x14ac:dyDescent="0.25">
      <c r="A205" s="153">
        <v>187</v>
      </c>
      <c r="B205" s="158"/>
      <c r="C205" s="174">
        <f ca="1">_xll.meDateFromTenor(C204,"1D","FOLLOWING",D$13,"NORMAL")</f>
        <v>42683</v>
      </c>
      <c r="D205" s="20">
        <f ca="1">_xll.meDateFromTenor(C205,D$14,"Following",D$13,"Normal")</f>
        <v>42684</v>
      </c>
      <c r="E205" s="175">
        <f ca="1"/>
        <v>5.3499999999749017E-3</v>
      </c>
      <c r="F205" s="152"/>
      <c r="G205" s="174">
        <f t="shared" ca="1" si="2"/>
        <v>42683</v>
      </c>
      <c r="H205" s="20">
        <f ca="1">_xll.meDateFromTenor(G205,H$14,"Following",H$13,"Normal")</f>
        <v>42775</v>
      </c>
      <c r="I205" s="175">
        <f ca="1"/>
        <v>8.7298343111365962E-3</v>
      </c>
      <c r="J205" s="151" t="s">
        <v>4</v>
      </c>
      <c r="K205" s="159" t="s">
        <v>4</v>
      </c>
    </row>
    <row r="206" spans="1:11" x14ac:dyDescent="0.25">
      <c r="A206" s="153">
        <v>188</v>
      </c>
      <c r="B206" s="158"/>
      <c r="C206" s="174">
        <f ca="1">_xll.meDateFromTenor(C205,"1D","FOLLOWING",D$13,"NORMAL")</f>
        <v>42684</v>
      </c>
      <c r="D206" s="20">
        <f ca="1">_xll.meDateFromTenor(C206,D$14,"Following",D$13,"Normal")</f>
        <v>42685</v>
      </c>
      <c r="E206" s="175">
        <f ca="1"/>
        <v>5.3499017998870548E-3</v>
      </c>
      <c r="F206" s="152"/>
      <c r="G206" s="174">
        <f t="shared" ca="1" si="2"/>
        <v>42684</v>
      </c>
      <c r="H206" s="20">
        <f ca="1">_xll.meDateFromTenor(G206,H$14,"Following",H$13,"Normal")</f>
        <v>42776</v>
      </c>
      <c r="I206" s="175">
        <f ca="1"/>
        <v>8.7390058516651284E-3</v>
      </c>
      <c r="J206" s="151" t="s">
        <v>4</v>
      </c>
      <c r="K206" s="159" t="s">
        <v>4</v>
      </c>
    </row>
    <row r="207" spans="1:11" x14ac:dyDescent="0.25">
      <c r="A207" s="153">
        <v>189</v>
      </c>
      <c r="B207" s="158"/>
      <c r="C207" s="174">
        <f ca="1">_xll.meDateFromTenor(C206,"1D","FOLLOWING",D$13,"NORMAL")</f>
        <v>42685</v>
      </c>
      <c r="D207" s="20">
        <f ca="1">_xll.meDateFromTenor(C207,D$14,"Following",D$13,"Normal")</f>
        <v>42688</v>
      </c>
      <c r="E207" s="175">
        <f ca="1"/>
        <v>5.3499532285883524E-3</v>
      </c>
      <c r="F207" s="152"/>
      <c r="G207" s="174">
        <f t="shared" ca="1" si="2"/>
        <v>42685</v>
      </c>
      <c r="H207" s="20">
        <f ca="1">_xll.meDateFromTenor(G207,H$14,"Following",H$13,"Normal")</f>
        <v>42779</v>
      </c>
      <c r="I207" s="175">
        <f ca="1"/>
        <v>8.7481840262487159E-3</v>
      </c>
      <c r="J207" s="151" t="s">
        <v>4</v>
      </c>
      <c r="K207" s="159" t="s">
        <v>4</v>
      </c>
    </row>
    <row r="208" spans="1:11" x14ac:dyDescent="0.25">
      <c r="A208" s="153">
        <v>190</v>
      </c>
      <c r="B208" s="158"/>
      <c r="C208" s="174">
        <f ca="1">_xll.meDateFromTenor(C207,"1D","FOLLOWING",D$13,"NORMAL")</f>
        <v>42688</v>
      </c>
      <c r="D208" s="20">
        <f ca="1">_xll.meDateFromTenor(C208,D$14,"Following",D$13,"Normal")</f>
        <v>42689</v>
      </c>
      <c r="E208" s="175">
        <f ca="1"/>
        <v>5.349999999975116E-3</v>
      </c>
      <c r="F208" s="152"/>
      <c r="G208" s="174">
        <f t="shared" ca="1" si="2"/>
        <v>42688</v>
      </c>
      <c r="H208" s="20">
        <f ca="1">_xll.meDateFromTenor(G208,H$14,"Following",H$13,"Normal")</f>
        <v>42780</v>
      </c>
      <c r="I208" s="175">
        <f ca="1"/>
        <v>8.7756823008485335E-3</v>
      </c>
      <c r="J208" s="151" t="s">
        <v>4</v>
      </c>
      <c r="K208" s="159" t="s">
        <v>4</v>
      </c>
    </row>
    <row r="209" spans="1:11" x14ac:dyDescent="0.25">
      <c r="A209" s="153">
        <v>191</v>
      </c>
      <c r="B209" s="158"/>
      <c r="C209" s="174">
        <f ca="1">_xll.meDateFromTenor(C208,"1D","FOLLOWING",D$13,"NORMAL")</f>
        <v>42689</v>
      </c>
      <c r="D209" s="20">
        <f ca="1">_xll.meDateFromTenor(C209,D$14,"Following",D$13,"Normal")</f>
        <v>42690</v>
      </c>
      <c r="E209" s="175">
        <f ca="1"/>
        <v>5.349999999975116E-3</v>
      </c>
      <c r="F209" s="152"/>
      <c r="G209" s="174">
        <f t="shared" ca="1" si="2"/>
        <v>42689</v>
      </c>
      <c r="H209" s="20">
        <f ca="1">_xll.meDateFromTenor(G209,H$14,"Following",H$13,"Normal")</f>
        <v>42781</v>
      </c>
      <c r="I209" s="175">
        <f ca="1"/>
        <v>8.7849776345297181E-3</v>
      </c>
      <c r="J209" s="151" t="s">
        <v>4</v>
      </c>
      <c r="K209" s="159" t="s">
        <v>4</v>
      </c>
    </row>
    <row r="210" spans="1:11" x14ac:dyDescent="0.25">
      <c r="A210" s="153">
        <v>192</v>
      </c>
      <c r="B210" s="158"/>
      <c r="C210" s="174">
        <f ca="1">_xll.meDateFromTenor(C209,"1D","FOLLOWING",D$13,"NORMAL")</f>
        <v>42690</v>
      </c>
      <c r="D210" s="20">
        <f ca="1">_xll.meDateFromTenor(C210,D$14,"Following",D$13,"Normal")</f>
        <v>42691</v>
      </c>
      <c r="E210" s="175">
        <f ca="1"/>
        <v>5.349999999975116E-3</v>
      </c>
      <c r="F210" s="152"/>
      <c r="G210" s="174">
        <f t="shared" ca="1" si="2"/>
        <v>42690</v>
      </c>
      <c r="H210" s="20">
        <f ca="1">_xll.meDateFromTenor(G210,H$14,"Following",H$13,"Normal")</f>
        <v>42782</v>
      </c>
      <c r="I210" s="175">
        <f ca="1"/>
        <v>8.7940205254402361E-3</v>
      </c>
      <c r="J210" s="151" t="s">
        <v>4</v>
      </c>
      <c r="K210" s="159" t="s">
        <v>4</v>
      </c>
    </row>
    <row r="211" spans="1:11" x14ac:dyDescent="0.25">
      <c r="A211" s="153">
        <v>193</v>
      </c>
      <c r="B211" s="158"/>
      <c r="C211" s="174">
        <f ca="1">_xll.meDateFromTenor(C210,"1D","FOLLOWING",D$13,"NORMAL")</f>
        <v>42691</v>
      </c>
      <c r="D211" s="20">
        <f ca="1">_xll.meDateFromTenor(C211,D$14,"Following",D$13,"Normal")</f>
        <v>42692</v>
      </c>
      <c r="E211" s="175">
        <f ca="1"/>
        <v>5.349999999975116E-3</v>
      </c>
      <c r="F211" s="152"/>
      <c r="G211" s="174">
        <f t="shared" ca="1" si="2"/>
        <v>42691</v>
      </c>
      <c r="H211" s="20">
        <f ca="1">_xll.meDateFromTenor(G211,H$14,"Following",H$13,"Normal")</f>
        <v>42783</v>
      </c>
      <c r="I211" s="175">
        <f ca="1"/>
        <v>8.8027185731130234E-3</v>
      </c>
      <c r="J211" s="151" t="s">
        <v>4</v>
      </c>
      <c r="K211" s="159" t="s">
        <v>4</v>
      </c>
    </row>
    <row r="212" spans="1:11" x14ac:dyDescent="0.25">
      <c r="A212" s="153">
        <v>194</v>
      </c>
      <c r="B212" s="158"/>
      <c r="C212" s="174">
        <f ca="1">_xll.meDateFromTenor(C211,"1D","FOLLOWING",D$13,"NORMAL")</f>
        <v>42692</v>
      </c>
      <c r="D212" s="20">
        <f ca="1">_xll.meDateFromTenor(C212,D$14,"Following",D$13,"Normal")</f>
        <v>42695</v>
      </c>
      <c r="E212" s="175">
        <f ca="1"/>
        <v>5.3500000000016902E-3</v>
      </c>
      <c r="F212" s="152"/>
      <c r="G212" s="174">
        <f t="shared" ca="1" si="2"/>
        <v>42692</v>
      </c>
      <c r="H212" s="20">
        <f ca="1">_xll.meDateFromTenor(G212,H$14,"Following",H$13,"Normal")</f>
        <v>42786</v>
      </c>
      <c r="I212" s="175">
        <f ca="1"/>
        <v>8.8123587500319369E-3</v>
      </c>
      <c r="J212" s="151" t="s">
        <v>4</v>
      </c>
      <c r="K212" s="159" t="s">
        <v>4</v>
      </c>
    </row>
    <row r="213" spans="1:11" x14ac:dyDescent="0.25">
      <c r="A213" s="153">
        <v>195</v>
      </c>
      <c r="B213" s="158"/>
      <c r="C213" s="174">
        <f ca="1">_xll.meDateFromTenor(C212,"1D","FOLLOWING",D$13,"NORMAL")</f>
        <v>42695</v>
      </c>
      <c r="D213" s="20">
        <f ca="1">_xll.meDateFromTenor(C213,D$14,"Following",D$13,"Normal")</f>
        <v>42696</v>
      </c>
      <c r="E213" s="175">
        <f ca="1"/>
        <v>5.349999999975116E-3</v>
      </c>
      <c r="F213" s="152"/>
      <c r="G213" s="174">
        <f t="shared" ref="G213:G276" ca="1" si="3">$C213</f>
        <v>42695</v>
      </c>
      <c r="H213" s="20">
        <f ca="1">_xll.meDateFromTenor(G213,H$14,"Following",H$13,"Normal")</f>
        <v>42787</v>
      </c>
      <c r="I213" s="175">
        <f ca="1"/>
        <v>8.8333050031148865E-3</v>
      </c>
      <c r="J213" s="151" t="s">
        <v>4</v>
      </c>
      <c r="K213" s="159" t="s">
        <v>4</v>
      </c>
    </row>
    <row r="214" spans="1:11" x14ac:dyDescent="0.25">
      <c r="A214" s="153">
        <v>196</v>
      </c>
      <c r="B214" s="158"/>
      <c r="C214" s="174">
        <f ca="1">_xll.meDateFromTenor(C213,"1D","FOLLOWING",D$13,"NORMAL")</f>
        <v>42696</v>
      </c>
      <c r="D214" s="20">
        <f ca="1">_xll.meDateFromTenor(C214,D$14,"Following",D$13,"Normal")</f>
        <v>42697</v>
      </c>
      <c r="E214" s="175">
        <f ca="1"/>
        <v>5.349999999975116E-3</v>
      </c>
      <c r="F214" s="152"/>
      <c r="G214" s="174">
        <f t="shared" ca="1" si="3"/>
        <v>42696</v>
      </c>
      <c r="H214" s="20">
        <f ca="1">_xll.meDateFromTenor(G214,H$14,"Following",H$13,"Normal")</f>
        <v>42788</v>
      </c>
      <c r="I214" s="175">
        <f ca="1"/>
        <v>8.849035199215342E-3</v>
      </c>
      <c r="J214" s="151" t="s">
        <v>4</v>
      </c>
      <c r="K214" s="159" t="s">
        <v>4</v>
      </c>
    </row>
    <row r="215" spans="1:11" x14ac:dyDescent="0.25">
      <c r="A215" s="153">
        <v>197</v>
      </c>
      <c r="B215" s="158"/>
      <c r="C215" s="174">
        <f ca="1">_xll.meDateFromTenor(C214,"1D","FOLLOWING",D$13,"NORMAL")</f>
        <v>42697</v>
      </c>
      <c r="D215" s="20">
        <f ca="1">_xll.meDateFromTenor(C215,D$14,"Following",D$13,"Normal")</f>
        <v>42698</v>
      </c>
      <c r="E215" s="175">
        <f ca="1"/>
        <v>5.3499708476145904E-3</v>
      </c>
      <c r="F215" s="152"/>
      <c r="G215" s="174">
        <f t="shared" ca="1" si="3"/>
        <v>42697</v>
      </c>
      <c r="H215" s="20">
        <f ca="1">_xll.meDateFromTenor(G215,H$14,"Following",H$13,"Normal")</f>
        <v>42789</v>
      </c>
      <c r="I215" s="175">
        <f ca="1"/>
        <v>8.8779782194355773E-3</v>
      </c>
      <c r="J215" s="151" t="s">
        <v>4</v>
      </c>
      <c r="K215" s="159" t="s">
        <v>4</v>
      </c>
    </row>
    <row r="216" spans="1:11" x14ac:dyDescent="0.25">
      <c r="A216" s="153">
        <v>198</v>
      </c>
      <c r="B216" s="158"/>
      <c r="C216" s="174">
        <f ca="1">_xll.meDateFromTenor(C215,"1D","FOLLOWING",D$13,"NORMAL")</f>
        <v>42698</v>
      </c>
      <c r="D216" s="20">
        <f ca="1">_xll.meDateFromTenor(C216,D$14,"Following",D$13,"Normal")</f>
        <v>42699</v>
      </c>
      <c r="E216" s="175">
        <f ca="1"/>
        <v>5.3499496467335397E-3</v>
      </c>
      <c r="F216" s="152"/>
      <c r="G216" s="174">
        <f t="shared" ca="1" si="3"/>
        <v>42698</v>
      </c>
      <c r="H216" s="20">
        <f ca="1">_xll.meDateFromTenor(G216,H$14,"Following",H$13,"Normal")</f>
        <v>42790</v>
      </c>
      <c r="I216" s="175">
        <f ca="1"/>
        <v>8.8673734238070446E-3</v>
      </c>
      <c r="J216" s="151" t="s">
        <v>4</v>
      </c>
      <c r="K216" s="159" t="s">
        <v>4</v>
      </c>
    </row>
    <row r="217" spans="1:11" x14ac:dyDescent="0.25">
      <c r="A217" s="153">
        <v>199</v>
      </c>
      <c r="B217" s="158"/>
      <c r="C217" s="174">
        <f ca="1">_xll.meDateFromTenor(C216,"1D","FOLLOWING",D$13,"NORMAL")</f>
        <v>42699</v>
      </c>
      <c r="D217" s="20">
        <f ca="1">_xll.meDateFromTenor(C217,D$14,"Following",D$13,"Normal")</f>
        <v>42702</v>
      </c>
      <c r="E217" s="175">
        <f ca="1"/>
        <v>5.3500000000017613E-3</v>
      </c>
      <c r="F217" s="152"/>
      <c r="G217" s="174">
        <f t="shared" ca="1" si="3"/>
        <v>42699</v>
      </c>
      <c r="H217" s="20">
        <f ca="1">_xll.meDateFromTenor(G217,H$14,"Following",H$13,"Normal")</f>
        <v>42793</v>
      </c>
      <c r="I217" s="175">
        <f ca="1"/>
        <v>8.8699814508296365E-3</v>
      </c>
      <c r="J217" s="151" t="s">
        <v>4</v>
      </c>
      <c r="K217" s="159" t="s">
        <v>4</v>
      </c>
    </row>
    <row r="218" spans="1:11" x14ac:dyDescent="0.25">
      <c r="A218" s="153">
        <v>200</v>
      </c>
      <c r="B218" s="158"/>
      <c r="C218" s="174">
        <f ca="1">_xll.meDateFromTenor(C217,"1D","FOLLOWING",D$13,"NORMAL")</f>
        <v>42702</v>
      </c>
      <c r="D218" s="20">
        <f ca="1">_xll.meDateFromTenor(C218,D$14,"Following",D$13,"Normal")</f>
        <v>42703</v>
      </c>
      <c r="E218" s="175">
        <f ca="1"/>
        <v>5.349999999975116E-3</v>
      </c>
      <c r="F218" s="152"/>
      <c r="G218" s="174">
        <f t="shared" ca="1" si="3"/>
        <v>42702</v>
      </c>
      <c r="H218" s="20">
        <f ca="1">_xll.meDateFromTenor(G218,H$14,"Following",H$13,"Normal")</f>
        <v>42794</v>
      </c>
      <c r="I218" s="175">
        <f ca="1"/>
        <v>8.904049872990448E-3</v>
      </c>
      <c r="J218" s="151" t="s">
        <v>4</v>
      </c>
      <c r="K218" s="159" t="s">
        <v>4</v>
      </c>
    </row>
    <row r="219" spans="1:11" x14ac:dyDescent="0.25">
      <c r="A219" s="153">
        <v>201</v>
      </c>
      <c r="B219" s="158"/>
      <c r="C219" s="174">
        <f ca="1">_xll.meDateFromTenor(C218,"1D","FOLLOWING",D$13,"NORMAL")</f>
        <v>42703</v>
      </c>
      <c r="D219" s="20">
        <f ca="1">_xll.meDateFromTenor(C219,D$14,"Following",D$13,"Normal")</f>
        <v>42704</v>
      </c>
      <c r="E219" s="175">
        <f ca="1"/>
        <v>5.349999999975116E-3</v>
      </c>
      <c r="F219" s="152"/>
      <c r="G219" s="174">
        <f t="shared" ca="1" si="3"/>
        <v>42703</v>
      </c>
      <c r="H219" s="20">
        <f ca="1">_xll.meDateFromTenor(G219,H$14,"Following",H$13,"Normal")</f>
        <v>42794</v>
      </c>
      <c r="I219" s="175">
        <f ca="1"/>
        <v>8.9127478986334198E-3</v>
      </c>
      <c r="J219" s="151" t="s">
        <v>4</v>
      </c>
      <c r="K219" s="159" t="s">
        <v>4</v>
      </c>
    </row>
    <row r="220" spans="1:11" x14ac:dyDescent="0.25">
      <c r="A220" s="153">
        <v>202</v>
      </c>
      <c r="B220" s="158"/>
      <c r="C220" s="174">
        <f ca="1">_xll.meDateFromTenor(C219,"1D","FOLLOWING",D$13,"NORMAL")</f>
        <v>42704</v>
      </c>
      <c r="D220" s="20">
        <f ca="1">_xll.meDateFromTenor(C220,D$14,"Following",D$13,"Normal")</f>
        <v>42705</v>
      </c>
      <c r="E220" s="175">
        <f ca="1"/>
        <v>5.349999999975116E-3</v>
      </c>
      <c r="F220" s="152"/>
      <c r="G220" s="174">
        <f t="shared" ca="1" si="3"/>
        <v>42704</v>
      </c>
      <c r="H220" s="20">
        <f ca="1">_xll.meDateFromTenor(G220,H$14,"Following",H$13,"Normal")</f>
        <v>42794</v>
      </c>
      <c r="I220" s="175">
        <f ca="1"/>
        <v>8.9223880975821505E-3</v>
      </c>
      <c r="J220" s="151" t="s">
        <v>4</v>
      </c>
      <c r="K220" s="159" t="s">
        <v>4</v>
      </c>
    </row>
    <row r="221" spans="1:11" x14ac:dyDescent="0.25">
      <c r="A221" s="153">
        <v>203</v>
      </c>
      <c r="B221" s="158"/>
      <c r="C221" s="174">
        <f ca="1">_xll.meDateFromTenor(C220,"1D","FOLLOWING",D$13,"NORMAL")</f>
        <v>42705</v>
      </c>
      <c r="D221" s="20">
        <f ca="1">_xll.meDateFromTenor(C221,D$14,"Following",D$13,"Normal")</f>
        <v>42706</v>
      </c>
      <c r="E221" s="175">
        <f ca="1"/>
        <v>5.6500000000168247E-3</v>
      </c>
      <c r="F221" s="152"/>
      <c r="G221" s="174">
        <f t="shared" ca="1" si="3"/>
        <v>42705</v>
      </c>
      <c r="H221" s="20">
        <f ca="1">_xll.meDateFromTenor(G221,H$14,"Following",H$13,"Normal")</f>
        <v>42795</v>
      </c>
      <c r="I221" s="175">
        <f ca="1"/>
        <v>8.9316835135079837E-3</v>
      </c>
      <c r="J221" s="151" t="s">
        <v>4</v>
      </c>
      <c r="K221" s="159" t="s">
        <v>4</v>
      </c>
    </row>
    <row r="222" spans="1:11" x14ac:dyDescent="0.25">
      <c r="A222" s="153">
        <v>204</v>
      </c>
      <c r="B222" s="158"/>
      <c r="C222" s="174">
        <f ca="1">_xll.meDateFromTenor(C221,"1D","FOLLOWING",D$13,"NORMAL")</f>
        <v>42706</v>
      </c>
      <c r="D222" s="20">
        <f ca="1">_xll.meDateFromTenor(C222,D$14,"Following",D$13,"Normal")</f>
        <v>42709</v>
      </c>
      <c r="E222" s="175">
        <f ca="1"/>
        <v>5.6499999999904049E-3</v>
      </c>
      <c r="F222" s="152"/>
      <c r="G222" s="174">
        <f t="shared" ca="1" si="3"/>
        <v>42706</v>
      </c>
      <c r="H222" s="20">
        <f ca="1">_xll.meDateFromTenor(G222,H$14,"Following",H$13,"Normal")</f>
        <v>42796</v>
      </c>
      <c r="I222" s="175">
        <f ca="1"/>
        <v>8.9407263221738531E-3</v>
      </c>
      <c r="J222" s="151" t="s">
        <v>4</v>
      </c>
      <c r="K222" s="159" t="s">
        <v>4</v>
      </c>
    </row>
    <row r="223" spans="1:11" x14ac:dyDescent="0.25">
      <c r="A223" s="153">
        <v>205</v>
      </c>
      <c r="B223" s="158"/>
      <c r="C223" s="174">
        <f ca="1">_xll.meDateFromTenor(C222,"1D","FOLLOWING",D$13,"NORMAL")</f>
        <v>42709</v>
      </c>
      <c r="D223" s="20">
        <f ca="1">_xll.meDateFromTenor(C223,D$14,"Following",D$13,"Normal")</f>
        <v>42710</v>
      </c>
      <c r="E223" s="175">
        <f ca="1"/>
        <v>5.6500000000170502E-3</v>
      </c>
      <c r="F223" s="152"/>
      <c r="G223" s="174">
        <f t="shared" ca="1" si="3"/>
        <v>42709</v>
      </c>
      <c r="H223" s="20">
        <f ca="1">_xll.meDateFromTenor(G223,H$14,"Following",H$13,"Normal")</f>
        <v>42800</v>
      </c>
      <c r="I223" s="175">
        <f ca="1"/>
        <v>8.9682438668996067E-3</v>
      </c>
      <c r="J223" s="151" t="s">
        <v>4</v>
      </c>
      <c r="K223" s="159" t="s">
        <v>4</v>
      </c>
    </row>
    <row r="224" spans="1:11" x14ac:dyDescent="0.25">
      <c r="A224" s="153">
        <v>206</v>
      </c>
      <c r="B224" s="158"/>
      <c r="C224" s="174">
        <f ca="1">_xll.meDateFromTenor(C223,"1D","FOLLOWING",D$13,"NORMAL")</f>
        <v>42710</v>
      </c>
      <c r="D224" s="20">
        <f ca="1">_xll.meDateFromTenor(C224,D$14,"Following",D$13,"Normal")</f>
        <v>42711</v>
      </c>
      <c r="E224" s="175">
        <f ca="1"/>
        <v>5.6500000000170502E-3</v>
      </c>
      <c r="F224" s="152"/>
      <c r="G224" s="174">
        <f t="shared" ca="1" si="3"/>
        <v>42710</v>
      </c>
      <c r="H224" s="20">
        <f ca="1">_xll.meDateFromTenor(G224,H$14,"Following",H$13,"Normal")</f>
        <v>42800</v>
      </c>
      <c r="I224" s="175">
        <f ca="1"/>
        <v>8.9774027713572565E-3</v>
      </c>
      <c r="J224" s="151" t="s">
        <v>4</v>
      </c>
      <c r="K224" s="159" t="s">
        <v>4</v>
      </c>
    </row>
    <row r="225" spans="1:11" x14ac:dyDescent="0.25">
      <c r="A225" s="153">
        <v>207</v>
      </c>
      <c r="B225" s="158"/>
      <c r="C225" s="174">
        <f ca="1">_xll.meDateFromTenor(C224,"1D","FOLLOWING",D$13,"NORMAL")</f>
        <v>42711</v>
      </c>
      <c r="D225" s="20">
        <f ca="1">_xll.meDateFromTenor(C225,D$14,"Following",D$13,"Normal")</f>
        <v>42712</v>
      </c>
      <c r="E225" s="175">
        <f ca="1"/>
        <v>5.6500000000170502E-3</v>
      </c>
      <c r="F225" s="152"/>
      <c r="G225" s="174">
        <f t="shared" ca="1" si="3"/>
        <v>42711</v>
      </c>
      <c r="H225" s="20">
        <f ca="1">_xll.meDateFromTenor(G225,H$14,"Following",H$13,"Normal")</f>
        <v>42801</v>
      </c>
      <c r="I225" s="175">
        <f ca="1"/>
        <v>8.9865651801673448E-3</v>
      </c>
      <c r="J225" s="151" t="s">
        <v>4</v>
      </c>
      <c r="K225" s="159" t="s">
        <v>4</v>
      </c>
    </row>
    <row r="226" spans="1:11" x14ac:dyDescent="0.25">
      <c r="A226" s="153">
        <v>208</v>
      </c>
      <c r="B226" s="158"/>
      <c r="C226" s="174">
        <f ca="1">_xll.meDateFromTenor(C225,"1D","FOLLOWING",D$13,"NORMAL")</f>
        <v>42712</v>
      </c>
      <c r="D226" s="20">
        <f ca="1">_xll.meDateFromTenor(C226,D$14,"Following",D$13,"Normal")</f>
        <v>42713</v>
      </c>
      <c r="E226" s="175">
        <f ca="1"/>
        <v>5.6500000000170502E-3</v>
      </c>
      <c r="F226" s="152"/>
      <c r="G226" s="174">
        <f t="shared" ca="1" si="3"/>
        <v>42712</v>
      </c>
      <c r="H226" s="20">
        <f ca="1">_xll.meDateFromTenor(G226,H$14,"Following",H$13,"Normal")</f>
        <v>42802</v>
      </c>
      <c r="I226" s="175">
        <f ca="1"/>
        <v>8.9957409959489573E-3</v>
      </c>
      <c r="J226" s="151" t="s">
        <v>4</v>
      </c>
      <c r="K226" s="159" t="s">
        <v>4</v>
      </c>
    </row>
    <row r="227" spans="1:11" x14ac:dyDescent="0.25">
      <c r="A227" s="153">
        <v>209</v>
      </c>
      <c r="B227" s="158"/>
      <c r="C227" s="174">
        <f ca="1">_xll.meDateFromTenor(C226,"1D","FOLLOWING",D$13,"NORMAL")</f>
        <v>42713</v>
      </c>
      <c r="D227" s="20">
        <f ca="1">_xll.meDateFromTenor(C227,D$14,"Following",D$13,"Normal")</f>
        <v>42716</v>
      </c>
      <c r="E227" s="175">
        <f ca="1"/>
        <v>5.6499999999904049E-3</v>
      </c>
      <c r="F227" s="152"/>
      <c r="G227" s="174">
        <f t="shared" ca="1" si="3"/>
        <v>42713</v>
      </c>
      <c r="H227" s="20">
        <f ca="1">_xll.meDateFromTenor(G227,H$14,"Following",H$13,"Normal")</f>
        <v>42803</v>
      </c>
      <c r="I227" s="175">
        <f ca="1"/>
        <v>9.0049267143496592E-3</v>
      </c>
      <c r="J227" s="151" t="s">
        <v>4</v>
      </c>
      <c r="K227" s="159" t="s">
        <v>4</v>
      </c>
    </row>
    <row r="228" spans="1:11" x14ac:dyDescent="0.25">
      <c r="A228" s="153">
        <v>210</v>
      </c>
      <c r="B228" s="158"/>
      <c r="C228" s="174">
        <f ca="1">_xll.meDateFromTenor(C227,"1D","FOLLOWING",D$13,"NORMAL")</f>
        <v>42716</v>
      </c>
      <c r="D228" s="20">
        <f ca="1">_xll.meDateFromTenor(C228,D$14,"Following",D$13,"Normal")</f>
        <v>42717</v>
      </c>
      <c r="E228" s="175">
        <f ca="1"/>
        <v>5.6499999999371142E-3</v>
      </c>
      <c r="F228" s="152"/>
      <c r="G228" s="174">
        <f t="shared" ca="1" si="3"/>
        <v>42716</v>
      </c>
      <c r="H228" s="20">
        <f ca="1">_xll.meDateFromTenor(G228,H$14,"Following",H$13,"Normal")</f>
        <v>42807</v>
      </c>
      <c r="I228" s="175">
        <f ca="1"/>
        <v>9.0324174451323624E-3</v>
      </c>
      <c r="J228" s="151" t="s">
        <v>4</v>
      </c>
      <c r="K228" s="159" t="s">
        <v>4</v>
      </c>
    </row>
    <row r="229" spans="1:11" x14ac:dyDescent="0.25">
      <c r="A229" s="153">
        <v>211</v>
      </c>
      <c r="B229" s="158"/>
      <c r="C229" s="174">
        <f ca="1">_xll.meDateFromTenor(C228,"1D","FOLLOWING",D$13,"NORMAL")</f>
        <v>42717</v>
      </c>
      <c r="D229" s="20">
        <f ca="1">_xll.meDateFromTenor(C229,D$14,"Following",D$13,"Normal")</f>
        <v>42718</v>
      </c>
      <c r="E229" s="175">
        <f ca="1"/>
        <v>5.6500000000168247E-3</v>
      </c>
      <c r="F229" s="152"/>
      <c r="G229" s="174">
        <f t="shared" ca="1" si="3"/>
        <v>42717</v>
      </c>
      <c r="H229" s="20">
        <f ca="1">_xll.meDateFromTenor(G229,H$14,"Following",H$13,"Normal")</f>
        <v>42807</v>
      </c>
      <c r="I229" s="175">
        <f ca="1"/>
        <v>9.0419167303355356E-3</v>
      </c>
      <c r="J229" s="151" t="s">
        <v>4</v>
      </c>
      <c r="K229" s="159" t="s">
        <v>4</v>
      </c>
    </row>
    <row r="230" spans="1:11" x14ac:dyDescent="0.25">
      <c r="A230" s="153">
        <v>212</v>
      </c>
      <c r="B230" s="158"/>
      <c r="C230" s="174">
        <f ca="1">_xll.meDateFromTenor(C229,"1D","FOLLOWING",D$13,"NORMAL")</f>
        <v>42718</v>
      </c>
      <c r="D230" s="20">
        <f ca="1">_xll.meDateFromTenor(C230,D$14,"Following",D$13,"Normal")</f>
        <v>42719</v>
      </c>
      <c r="E230" s="175">
        <f ca="1"/>
        <v>5.6500000000170502E-3</v>
      </c>
      <c r="F230" s="152"/>
      <c r="G230" s="174">
        <f t="shared" ca="1" si="3"/>
        <v>42718</v>
      </c>
      <c r="H230" s="20">
        <f ca="1">_xll.meDateFromTenor(G230,H$14,"Following",H$13,"Normal")</f>
        <v>42808</v>
      </c>
      <c r="I230" s="175">
        <f ca="1"/>
        <v>9.0516188319451369E-3</v>
      </c>
      <c r="J230" s="151" t="s">
        <v>4</v>
      </c>
      <c r="K230" s="159" t="s">
        <v>4</v>
      </c>
    </row>
    <row r="231" spans="1:11" x14ac:dyDescent="0.25">
      <c r="A231" s="153">
        <v>213</v>
      </c>
      <c r="B231" s="158"/>
      <c r="C231" s="174">
        <f ca="1">_xll.meDateFromTenor(C230,"1D","FOLLOWING",D$13,"NORMAL")</f>
        <v>42719</v>
      </c>
      <c r="D231" s="20">
        <f ca="1">_xll.meDateFromTenor(C231,D$14,"Following",D$13,"Normal")</f>
        <v>42720</v>
      </c>
      <c r="E231" s="175">
        <f ca="1"/>
        <v>5.6500000000170502E-3</v>
      </c>
      <c r="F231" s="152"/>
      <c r="G231" s="174">
        <f t="shared" ca="1" si="3"/>
        <v>42719</v>
      </c>
      <c r="H231" s="20">
        <f ca="1">_xll.meDateFromTenor(G231,H$14,"Following",H$13,"Normal")</f>
        <v>42809</v>
      </c>
      <c r="I231" s="175">
        <f ca="1"/>
        <v>9.061401452975482E-3</v>
      </c>
      <c r="J231" s="151" t="s">
        <v>4</v>
      </c>
      <c r="K231" s="159" t="s">
        <v>4</v>
      </c>
    </row>
    <row r="232" spans="1:11" x14ac:dyDescent="0.25">
      <c r="A232" s="153">
        <v>214</v>
      </c>
      <c r="B232" s="158"/>
      <c r="C232" s="174">
        <f ca="1">_xll.meDateFromTenor(C231,"1D","FOLLOWING",D$13,"NORMAL")</f>
        <v>42720</v>
      </c>
      <c r="D232" s="20">
        <f ca="1">_xll.meDateFromTenor(C232,D$14,"Following",D$13,"Normal")</f>
        <v>42723</v>
      </c>
      <c r="E232" s="175">
        <f ca="1"/>
        <v>5.6499999999904049E-3</v>
      </c>
      <c r="F232" s="152"/>
      <c r="G232" s="174">
        <f t="shared" ca="1" si="3"/>
        <v>42720</v>
      </c>
      <c r="H232" s="20">
        <f ca="1">_xll.meDateFromTenor(G232,H$14,"Following",H$13,"Normal")</f>
        <v>42810</v>
      </c>
      <c r="I232" s="175">
        <f ca="1"/>
        <v>9.0711422964408917E-3</v>
      </c>
      <c r="J232" s="151" t="s">
        <v>4</v>
      </c>
      <c r="K232" s="159" t="s">
        <v>4</v>
      </c>
    </row>
    <row r="233" spans="1:11" x14ac:dyDescent="0.25">
      <c r="A233" s="153">
        <v>215</v>
      </c>
      <c r="B233" s="158"/>
      <c r="C233" s="174">
        <f ca="1">_xll.meDateFromTenor(C232,"1D","FOLLOWING",D$13,"NORMAL")</f>
        <v>42723</v>
      </c>
      <c r="D233" s="20">
        <f ca="1">_xll.meDateFromTenor(C233,D$14,"Following",D$13,"Normal")</f>
        <v>42724</v>
      </c>
      <c r="E233" s="175">
        <f ca="1"/>
        <v>5.6500000000170502E-3</v>
      </c>
      <c r="F233" s="152"/>
      <c r="G233" s="174">
        <f t="shared" ca="1" si="3"/>
        <v>42723</v>
      </c>
      <c r="H233" s="20">
        <f ca="1">_xll.meDateFromTenor(G233,H$14,"Following",H$13,"Normal")</f>
        <v>42814</v>
      </c>
      <c r="I233" s="175">
        <f ca="1"/>
        <v>9.0988911915906804E-3</v>
      </c>
      <c r="J233" s="151" t="s">
        <v>4</v>
      </c>
      <c r="K233" s="159" t="s">
        <v>4</v>
      </c>
    </row>
    <row r="234" spans="1:11" x14ac:dyDescent="0.25">
      <c r="A234" s="153">
        <v>216</v>
      </c>
      <c r="B234" s="158"/>
      <c r="C234" s="174">
        <f ca="1">_xll.meDateFromTenor(C233,"1D","FOLLOWING",D$13,"NORMAL")</f>
        <v>42724</v>
      </c>
      <c r="D234" s="20">
        <f ca="1">_xll.meDateFromTenor(C234,D$14,"Following",D$13,"Normal")</f>
        <v>42725</v>
      </c>
      <c r="E234" s="175">
        <f ca="1"/>
        <v>5.6500000000170502E-3</v>
      </c>
      <c r="F234" s="152"/>
      <c r="G234" s="174">
        <f t="shared" ca="1" si="3"/>
        <v>42724</v>
      </c>
      <c r="H234" s="20">
        <f ca="1">_xll.meDateFromTenor(G234,H$14,"Following",H$13,"Normal")</f>
        <v>42814</v>
      </c>
      <c r="I234" s="175">
        <f ca="1"/>
        <v>9.1072419549395236E-3</v>
      </c>
      <c r="J234" s="151" t="s">
        <v>4</v>
      </c>
      <c r="K234" s="159" t="s">
        <v>4</v>
      </c>
    </row>
    <row r="235" spans="1:11" x14ac:dyDescent="0.25">
      <c r="A235" s="153">
        <v>217</v>
      </c>
      <c r="B235" s="158"/>
      <c r="C235" s="174">
        <f ca="1">_xll.meDateFromTenor(C234,"1D","FOLLOWING",D$13,"NORMAL")</f>
        <v>42725</v>
      </c>
      <c r="D235" s="20">
        <f ca="1">_xll.meDateFromTenor(C235,D$14,"Following",D$13,"Normal")</f>
        <v>42726</v>
      </c>
      <c r="E235" s="175">
        <f ca="1"/>
        <v>5.6500000000170502E-3</v>
      </c>
      <c r="F235" s="152"/>
      <c r="G235" s="174">
        <f t="shared" ca="1" si="3"/>
        <v>42725</v>
      </c>
      <c r="H235" s="20">
        <f ca="1">_xll.meDateFromTenor(G235,H$14,"Following",H$13,"Normal")</f>
        <v>42815</v>
      </c>
      <c r="I235" s="175">
        <f ca="1"/>
        <v>9.1149394557950222E-3</v>
      </c>
      <c r="J235" s="151" t="s">
        <v>4</v>
      </c>
      <c r="K235" s="159" t="s">
        <v>4</v>
      </c>
    </row>
    <row r="236" spans="1:11" x14ac:dyDescent="0.25">
      <c r="A236" s="153">
        <v>218</v>
      </c>
      <c r="B236" s="158"/>
      <c r="C236" s="174">
        <f ca="1">_xll.meDateFromTenor(C235,"1D","FOLLOWING",D$13,"NORMAL")</f>
        <v>42726</v>
      </c>
      <c r="D236" s="20">
        <f ca="1">_xll.meDateFromTenor(C236,D$14,"Following",D$13,"Normal")</f>
        <v>42727</v>
      </c>
      <c r="E236" s="175">
        <f ca="1"/>
        <v>5.6500000000170502E-3</v>
      </c>
      <c r="F236" s="152"/>
      <c r="G236" s="174">
        <f t="shared" ca="1" si="3"/>
        <v>42726</v>
      </c>
      <c r="H236" s="20">
        <f ca="1">_xll.meDateFromTenor(G236,H$14,"Following",H$13,"Normal")</f>
        <v>42816</v>
      </c>
      <c r="I236" s="175">
        <f ca="1"/>
        <v>9.1219637275031153E-3</v>
      </c>
      <c r="J236" s="151" t="s">
        <v>4</v>
      </c>
      <c r="K236" s="159" t="s">
        <v>4</v>
      </c>
    </row>
    <row r="237" spans="1:11" x14ac:dyDescent="0.25">
      <c r="A237" s="153">
        <v>219</v>
      </c>
      <c r="B237" s="158"/>
      <c r="C237" s="174">
        <f ca="1">_xll.meDateFromTenor(C236,"1D","FOLLOWING",D$13,"NORMAL")</f>
        <v>42727</v>
      </c>
      <c r="D237" s="20">
        <f ca="1">_xll.meDateFromTenor(C237,D$14,"Following",D$13,"Normal")</f>
        <v>42731</v>
      </c>
      <c r="E237" s="175">
        <f ca="1"/>
        <v>5.6499999999970098E-3</v>
      </c>
      <c r="F237" s="152"/>
      <c r="G237" s="174">
        <f t="shared" ca="1" si="3"/>
        <v>42727</v>
      </c>
      <c r="H237" s="20">
        <f ca="1">_xll.meDateFromTenor(G237,H$14,"Following",H$13,"Normal")</f>
        <v>42817</v>
      </c>
      <c r="I237" s="175">
        <f ca="1"/>
        <v>9.1287041247362331E-3</v>
      </c>
      <c r="J237" s="151" t="s">
        <v>4</v>
      </c>
      <c r="K237" s="159" t="s">
        <v>4</v>
      </c>
    </row>
    <row r="238" spans="1:11" x14ac:dyDescent="0.25">
      <c r="A238" s="153">
        <v>220</v>
      </c>
      <c r="B238" s="158"/>
      <c r="C238" s="174">
        <f ca="1">_xll.meDateFromTenor(C237,"1D","FOLLOWING",D$13,"NORMAL")</f>
        <v>42731</v>
      </c>
      <c r="D238" s="20">
        <f ca="1">_xll.meDateFromTenor(C238,D$14,"Following",D$13,"Normal")</f>
        <v>42732</v>
      </c>
      <c r="E238" s="175">
        <f ca="1"/>
        <v>5.6500000000170502E-3</v>
      </c>
      <c r="F238" s="152"/>
      <c r="G238" s="174">
        <f t="shared" ca="1" si="3"/>
        <v>42731</v>
      </c>
      <c r="H238" s="20">
        <f ca="1">_xll.meDateFromTenor(G238,H$14,"Following",H$13,"Normal")</f>
        <v>42821</v>
      </c>
      <c r="I238" s="175">
        <f ca="1"/>
        <v>9.1562334626186567E-3</v>
      </c>
      <c r="J238" s="151" t="s">
        <v>4</v>
      </c>
      <c r="K238" s="159" t="s">
        <v>4</v>
      </c>
    </row>
    <row r="239" spans="1:11" x14ac:dyDescent="0.25">
      <c r="A239" s="153">
        <v>221</v>
      </c>
      <c r="B239" s="158"/>
      <c r="C239" s="174">
        <f ca="1">_xll.meDateFromTenor(C238,"1D","FOLLOWING",D$13,"NORMAL")</f>
        <v>42732</v>
      </c>
      <c r="D239" s="20">
        <f ca="1">_xll.meDateFromTenor(C239,D$14,"Following",D$13,"Normal")</f>
        <v>42733</v>
      </c>
      <c r="E239" s="175">
        <f ca="1"/>
        <v>5.6500000000170502E-3</v>
      </c>
      <c r="F239" s="152"/>
      <c r="G239" s="174">
        <f t="shared" ca="1" si="3"/>
        <v>42732</v>
      </c>
      <c r="H239" s="20">
        <f ca="1">_xll.meDateFromTenor(G239,H$14,"Following",H$13,"Normal")</f>
        <v>42822</v>
      </c>
      <c r="I239" s="175">
        <f ca="1"/>
        <v>9.1631130664449681E-3</v>
      </c>
      <c r="J239" s="151" t="s">
        <v>4</v>
      </c>
      <c r="K239" s="159" t="s">
        <v>4</v>
      </c>
    </row>
    <row r="240" spans="1:11" x14ac:dyDescent="0.25">
      <c r="A240" s="153">
        <v>222</v>
      </c>
      <c r="B240" s="158"/>
      <c r="C240" s="174">
        <f ca="1">_xll.meDateFromTenor(C239,"1D","FOLLOWING",D$13,"NORMAL")</f>
        <v>42733</v>
      </c>
      <c r="D240" s="20">
        <f ca="1">_xll.meDateFromTenor(C240,D$14,"Following",D$13,"Normal")</f>
        <v>42734</v>
      </c>
      <c r="E240" s="175">
        <f ca="1"/>
        <v>5.6500000000170502E-3</v>
      </c>
      <c r="F240" s="152"/>
      <c r="G240" s="174">
        <f t="shared" ca="1" si="3"/>
        <v>42733</v>
      </c>
      <c r="H240" s="20">
        <f ca="1">_xll.meDateFromTenor(G240,H$14,"Following",H$13,"Normal")</f>
        <v>42823</v>
      </c>
      <c r="I240" s="175">
        <f ca="1"/>
        <v>9.1699981315598693E-3</v>
      </c>
      <c r="J240" s="151" t="s">
        <v>4</v>
      </c>
      <c r="K240" s="159" t="s">
        <v>4</v>
      </c>
    </row>
    <row r="241" spans="1:11" x14ac:dyDescent="0.25">
      <c r="A241" s="153">
        <v>223</v>
      </c>
      <c r="B241" s="158"/>
      <c r="C241" s="174">
        <f ca="1">_xll.meDateFromTenor(C240,"1D","FOLLOWING",D$13,"NORMAL")</f>
        <v>42734</v>
      </c>
      <c r="D241" s="20">
        <f ca="1">_xll.meDateFromTenor(C241,D$14,"Following",D$13,"Normal")</f>
        <v>42737</v>
      </c>
      <c r="E241" s="175">
        <f ca="1"/>
        <v>5.6472936123430828E-3</v>
      </c>
      <c r="F241" s="152"/>
      <c r="G241" s="174">
        <f t="shared" ca="1" si="3"/>
        <v>42734</v>
      </c>
      <c r="H241" s="20">
        <f ca="1">_xll.meDateFromTenor(G241,H$14,"Following",H$13,"Normal")</f>
        <v>42824</v>
      </c>
      <c r="I241" s="175">
        <f ca="1"/>
        <v>9.1768811979533425E-3</v>
      </c>
      <c r="J241" s="151" t="s">
        <v>4</v>
      </c>
      <c r="K241" s="159" t="s">
        <v>4</v>
      </c>
    </row>
    <row r="242" spans="1:11" x14ac:dyDescent="0.25">
      <c r="A242" s="153">
        <v>224</v>
      </c>
      <c r="B242" s="158"/>
      <c r="C242" s="174">
        <f ca="1">_xll.meDateFromTenor(C241,"1D","FOLLOWING",D$13,"NORMAL")</f>
        <v>42737</v>
      </c>
      <c r="D242" s="20">
        <f ca="1">_xll.meDateFromTenor(C242,D$14,"Following",D$13,"Normal")</f>
        <v>42738</v>
      </c>
      <c r="E242" s="175">
        <f ca="1"/>
        <v>5.6578528999473776E-3</v>
      </c>
      <c r="F242" s="152"/>
      <c r="G242" s="174">
        <f t="shared" ca="1" si="3"/>
        <v>42737</v>
      </c>
      <c r="H242" s="20">
        <f ca="1">_xll.meDateFromTenor(G242,H$14,"Following",H$13,"Normal")</f>
        <v>42828</v>
      </c>
      <c r="I242" s="175">
        <f ca="1"/>
        <v>9.197565180864049E-3</v>
      </c>
      <c r="J242" s="151" t="s">
        <v>4</v>
      </c>
      <c r="K242" s="159" t="s">
        <v>4</v>
      </c>
    </row>
    <row r="243" spans="1:11" x14ac:dyDescent="0.25">
      <c r="A243" s="153">
        <v>225</v>
      </c>
      <c r="B243" s="158"/>
      <c r="C243" s="174">
        <f ca="1">_xll.meDateFromTenor(C242,"1D","FOLLOWING",D$13,"NORMAL")</f>
        <v>42738</v>
      </c>
      <c r="D243" s="20">
        <f ca="1">_xll.meDateFromTenor(C243,D$14,"Following",D$13,"Normal")</f>
        <v>42739</v>
      </c>
      <c r="E243" s="175">
        <f ca="1"/>
        <v>5.8000000001179539E-3</v>
      </c>
      <c r="F243" s="152"/>
      <c r="G243" s="174">
        <f t="shared" ca="1" si="3"/>
        <v>42738</v>
      </c>
      <c r="H243" s="20">
        <f ca="1">_xll.meDateFromTenor(G243,H$14,"Following",H$13,"Normal")</f>
        <v>42828</v>
      </c>
      <c r="I243" s="175">
        <f ca="1"/>
        <v>9.2044664237919526E-3</v>
      </c>
      <c r="J243" s="151" t="s">
        <v>4</v>
      </c>
      <c r="K243" s="159" t="s">
        <v>4</v>
      </c>
    </row>
    <row r="244" spans="1:11" x14ac:dyDescent="0.25">
      <c r="A244" s="153">
        <v>226</v>
      </c>
      <c r="B244" s="158"/>
      <c r="C244" s="174">
        <f ca="1">_xll.meDateFromTenor(C243,"1D","FOLLOWING",D$13,"NORMAL")</f>
        <v>42739</v>
      </c>
      <c r="D244" s="20">
        <f ca="1">_xll.meDateFromTenor(C244,D$14,"Following",D$13,"Normal")</f>
        <v>42740</v>
      </c>
      <c r="E244" s="175">
        <f ca="1"/>
        <v>5.8000000000377853E-3</v>
      </c>
      <c r="F244" s="152"/>
      <c r="G244" s="174">
        <f t="shared" ca="1" si="3"/>
        <v>42739</v>
      </c>
      <c r="H244" s="20">
        <f ca="1">_xll.meDateFromTenor(G244,H$14,"Following",H$13,"Normal")</f>
        <v>42829</v>
      </c>
      <c r="I244" s="175">
        <f ca="1"/>
        <v>9.2113675612270178E-3</v>
      </c>
      <c r="J244" s="151" t="s">
        <v>4</v>
      </c>
      <c r="K244" s="159" t="s">
        <v>4</v>
      </c>
    </row>
    <row r="245" spans="1:11" x14ac:dyDescent="0.25">
      <c r="A245" s="153">
        <v>227</v>
      </c>
      <c r="B245" s="158"/>
      <c r="C245" s="174">
        <f ca="1">_xll.meDateFromTenor(C244,"1D","FOLLOWING",D$13,"NORMAL")</f>
        <v>42740</v>
      </c>
      <c r="D245" s="20">
        <f ca="1">_xll.meDateFromTenor(C245,D$14,"Following",D$13,"Normal")</f>
        <v>42741</v>
      </c>
      <c r="E245" s="175">
        <f ca="1"/>
        <v>5.8000000000380178E-3</v>
      </c>
      <c r="F245" s="152"/>
      <c r="G245" s="174">
        <f t="shared" ca="1" si="3"/>
        <v>42740</v>
      </c>
      <c r="H245" s="20">
        <f ca="1">_xll.meDateFromTenor(G245,H$14,"Following",H$13,"Normal")</f>
        <v>42830</v>
      </c>
      <c r="I245" s="175">
        <f ca="1"/>
        <v>9.2182687372751437E-3</v>
      </c>
      <c r="J245" s="151" t="s">
        <v>4</v>
      </c>
      <c r="K245" s="159" t="s">
        <v>4</v>
      </c>
    </row>
    <row r="246" spans="1:11" x14ac:dyDescent="0.25">
      <c r="A246" s="153">
        <v>228</v>
      </c>
      <c r="B246" s="158"/>
      <c r="C246" s="174">
        <f ca="1">_xll.meDateFromTenor(C245,"1D","FOLLOWING",D$13,"NORMAL")</f>
        <v>42741</v>
      </c>
      <c r="D246" s="20">
        <f ca="1">_xll.meDateFromTenor(C246,D$14,"Following",D$13,"Normal")</f>
        <v>42744</v>
      </c>
      <c r="E246" s="175">
        <f ca="1"/>
        <v>5.8000000000113724E-3</v>
      </c>
      <c r="F246" s="152"/>
      <c r="G246" s="174">
        <f t="shared" ca="1" si="3"/>
        <v>42741</v>
      </c>
      <c r="H246" s="20">
        <f ca="1">_xll.meDateFromTenor(G246,H$14,"Following",H$13,"Normal")</f>
        <v>42831</v>
      </c>
      <c r="I246" s="175">
        <f ca="1"/>
        <v>9.2251699415899866E-3</v>
      </c>
      <c r="J246" s="151" t="s">
        <v>4</v>
      </c>
      <c r="K246" s="159" t="s">
        <v>4</v>
      </c>
    </row>
    <row r="247" spans="1:11" x14ac:dyDescent="0.25">
      <c r="A247" s="153">
        <v>229</v>
      </c>
      <c r="B247" s="158"/>
      <c r="C247" s="174">
        <f ca="1">_xll.meDateFromTenor(C246,"1D","FOLLOWING",D$13,"NORMAL")</f>
        <v>42744</v>
      </c>
      <c r="D247" s="20">
        <f ca="1">_xll.meDateFromTenor(C247,D$14,"Following",D$13,"Normal")</f>
        <v>42745</v>
      </c>
      <c r="E247" s="175">
        <f ca="1"/>
        <v>5.8000000000380178E-3</v>
      </c>
      <c r="F247" s="152"/>
      <c r="G247" s="174">
        <f t="shared" ca="1" si="3"/>
        <v>42744</v>
      </c>
      <c r="H247" s="20">
        <f ca="1">_xll.meDateFromTenor(G247,H$14,"Following",H$13,"Normal")</f>
        <v>42835</v>
      </c>
      <c r="I247" s="175">
        <f ca="1"/>
        <v>9.2458735111197211E-3</v>
      </c>
      <c r="J247" s="151" t="s">
        <v>4</v>
      </c>
      <c r="K247" s="159" t="s">
        <v>4</v>
      </c>
    </row>
    <row r="248" spans="1:11" x14ac:dyDescent="0.25">
      <c r="A248" s="153">
        <v>230</v>
      </c>
      <c r="B248" s="158"/>
      <c r="C248" s="174">
        <f ca="1">_xll.meDateFromTenor(C247,"1D","FOLLOWING",D$13,"NORMAL")</f>
        <v>42745</v>
      </c>
      <c r="D248" s="20">
        <f ca="1">_xll.meDateFromTenor(C248,D$14,"Following",D$13,"Normal")</f>
        <v>42746</v>
      </c>
      <c r="E248" s="175">
        <f ca="1"/>
        <v>5.8000000000380178E-3</v>
      </c>
      <c r="F248" s="152"/>
      <c r="G248" s="174">
        <f t="shared" ca="1" si="3"/>
        <v>42745</v>
      </c>
      <c r="H248" s="20">
        <f ca="1">_xll.meDateFromTenor(G248,H$14,"Following",H$13,"Normal")</f>
        <v>42835</v>
      </c>
      <c r="I248" s="175">
        <f ca="1"/>
        <v>9.2527747023159225E-3</v>
      </c>
      <c r="J248" s="151" t="s">
        <v>4</v>
      </c>
      <c r="K248" s="159" t="s">
        <v>4</v>
      </c>
    </row>
    <row r="249" spans="1:11" x14ac:dyDescent="0.25">
      <c r="A249" s="153">
        <v>231</v>
      </c>
      <c r="B249" s="158"/>
      <c r="C249" s="174">
        <f ca="1">_xll.meDateFromTenor(C248,"1D","FOLLOWING",D$13,"NORMAL")</f>
        <v>42746</v>
      </c>
      <c r="D249" s="20">
        <f ca="1">_xll.meDateFromTenor(C249,D$14,"Following",D$13,"Normal")</f>
        <v>42747</v>
      </c>
      <c r="E249" s="175">
        <f ca="1"/>
        <v>5.8000000000380178E-3</v>
      </c>
      <c r="F249" s="152"/>
      <c r="G249" s="174">
        <f t="shared" ca="1" si="3"/>
        <v>42746</v>
      </c>
      <c r="H249" s="20">
        <f ca="1">_xll.meDateFromTenor(G249,H$14,"Following",H$13,"Normal")</f>
        <v>42836</v>
      </c>
      <c r="I249" s="175">
        <f ca="1"/>
        <v>9.259675892769258E-3</v>
      </c>
      <c r="J249" s="151" t="s">
        <v>4</v>
      </c>
      <c r="K249" s="159" t="s">
        <v>4</v>
      </c>
    </row>
    <row r="250" spans="1:11" x14ac:dyDescent="0.25">
      <c r="A250" s="153">
        <v>232</v>
      </c>
      <c r="B250" s="158"/>
      <c r="C250" s="174">
        <f ca="1">_xll.meDateFromTenor(C249,"1D","FOLLOWING",D$13,"NORMAL")</f>
        <v>42747</v>
      </c>
      <c r="D250" s="20">
        <f ca="1">_xll.meDateFromTenor(C250,D$14,"Following",D$13,"Normal")</f>
        <v>42748</v>
      </c>
      <c r="E250" s="175">
        <f ca="1"/>
        <v>5.8000000000380178E-3</v>
      </c>
      <c r="F250" s="152"/>
      <c r="G250" s="174">
        <f t="shared" ca="1" si="3"/>
        <v>42747</v>
      </c>
      <c r="H250" s="20">
        <f ca="1">_xll.meDateFromTenor(G250,H$14,"Following",H$13,"Normal")</f>
        <v>42837</v>
      </c>
      <c r="I250" s="175">
        <f ca="1"/>
        <v>9.2665770826788913E-3</v>
      </c>
      <c r="J250" s="151" t="s">
        <v>4</v>
      </c>
      <c r="K250" s="159" t="s">
        <v>4</v>
      </c>
    </row>
    <row r="251" spans="1:11" x14ac:dyDescent="0.25">
      <c r="A251" s="153">
        <v>233</v>
      </c>
      <c r="B251" s="158"/>
      <c r="C251" s="174">
        <f ca="1">_xll.meDateFromTenor(C250,"1D","FOLLOWING",D$13,"NORMAL")</f>
        <v>42748</v>
      </c>
      <c r="D251" s="20">
        <f ca="1">_xll.meDateFromTenor(C251,D$14,"Following",D$13,"Normal")</f>
        <v>42751</v>
      </c>
      <c r="E251" s="175">
        <f ca="1"/>
        <v>5.7999314759715195E-3</v>
      </c>
      <c r="F251" s="152"/>
      <c r="G251" s="174">
        <f t="shared" ca="1" si="3"/>
        <v>42748</v>
      </c>
      <c r="H251" s="20">
        <f ca="1">_xll.meDateFromTenor(G251,H$14,"Following",H$13,"Normal")</f>
        <v>42838</v>
      </c>
      <c r="I251" s="175">
        <f ca="1"/>
        <v>9.2734782727876934E-3</v>
      </c>
      <c r="J251" s="151" t="s">
        <v>4</v>
      </c>
      <c r="K251" s="159" t="s">
        <v>4</v>
      </c>
    </row>
    <row r="252" spans="1:11" x14ac:dyDescent="0.25">
      <c r="A252" s="153">
        <v>234</v>
      </c>
      <c r="B252" s="158"/>
      <c r="C252" s="174">
        <f ca="1">_xll.meDateFromTenor(C251,"1D","FOLLOWING",D$13,"NORMAL")</f>
        <v>42751</v>
      </c>
      <c r="D252" s="20">
        <f ca="1">_xll.meDateFromTenor(C252,D$14,"Following",D$13,"Normal")</f>
        <v>42752</v>
      </c>
      <c r="E252" s="175">
        <f ca="1"/>
        <v>5.7999252456753178E-3</v>
      </c>
      <c r="F252" s="152"/>
      <c r="G252" s="174">
        <f t="shared" ca="1" si="3"/>
        <v>42751</v>
      </c>
      <c r="H252" s="20">
        <f ca="1">_xll.meDateFromTenor(G252,H$14,"Following",H$13,"Normal")</f>
        <v>42843</v>
      </c>
      <c r="I252" s="175">
        <f ca="1"/>
        <v>9.2941818434048289E-3</v>
      </c>
      <c r="J252" s="151" t="s">
        <v>4</v>
      </c>
      <c r="K252" s="159" t="s">
        <v>4</v>
      </c>
    </row>
    <row r="253" spans="1:11" x14ac:dyDescent="0.25">
      <c r="A253" s="153">
        <v>235</v>
      </c>
      <c r="B253" s="158"/>
      <c r="C253" s="174">
        <f ca="1">_xll.meDateFromTenor(C252,"1D","FOLLOWING",D$13,"NORMAL")</f>
        <v>42752</v>
      </c>
      <c r="D253" s="20">
        <f ca="1">_xll.meDateFromTenor(C253,D$14,"Following",D$13,"Normal")</f>
        <v>42753</v>
      </c>
      <c r="E253" s="175">
        <f ca="1"/>
        <v>5.8000000000380178E-3</v>
      </c>
      <c r="F253" s="152"/>
      <c r="G253" s="174">
        <f t="shared" ca="1" si="3"/>
        <v>42752</v>
      </c>
      <c r="H253" s="20">
        <f ca="1">_xll.meDateFromTenor(G253,H$14,"Following",H$13,"Normal")</f>
        <v>42843</v>
      </c>
      <c r="I253" s="175">
        <f ca="1"/>
        <v>9.3010830335834883E-3</v>
      </c>
      <c r="J253" s="151" t="s">
        <v>4</v>
      </c>
      <c r="K253" s="159" t="s">
        <v>4</v>
      </c>
    </row>
    <row r="254" spans="1:11" x14ac:dyDescent="0.25">
      <c r="A254" s="153">
        <v>236</v>
      </c>
      <c r="B254" s="158"/>
      <c r="C254" s="174">
        <f ca="1">_xll.meDateFromTenor(C253,"1D","FOLLOWING",D$13,"NORMAL")</f>
        <v>42753</v>
      </c>
      <c r="D254" s="20">
        <f ca="1">_xll.meDateFromTenor(C254,D$14,"Following",D$13,"Normal")</f>
        <v>42754</v>
      </c>
      <c r="E254" s="175">
        <f ca="1"/>
        <v>5.8000000000380178E-3</v>
      </c>
      <c r="F254" s="152"/>
      <c r="G254" s="174">
        <f t="shared" ca="1" si="3"/>
        <v>42753</v>
      </c>
      <c r="H254" s="20">
        <f ca="1">_xll.meDateFromTenor(G254,H$14,"Following",H$13,"Normal")</f>
        <v>42843</v>
      </c>
      <c r="I254" s="175">
        <f ca="1"/>
        <v>9.3079842237677977E-3</v>
      </c>
      <c r="J254" s="151" t="s">
        <v>4</v>
      </c>
      <c r="K254" s="159" t="s">
        <v>4</v>
      </c>
    </row>
    <row r="255" spans="1:11" x14ac:dyDescent="0.25">
      <c r="A255" s="153">
        <v>237</v>
      </c>
      <c r="B255" s="158"/>
      <c r="C255" s="174">
        <f ca="1">_xll.meDateFromTenor(C254,"1D","FOLLOWING",D$13,"NORMAL")</f>
        <v>42754</v>
      </c>
      <c r="D255" s="20">
        <f ca="1">_xll.meDateFromTenor(C255,D$14,"Following",D$13,"Normal")</f>
        <v>42755</v>
      </c>
      <c r="E255" s="175">
        <f ca="1"/>
        <v>5.8000000000380178E-3</v>
      </c>
      <c r="F255" s="152"/>
      <c r="G255" s="174">
        <f t="shared" ca="1" si="3"/>
        <v>42754</v>
      </c>
      <c r="H255" s="20">
        <f ca="1">_xll.meDateFromTenor(G255,H$14,"Following",H$13,"Normal")</f>
        <v>42844</v>
      </c>
      <c r="I255" s="175">
        <f ca="1"/>
        <v>9.3148854139417023E-3</v>
      </c>
      <c r="J255" s="151" t="s">
        <v>4</v>
      </c>
      <c r="K255" s="159" t="s">
        <v>4</v>
      </c>
    </row>
    <row r="256" spans="1:11" x14ac:dyDescent="0.25">
      <c r="A256" s="153">
        <v>238</v>
      </c>
      <c r="B256" s="158"/>
      <c r="C256" s="174">
        <f ca="1">_xll.meDateFromTenor(C255,"1D","FOLLOWING",D$13,"NORMAL")</f>
        <v>42755</v>
      </c>
      <c r="D256" s="20">
        <f ca="1">_xll.meDateFromTenor(C256,D$14,"Following",D$13,"Normal")</f>
        <v>42758</v>
      </c>
      <c r="E256" s="175">
        <f ca="1"/>
        <v>5.8000000000113724E-3</v>
      </c>
      <c r="F256" s="152"/>
      <c r="G256" s="174">
        <f t="shared" ca="1" si="3"/>
        <v>42755</v>
      </c>
      <c r="H256" s="20">
        <f ca="1">_xll.meDateFromTenor(G256,H$14,"Following",H$13,"Normal")</f>
        <v>42845</v>
      </c>
      <c r="I256" s="175">
        <f ca="1"/>
        <v>9.3217866041307648E-3</v>
      </c>
      <c r="J256" s="151" t="s">
        <v>4</v>
      </c>
      <c r="K256" s="159" t="s">
        <v>4</v>
      </c>
    </row>
    <row r="257" spans="1:11" x14ac:dyDescent="0.25">
      <c r="A257" s="153">
        <v>239</v>
      </c>
      <c r="B257" s="158"/>
      <c r="C257" s="174">
        <f ca="1">_xll.meDateFromTenor(C256,"1D","FOLLOWING",D$13,"NORMAL")</f>
        <v>42758</v>
      </c>
      <c r="D257" s="20">
        <f ca="1">_xll.meDateFromTenor(C257,D$14,"Following",D$13,"Normal")</f>
        <v>42759</v>
      </c>
      <c r="E257" s="175">
        <f ca="1"/>
        <v>5.8000000000380178E-3</v>
      </c>
      <c r="F257" s="152"/>
      <c r="G257" s="174">
        <f t="shared" ca="1" si="3"/>
        <v>42758</v>
      </c>
      <c r="H257" s="20">
        <f ca="1">_xll.meDateFromTenor(G257,H$14,"Following",H$13,"Normal")</f>
        <v>42849</v>
      </c>
      <c r="I257" s="175">
        <f ca="1"/>
        <v>9.3424901745502529E-3</v>
      </c>
      <c r="J257" s="151" t="s">
        <v>4</v>
      </c>
      <c r="K257" s="159" t="s">
        <v>4</v>
      </c>
    </row>
    <row r="258" spans="1:11" x14ac:dyDescent="0.25">
      <c r="A258" s="153">
        <v>240</v>
      </c>
      <c r="B258" s="158"/>
      <c r="C258" s="174">
        <f ca="1">_xll.meDateFromTenor(C257,"1D","FOLLOWING",D$13,"NORMAL")</f>
        <v>42759</v>
      </c>
      <c r="D258" s="20">
        <f ca="1">_xll.meDateFromTenor(C258,D$14,"Following",D$13,"Normal")</f>
        <v>42760</v>
      </c>
      <c r="E258" s="175">
        <f ca="1"/>
        <v>5.8000000000380178E-3</v>
      </c>
      <c r="F258" s="152"/>
      <c r="G258" s="174">
        <f t="shared" ca="1" si="3"/>
        <v>42759</v>
      </c>
      <c r="H258" s="20">
        <f ca="1">_xll.meDateFromTenor(G258,H$14,"Following",H$13,"Normal")</f>
        <v>42849</v>
      </c>
      <c r="I258" s="175">
        <f ca="1"/>
        <v>9.3493913648567024E-3</v>
      </c>
      <c r="J258" s="151" t="s">
        <v>4</v>
      </c>
      <c r="K258" s="159" t="s">
        <v>4</v>
      </c>
    </row>
    <row r="259" spans="1:11" x14ac:dyDescent="0.25">
      <c r="A259" s="153">
        <v>241</v>
      </c>
      <c r="B259" s="158"/>
      <c r="C259" s="174">
        <f ca="1">_xll.meDateFromTenor(C258,"1D","FOLLOWING",D$13,"NORMAL")</f>
        <v>42760</v>
      </c>
      <c r="D259" s="20">
        <f ca="1">_xll.meDateFromTenor(C259,D$14,"Following",D$13,"Normal")</f>
        <v>42761</v>
      </c>
      <c r="E259" s="175">
        <f ca="1"/>
        <v>5.8000000000380178E-3</v>
      </c>
      <c r="F259" s="152"/>
      <c r="G259" s="174">
        <f t="shared" ca="1" si="3"/>
        <v>42760</v>
      </c>
      <c r="H259" s="20">
        <f ca="1">_xll.meDateFromTenor(G259,H$14,"Following",H$13,"Normal")</f>
        <v>42850</v>
      </c>
      <c r="I259" s="175">
        <f ca="1"/>
        <v>9.3562925555049099E-3</v>
      </c>
      <c r="J259" s="151" t="s">
        <v>4</v>
      </c>
      <c r="K259" s="159" t="s">
        <v>4</v>
      </c>
    </row>
    <row r="260" spans="1:11" x14ac:dyDescent="0.25">
      <c r="A260" s="153">
        <v>242</v>
      </c>
      <c r="B260" s="158"/>
      <c r="C260" s="174">
        <f ca="1">_xll.meDateFromTenor(C259,"1D","FOLLOWING",D$13,"NORMAL")</f>
        <v>42761</v>
      </c>
      <c r="D260" s="20">
        <f ca="1">_xll.meDateFromTenor(C260,D$14,"Following",D$13,"Normal")</f>
        <v>42762</v>
      </c>
      <c r="E260" s="175">
        <f ca="1"/>
        <v>5.8000000000380178E-3</v>
      </c>
      <c r="F260" s="152"/>
      <c r="G260" s="174">
        <f t="shared" ca="1" si="3"/>
        <v>42761</v>
      </c>
      <c r="H260" s="20">
        <f ca="1">_xll.meDateFromTenor(G260,H$14,"Following",H$13,"Normal")</f>
        <v>42851</v>
      </c>
      <c r="I260" s="175">
        <f ca="1"/>
        <v>9.3631937452196713E-3</v>
      </c>
      <c r="J260" s="151" t="s">
        <v>4</v>
      </c>
      <c r="K260" s="159" t="s">
        <v>4</v>
      </c>
    </row>
    <row r="261" spans="1:11" x14ac:dyDescent="0.25">
      <c r="A261" s="153">
        <v>243</v>
      </c>
      <c r="B261" s="158"/>
      <c r="C261" s="174">
        <f ca="1">_xll.meDateFromTenor(C260,"1D","FOLLOWING",D$13,"NORMAL")</f>
        <v>42762</v>
      </c>
      <c r="D261" s="20">
        <f ca="1">_xll.meDateFromTenor(C261,D$14,"Following",D$13,"Normal")</f>
        <v>42765</v>
      </c>
      <c r="E261" s="175">
        <f ca="1"/>
        <v>5.8000000000112953E-3</v>
      </c>
      <c r="F261" s="152"/>
      <c r="G261" s="174">
        <f t="shared" ca="1" si="3"/>
        <v>42762</v>
      </c>
      <c r="H261" s="20">
        <f ca="1">_xll.meDateFromTenor(G261,H$14,"Following",H$13,"Normal")</f>
        <v>42852</v>
      </c>
      <c r="I261" s="175">
        <f ca="1"/>
        <v>9.3700949336592287E-3</v>
      </c>
      <c r="J261" s="151" t="s">
        <v>4</v>
      </c>
      <c r="K261" s="159" t="s">
        <v>4</v>
      </c>
    </row>
    <row r="262" spans="1:11" x14ac:dyDescent="0.25">
      <c r="A262" s="153">
        <v>244</v>
      </c>
      <c r="B262" s="158"/>
      <c r="C262" s="174">
        <f ca="1">_xll.meDateFromTenor(C261,"1D","FOLLOWING",D$13,"NORMAL")</f>
        <v>42765</v>
      </c>
      <c r="D262" s="20">
        <f ca="1">_xll.meDateFromTenor(C262,D$14,"Following",D$13,"Normal")</f>
        <v>42766</v>
      </c>
      <c r="E262" s="175">
        <f ca="1"/>
        <v>5.8000000000380178E-3</v>
      </c>
      <c r="F262" s="152"/>
      <c r="G262" s="174">
        <f t="shared" ca="1" si="3"/>
        <v>42765</v>
      </c>
      <c r="H262" s="20">
        <f ca="1">_xll.meDateFromTenor(G262,H$14,"Following",H$13,"Normal")</f>
        <v>42857</v>
      </c>
      <c r="I262" s="175">
        <f ca="1"/>
        <v>9.3907985059456106E-3</v>
      </c>
      <c r="J262" s="151" t="s">
        <v>4</v>
      </c>
      <c r="K262" s="159" t="s">
        <v>4</v>
      </c>
    </row>
    <row r="263" spans="1:11" x14ac:dyDescent="0.25">
      <c r="A263" s="153">
        <v>245</v>
      </c>
      <c r="B263" s="158"/>
      <c r="C263" s="174">
        <f ca="1">_xll.meDateFromTenor(C262,"1D","FOLLOWING",D$13,"NORMAL")</f>
        <v>42766</v>
      </c>
      <c r="D263" s="20">
        <f ca="1">_xll.meDateFromTenor(C263,D$14,"Following",D$13,"Normal")</f>
        <v>42767</v>
      </c>
      <c r="E263" s="175">
        <f ca="1"/>
        <v>5.8000000000380178E-3</v>
      </c>
      <c r="F263" s="152"/>
      <c r="G263" s="174">
        <f t="shared" ca="1" si="3"/>
        <v>42766</v>
      </c>
      <c r="H263" s="20">
        <f ca="1">_xll.meDateFromTenor(G263,H$14,"Following",H$13,"Normal")</f>
        <v>42857</v>
      </c>
      <c r="I263" s="175">
        <f ca="1"/>
        <v>9.3976996718651007E-3</v>
      </c>
      <c r="J263" s="151" t="s">
        <v>4</v>
      </c>
      <c r="K263" s="159" t="s">
        <v>4</v>
      </c>
    </row>
    <row r="264" spans="1:11" x14ac:dyDescent="0.25">
      <c r="A264" s="153">
        <v>246</v>
      </c>
      <c r="B264" s="158"/>
      <c r="C264" s="174">
        <f ca="1">_xll.meDateFromTenor(C263,"1D","FOLLOWING",D$13,"NORMAL")</f>
        <v>42767</v>
      </c>
      <c r="D264" s="20">
        <f ca="1">_xll.meDateFromTenor(C264,D$14,"Following",D$13,"Normal")</f>
        <v>42768</v>
      </c>
      <c r="E264" s="175">
        <f ca="1"/>
        <v>6.1499999999803595E-3</v>
      </c>
      <c r="F264" s="152"/>
      <c r="G264" s="174">
        <f t="shared" ca="1" si="3"/>
        <v>42767</v>
      </c>
      <c r="H264" s="20">
        <f ca="1">_xll.meDateFromTenor(G264,H$14,"Following",H$13,"Normal")</f>
        <v>42857</v>
      </c>
      <c r="I264" s="175">
        <f ca="1"/>
        <v>9.4046008863085759E-3</v>
      </c>
      <c r="J264" s="151" t="s">
        <v>4</v>
      </c>
      <c r="K264" s="159" t="s">
        <v>4</v>
      </c>
    </row>
    <row r="265" spans="1:11" x14ac:dyDescent="0.25">
      <c r="A265" s="153">
        <v>247</v>
      </c>
      <c r="B265" s="158"/>
      <c r="C265" s="174">
        <f ca="1">_xll.meDateFromTenor(C264,"1D","FOLLOWING",D$13,"NORMAL")</f>
        <v>42768</v>
      </c>
      <c r="D265" s="20">
        <f ca="1">_xll.meDateFromTenor(C265,D$14,"Following",D$13,"Normal")</f>
        <v>42769</v>
      </c>
      <c r="E265" s="175">
        <f ca="1"/>
        <v>6.1499999999803595E-3</v>
      </c>
      <c r="F265" s="152"/>
      <c r="G265" s="174">
        <f t="shared" ca="1" si="3"/>
        <v>42768</v>
      </c>
      <c r="H265" s="20">
        <f ca="1">_xll.meDateFromTenor(G265,H$14,"Following",H$13,"Normal")</f>
        <v>42857</v>
      </c>
      <c r="I265" s="175">
        <f ca="1"/>
        <v>9.4115021670370461E-3</v>
      </c>
      <c r="J265" s="151" t="s">
        <v>4</v>
      </c>
      <c r="K265" s="159" t="s">
        <v>4</v>
      </c>
    </row>
    <row r="266" spans="1:11" x14ac:dyDescent="0.25">
      <c r="A266" s="153">
        <v>248</v>
      </c>
      <c r="B266" s="158"/>
      <c r="C266" s="174">
        <f ca="1">_xll.meDateFromTenor(C265,"1D","FOLLOWING",D$13,"NORMAL")</f>
        <v>42769</v>
      </c>
      <c r="D266" s="20">
        <f ca="1">_xll.meDateFromTenor(C266,D$14,"Following",D$13,"Normal")</f>
        <v>42772</v>
      </c>
      <c r="E266" s="175">
        <f ca="1"/>
        <v>6.1500000000070049E-3</v>
      </c>
      <c r="F266" s="152"/>
      <c r="G266" s="174">
        <f t="shared" ca="1" si="3"/>
        <v>42769</v>
      </c>
      <c r="H266" s="20">
        <f ca="1">_xll.meDateFromTenor(G266,H$14,"Following",H$13,"Normal")</f>
        <v>42858</v>
      </c>
      <c r="I266" s="175">
        <f ca="1"/>
        <v>9.4184032666715448E-3</v>
      </c>
      <c r="J266" s="151" t="s">
        <v>4</v>
      </c>
      <c r="K266" s="159" t="s">
        <v>4</v>
      </c>
    </row>
    <row r="267" spans="1:11" x14ac:dyDescent="0.25">
      <c r="A267" s="153">
        <v>249</v>
      </c>
      <c r="B267" s="158"/>
      <c r="C267" s="174">
        <f ca="1">_xll.meDateFromTenor(C266,"1D","FOLLOWING",D$13,"NORMAL")</f>
        <v>42772</v>
      </c>
      <c r="D267" s="20">
        <f ca="1">_xll.meDateFromTenor(C267,D$14,"Following",D$13,"Normal")</f>
        <v>42773</v>
      </c>
      <c r="E267" s="175">
        <f ca="1"/>
        <v>6.1499999999803595E-3</v>
      </c>
      <c r="F267" s="152"/>
      <c r="G267" s="174">
        <f t="shared" ca="1" si="3"/>
        <v>42772</v>
      </c>
      <c r="H267" s="20">
        <f ca="1">_xll.meDateFromTenor(G267,H$14,"Following",H$13,"Normal")</f>
        <v>42863</v>
      </c>
      <c r="I267" s="175">
        <f ca="1"/>
        <v>9.4391080983728271E-3</v>
      </c>
      <c r="J267" s="151" t="s">
        <v>4</v>
      </c>
      <c r="K267" s="159" t="s">
        <v>4</v>
      </c>
    </row>
    <row r="268" spans="1:11" x14ac:dyDescent="0.25">
      <c r="A268" s="153">
        <v>250</v>
      </c>
      <c r="B268" s="158"/>
      <c r="C268" s="174">
        <f ca="1">_xll.meDateFromTenor(C267,"1D","FOLLOWING",D$13,"NORMAL")</f>
        <v>42773</v>
      </c>
      <c r="D268" s="20">
        <f ca="1">_xll.meDateFromTenor(C268,D$14,"Following",D$13,"Normal")</f>
        <v>42774</v>
      </c>
      <c r="E268" s="175">
        <f ca="1"/>
        <v>6.1499999999801141E-3</v>
      </c>
      <c r="F268" s="152"/>
      <c r="G268" s="174">
        <f t="shared" ca="1" si="3"/>
        <v>42773</v>
      </c>
      <c r="H268" s="20">
        <f ca="1">_xll.meDateFromTenor(G268,H$14,"Following",H$13,"Normal")</f>
        <v>42863</v>
      </c>
      <c r="I268" s="175">
        <f ca="1"/>
        <v>9.4460080273974824E-3</v>
      </c>
      <c r="J268" s="151" t="s">
        <v>4</v>
      </c>
      <c r="K268" s="159" t="s">
        <v>4</v>
      </c>
    </row>
    <row r="269" spans="1:11" x14ac:dyDescent="0.25">
      <c r="A269" s="153">
        <v>251</v>
      </c>
      <c r="B269" s="158"/>
      <c r="C269" s="174">
        <f ca="1">_xll.meDateFromTenor(C268,"1D","FOLLOWING",D$13,"NORMAL")</f>
        <v>42774</v>
      </c>
      <c r="D269" s="20">
        <f ca="1">_xll.meDateFromTenor(C269,D$14,"Following",D$13,"Normal")</f>
        <v>42775</v>
      </c>
      <c r="E269" s="175">
        <f ca="1"/>
        <v>6.1499999999803595E-3</v>
      </c>
      <c r="F269" s="152"/>
      <c r="G269" s="174">
        <f t="shared" ca="1" si="3"/>
        <v>42774</v>
      </c>
      <c r="H269" s="20">
        <f ca="1">_xll.meDateFromTenor(G269,H$14,"Following",H$13,"Normal")</f>
        <v>42863</v>
      </c>
      <c r="I269" s="175">
        <f ca="1"/>
        <v>9.4529045108776057E-3</v>
      </c>
      <c r="J269" s="151" t="s">
        <v>4</v>
      </c>
      <c r="K269" s="159" t="s">
        <v>4</v>
      </c>
    </row>
    <row r="270" spans="1:11" x14ac:dyDescent="0.25">
      <c r="A270" s="153">
        <v>252</v>
      </c>
      <c r="B270" s="158"/>
      <c r="C270" s="174">
        <f ca="1">_xll.meDateFromTenor(C269,"1D","FOLLOWING",D$13,"NORMAL")</f>
        <v>42775</v>
      </c>
      <c r="D270" s="20">
        <f ca="1">_xll.meDateFromTenor(C270,D$14,"Following",D$13,"Normal")</f>
        <v>42776</v>
      </c>
      <c r="E270" s="175">
        <f ca="1"/>
        <v>6.1499999999803595E-3</v>
      </c>
      <c r="F270" s="152"/>
      <c r="G270" s="174">
        <f t="shared" ca="1" si="3"/>
        <v>42775</v>
      </c>
      <c r="H270" s="20">
        <f ca="1">_xll.meDateFromTenor(G270,H$14,"Following",H$13,"Normal")</f>
        <v>42864</v>
      </c>
      <c r="I270" s="175">
        <f ca="1"/>
        <v>9.4598104077604512E-3</v>
      </c>
      <c r="J270" s="151" t="s">
        <v>4</v>
      </c>
      <c r="K270" s="159" t="s">
        <v>4</v>
      </c>
    </row>
    <row r="271" spans="1:11" x14ac:dyDescent="0.25">
      <c r="A271" s="153">
        <v>253</v>
      </c>
      <c r="B271" s="158"/>
      <c r="C271" s="174">
        <f ca="1">_xll.meDateFromTenor(C270,"1D","FOLLOWING",D$13,"NORMAL")</f>
        <v>42776</v>
      </c>
      <c r="D271" s="20">
        <f ca="1">_xll.meDateFromTenor(C271,D$14,"Following",D$13,"Normal")</f>
        <v>42779</v>
      </c>
      <c r="E271" s="175">
        <f ca="1"/>
        <v>6.1500000000336503E-3</v>
      </c>
      <c r="F271" s="152"/>
      <c r="G271" s="174">
        <f t="shared" ca="1" si="3"/>
        <v>42776</v>
      </c>
      <c r="H271" s="20">
        <f ca="1">_xll.meDateFromTenor(G271,H$14,"Following",H$13,"Normal")</f>
        <v>42865</v>
      </c>
      <c r="I271" s="175">
        <f ca="1"/>
        <v>9.4667291635905579E-3</v>
      </c>
      <c r="J271" s="151" t="s">
        <v>4</v>
      </c>
      <c r="K271" s="159" t="s">
        <v>4</v>
      </c>
    </row>
    <row r="272" spans="1:11" x14ac:dyDescent="0.25">
      <c r="A272" s="153">
        <v>254</v>
      </c>
      <c r="B272" s="158"/>
      <c r="C272" s="174">
        <f ca="1">_xll.meDateFromTenor(C271,"1D","FOLLOWING",D$13,"NORMAL")</f>
        <v>42779</v>
      </c>
      <c r="D272" s="20">
        <f ca="1">_xll.meDateFromTenor(C272,D$14,"Following",D$13,"Normal")</f>
        <v>42780</v>
      </c>
      <c r="E272" s="175">
        <f ca="1"/>
        <v>6.1499999999004235E-3</v>
      </c>
      <c r="F272" s="152"/>
      <c r="G272" s="174">
        <f t="shared" ca="1" si="3"/>
        <v>42779</v>
      </c>
      <c r="H272" s="20">
        <f ca="1">_xll.meDateFromTenor(G272,H$14,"Following",H$13,"Normal")</f>
        <v>42870</v>
      </c>
      <c r="I272" s="175">
        <f ca="1"/>
        <v>9.4874151684863871E-3</v>
      </c>
      <c r="J272" s="151" t="s">
        <v>4</v>
      </c>
      <c r="K272" s="159" t="s">
        <v>4</v>
      </c>
    </row>
    <row r="273" spans="1:11" x14ac:dyDescent="0.25">
      <c r="A273" s="153">
        <v>255</v>
      </c>
      <c r="B273" s="158"/>
      <c r="C273" s="174">
        <f ca="1">_xll.meDateFromTenor(C272,"1D","FOLLOWING",D$13,"NORMAL")</f>
        <v>42780</v>
      </c>
      <c r="D273" s="20">
        <f ca="1">_xll.meDateFromTenor(C273,D$14,"Following",D$13,"Normal")</f>
        <v>42781</v>
      </c>
      <c r="E273" s="175">
        <f ca="1"/>
        <v>6.1499999999803595E-3</v>
      </c>
      <c r="F273" s="152"/>
      <c r="G273" s="174">
        <f t="shared" ca="1" si="3"/>
        <v>42780</v>
      </c>
      <c r="H273" s="20">
        <f ca="1">_xll.meDateFromTenor(G273,H$14,"Following",H$13,"Normal")</f>
        <v>42870</v>
      </c>
      <c r="I273" s="175">
        <f ca="1"/>
        <v>9.4945610165917595E-3</v>
      </c>
      <c r="J273" s="151" t="s">
        <v>4</v>
      </c>
      <c r="K273" s="159" t="s">
        <v>4</v>
      </c>
    </row>
    <row r="274" spans="1:11" x14ac:dyDescent="0.25">
      <c r="A274" s="153">
        <v>256</v>
      </c>
      <c r="B274" s="158"/>
      <c r="C274" s="174">
        <f ca="1">_xll.meDateFromTenor(C273,"1D","FOLLOWING",D$13,"NORMAL")</f>
        <v>42781</v>
      </c>
      <c r="D274" s="20">
        <f ca="1">_xll.meDateFromTenor(C274,D$14,"Following",D$13,"Normal")</f>
        <v>42782</v>
      </c>
      <c r="E274" s="175">
        <f ca="1"/>
        <v>6.1499999999803595E-3</v>
      </c>
      <c r="F274" s="152"/>
      <c r="G274" s="174">
        <f t="shared" ca="1" si="3"/>
        <v>42781</v>
      </c>
      <c r="H274" s="20">
        <f ca="1">_xll.meDateFromTenor(G274,H$14,"Following",H$13,"Normal")</f>
        <v>42870</v>
      </c>
      <c r="I274" s="175">
        <f ca="1"/>
        <v>9.5012175488493559E-3</v>
      </c>
      <c r="J274" s="151" t="s">
        <v>4</v>
      </c>
      <c r="K274" s="159" t="s">
        <v>4</v>
      </c>
    </row>
    <row r="275" spans="1:11" x14ac:dyDescent="0.25">
      <c r="A275" s="153">
        <v>257</v>
      </c>
      <c r="B275" s="158"/>
      <c r="C275" s="174">
        <f ca="1">_xll.meDateFromTenor(C274,"1D","FOLLOWING",D$13,"NORMAL")</f>
        <v>42782</v>
      </c>
      <c r="D275" s="20">
        <f ca="1">_xll.meDateFromTenor(C275,D$14,"Following",D$13,"Normal")</f>
        <v>42783</v>
      </c>
      <c r="E275" s="175">
        <f ca="1"/>
        <v>6.1499999999803595E-3</v>
      </c>
      <c r="F275" s="152"/>
      <c r="G275" s="174">
        <f t="shared" ca="1" si="3"/>
        <v>42782</v>
      </c>
      <c r="H275" s="20">
        <f ca="1">_xll.meDateFromTenor(G275,H$14,"Following",H$13,"Normal")</f>
        <v>42871</v>
      </c>
      <c r="I275" s="175">
        <f ca="1"/>
        <v>9.5072056632284178E-3</v>
      </c>
      <c r="J275" s="151" t="s">
        <v>4</v>
      </c>
      <c r="K275" s="159" t="s">
        <v>4</v>
      </c>
    </row>
    <row r="276" spans="1:11" x14ac:dyDescent="0.25">
      <c r="A276" s="153">
        <v>258</v>
      </c>
      <c r="B276" s="158"/>
      <c r="C276" s="174">
        <f ca="1">_xll.meDateFromTenor(C275,"1D","FOLLOWING",D$13,"NORMAL")</f>
        <v>42783</v>
      </c>
      <c r="D276" s="20">
        <f ca="1">_xll.meDateFromTenor(C276,D$14,"Following",D$13,"Normal")</f>
        <v>42786</v>
      </c>
      <c r="E276" s="175">
        <f ca="1"/>
        <v>6.1499229564621278E-3</v>
      </c>
      <c r="F276" s="152"/>
      <c r="G276" s="174">
        <f t="shared" ca="1" si="3"/>
        <v>42783</v>
      </c>
      <c r="H276" s="20">
        <f ca="1">_xll.meDateFromTenor(G276,H$14,"Following",H$13,"Normal")</f>
        <v>42872</v>
      </c>
      <c r="I276" s="175">
        <f ca="1"/>
        <v>9.5150199292123247E-3</v>
      </c>
      <c r="J276" s="151" t="s">
        <v>4</v>
      </c>
      <c r="K276" s="159" t="s">
        <v>4</v>
      </c>
    </row>
    <row r="277" spans="1:11" x14ac:dyDescent="0.25">
      <c r="A277" s="153">
        <v>259</v>
      </c>
      <c r="B277" s="158"/>
      <c r="C277" s="174">
        <f ca="1">_xll.meDateFromTenor(C276,"1D","FOLLOWING",D$13,"NORMAL")</f>
        <v>42786</v>
      </c>
      <c r="D277" s="20">
        <f ca="1">_xll.meDateFromTenor(C277,D$14,"Following",D$13,"Normal")</f>
        <v>42787</v>
      </c>
      <c r="E277" s="175">
        <f ca="1"/>
        <v>6.1499159513722862E-3</v>
      </c>
      <c r="F277" s="152"/>
      <c r="G277" s="174">
        <f t="shared" ref="G277:G340" ca="1" si="4">$C277</f>
        <v>42786</v>
      </c>
      <c r="H277" s="20">
        <f ca="1">_xll.meDateFromTenor(G277,H$14,"Following",H$13,"Normal")</f>
        <v>42877</v>
      </c>
      <c r="I277" s="175">
        <f ca="1"/>
        <v>9.5230059944160107E-3</v>
      </c>
      <c r="J277" s="151" t="s">
        <v>4</v>
      </c>
      <c r="K277" s="159" t="s">
        <v>4</v>
      </c>
    </row>
    <row r="278" spans="1:11" x14ac:dyDescent="0.25">
      <c r="A278" s="153">
        <v>260</v>
      </c>
      <c r="B278" s="158"/>
      <c r="C278" s="174">
        <f ca="1">_xll.meDateFromTenor(C277,"1D","FOLLOWING",D$13,"NORMAL")</f>
        <v>42787</v>
      </c>
      <c r="D278" s="20">
        <f ca="1">_xll.meDateFromTenor(C278,D$14,"Following",D$13,"Normal")</f>
        <v>42788</v>
      </c>
      <c r="E278" s="175">
        <f ca="1"/>
        <v>6.1499999999803595E-3</v>
      </c>
      <c r="F278" s="152"/>
      <c r="G278" s="174">
        <f t="shared" ca="1" si="4"/>
        <v>42787</v>
      </c>
      <c r="H278" s="20">
        <f ca="1">_xll.meDateFromTenor(G278,H$14,"Following",H$13,"Normal")</f>
        <v>42877</v>
      </c>
      <c r="I278" s="175">
        <f ca="1"/>
        <v>9.5426246899382606E-3</v>
      </c>
      <c r="J278" s="151" t="s">
        <v>4</v>
      </c>
      <c r="K278" s="159" t="s">
        <v>4</v>
      </c>
    </row>
    <row r="279" spans="1:11" x14ac:dyDescent="0.25">
      <c r="A279" s="153">
        <v>261</v>
      </c>
      <c r="B279" s="158"/>
      <c r="C279" s="174">
        <f ca="1">_xll.meDateFromTenor(C278,"1D","FOLLOWING",D$13,"NORMAL")</f>
        <v>42788</v>
      </c>
      <c r="D279" s="20">
        <f ca="1">_xll.meDateFromTenor(C279,D$14,"Following",D$13,"Normal")</f>
        <v>42789</v>
      </c>
      <c r="E279" s="175">
        <f ca="1"/>
        <v>6.1499999999803595E-3</v>
      </c>
      <c r="F279" s="152"/>
      <c r="G279" s="174">
        <f t="shared" ca="1" si="4"/>
        <v>42788</v>
      </c>
      <c r="H279" s="20">
        <f ca="1">_xll.meDateFromTenor(G279,H$14,"Following",H$13,"Normal")</f>
        <v>42877</v>
      </c>
      <c r="I279" s="175">
        <f ca="1"/>
        <v>9.6094657214345989E-3</v>
      </c>
      <c r="J279" s="151" t="s">
        <v>4</v>
      </c>
      <c r="K279" s="159" t="s">
        <v>4</v>
      </c>
    </row>
    <row r="280" spans="1:11" x14ac:dyDescent="0.25">
      <c r="A280" s="153">
        <v>262</v>
      </c>
      <c r="B280" s="158"/>
      <c r="C280" s="174">
        <f ca="1">_xll.meDateFromTenor(C279,"1D","FOLLOWING",D$13,"NORMAL")</f>
        <v>42789</v>
      </c>
      <c r="D280" s="20">
        <f ca="1">_xll.meDateFromTenor(C280,D$14,"Following",D$13,"Normal")</f>
        <v>42790</v>
      </c>
      <c r="E280" s="175">
        <f ca="1"/>
        <v>6.1499999999803595E-3</v>
      </c>
      <c r="F280" s="152"/>
      <c r="G280" s="174">
        <f t="shared" ca="1" si="4"/>
        <v>42789</v>
      </c>
      <c r="H280" s="20">
        <f ca="1">_xll.meDateFromTenor(G280,H$14,"Following",H$13,"Normal")</f>
        <v>42878</v>
      </c>
      <c r="I280" s="175">
        <f ca="1"/>
        <v>9.6562467922018721E-3</v>
      </c>
      <c r="J280" s="151" t="s">
        <v>4</v>
      </c>
      <c r="K280" s="159" t="s">
        <v>4</v>
      </c>
    </row>
    <row r="281" spans="1:11" x14ac:dyDescent="0.25">
      <c r="A281" s="153">
        <v>263</v>
      </c>
      <c r="B281" s="158"/>
      <c r="C281" s="174">
        <f ca="1">_xll.meDateFromTenor(C280,"1D","FOLLOWING",D$13,"NORMAL")</f>
        <v>42790</v>
      </c>
      <c r="D281" s="20">
        <f ca="1">_xll.meDateFromTenor(C281,D$14,"Following",D$13,"Normal")</f>
        <v>42793</v>
      </c>
      <c r="E281" s="175">
        <f ca="1"/>
        <v>6.150000000006841E-3</v>
      </c>
      <c r="F281" s="152"/>
      <c r="G281" s="174">
        <f t="shared" ca="1" si="4"/>
        <v>42790</v>
      </c>
      <c r="H281" s="20">
        <f ca="1">_xll.meDateFromTenor(G281,H$14,"Following",H$13,"Normal")</f>
        <v>42879</v>
      </c>
      <c r="I281" s="175">
        <f ca="1"/>
        <v>9.6232681010284243E-3</v>
      </c>
      <c r="J281" s="151" t="s">
        <v>4</v>
      </c>
      <c r="K281" s="159" t="s">
        <v>4</v>
      </c>
    </row>
    <row r="282" spans="1:11" x14ac:dyDescent="0.25">
      <c r="A282" s="153">
        <v>264</v>
      </c>
      <c r="B282" s="158"/>
      <c r="C282" s="174">
        <f ca="1">_xll.meDateFromTenor(C281,"1D","FOLLOWING",D$13,"NORMAL")</f>
        <v>42793</v>
      </c>
      <c r="D282" s="20">
        <f ca="1">_xll.meDateFromTenor(C282,D$14,"Following",D$13,"Normal")</f>
        <v>42794</v>
      </c>
      <c r="E282" s="175">
        <f ca="1"/>
        <v>6.1499999999803595E-3</v>
      </c>
      <c r="F282" s="152"/>
      <c r="G282" s="174">
        <f t="shared" ca="1" si="4"/>
        <v>42793</v>
      </c>
      <c r="H282" s="20">
        <f ca="1">_xll.meDateFromTenor(G282,H$14,"Following",H$13,"Normal")</f>
        <v>42884</v>
      </c>
      <c r="I282" s="175">
        <f ca="1"/>
        <v>9.584031831027167E-3</v>
      </c>
      <c r="J282" s="151" t="s">
        <v>4</v>
      </c>
      <c r="K282" s="159" t="s">
        <v>4</v>
      </c>
    </row>
    <row r="283" spans="1:11" x14ac:dyDescent="0.25">
      <c r="A283" s="153">
        <v>265</v>
      </c>
      <c r="B283" s="158"/>
      <c r="C283" s="174">
        <f ca="1">_xll.meDateFromTenor(C282,"1D","FOLLOWING",D$13,"NORMAL")</f>
        <v>42794</v>
      </c>
      <c r="D283" s="20">
        <f ca="1">_xll.meDateFromTenor(C283,D$14,"Following",D$13,"Normal")</f>
        <v>42795</v>
      </c>
      <c r="E283" s="175">
        <f ca="1"/>
        <v>6.1675012040663052E-3</v>
      </c>
      <c r="F283" s="152"/>
      <c r="G283" s="174">
        <f t="shared" ca="1" si="4"/>
        <v>42794</v>
      </c>
      <c r="H283" s="20">
        <f ca="1">_xll.meDateFromTenor(G283,H$14,"Following",H$13,"Normal")</f>
        <v>42884</v>
      </c>
      <c r="I283" s="175">
        <f ca="1"/>
        <v>9.5943406580338841E-3</v>
      </c>
      <c r="J283" s="151" t="s">
        <v>4</v>
      </c>
      <c r="K283" s="159" t="s">
        <v>4</v>
      </c>
    </row>
    <row r="284" spans="1:11" x14ac:dyDescent="0.25">
      <c r="A284" s="153">
        <v>266</v>
      </c>
      <c r="B284" s="158"/>
      <c r="C284" s="174">
        <f ca="1">_xll.meDateFromTenor(C283,"1D","FOLLOWING",D$13,"NORMAL")</f>
        <v>42795</v>
      </c>
      <c r="D284" s="20">
        <f ca="1">_xll.meDateFromTenor(C284,D$14,"Following",D$13,"Normal")</f>
        <v>42796</v>
      </c>
      <c r="E284" s="175">
        <f ca="1"/>
        <v>6.1866840317126521E-3</v>
      </c>
      <c r="F284" s="152"/>
      <c r="G284" s="174">
        <f t="shared" ca="1" si="4"/>
        <v>42795</v>
      </c>
      <c r="H284" s="20">
        <f ca="1">_xll.meDateFromTenor(G284,H$14,"Following",H$13,"Normal")</f>
        <v>42887</v>
      </c>
      <c r="I284" s="175">
        <f ca="1"/>
        <v>9.5978342113901358E-3</v>
      </c>
      <c r="J284" s="151" t="s">
        <v>4</v>
      </c>
      <c r="K284" s="159" t="s">
        <v>4</v>
      </c>
    </row>
    <row r="285" spans="1:11" x14ac:dyDescent="0.25">
      <c r="A285" s="153">
        <v>267</v>
      </c>
      <c r="B285" s="158"/>
      <c r="C285" s="174">
        <f ca="1">_xll.meDateFromTenor(C284,"1D","FOLLOWING",D$13,"NORMAL")</f>
        <v>42796</v>
      </c>
      <c r="D285" s="20">
        <f ca="1">_xll.meDateFromTenor(C285,D$14,"Following",D$13,"Normal")</f>
        <v>42797</v>
      </c>
      <c r="E285" s="175">
        <f ca="1"/>
        <v>6.2058331806192019E-3</v>
      </c>
      <c r="F285" s="152"/>
      <c r="G285" s="174">
        <f t="shared" ca="1" si="4"/>
        <v>42796</v>
      </c>
      <c r="H285" s="20">
        <f ca="1">_xll.meDateFromTenor(G285,H$14,"Following",H$13,"Normal")</f>
        <v>42888</v>
      </c>
      <c r="I285" s="175">
        <f ca="1"/>
        <v>9.6038223573040316E-3</v>
      </c>
      <c r="J285" s="151" t="s">
        <v>4</v>
      </c>
      <c r="K285" s="159" t="s">
        <v>4</v>
      </c>
    </row>
    <row r="286" spans="1:11" x14ac:dyDescent="0.25">
      <c r="A286" s="153">
        <v>268</v>
      </c>
      <c r="B286" s="158"/>
      <c r="C286" s="174">
        <f ca="1">_xll.meDateFromTenor(C285,"1D","FOLLOWING",D$13,"NORMAL")</f>
        <v>42797</v>
      </c>
      <c r="D286" s="20">
        <f ca="1">_xll.meDateFromTenor(C286,D$14,"Following",D$13,"Normal")</f>
        <v>42800</v>
      </c>
      <c r="E286" s="175">
        <f ca="1"/>
        <v>6.2441209610586638E-3</v>
      </c>
      <c r="F286" s="152"/>
      <c r="G286" s="174">
        <f t="shared" ca="1" si="4"/>
        <v>42797</v>
      </c>
      <c r="H286" s="20">
        <f ca="1">_xll.meDateFromTenor(G286,H$14,"Following",H$13,"Normal")</f>
        <v>42891</v>
      </c>
      <c r="I286" s="175">
        <f ca="1"/>
        <v>9.6116365917531029E-3</v>
      </c>
      <c r="J286" s="151" t="s">
        <v>4</v>
      </c>
      <c r="K286" s="159" t="s">
        <v>4</v>
      </c>
    </row>
    <row r="287" spans="1:11" x14ac:dyDescent="0.25">
      <c r="A287" s="153">
        <v>269</v>
      </c>
      <c r="B287" s="158"/>
      <c r="C287" s="174">
        <f ca="1">_xll.meDateFromTenor(C286,"1D","FOLLOWING",D$13,"NORMAL")</f>
        <v>42800</v>
      </c>
      <c r="D287" s="20">
        <f ca="1">_xll.meDateFromTenor(C287,D$14,"Following",D$13,"Normal")</f>
        <v>42801</v>
      </c>
      <c r="E287" s="175">
        <f ca="1"/>
        <v>6.2820667705399073E-3</v>
      </c>
      <c r="F287" s="152"/>
      <c r="G287" s="174">
        <f t="shared" ca="1" si="4"/>
        <v>42800</v>
      </c>
      <c r="H287" s="20">
        <f ca="1">_xll.meDateFromTenor(G287,H$14,"Following",H$13,"Normal")</f>
        <v>42892</v>
      </c>
      <c r="I287" s="175">
        <f ca="1"/>
        <v>9.6322750455846672E-3</v>
      </c>
      <c r="J287" s="151" t="s">
        <v>4</v>
      </c>
      <c r="K287" s="159" t="s">
        <v>4</v>
      </c>
    </row>
    <row r="288" spans="1:11" x14ac:dyDescent="0.25">
      <c r="A288" s="153">
        <v>270</v>
      </c>
      <c r="B288" s="158"/>
      <c r="C288" s="174">
        <f ca="1">_xll.meDateFromTenor(C287,"1D","FOLLOWING",D$13,"NORMAL")</f>
        <v>42801</v>
      </c>
      <c r="D288" s="20">
        <f ca="1">_xll.meDateFromTenor(C288,D$14,"Following",D$13,"Normal")</f>
        <v>42802</v>
      </c>
      <c r="E288" s="175">
        <f ca="1"/>
        <v>6.301027861397324E-3</v>
      </c>
      <c r="F288" s="152"/>
      <c r="G288" s="174">
        <f t="shared" ca="1" si="4"/>
        <v>42801</v>
      </c>
      <c r="H288" s="20">
        <f ca="1">_xll.meDateFromTenor(G288,H$14,"Following",H$13,"Normal")</f>
        <v>42893</v>
      </c>
      <c r="I288" s="175">
        <f ca="1"/>
        <v>9.6392413524790405E-3</v>
      </c>
      <c r="J288" s="151" t="s">
        <v>4</v>
      </c>
      <c r="K288" s="159" t="s">
        <v>4</v>
      </c>
    </row>
    <row r="289" spans="1:11" x14ac:dyDescent="0.25">
      <c r="A289" s="153">
        <v>271</v>
      </c>
      <c r="B289" s="158"/>
      <c r="C289" s="174">
        <f ca="1">_xll.meDateFromTenor(C288,"1D","FOLLOWING",D$13,"NORMAL")</f>
        <v>42802</v>
      </c>
      <c r="D289" s="20">
        <f ca="1">_xll.meDateFromTenor(C289,D$14,"Following",D$13,"Normal")</f>
        <v>42803</v>
      </c>
      <c r="E289" s="175">
        <f ca="1"/>
        <v>6.3199474076469867E-3</v>
      </c>
      <c r="F289" s="152"/>
      <c r="G289" s="174">
        <f t="shared" ca="1" si="4"/>
        <v>42802</v>
      </c>
      <c r="H289" s="20">
        <f ca="1">_xll.meDateFromTenor(G289,H$14,"Following",H$13,"Normal")</f>
        <v>42894</v>
      </c>
      <c r="I289" s="175">
        <f ca="1"/>
        <v>9.6461584692669657E-3</v>
      </c>
      <c r="J289" s="151" t="s">
        <v>4</v>
      </c>
      <c r="K289" s="159" t="s">
        <v>4</v>
      </c>
    </row>
    <row r="290" spans="1:11" x14ac:dyDescent="0.25">
      <c r="A290" s="153">
        <v>272</v>
      </c>
      <c r="B290" s="158"/>
      <c r="C290" s="174">
        <f ca="1">_xll.meDateFromTenor(C289,"1D","FOLLOWING",D$13,"NORMAL")</f>
        <v>42803</v>
      </c>
      <c r="D290" s="20">
        <f ca="1">_xll.meDateFromTenor(C290,D$14,"Following",D$13,"Normal")</f>
        <v>42804</v>
      </c>
      <c r="E290" s="175">
        <f ca="1"/>
        <v>6.3388240984174841E-3</v>
      </c>
      <c r="F290" s="152"/>
      <c r="G290" s="174">
        <f t="shared" ca="1" si="4"/>
        <v>42803</v>
      </c>
      <c r="H290" s="20">
        <f ca="1">_xll.meDateFromTenor(G290,H$14,"Following",H$13,"Normal")</f>
        <v>42895</v>
      </c>
      <c r="I290" s="175">
        <f ca="1"/>
        <v>9.6530437328420093E-3</v>
      </c>
      <c r="J290" s="151" t="s">
        <v>4</v>
      </c>
      <c r="K290" s="159" t="s">
        <v>4</v>
      </c>
    </row>
    <row r="291" spans="1:11" x14ac:dyDescent="0.25">
      <c r="A291" s="153">
        <v>273</v>
      </c>
      <c r="B291" s="158"/>
      <c r="C291" s="174">
        <f ca="1">_xll.meDateFromTenor(C290,"1D","FOLLOWING",D$13,"NORMAL")</f>
        <v>42804</v>
      </c>
      <c r="D291" s="20">
        <f ca="1">_xll.meDateFromTenor(C291,D$14,"Following",D$13,"Normal")</f>
        <v>42807</v>
      </c>
      <c r="E291" s="175">
        <f ca="1"/>
        <v>6.3765410140615101E-3</v>
      </c>
      <c r="F291" s="152"/>
      <c r="G291" s="174">
        <f t="shared" ca="1" si="4"/>
        <v>42804</v>
      </c>
      <c r="H291" s="20">
        <f ca="1">_xll.meDateFromTenor(G291,H$14,"Following",H$13,"Normal")</f>
        <v>42898</v>
      </c>
      <c r="I291" s="175">
        <f ca="1"/>
        <v>9.6599463333106265E-3</v>
      </c>
      <c r="J291" s="151" t="s">
        <v>4</v>
      </c>
      <c r="K291" s="159" t="s">
        <v>4</v>
      </c>
    </row>
    <row r="292" spans="1:11" x14ac:dyDescent="0.25">
      <c r="A292" s="153">
        <v>274</v>
      </c>
      <c r="B292" s="158"/>
      <c r="C292" s="174">
        <f ca="1">_xll.meDateFromTenor(C291,"1D","FOLLOWING",D$13,"NORMAL")</f>
        <v>42807</v>
      </c>
      <c r="D292" s="20">
        <f ca="1">_xll.meDateFromTenor(C292,D$14,"Following",D$13,"Normal")</f>
        <v>42808</v>
      </c>
      <c r="E292" s="175">
        <f ca="1"/>
        <v>6.4138760846433E-3</v>
      </c>
      <c r="F292" s="152"/>
      <c r="G292" s="174">
        <f t="shared" ca="1" si="4"/>
        <v>42807</v>
      </c>
      <c r="H292" s="20">
        <f ca="1">_xll.meDateFromTenor(G292,H$14,"Following",H$13,"Normal")</f>
        <v>42899</v>
      </c>
      <c r="I292" s="175">
        <f ca="1"/>
        <v>9.6806484935679452E-3</v>
      </c>
      <c r="J292" s="151" t="s">
        <v>4</v>
      </c>
      <c r="K292" s="159" t="s">
        <v>4</v>
      </c>
    </row>
    <row r="293" spans="1:11" x14ac:dyDescent="0.25">
      <c r="A293" s="153">
        <v>275</v>
      </c>
      <c r="B293" s="158"/>
      <c r="C293" s="174">
        <f ca="1">_xll.meDateFromTenor(C292,"1D","FOLLOWING",D$13,"NORMAL")</f>
        <v>42808</v>
      </c>
      <c r="D293" s="20">
        <f ca="1">_xll.meDateFromTenor(C293,D$14,"Following",D$13,"Normal")</f>
        <v>42809</v>
      </c>
      <c r="E293" s="175">
        <f ca="1"/>
        <v>6.4325188321490371E-3</v>
      </c>
      <c r="F293" s="152"/>
      <c r="G293" s="174">
        <f t="shared" ca="1" si="4"/>
        <v>42808</v>
      </c>
      <c r="H293" s="20">
        <f ca="1">_xll.meDateFromTenor(G293,H$14,"Following",H$13,"Normal")</f>
        <v>42900</v>
      </c>
      <c r="I293" s="175">
        <f ca="1"/>
        <v>9.6876345444821578E-3</v>
      </c>
      <c r="J293" s="151" t="s">
        <v>4</v>
      </c>
      <c r="K293" s="159" t="s">
        <v>4</v>
      </c>
    </row>
    <row r="294" spans="1:11" x14ac:dyDescent="0.25">
      <c r="A294" s="153">
        <v>276</v>
      </c>
      <c r="B294" s="158"/>
      <c r="C294" s="174">
        <f ca="1">_xll.meDateFromTenor(C293,"1D","FOLLOWING",D$13,"NORMAL")</f>
        <v>42809</v>
      </c>
      <c r="D294" s="20">
        <f ca="1">_xll.meDateFromTenor(C294,D$14,"Following",D$13,"Normal")</f>
        <v>42810</v>
      </c>
      <c r="E294" s="175">
        <f ca="1"/>
        <v>6.4511108579879076E-3</v>
      </c>
      <c r="F294" s="152"/>
      <c r="G294" s="174">
        <f t="shared" ca="1" si="4"/>
        <v>42809</v>
      </c>
      <c r="H294" s="20">
        <f ca="1">_xll.meDateFromTenor(G294,H$14,"Following",H$13,"Normal")</f>
        <v>42901</v>
      </c>
      <c r="I294" s="175">
        <f ca="1"/>
        <v>9.694450873930914E-3</v>
      </c>
      <c r="J294" s="151" t="s">
        <v>4</v>
      </c>
      <c r="K294" s="159" t="s">
        <v>4</v>
      </c>
    </row>
    <row r="295" spans="1:11" x14ac:dyDescent="0.25">
      <c r="A295" s="153">
        <v>277</v>
      </c>
      <c r="B295" s="158"/>
      <c r="C295" s="174">
        <f ca="1">_xll.meDateFromTenor(C294,"1D","FOLLOWING",D$13,"NORMAL")</f>
        <v>42810</v>
      </c>
      <c r="D295" s="20">
        <f ca="1">_xll.meDateFromTenor(C295,D$14,"Following",D$13,"Normal")</f>
        <v>42811</v>
      </c>
      <c r="E295" s="175">
        <f ca="1"/>
        <v>6.4696508512085641E-3</v>
      </c>
      <c r="F295" s="152"/>
      <c r="G295" s="174">
        <f t="shared" ca="1" si="4"/>
        <v>42810</v>
      </c>
      <c r="H295" s="20">
        <f ca="1">_xll.meDateFromTenor(G295,H$14,"Following",H$13,"Normal")</f>
        <v>42902</v>
      </c>
      <c r="I295" s="175">
        <f ca="1"/>
        <v>9.7008998008092512E-3</v>
      </c>
      <c r="J295" s="151" t="s">
        <v>4</v>
      </c>
      <c r="K295" s="159" t="s">
        <v>4</v>
      </c>
    </row>
    <row r="296" spans="1:11" x14ac:dyDescent="0.25">
      <c r="A296" s="153">
        <v>278</v>
      </c>
      <c r="B296" s="158"/>
      <c r="C296" s="174">
        <f ca="1">_xll.meDateFromTenor(C295,"1D","FOLLOWING",D$13,"NORMAL")</f>
        <v>42811</v>
      </c>
      <c r="D296" s="20">
        <f ca="1">_xll.meDateFromTenor(C296,D$14,"Following",D$13,"Normal")</f>
        <v>42814</v>
      </c>
      <c r="E296" s="175">
        <f ca="1"/>
        <v>6.5066684386304195E-3</v>
      </c>
      <c r="F296" s="152"/>
      <c r="G296" s="174">
        <f t="shared" ca="1" si="4"/>
        <v>42811</v>
      </c>
      <c r="H296" s="20">
        <f ca="1">_xll.meDateFromTenor(G296,H$14,"Following",H$13,"Normal")</f>
        <v>42905</v>
      </c>
      <c r="I296" s="175">
        <f ca="1"/>
        <v>9.7071781492762566E-3</v>
      </c>
      <c r="J296" s="151" t="s">
        <v>4</v>
      </c>
      <c r="K296" s="159" t="s">
        <v>4</v>
      </c>
    </row>
    <row r="297" spans="1:11" x14ac:dyDescent="0.25">
      <c r="A297" s="153">
        <v>279</v>
      </c>
      <c r="B297" s="158"/>
      <c r="C297" s="174">
        <f ca="1">_xll.meDateFromTenor(C296,"1D","FOLLOWING",D$13,"NORMAL")</f>
        <v>42814</v>
      </c>
      <c r="D297" s="20">
        <f ca="1">_xll.meDateFromTenor(C297,D$14,"Following",D$13,"Normal")</f>
        <v>42815</v>
      </c>
      <c r="E297" s="175">
        <f ca="1"/>
        <v>6.5432642774432516E-3</v>
      </c>
      <c r="F297" s="152"/>
      <c r="G297" s="174">
        <f t="shared" ca="1" si="4"/>
        <v>42814</v>
      </c>
      <c r="H297" s="20">
        <f ca="1">_xll.meDateFromTenor(G297,H$14,"Following",H$13,"Normal")</f>
        <v>42906</v>
      </c>
      <c r="I297" s="175">
        <f ca="1"/>
        <v>9.7262751857837299E-3</v>
      </c>
      <c r="J297" s="151" t="s">
        <v>4</v>
      </c>
      <c r="K297" s="159" t="s">
        <v>4</v>
      </c>
    </row>
    <row r="298" spans="1:11" x14ac:dyDescent="0.25">
      <c r="A298" s="153">
        <v>280</v>
      </c>
      <c r="B298" s="158"/>
      <c r="C298" s="174">
        <f ca="1">_xll.meDateFromTenor(C297,"1D","FOLLOWING",D$13,"NORMAL")</f>
        <v>42815</v>
      </c>
      <c r="D298" s="20">
        <f ca="1">_xll.meDateFromTenor(C298,D$14,"Following",D$13,"Normal")</f>
        <v>42816</v>
      </c>
      <c r="E298" s="175">
        <f ca="1"/>
        <v>6.5615244424233289E-3</v>
      </c>
      <c r="F298" s="152"/>
      <c r="G298" s="174">
        <f t="shared" ca="1" si="4"/>
        <v>42815</v>
      </c>
      <c r="H298" s="20">
        <f ca="1">_xll.meDateFromTenor(G298,H$14,"Following",H$13,"Normal")</f>
        <v>42907</v>
      </c>
      <c r="I298" s="175">
        <f ca="1"/>
        <v>9.7326326999669418E-3</v>
      </c>
      <c r="J298" s="151" t="s">
        <v>4</v>
      </c>
      <c r="K298" s="159" t="s">
        <v>4</v>
      </c>
    </row>
    <row r="299" spans="1:11" x14ac:dyDescent="0.25">
      <c r="A299" s="153">
        <v>281</v>
      </c>
      <c r="B299" s="158"/>
      <c r="C299" s="174">
        <f ca="1">_xll.meDateFromTenor(C298,"1D","FOLLOWING",D$13,"NORMAL")</f>
        <v>42816</v>
      </c>
      <c r="D299" s="20">
        <f ca="1">_xll.meDateFromTenor(C299,D$14,"Following",D$13,"Normal")</f>
        <v>42817</v>
      </c>
      <c r="E299" s="175">
        <f ca="1"/>
        <v>6.579724708677427E-3</v>
      </c>
      <c r="F299" s="152"/>
      <c r="G299" s="174">
        <f t="shared" ca="1" si="4"/>
        <v>42816</v>
      </c>
      <c r="H299" s="20">
        <f ca="1">_xll.meDateFromTenor(G299,H$14,"Following",H$13,"Normal")</f>
        <v>42908</v>
      </c>
      <c r="I299" s="175">
        <f ca="1"/>
        <v>9.7389946968555584E-3</v>
      </c>
      <c r="J299" s="151" t="s">
        <v>4</v>
      </c>
      <c r="K299" s="159" t="s">
        <v>4</v>
      </c>
    </row>
    <row r="300" spans="1:11" x14ac:dyDescent="0.25">
      <c r="A300" s="153">
        <v>282</v>
      </c>
      <c r="B300" s="158"/>
      <c r="C300" s="174">
        <f ca="1">_xll.meDateFromTenor(C299,"1D","FOLLOWING",D$13,"NORMAL")</f>
        <v>42817</v>
      </c>
      <c r="D300" s="20">
        <f ca="1">_xll.meDateFromTenor(C300,D$14,"Following",D$13,"Normal")</f>
        <v>42818</v>
      </c>
      <c r="E300" s="175">
        <f ca="1"/>
        <v>6.5978637652541984E-3</v>
      </c>
      <c r="F300" s="152"/>
      <c r="G300" s="174">
        <f t="shared" ca="1" si="4"/>
        <v>42817</v>
      </c>
      <c r="H300" s="20">
        <f ca="1">_xll.meDateFromTenor(G300,H$14,"Following",H$13,"Normal")</f>
        <v>42909</v>
      </c>
      <c r="I300" s="175">
        <f ca="1"/>
        <v>9.7453599753122844E-3</v>
      </c>
      <c r="J300" s="151" t="s">
        <v>4</v>
      </c>
      <c r="K300" s="159" t="s">
        <v>4</v>
      </c>
    </row>
    <row r="301" spans="1:11" x14ac:dyDescent="0.25">
      <c r="A301" s="153">
        <v>283</v>
      </c>
      <c r="B301" s="158"/>
      <c r="C301" s="174">
        <f ca="1">_xll.meDateFromTenor(C300,"1D","FOLLOWING",D$13,"NORMAL")</f>
        <v>42818</v>
      </c>
      <c r="D301" s="20">
        <f ca="1">_xll.meDateFromTenor(C301,D$14,"Following",D$13,"Normal")</f>
        <v>42821</v>
      </c>
      <c r="E301" s="175">
        <f ca="1"/>
        <v>6.6340535389120226E-3</v>
      </c>
      <c r="F301" s="152"/>
      <c r="G301" s="174">
        <f t="shared" ca="1" si="4"/>
        <v>42818</v>
      </c>
      <c r="H301" s="20">
        <f ca="1">_xll.meDateFromTenor(G301,H$14,"Following",H$13,"Normal")</f>
        <v>42912</v>
      </c>
      <c r="I301" s="175">
        <f ca="1"/>
        <v>9.7517240526317182E-3</v>
      </c>
      <c r="J301" s="151" t="s">
        <v>4</v>
      </c>
      <c r="K301" s="159" t="s">
        <v>4</v>
      </c>
    </row>
    <row r="302" spans="1:11" x14ac:dyDescent="0.25">
      <c r="A302" s="153">
        <v>284</v>
      </c>
      <c r="B302" s="158"/>
      <c r="C302" s="174">
        <f ca="1">_xll.meDateFromTenor(C301,"1D","FOLLOWING",D$13,"NORMAL")</f>
        <v>42821</v>
      </c>
      <c r="D302" s="20">
        <f ca="1">_xll.meDateFromTenor(C302,D$14,"Following",D$13,"Normal")</f>
        <v>42822</v>
      </c>
      <c r="E302" s="175">
        <f ca="1"/>
        <v>6.6697816746419626E-3</v>
      </c>
      <c r="F302" s="152"/>
      <c r="G302" s="174">
        <f t="shared" ca="1" si="4"/>
        <v>42821</v>
      </c>
      <c r="H302" s="20">
        <f ca="1">_xll.meDateFromTenor(G302,H$14,"Following",H$13,"Normal")</f>
        <v>42913</v>
      </c>
      <c r="I302" s="175">
        <f ca="1"/>
        <v>9.7708145260029695E-3</v>
      </c>
      <c r="J302" s="151" t="s">
        <v>4</v>
      </c>
      <c r="K302" s="159" t="s">
        <v>4</v>
      </c>
    </row>
    <row r="303" spans="1:11" x14ac:dyDescent="0.25">
      <c r="A303" s="153">
        <v>285</v>
      </c>
      <c r="B303" s="158"/>
      <c r="C303" s="174">
        <f ca="1">_xll.meDateFromTenor(C302,"1D","FOLLOWING",D$13,"NORMAL")</f>
        <v>42822</v>
      </c>
      <c r="D303" s="20">
        <f ca="1">_xll.meDateFromTenor(C303,D$14,"Following",D$13,"Normal")</f>
        <v>42823</v>
      </c>
      <c r="E303" s="175">
        <f ca="1"/>
        <v>6.6875950177625277E-3</v>
      </c>
      <c r="F303" s="152"/>
      <c r="G303" s="174">
        <f t="shared" ca="1" si="4"/>
        <v>42822</v>
      </c>
      <c r="H303" s="20">
        <f ca="1">_xll.meDateFromTenor(G303,H$14,"Following",H$13,"Normal")</f>
        <v>42914</v>
      </c>
      <c r="I303" s="175">
        <f ca="1"/>
        <v>9.7771781952408592E-3</v>
      </c>
      <c r="J303" s="151" t="s">
        <v>4</v>
      </c>
      <c r="K303" s="159" t="s">
        <v>4</v>
      </c>
    </row>
    <row r="304" spans="1:11" x14ac:dyDescent="0.25">
      <c r="A304" s="153">
        <v>286</v>
      </c>
      <c r="B304" s="158"/>
      <c r="C304" s="174">
        <f ca="1">_xll.meDateFromTenor(C303,"1D","FOLLOWING",D$13,"NORMAL")</f>
        <v>42823</v>
      </c>
      <c r="D304" s="20">
        <f ca="1">_xll.meDateFromTenor(C304,D$14,"Following",D$13,"Normal")</f>
        <v>42824</v>
      </c>
      <c r="E304" s="175">
        <f ca="1"/>
        <v>6.7053392851779371E-3</v>
      </c>
      <c r="F304" s="152"/>
      <c r="G304" s="174">
        <f t="shared" ca="1" si="4"/>
        <v>42823</v>
      </c>
      <c r="H304" s="20">
        <f ca="1">_xll.meDateFromTenor(G304,H$14,"Following",H$13,"Normal")</f>
        <v>42915</v>
      </c>
      <c r="I304" s="175">
        <f ca="1"/>
        <v>9.7835418013483121E-3</v>
      </c>
      <c r="J304" s="151" t="s">
        <v>4</v>
      </c>
      <c r="K304" s="159" t="s">
        <v>4</v>
      </c>
    </row>
    <row r="305" spans="1:11" x14ac:dyDescent="0.25">
      <c r="A305" s="153">
        <v>287</v>
      </c>
      <c r="B305" s="158"/>
      <c r="C305" s="174">
        <f ca="1">_xll.meDateFromTenor(C304,"1D","FOLLOWING",D$13,"NORMAL")</f>
        <v>42824</v>
      </c>
      <c r="D305" s="20">
        <f ca="1">_xll.meDateFromTenor(C305,D$14,"Following",D$13,"Normal")</f>
        <v>42825</v>
      </c>
      <c r="E305" s="175">
        <f ca="1"/>
        <v>6.7230131657769719E-3</v>
      </c>
      <c r="F305" s="152"/>
      <c r="G305" s="174">
        <f t="shared" ca="1" si="4"/>
        <v>42824</v>
      </c>
      <c r="H305" s="20">
        <f ca="1">_xll.meDateFromTenor(G305,H$14,"Following",H$13,"Normal")</f>
        <v>42916</v>
      </c>
      <c r="I305" s="175">
        <f ca="1"/>
        <v>9.7899054305631093E-3</v>
      </c>
      <c r="J305" s="151" t="s">
        <v>4</v>
      </c>
      <c r="K305" s="159" t="s">
        <v>4</v>
      </c>
    </row>
    <row r="306" spans="1:11" x14ac:dyDescent="0.25">
      <c r="A306" s="153">
        <v>288</v>
      </c>
      <c r="B306" s="158"/>
      <c r="C306" s="174">
        <f ca="1">_xll.meDateFromTenor(C305,"1D","FOLLOWING",D$13,"NORMAL")</f>
        <v>42825</v>
      </c>
      <c r="D306" s="20">
        <f ca="1">_xll.meDateFromTenor(C306,D$14,"Following",D$13,"Normal")</f>
        <v>42828</v>
      </c>
      <c r="E306" s="175">
        <f ca="1"/>
        <v>6.7582466173732557E-3</v>
      </c>
      <c r="F306" s="152"/>
      <c r="G306" s="174">
        <f t="shared" ca="1" si="4"/>
        <v>42825</v>
      </c>
      <c r="H306" s="20">
        <f ca="1">_xll.meDateFromTenor(G306,H$14,"Following",H$13,"Normal")</f>
        <v>42916</v>
      </c>
      <c r="I306" s="175">
        <f ca="1"/>
        <v>9.7962690766936547E-3</v>
      </c>
      <c r="J306" s="151" t="s">
        <v>4</v>
      </c>
      <c r="K306" s="159" t="s">
        <v>4</v>
      </c>
    </row>
    <row r="307" spans="1:11" x14ac:dyDescent="0.25">
      <c r="A307" s="153">
        <v>289</v>
      </c>
      <c r="B307" s="158"/>
      <c r="C307" s="174">
        <f ca="1">_xll.meDateFromTenor(C306,"1D","FOLLOWING",D$13,"NORMAL")</f>
        <v>42828</v>
      </c>
      <c r="D307" s="20">
        <f ca="1">_xll.meDateFromTenor(C307,D$14,"Following",D$13,"Normal")</f>
        <v>42829</v>
      </c>
      <c r="E307" s="175">
        <f ca="1"/>
        <v>6.7929786010623404E-3</v>
      </c>
      <c r="F307" s="152"/>
      <c r="G307" s="174">
        <f t="shared" ca="1" si="4"/>
        <v>42828</v>
      </c>
      <c r="H307" s="20">
        <f ca="1">_xll.meDateFromTenor(G307,H$14,"Following",H$13,"Normal")</f>
        <v>42919</v>
      </c>
      <c r="I307" s="175">
        <f ca="1"/>
        <v>9.8153599891044226E-3</v>
      </c>
      <c r="J307" s="151" t="s">
        <v>4</v>
      </c>
      <c r="K307" s="159" t="s">
        <v>4</v>
      </c>
    </row>
    <row r="308" spans="1:11" x14ac:dyDescent="0.25">
      <c r="A308" s="153">
        <v>290</v>
      </c>
      <c r="B308" s="158"/>
      <c r="C308" s="174">
        <f ca="1">_xll.meDateFromTenor(C307,"1D","FOLLOWING",D$13,"NORMAL")</f>
        <v>42829</v>
      </c>
      <c r="D308" s="20">
        <f ca="1">_xll.meDateFromTenor(C308,D$14,"Following",D$13,"Normal")</f>
        <v>42830</v>
      </c>
      <c r="E308" s="175">
        <f ca="1"/>
        <v>6.8102808830694771E-3</v>
      </c>
      <c r="F308" s="152"/>
      <c r="G308" s="174">
        <f t="shared" ca="1" si="4"/>
        <v>42829</v>
      </c>
      <c r="H308" s="20">
        <f ca="1">_xll.meDateFromTenor(G308,H$14,"Following",H$13,"Normal")</f>
        <v>42920</v>
      </c>
      <c r="I308" s="175">
        <f ca="1"/>
        <v>9.8217236273843399E-3</v>
      </c>
      <c r="J308" s="151" t="s">
        <v>4</v>
      </c>
      <c r="K308" s="159" t="s">
        <v>4</v>
      </c>
    </row>
    <row r="309" spans="1:11" x14ac:dyDescent="0.25">
      <c r="A309" s="153">
        <v>291</v>
      </c>
      <c r="B309" s="158"/>
      <c r="C309" s="174">
        <f ca="1">_xll.meDateFromTenor(C308,"1D","FOLLOWING",D$13,"NORMAL")</f>
        <v>42830</v>
      </c>
      <c r="D309" s="20">
        <f ca="1">_xll.meDateFromTenor(C309,D$14,"Following",D$13,"Normal")</f>
        <v>42831</v>
      </c>
      <c r="E309" s="175">
        <f ca="1"/>
        <v>6.8275049122324093E-3</v>
      </c>
      <c r="F309" s="152"/>
      <c r="G309" s="174">
        <f t="shared" ca="1" si="4"/>
        <v>42830</v>
      </c>
      <c r="H309" s="20">
        <f ca="1">_xll.meDateFromTenor(G309,H$14,"Following",H$13,"Normal")</f>
        <v>42921</v>
      </c>
      <c r="I309" s="175">
        <f ca="1"/>
        <v>9.8280872652197187E-3</v>
      </c>
      <c r="J309" s="151" t="s">
        <v>4</v>
      </c>
      <c r="K309" s="159" t="s">
        <v>4</v>
      </c>
    </row>
    <row r="310" spans="1:11" x14ac:dyDescent="0.25">
      <c r="A310" s="153">
        <v>292</v>
      </c>
      <c r="B310" s="158"/>
      <c r="C310" s="174">
        <f ca="1">_xll.meDateFromTenor(C309,"1D","FOLLOWING",D$13,"NORMAL")</f>
        <v>42831</v>
      </c>
      <c r="D310" s="20">
        <f ca="1">_xll.meDateFromTenor(C310,D$14,"Following",D$13,"Normal")</f>
        <v>42832</v>
      </c>
      <c r="E310" s="175">
        <f ca="1"/>
        <v>6.8446493776797256E-3</v>
      </c>
      <c r="F310" s="152"/>
      <c r="G310" s="174">
        <f t="shared" ca="1" si="4"/>
        <v>42831</v>
      </c>
      <c r="H310" s="20">
        <f ca="1">_xll.meDateFromTenor(G310,H$14,"Following",H$13,"Normal")</f>
        <v>42922</v>
      </c>
      <c r="I310" s="175">
        <f ca="1"/>
        <v>9.8344509027296825E-3</v>
      </c>
      <c r="J310" s="151" t="s">
        <v>4</v>
      </c>
      <c r="K310" s="159" t="s">
        <v>4</v>
      </c>
    </row>
    <row r="311" spans="1:11" x14ac:dyDescent="0.25">
      <c r="A311" s="153">
        <v>293</v>
      </c>
      <c r="B311" s="158"/>
      <c r="C311" s="174">
        <f ca="1">_xll.meDateFromTenor(C310,"1D","FOLLOWING",D$13,"NORMAL")</f>
        <v>42832</v>
      </c>
      <c r="D311" s="20">
        <f ca="1">_xll.meDateFromTenor(C311,D$14,"Following",D$13,"Normal")</f>
        <v>42835</v>
      </c>
      <c r="E311" s="175">
        <f ca="1"/>
        <v>6.8787979749096693E-3</v>
      </c>
      <c r="F311" s="152"/>
      <c r="G311" s="174">
        <f t="shared" ca="1" si="4"/>
        <v>42832</v>
      </c>
      <c r="H311" s="20">
        <f ca="1">_xll.meDateFromTenor(G311,H$14,"Following",H$13,"Normal")</f>
        <v>42923</v>
      </c>
      <c r="I311" s="175">
        <f ca="1"/>
        <v>9.8408145403587662E-3</v>
      </c>
      <c r="J311" s="151" t="s">
        <v>4</v>
      </c>
      <c r="K311" s="159" t="s">
        <v>4</v>
      </c>
    </row>
    <row r="312" spans="1:11" x14ac:dyDescent="0.25">
      <c r="A312" s="153">
        <v>294</v>
      </c>
      <c r="B312" s="158"/>
      <c r="C312" s="174">
        <f ca="1">_xll.meDateFromTenor(C311,"1D","FOLLOWING",D$13,"NORMAL")</f>
        <v>42835</v>
      </c>
      <c r="D312" s="20">
        <f ca="1">_xll.meDateFromTenor(C312,D$14,"Following",D$13,"Normal")</f>
        <v>42836</v>
      </c>
      <c r="E312" s="175">
        <f ca="1"/>
        <v>6.9124053814468003E-3</v>
      </c>
      <c r="F312" s="152"/>
      <c r="G312" s="174">
        <f t="shared" ca="1" si="4"/>
        <v>42835</v>
      </c>
      <c r="H312" s="20">
        <f ca="1">_xll.meDateFromTenor(G312,H$14,"Following",H$13,"Normal")</f>
        <v>42926</v>
      </c>
      <c r="I312" s="175">
        <f ca="1"/>
        <v>9.8599054534203676E-3</v>
      </c>
      <c r="J312" s="151" t="s">
        <v>4</v>
      </c>
      <c r="K312" s="159" t="s">
        <v>4</v>
      </c>
    </row>
    <row r="313" spans="1:11" x14ac:dyDescent="0.25">
      <c r="A313" s="153">
        <v>295</v>
      </c>
      <c r="B313" s="158"/>
      <c r="C313" s="174">
        <f ca="1">_xll.meDateFromTenor(C312,"1D","FOLLOWING",D$13,"NORMAL")</f>
        <v>42836</v>
      </c>
      <c r="D313" s="20">
        <f ca="1">_xll.meDateFromTenor(C313,D$14,"Following",D$13,"Normal")</f>
        <v>42837</v>
      </c>
      <c r="E313" s="175">
        <f ca="1"/>
        <v>6.9291323627674005E-3</v>
      </c>
      <c r="F313" s="152"/>
      <c r="G313" s="174">
        <f t="shared" ca="1" si="4"/>
        <v>42836</v>
      </c>
      <c r="H313" s="20">
        <f ca="1">_xll.meDateFromTenor(G313,H$14,"Following",H$13,"Normal")</f>
        <v>42927</v>
      </c>
      <c r="I313" s="175">
        <f ca="1"/>
        <v>9.8662690910900526E-3</v>
      </c>
      <c r="J313" s="151" t="s">
        <v>4</v>
      </c>
      <c r="K313" s="159" t="s">
        <v>4</v>
      </c>
    </row>
    <row r="314" spans="1:11" x14ac:dyDescent="0.25">
      <c r="A314" s="153">
        <v>296</v>
      </c>
      <c r="B314" s="158"/>
      <c r="C314" s="174">
        <f ca="1">_xll.meDateFromTenor(C313,"1D","FOLLOWING",D$13,"NORMAL")</f>
        <v>42837</v>
      </c>
      <c r="D314" s="20">
        <f ca="1">_xll.meDateFromTenor(C314,D$14,"Following",D$13,"Normal")</f>
        <v>42838</v>
      </c>
      <c r="E314" s="175">
        <f ca="1"/>
        <v>6.9457719143440032E-3</v>
      </c>
      <c r="F314" s="152"/>
      <c r="G314" s="174">
        <f t="shared" ca="1" si="4"/>
        <v>42837</v>
      </c>
      <c r="H314" s="20">
        <f ca="1">_xll.meDateFromTenor(G314,H$14,"Following",H$13,"Normal")</f>
        <v>42928</v>
      </c>
      <c r="I314" s="175">
        <f ca="1"/>
        <v>9.8726327287657102E-3</v>
      </c>
      <c r="J314" s="151" t="s">
        <v>4</v>
      </c>
      <c r="K314" s="159" t="s">
        <v>4</v>
      </c>
    </row>
    <row r="315" spans="1:11" x14ac:dyDescent="0.25">
      <c r="A315" s="153">
        <v>297</v>
      </c>
      <c r="B315" s="158"/>
      <c r="C315" s="174">
        <f ca="1">_xll.meDateFromTenor(C314,"1D","FOLLOWING",D$13,"NORMAL")</f>
        <v>42838</v>
      </c>
      <c r="D315" s="20">
        <f ca="1">_xll.meDateFromTenor(C315,D$14,"Following",D$13,"Normal")</f>
        <v>42843</v>
      </c>
      <c r="E315" s="175">
        <f ca="1"/>
        <v>6.9953320488523015E-3</v>
      </c>
      <c r="F315" s="152"/>
      <c r="G315" s="174">
        <f t="shared" ca="1" si="4"/>
        <v>42838</v>
      </c>
      <c r="H315" s="20">
        <f ca="1">_xll.meDateFromTenor(G315,H$14,"Following",H$13,"Normal")</f>
        <v>42929</v>
      </c>
      <c r="I315" s="175">
        <f ca="1"/>
        <v>9.8789963664386859E-3</v>
      </c>
      <c r="J315" s="151" t="s">
        <v>4</v>
      </c>
      <c r="K315" s="159" t="s">
        <v>4</v>
      </c>
    </row>
    <row r="316" spans="1:11" x14ac:dyDescent="0.25">
      <c r="A316" s="153">
        <v>298</v>
      </c>
      <c r="B316" s="158"/>
      <c r="C316" s="174">
        <f ca="1">_xll.meDateFromTenor(C315,"1D","FOLLOWING",D$13,"NORMAL")</f>
        <v>42843</v>
      </c>
      <c r="D316" s="20">
        <f ca="1">_xll.meDateFromTenor(C316,D$14,"Following",D$13,"Normal")</f>
        <v>42844</v>
      </c>
      <c r="E316" s="175">
        <f ca="1"/>
        <v>7.0436997808798448E-3</v>
      </c>
      <c r="F316" s="152"/>
      <c r="G316" s="174">
        <f t="shared" ca="1" si="4"/>
        <v>42843</v>
      </c>
      <c r="H316" s="20">
        <f ca="1">_xll.meDateFromTenor(G316,H$14,"Following",H$13,"Normal")</f>
        <v>42934</v>
      </c>
      <c r="I316" s="175">
        <f ca="1"/>
        <v>9.910814554801738E-3</v>
      </c>
      <c r="J316" s="151" t="s">
        <v>4</v>
      </c>
      <c r="K316" s="159" t="s">
        <v>4</v>
      </c>
    </row>
    <row r="317" spans="1:11" x14ac:dyDescent="0.25">
      <c r="A317" s="153">
        <v>299</v>
      </c>
      <c r="B317" s="158"/>
      <c r="C317" s="174">
        <f ca="1">_xll.meDateFromTenor(C316,"1D","FOLLOWING",D$13,"NORMAL")</f>
        <v>42844</v>
      </c>
      <c r="D317" s="20">
        <f ca="1">_xll.meDateFromTenor(C317,D$14,"Following",D$13,"Normal")</f>
        <v>42845</v>
      </c>
      <c r="E317" s="175">
        <f ca="1"/>
        <v>7.0596906153763935E-3</v>
      </c>
      <c r="F317" s="152"/>
      <c r="G317" s="174">
        <f t="shared" ca="1" si="4"/>
        <v>42844</v>
      </c>
      <c r="H317" s="20">
        <f ca="1">_xll.meDateFromTenor(G317,H$14,"Following",H$13,"Normal")</f>
        <v>42935</v>
      </c>
      <c r="I317" s="175">
        <f ca="1"/>
        <v>9.9171781925021189E-3</v>
      </c>
      <c r="J317" s="151" t="s">
        <v>4</v>
      </c>
      <c r="K317" s="159" t="s">
        <v>4</v>
      </c>
    </row>
    <row r="318" spans="1:11" x14ac:dyDescent="0.25">
      <c r="A318" s="153">
        <v>300</v>
      </c>
      <c r="B318" s="158"/>
      <c r="C318" s="174">
        <f ca="1">_xll.meDateFromTenor(C317,"1D","FOLLOWING",D$13,"NORMAL")</f>
        <v>42845</v>
      </c>
      <c r="D318" s="20">
        <f ca="1">_xll.meDateFromTenor(C318,D$14,"Following",D$13,"Normal")</f>
        <v>42846</v>
      </c>
      <c r="E318" s="175">
        <f ca="1"/>
        <v>7.075583531959165E-3</v>
      </c>
      <c r="F318" s="152"/>
      <c r="G318" s="174">
        <f t="shared" ca="1" si="4"/>
        <v>42845</v>
      </c>
      <c r="H318" s="20">
        <f ca="1">_xll.meDateFromTenor(G318,H$14,"Following",H$13,"Normal")</f>
        <v>42936</v>
      </c>
      <c r="I318" s="175">
        <f ca="1"/>
        <v>9.9235418301470806E-3</v>
      </c>
      <c r="J318" s="151" t="s">
        <v>4</v>
      </c>
      <c r="K318" s="159" t="s">
        <v>4</v>
      </c>
    </row>
    <row r="319" spans="1:11" x14ac:dyDescent="0.25">
      <c r="A319" s="153">
        <v>301</v>
      </c>
      <c r="B319" s="158"/>
      <c r="C319" s="174">
        <f ca="1">_xll.meDateFromTenor(C318,"1D","FOLLOWING",D$13,"NORMAL")</f>
        <v>42846</v>
      </c>
      <c r="D319" s="20">
        <f ca="1">_xll.meDateFromTenor(C319,D$14,"Following",D$13,"Normal")</f>
        <v>42849</v>
      </c>
      <c r="E319" s="175">
        <f ca="1"/>
        <v>7.1071767231423418E-3</v>
      </c>
      <c r="F319" s="152"/>
      <c r="G319" s="174">
        <f t="shared" ca="1" si="4"/>
        <v>42846</v>
      </c>
      <c r="H319" s="20">
        <f ca="1">_xll.meDateFromTenor(G319,H$14,"Following",H$13,"Normal")</f>
        <v>42937</v>
      </c>
      <c r="I319" s="175">
        <f ca="1"/>
        <v>9.9299054677162851E-3</v>
      </c>
      <c r="J319" s="151" t="s">
        <v>4</v>
      </c>
      <c r="K319" s="159" t="s">
        <v>4</v>
      </c>
    </row>
    <row r="320" spans="1:11" x14ac:dyDescent="0.25">
      <c r="A320" s="153">
        <v>302</v>
      </c>
      <c r="B320" s="158"/>
      <c r="C320" s="174">
        <f ca="1">_xll.meDateFromTenor(C319,"1D","FOLLOWING",D$13,"NORMAL")</f>
        <v>42849</v>
      </c>
      <c r="D320" s="20">
        <f ca="1">_xll.meDateFromTenor(C320,D$14,"Following",D$13,"Normal")</f>
        <v>42850</v>
      </c>
      <c r="E320" s="175">
        <f ca="1"/>
        <v>7.1381497988465522E-3</v>
      </c>
      <c r="F320" s="152"/>
      <c r="G320" s="174">
        <f t="shared" ca="1" si="4"/>
        <v>42849</v>
      </c>
      <c r="H320" s="20">
        <f ca="1">_xll.meDateFromTenor(G320,H$14,"Following",H$13,"Normal")</f>
        <v>42940</v>
      </c>
      <c r="I320" s="175">
        <f ca="1"/>
        <v>9.9489963808377657E-3</v>
      </c>
      <c r="J320" s="151" t="s">
        <v>4</v>
      </c>
      <c r="K320" s="159" t="s">
        <v>4</v>
      </c>
    </row>
    <row r="321" spans="1:11" x14ac:dyDescent="0.25">
      <c r="A321" s="153">
        <v>303</v>
      </c>
      <c r="B321" s="158"/>
      <c r="C321" s="174">
        <f ca="1">_xll.meDateFromTenor(C320,"1D","FOLLOWING",D$13,"NORMAL")</f>
        <v>42850</v>
      </c>
      <c r="D321" s="20">
        <f ca="1">_xll.meDateFromTenor(C321,D$14,"Following",D$13,"Normal")</f>
        <v>42851</v>
      </c>
      <c r="E321" s="175">
        <f ca="1"/>
        <v>7.1535334607908648E-3</v>
      </c>
      <c r="F321" s="152"/>
      <c r="G321" s="174">
        <f t="shared" ca="1" si="4"/>
        <v>42850</v>
      </c>
      <c r="H321" s="20">
        <f ca="1">_xll.meDateFromTenor(G321,H$14,"Following",H$13,"Normal")</f>
        <v>42941</v>
      </c>
      <c r="I321" s="175">
        <f ca="1"/>
        <v>9.9553600170692608E-3</v>
      </c>
      <c r="J321" s="151" t="s">
        <v>4</v>
      </c>
      <c r="K321" s="159" t="s">
        <v>4</v>
      </c>
    </row>
    <row r="322" spans="1:11" x14ac:dyDescent="0.25">
      <c r="A322" s="153">
        <v>304</v>
      </c>
      <c r="B322" s="158"/>
      <c r="C322" s="174">
        <f ca="1">_xll.meDateFromTenor(C321,"1D","FOLLOWING",D$13,"NORMAL")</f>
        <v>42851</v>
      </c>
      <c r="D322" s="20">
        <f ca="1">_xll.meDateFromTenor(C322,D$14,"Following",D$13,"Normal")</f>
        <v>42852</v>
      </c>
      <c r="E322" s="175">
        <f ca="1"/>
        <v>7.168811338633699E-3</v>
      </c>
      <c r="F322" s="152"/>
      <c r="G322" s="174">
        <f t="shared" ca="1" si="4"/>
        <v>42851</v>
      </c>
      <c r="H322" s="20">
        <f ca="1">_xll.meDateFromTenor(G322,H$14,"Following",H$13,"Normal")</f>
        <v>42942</v>
      </c>
      <c r="I322" s="175">
        <f ca="1"/>
        <v>9.9617236561831083E-3</v>
      </c>
      <c r="J322" s="151" t="s">
        <v>4</v>
      </c>
      <c r="K322" s="159" t="s">
        <v>4</v>
      </c>
    </row>
    <row r="323" spans="1:11" x14ac:dyDescent="0.25">
      <c r="A323" s="153">
        <v>305</v>
      </c>
      <c r="B323" s="158"/>
      <c r="C323" s="174">
        <f ca="1">_xll.meDateFromTenor(C322,"1D","FOLLOWING",D$13,"NORMAL")</f>
        <v>42852</v>
      </c>
      <c r="D323" s="20">
        <f ca="1">_xll.meDateFromTenor(C323,D$14,"Following",D$13,"Normal")</f>
        <v>42853</v>
      </c>
      <c r="E323" s="175">
        <f ca="1"/>
        <v>7.1839821215036433E-3</v>
      </c>
      <c r="F323" s="152"/>
      <c r="G323" s="174">
        <f t="shared" ca="1" si="4"/>
        <v>42852</v>
      </c>
      <c r="H323" s="20">
        <f ca="1">_xll.meDateFromTenor(G323,H$14,"Following",H$13,"Normal")</f>
        <v>42943</v>
      </c>
      <c r="I323" s="175">
        <f ca="1"/>
        <v>9.9680872992343201E-3</v>
      </c>
      <c r="J323" s="151" t="s">
        <v>4</v>
      </c>
      <c r="K323" s="159" t="s">
        <v>4</v>
      </c>
    </row>
    <row r="324" spans="1:11" x14ac:dyDescent="0.25">
      <c r="A324" s="153">
        <v>306</v>
      </c>
      <c r="B324" s="158"/>
      <c r="C324" s="174">
        <f ca="1">_xll.meDateFromTenor(C323,"1D","FOLLOWING",D$13,"NORMAL")</f>
        <v>42853</v>
      </c>
      <c r="D324" s="20">
        <f ca="1">_xll.meDateFromTenor(C324,D$14,"Following",D$13,"Normal")</f>
        <v>42857</v>
      </c>
      <c r="E324" s="175">
        <f ca="1"/>
        <v>7.2215794185792864E-3</v>
      </c>
      <c r="F324" s="152"/>
      <c r="G324" s="174">
        <f t="shared" ca="1" si="4"/>
        <v>42853</v>
      </c>
      <c r="H324" s="20">
        <f ca="1">_xll.meDateFromTenor(G324,H$14,"Following",H$13,"Normal")</f>
        <v>42944</v>
      </c>
      <c r="I324" s="175">
        <f ca="1"/>
        <v>9.9744509315284509E-3</v>
      </c>
      <c r="J324" s="151" t="s">
        <v>4</v>
      </c>
      <c r="K324" s="159" t="s">
        <v>4</v>
      </c>
    </row>
    <row r="325" spans="1:11" x14ac:dyDescent="0.25">
      <c r="A325" s="153">
        <v>307</v>
      </c>
      <c r="B325" s="158"/>
      <c r="C325" s="174">
        <f ca="1">_xll.meDateFromTenor(C324,"1D","FOLLOWING",D$13,"NORMAL")</f>
        <v>42857</v>
      </c>
      <c r="D325" s="20">
        <f ca="1">_xll.meDateFromTenor(C325,D$14,"Following",D$13,"Normal")</f>
        <v>42858</v>
      </c>
      <c r="E325" s="175">
        <f ca="1"/>
        <v>7.2581837256441304E-3</v>
      </c>
      <c r="F325" s="152"/>
      <c r="G325" s="174">
        <f t="shared" ca="1" si="4"/>
        <v>42857</v>
      </c>
      <c r="H325" s="20">
        <f ca="1">_xll.meDateFromTenor(G325,H$14,"Following",H$13,"Normal")</f>
        <v>42949</v>
      </c>
      <c r="I325" s="175">
        <f ca="1"/>
        <v>9.9999054822191361E-3</v>
      </c>
      <c r="J325" s="151" t="s">
        <v>4</v>
      </c>
      <c r="K325" s="159" t="s">
        <v>4</v>
      </c>
    </row>
    <row r="326" spans="1:11" x14ac:dyDescent="0.25">
      <c r="A326" s="153">
        <v>308</v>
      </c>
      <c r="B326" s="158"/>
      <c r="C326" s="174">
        <f ca="1">_xll.meDateFromTenor(C325,"1D","FOLLOWING",D$13,"NORMAL")</f>
        <v>42858</v>
      </c>
      <c r="D326" s="20">
        <f ca="1">_xll.meDateFromTenor(C326,D$14,"Following",D$13,"Normal")</f>
        <v>42859</v>
      </c>
      <c r="E326" s="175">
        <f ca="1"/>
        <v>7.2726844073401058E-3</v>
      </c>
      <c r="F326" s="152"/>
      <c r="G326" s="174">
        <f t="shared" ca="1" si="4"/>
        <v>42858</v>
      </c>
      <c r="H326" s="20">
        <f ca="1">_xll.meDateFromTenor(G326,H$14,"Following",H$13,"Normal")</f>
        <v>42950</v>
      </c>
      <c r="I326" s="175">
        <f ca="1"/>
        <v>1.0006268840311253E-2</v>
      </c>
      <c r="J326" s="151" t="s">
        <v>4</v>
      </c>
      <c r="K326" s="159" t="s">
        <v>4</v>
      </c>
    </row>
    <row r="327" spans="1:11" x14ac:dyDescent="0.25">
      <c r="A327" s="153">
        <v>309</v>
      </c>
      <c r="B327" s="158"/>
      <c r="C327" s="174">
        <f ca="1">_xll.meDateFromTenor(C326,"1D","FOLLOWING",D$13,"NORMAL")</f>
        <v>42859</v>
      </c>
      <c r="D327" s="20">
        <f ca="1">_xll.meDateFromTenor(C327,D$14,"Following",D$13,"Normal")</f>
        <v>42860</v>
      </c>
      <c r="E327" s="175">
        <f ca="1"/>
        <v>7.2870688169235625E-3</v>
      </c>
      <c r="F327" s="152"/>
      <c r="G327" s="174">
        <f t="shared" ca="1" si="4"/>
        <v>42859</v>
      </c>
      <c r="H327" s="20">
        <f ca="1">_xll.meDateFromTenor(G327,H$14,"Following",H$13,"Normal")</f>
        <v>42951</v>
      </c>
      <c r="I327" s="175">
        <f ca="1"/>
        <v>1.0012632757564479E-2</v>
      </c>
      <c r="J327" s="151" t="s">
        <v>4</v>
      </c>
      <c r="K327" s="159" t="s">
        <v>4</v>
      </c>
    </row>
    <row r="328" spans="1:11" x14ac:dyDescent="0.25">
      <c r="A328" s="153">
        <v>310</v>
      </c>
      <c r="B328" s="158"/>
      <c r="C328" s="174">
        <f ca="1">_xll.meDateFromTenor(C327,"1D","FOLLOWING",D$13,"NORMAL")</f>
        <v>42860</v>
      </c>
      <c r="D328" s="20">
        <f ca="1">_xll.meDateFromTenor(C328,D$14,"Following",D$13,"Normal")</f>
        <v>42863</v>
      </c>
      <c r="E328" s="175">
        <f ca="1"/>
        <v>7.3155921630885506E-3</v>
      </c>
      <c r="F328" s="152"/>
      <c r="G328" s="174">
        <f t="shared" ca="1" si="4"/>
        <v>42860</v>
      </c>
      <c r="H328" s="20">
        <f ca="1">_xll.meDateFromTenor(G328,H$14,"Following",H$13,"Normal")</f>
        <v>42954</v>
      </c>
      <c r="I328" s="175">
        <f ca="1"/>
        <v>1.0018997438645981E-2</v>
      </c>
      <c r="J328" s="151" t="s">
        <v>4</v>
      </c>
      <c r="K328" s="159" t="s">
        <v>4</v>
      </c>
    </row>
    <row r="329" spans="1:11" x14ac:dyDescent="0.25">
      <c r="A329" s="153">
        <v>311</v>
      </c>
      <c r="B329" s="158"/>
      <c r="C329" s="174">
        <f ca="1">_xll.meDateFromTenor(C328,"1D","FOLLOWING",D$13,"NORMAL")</f>
        <v>42863</v>
      </c>
      <c r="D329" s="20">
        <f ca="1">_xll.meDateFromTenor(C329,D$14,"Following",D$13,"Normal")</f>
        <v>42864</v>
      </c>
      <c r="E329" s="175">
        <f ca="1"/>
        <v>7.3434175143916296E-3</v>
      </c>
      <c r="F329" s="152"/>
      <c r="G329" s="174">
        <f t="shared" ca="1" si="4"/>
        <v>42863</v>
      </c>
      <c r="H329" s="20">
        <f ca="1">_xll.meDateFromTenor(G329,H$14,"Following",H$13,"Normal")</f>
        <v>42955</v>
      </c>
      <c r="I329" s="175">
        <f ca="1"/>
        <v>1.0038087308255164E-2</v>
      </c>
      <c r="J329" s="151" t="s">
        <v>4</v>
      </c>
      <c r="K329" s="159" t="s">
        <v>4</v>
      </c>
    </row>
    <row r="330" spans="1:11" x14ac:dyDescent="0.25">
      <c r="A330" s="153">
        <v>312</v>
      </c>
      <c r="B330" s="158"/>
      <c r="C330" s="174">
        <f ca="1">_xll.meDateFromTenor(C329,"1D","FOLLOWING",D$13,"NORMAL")</f>
        <v>42864</v>
      </c>
      <c r="D330" s="20">
        <f ca="1">_xll.meDateFromTenor(C330,D$14,"Following",D$13,"Normal")</f>
        <v>42865</v>
      </c>
      <c r="E330" s="175">
        <f ca="1"/>
        <v>7.3572008983458208E-3</v>
      </c>
      <c r="F330" s="152"/>
      <c r="G330" s="174">
        <f t="shared" ca="1" si="4"/>
        <v>42864</v>
      </c>
      <c r="H330" s="20">
        <f ca="1">_xll.meDateFromTenor(G330,H$14,"Following",H$13,"Normal")</f>
        <v>42956</v>
      </c>
      <c r="I330" s="175">
        <f ca="1"/>
        <v>1.0044465478738074E-2</v>
      </c>
      <c r="J330" s="151" t="s">
        <v>4</v>
      </c>
      <c r="K330" s="159" t="s">
        <v>4</v>
      </c>
    </row>
    <row r="331" spans="1:11" x14ac:dyDescent="0.25">
      <c r="A331" s="153">
        <v>313</v>
      </c>
      <c r="B331" s="158"/>
      <c r="C331" s="174">
        <f ca="1">_xll.meDateFromTenor(C330,"1D","FOLLOWING",D$13,"NORMAL")</f>
        <v>42865</v>
      </c>
      <c r="D331" s="20">
        <f ca="1">_xll.meDateFromTenor(C331,D$14,"Following",D$13,"Normal")</f>
        <v>42866</v>
      </c>
      <c r="E331" s="175">
        <f ca="1"/>
        <v>7.3708601442401805E-3</v>
      </c>
      <c r="F331" s="152"/>
      <c r="G331" s="174">
        <f t="shared" ca="1" si="4"/>
        <v>42865</v>
      </c>
      <c r="H331" s="20">
        <f ca="1">_xll.meDateFromTenor(G331,H$14,"Following",H$13,"Normal")</f>
        <v>42957</v>
      </c>
      <c r="I331" s="175">
        <f ca="1"/>
        <v>1.0050814583600505E-2</v>
      </c>
      <c r="J331" s="151" t="s">
        <v>4</v>
      </c>
      <c r="K331" s="159" t="s">
        <v>4</v>
      </c>
    </row>
    <row r="332" spans="1:11" x14ac:dyDescent="0.25">
      <c r="A332" s="153">
        <v>314</v>
      </c>
      <c r="B332" s="158"/>
      <c r="C332" s="174">
        <f ca="1">_xll.meDateFromTenor(C331,"1D","FOLLOWING",D$13,"NORMAL")</f>
        <v>42866</v>
      </c>
      <c r="D332" s="20">
        <f ca="1">_xll.meDateFromTenor(C332,D$14,"Following",D$13,"Normal")</f>
        <v>42867</v>
      </c>
      <c r="E332" s="175">
        <f ca="1"/>
        <v>7.3843939408835529E-3</v>
      </c>
      <c r="F332" s="152"/>
      <c r="G332" s="174">
        <f t="shared" ca="1" si="4"/>
        <v>42866</v>
      </c>
      <c r="H332" s="20">
        <f ca="1">_xll.meDateFromTenor(G332,H$14,"Following",H$13,"Normal")</f>
        <v>42958</v>
      </c>
      <c r="I332" s="175">
        <f ca="1"/>
        <v>1.0057123984086992E-2</v>
      </c>
      <c r="J332" s="151" t="s">
        <v>4</v>
      </c>
      <c r="K332" s="159" t="s">
        <v>4</v>
      </c>
    </row>
    <row r="333" spans="1:11" x14ac:dyDescent="0.25">
      <c r="A333" s="153">
        <v>315</v>
      </c>
      <c r="B333" s="158"/>
      <c r="C333" s="174">
        <f ca="1">_xll.meDateFromTenor(C332,"1D","FOLLOWING",D$13,"NORMAL")</f>
        <v>42867</v>
      </c>
      <c r="D333" s="20">
        <f ca="1">_xll.meDateFromTenor(C333,D$14,"Following",D$13,"Normal")</f>
        <v>42870</v>
      </c>
      <c r="E333" s="175">
        <f ca="1"/>
        <v>7.4111893814432766E-3</v>
      </c>
      <c r="F333" s="152"/>
      <c r="G333" s="174">
        <f t="shared" ca="1" si="4"/>
        <v>42867</v>
      </c>
      <c r="H333" s="20">
        <f ca="1">_xll.meDateFromTenor(G333,H$14,"Following",H$13,"Normal")</f>
        <v>42961</v>
      </c>
      <c r="I333" s="175">
        <f ca="1"/>
        <v>1.0063541858945847E-2</v>
      </c>
      <c r="J333" s="151" t="s">
        <v>4</v>
      </c>
      <c r="K333" s="159" t="s">
        <v>4</v>
      </c>
    </row>
    <row r="334" spans="1:11" x14ac:dyDescent="0.25">
      <c r="A334" s="153">
        <v>316</v>
      </c>
      <c r="B334" s="158"/>
      <c r="C334" s="174">
        <f ca="1">_xll.meDateFromTenor(C333,"1D","FOLLOWING",D$13,"NORMAL")</f>
        <v>42870</v>
      </c>
      <c r="D334" s="20">
        <f ca="1">_xll.meDateFromTenor(C334,D$14,"Following",D$13,"Normal")</f>
        <v>42871</v>
      </c>
      <c r="E334" s="175">
        <f ca="1"/>
        <v>7.4372484157603485E-3</v>
      </c>
      <c r="F334" s="152"/>
      <c r="G334" s="174">
        <f t="shared" ca="1" si="4"/>
        <v>42870</v>
      </c>
      <c r="H334" s="20">
        <f ca="1">_xll.meDateFromTenor(G334,H$14,"Following",H$13,"Normal")</f>
        <v>42962</v>
      </c>
      <c r="I334" s="175">
        <f ca="1"/>
        <v>1.0081877345412056E-2</v>
      </c>
      <c r="J334" s="151" t="s">
        <v>4</v>
      </c>
      <c r="K334" s="159" t="s">
        <v>4</v>
      </c>
    </row>
    <row r="335" spans="1:11" x14ac:dyDescent="0.25">
      <c r="A335" s="153">
        <v>317</v>
      </c>
      <c r="B335" s="158"/>
      <c r="C335" s="174">
        <f ca="1">_xll.meDateFromTenor(C334,"1D","FOLLOWING",D$13,"NORMAL")</f>
        <v>42871</v>
      </c>
      <c r="D335" s="20">
        <f ca="1">_xll.meDateFromTenor(C335,D$14,"Following",D$13,"Normal")</f>
        <v>42872</v>
      </c>
      <c r="E335" s="175">
        <f ca="1"/>
        <v>7.4501353014788932E-3</v>
      </c>
      <c r="F335" s="152"/>
      <c r="G335" s="174">
        <f t="shared" ca="1" si="4"/>
        <v>42871</v>
      </c>
      <c r="H335" s="20">
        <f ca="1">_xll.meDateFromTenor(G335,H$14,"Following",H$13,"Normal")</f>
        <v>42963</v>
      </c>
      <c r="I335" s="175">
        <f ca="1"/>
        <v>1.0088996409636534E-2</v>
      </c>
      <c r="J335" s="151" t="s">
        <v>4</v>
      </c>
      <c r="K335" s="159" t="s">
        <v>4</v>
      </c>
    </row>
    <row r="336" spans="1:11" x14ac:dyDescent="0.25">
      <c r="A336" s="153">
        <v>318</v>
      </c>
      <c r="B336" s="158"/>
      <c r="C336" s="174">
        <f ca="1">_xll.meDateFromTenor(C335,"1D","FOLLOWING",D$13,"NORMAL")</f>
        <v>42872</v>
      </c>
      <c r="D336" s="20">
        <f ca="1">_xll.meDateFromTenor(C336,D$14,"Following",D$13,"Normal")</f>
        <v>42873</v>
      </c>
      <c r="E336" s="175">
        <f ca="1"/>
        <v>7.4628888718386846E-3</v>
      </c>
      <c r="F336" s="152"/>
      <c r="G336" s="174">
        <f t="shared" ca="1" si="4"/>
        <v>42872</v>
      </c>
      <c r="H336" s="20">
        <f ca="1">_xll.meDateFromTenor(G336,H$14,"Following",H$13,"Normal")</f>
        <v>42964</v>
      </c>
      <c r="I336" s="175">
        <f ca="1"/>
        <v>1.0098179337581935E-2</v>
      </c>
      <c r="J336" s="151" t="s">
        <v>4</v>
      </c>
      <c r="K336" s="159" t="s">
        <v>4</v>
      </c>
    </row>
    <row r="337" spans="1:11" x14ac:dyDescent="0.25">
      <c r="A337" s="153">
        <v>319</v>
      </c>
      <c r="B337" s="158"/>
      <c r="C337" s="174">
        <f ca="1">_xll.meDateFromTenor(C336,"1D","FOLLOWING",D$13,"NORMAL")</f>
        <v>42873</v>
      </c>
      <c r="D337" s="20">
        <f ca="1">_xll.meDateFromTenor(C337,D$14,"Following",D$13,"Normal")</f>
        <v>42874</v>
      </c>
      <c r="E337" s="175">
        <f ca="1"/>
        <v>7.4755078159683122E-3</v>
      </c>
      <c r="F337" s="152"/>
      <c r="G337" s="174">
        <f t="shared" ca="1" si="4"/>
        <v>42873</v>
      </c>
      <c r="H337" s="20">
        <f ca="1">_xll.meDateFromTenor(G337,H$14,"Following",H$13,"Normal")</f>
        <v>42965</v>
      </c>
      <c r="I337" s="175">
        <f ca="1"/>
        <v>1.0101723684981877E-2</v>
      </c>
      <c r="J337" s="151" t="s">
        <v>4</v>
      </c>
      <c r="K337" s="159" t="s">
        <v>4</v>
      </c>
    </row>
    <row r="338" spans="1:11" x14ac:dyDescent="0.25">
      <c r="A338" s="153">
        <v>320</v>
      </c>
      <c r="B338" s="158"/>
      <c r="C338" s="174">
        <f ca="1">_xll.meDateFromTenor(C337,"1D","FOLLOWING",D$13,"NORMAL")</f>
        <v>42874</v>
      </c>
      <c r="D338" s="20">
        <f ca="1">_xll.meDateFromTenor(C338,D$14,"Following",D$13,"Normal")</f>
        <v>42877</v>
      </c>
      <c r="E338" s="175">
        <f ca="1"/>
        <v>7.5004466580530773E-3</v>
      </c>
      <c r="F338" s="152"/>
      <c r="G338" s="174">
        <f t="shared" ca="1" si="4"/>
        <v>42874</v>
      </c>
      <c r="H338" s="20">
        <f ca="1">_xll.meDateFromTenor(G338,H$14,"Following",H$13,"Normal")</f>
        <v>42968</v>
      </c>
      <c r="I338" s="175">
        <f ca="1"/>
        <v>1.0097565588115439E-2</v>
      </c>
      <c r="J338" s="151" t="s">
        <v>4</v>
      </c>
      <c r="K338" s="159" t="s">
        <v>4</v>
      </c>
    </row>
    <row r="339" spans="1:11" x14ac:dyDescent="0.25">
      <c r="A339" s="153">
        <v>321</v>
      </c>
      <c r="B339" s="158"/>
      <c r="C339" s="174">
        <f ca="1">_xll.meDateFromTenor(C338,"1D","FOLLOWING",D$13,"NORMAL")</f>
        <v>42877</v>
      </c>
      <c r="D339" s="20">
        <f ca="1">_xll.meDateFromTenor(C339,D$14,"Following",D$13,"Normal")</f>
        <v>42878</v>
      </c>
      <c r="E339" s="175">
        <f ca="1"/>
        <v>7.524611109719386E-3</v>
      </c>
      <c r="F339" s="152"/>
      <c r="G339" s="174">
        <f t="shared" ca="1" si="4"/>
        <v>42877</v>
      </c>
      <c r="H339" s="20">
        <f ca="1">_xll.meDateFromTenor(G339,H$14,"Following",H$13,"Normal")</f>
        <v>42969</v>
      </c>
      <c r="I339" s="175">
        <f ca="1"/>
        <v>1.012717823567256E-2</v>
      </c>
      <c r="J339" s="151" t="s">
        <v>4</v>
      </c>
      <c r="K339" s="159" t="s">
        <v>4</v>
      </c>
    </row>
    <row r="340" spans="1:11" x14ac:dyDescent="0.25">
      <c r="A340" s="153">
        <v>322</v>
      </c>
      <c r="B340" s="158"/>
      <c r="C340" s="174">
        <f ca="1">_xll.meDateFromTenor(C339,"1D","FOLLOWING",D$13,"NORMAL")</f>
        <v>42878</v>
      </c>
      <c r="D340" s="20">
        <f ca="1">_xll.meDateFromTenor(C340,D$14,"Following",D$13,"Normal")</f>
        <v>42879</v>
      </c>
      <c r="E340" s="175">
        <f ca="1"/>
        <v>7.5739930997365248E-3</v>
      </c>
      <c r="F340" s="152"/>
      <c r="G340" s="174">
        <f t="shared" ca="1" si="4"/>
        <v>42878</v>
      </c>
      <c r="H340" s="20">
        <f ca="1">_xll.meDateFromTenor(G340,H$14,"Following",H$13,"Normal")</f>
        <v>42970</v>
      </c>
      <c r="I340" s="175">
        <f ca="1"/>
        <v>1.0015196357044013E-2</v>
      </c>
      <c r="J340" s="151" t="s">
        <v>4</v>
      </c>
      <c r="K340" s="159" t="s">
        <v>4</v>
      </c>
    </row>
    <row r="341" spans="1:11" x14ac:dyDescent="0.25">
      <c r="A341" s="153">
        <v>323</v>
      </c>
      <c r="B341" s="158"/>
      <c r="C341" s="174">
        <f ca="1">_xll.meDateFromTenor(C340,"1D","FOLLOWING",D$13,"NORMAL")</f>
        <v>42879</v>
      </c>
      <c r="D341" s="20">
        <f ca="1">_xll.meDateFromTenor(C341,D$14,"Following",D$13,"Normal")</f>
        <v>42880</v>
      </c>
      <c r="E341" s="175">
        <f ca="1"/>
        <v>7.6528143486243308E-3</v>
      </c>
      <c r="F341" s="152"/>
      <c r="G341" s="174">
        <f t="shared" ref="G341:G404" ca="1" si="5">$C341</f>
        <v>42879</v>
      </c>
      <c r="H341" s="20">
        <f ca="1">_xll.meDateFromTenor(G341,H$14,"Following",H$13,"Normal")</f>
        <v>42971</v>
      </c>
      <c r="I341" s="175">
        <f ca="1"/>
        <v>1.0139905511017903E-2</v>
      </c>
      <c r="J341" s="151" t="s">
        <v>4</v>
      </c>
      <c r="K341" s="159" t="s">
        <v>4</v>
      </c>
    </row>
    <row r="342" spans="1:11" x14ac:dyDescent="0.25">
      <c r="A342" s="153">
        <v>324</v>
      </c>
      <c r="B342" s="158"/>
      <c r="C342" s="174">
        <f ca="1">_xll.meDateFromTenor(C341,"1D","FOLLOWING",D$13,"NORMAL")</f>
        <v>42880</v>
      </c>
      <c r="D342" s="20">
        <f ca="1">_xll.meDateFromTenor(C342,D$14,"Following",D$13,"Normal")</f>
        <v>42881</v>
      </c>
      <c r="E342" s="175">
        <f ca="1"/>
        <v>7.7195997213757792E-3</v>
      </c>
      <c r="F342" s="152"/>
      <c r="G342" s="174">
        <f t="shared" ca="1" si="5"/>
        <v>42880</v>
      </c>
      <c r="H342" s="20">
        <f ca="1">_xll.meDateFromTenor(G342,H$14,"Following",H$13,"Normal")</f>
        <v>42972</v>
      </c>
      <c r="I342" s="175">
        <f ca="1"/>
        <v>1.0185536796288605E-2</v>
      </c>
      <c r="J342" s="151" t="s">
        <v>4</v>
      </c>
      <c r="K342" s="159" t="s">
        <v>4</v>
      </c>
    </row>
    <row r="343" spans="1:11" x14ac:dyDescent="0.25">
      <c r="A343" s="153">
        <v>325</v>
      </c>
      <c r="B343" s="158"/>
      <c r="C343" s="174">
        <f ca="1">_xll.meDateFromTenor(C342,"1D","FOLLOWING",D$13,"NORMAL")</f>
        <v>42881</v>
      </c>
      <c r="D343" s="20">
        <f ca="1">_xll.meDateFromTenor(C343,D$14,"Following",D$13,"Normal")</f>
        <v>42884</v>
      </c>
      <c r="E343" s="175">
        <f ca="1"/>
        <v>7.8127244154391484E-3</v>
      </c>
      <c r="F343" s="152"/>
      <c r="G343" s="174">
        <f t="shared" ca="1" si="5"/>
        <v>42881</v>
      </c>
      <c r="H343" s="20">
        <f ca="1">_xll.meDateFromTenor(G343,H$14,"Following",H$13,"Normal")</f>
        <v>42975</v>
      </c>
      <c r="I343" s="175">
        <f ca="1"/>
        <v>1.0152632786363245E-2</v>
      </c>
      <c r="J343" s="151" t="s">
        <v>4</v>
      </c>
      <c r="K343" s="159" t="s">
        <v>4</v>
      </c>
    </row>
    <row r="344" spans="1:11" x14ac:dyDescent="0.25">
      <c r="A344" s="153">
        <v>326</v>
      </c>
      <c r="B344" s="158"/>
      <c r="C344" s="174">
        <f ca="1">_xll.meDateFromTenor(C343,"1D","FOLLOWING",D$13,"NORMAL")</f>
        <v>42884</v>
      </c>
      <c r="D344" s="20">
        <f ca="1">_xll.meDateFromTenor(C344,D$14,"Following",D$13,"Normal")</f>
        <v>42885</v>
      </c>
      <c r="E344" s="175">
        <f ca="1"/>
        <v>7.8644101526226529E-3</v>
      </c>
      <c r="F344" s="152"/>
      <c r="G344" s="174">
        <f t="shared" ca="1" si="5"/>
        <v>42884</v>
      </c>
      <c r="H344" s="20">
        <f ca="1">_xll.meDateFromTenor(G344,H$14,"Following",H$13,"Normal")</f>
        <v>42976</v>
      </c>
      <c r="I344" s="175">
        <f ca="1"/>
        <v>1.0174542985368837E-2</v>
      </c>
      <c r="J344" s="151" t="s">
        <v>4</v>
      </c>
      <c r="K344" s="159" t="s">
        <v>4</v>
      </c>
    </row>
    <row r="345" spans="1:11" x14ac:dyDescent="0.25">
      <c r="A345" s="153">
        <v>327</v>
      </c>
      <c r="B345" s="158"/>
      <c r="C345" s="174">
        <f ca="1">_xll.meDateFromTenor(C344,"1D","FOLLOWING",D$13,"NORMAL")</f>
        <v>42885</v>
      </c>
      <c r="D345" s="20">
        <f ca="1">_xll.meDateFromTenor(C345,D$14,"Following",D$13,"Normal")</f>
        <v>42886</v>
      </c>
      <c r="E345" s="175">
        <f ca="1"/>
        <v>7.8767354722675542E-3</v>
      </c>
      <c r="F345" s="152"/>
      <c r="G345" s="174">
        <f t="shared" ca="1" si="5"/>
        <v>42885</v>
      </c>
      <c r="H345" s="20">
        <f ca="1">_xll.meDateFromTenor(G345,H$14,"Following",H$13,"Normal")</f>
        <v>42977</v>
      </c>
      <c r="I345" s="175">
        <f ca="1"/>
        <v>1.017808733705393E-2</v>
      </c>
      <c r="J345" s="151" t="s">
        <v>4</v>
      </c>
      <c r="K345" s="159" t="s">
        <v>4</v>
      </c>
    </row>
    <row r="346" spans="1:11" x14ac:dyDescent="0.25">
      <c r="A346" s="153">
        <v>328</v>
      </c>
      <c r="B346" s="158"/>
      <c r="C346" s="174">
        <f ca="1">_xll.meDateFromTenor(C345,"1D","FOLLOWING",D$13,"NORMAL")</f>
        <v>42886</v>
      </c>
      <c r="D346" s="20">
        <f ca="1">_xll.meDateFromTenor(C346,D$14,"Following",D$13,"Normal")</f>
        <v>42887</v>
      </c>
      <c r="E346" s="175">
        <f ca="1"/>
        <v>7.8887188471199743E-3</v>
      </c>
      <c r="F346" s="152"/>
      <c r="G346" s="174">
        <f t="shared" ca="1" si="5"/>
        <v>42886</v>
      </c>
      <c r="H346" s="20">
        <f ca="1">_xll.meDateFromTenor(G346,H$14,"Following",H$13,"Normal")</f>
        <v>42978</v>
      </c>
      <c r="I346" s="175">
        <f ca="1"/>
        <v>1.0183695564172696E-2</v>
      </c>
      <c r="J346" s="151" t="s">
        <v>4</v>
      </c>
      <c r="K346" s="159" t="s">
        <v>4</v>
      </c>
    </row>
    <row r="347" spans="1:11" x14ac:dyDescent="0.25">
      <c r="A347" s="153">
        <v>329</v>
      </c>
      <c r="B347" s="158"/>
      <c r="C347" s="174">
        <f ca="1">_xll.meDateFromTenor(C346,"1D","FOLLOWING",D$13,"NORMAL")</f>
        <v>42887</v>
      </c>
      <c r="D347" s="20">
        <f ca="1">_xll.meDateFromTenor(C347,D$14,"Following",D$13,"Normal")</f>
        <v>42888</v>
      </c>
      <c r="E347" s="175">
        <f ca="1"/>
        <v>7.9006923624192205E-3</v>
      </c>
      <c r="F347" s="152"/>
      <c r="G347" s="174">
        <f t="shared" ca="1" si="5"/>
        <v>42887</v>
      </c>
      <c r="H347" s="20">
        <f ca="1">_xll.meDateFromTenor(G347,H$14,"Following",H$13,"Normal")</f>
        <v>42979</v>
      </c>
      <c r="I347" s="175">
        <f ca="1"/>
        <v>1.0190814612399273E-2</v>
      </c>
      <c r="J347" s="151" t="s">
        <v>4</v>
      </c>
      <c r="K347" s="159" t="s">
        <v>4</v>
      </c>
    </row>
    <row r="348" spans="1:11" x14ac:dyDescent="0.25">
      <c r="A348" s="153">
        <v>330</v>
      </c>
      <c r="B348" s="158"/>
      <c r="C348" s="174">
        <f ca="1">_xll.meDateFromTenor(C347,"1D","FOLLOWING",D$13,"NORMAL")</f>
        <v>42888</v>
      </c>
      <c r="D348" s="20">
        <f ca="1">_xll.meDateFromTenor(C348,D$14,"Following",D$13,"Normal")</f>
        <v>42891</v>
      </c>
      <c r="E348" s="175">
        <f ca="1"/>
        <v>7.9247805513827096E-3</v>
      </c>
      <c r="F348" s="152"/>
      <c r="G348" s="174">
        <f t="shared" ca="1" si="5"/>
        <v>42888</v>
      </c>
      <c r="H348" s="20">
        <f ca="1">_xll.meDateFromTenor(G348,H$14,"Following",H$13,"Normal")</f>
        <v>42982</v>
      </c>
      <c r="I348" s="175">
        <f ca="1"/>
        <v>1.0197380606299992E-2</v>
      </c>
      <c r="J348" s="151" t="s">
        <v>4</v>
      </c>
      <c r="K348" s="159" t="s">
        <v>4</v>
      </c>
    </row>
    <row r="349" spans="1:11" x14ac:dyDescent="0.25">
      <c r="A349" s="153">
        <v>331</v>
      </c>
      <c r="B349" s="158"/>
      <c r="C349" s="174">
        <f ca="1">_xll.meDateFromTenor(C348,"1D","FOLLOWING",D$13,"NORMAL")</f>
        <v>42891</v>
      </c>
      <c r="D349" s="20">
        <f ca="1">_xll.meDateFromTenor(C349,D$14,"Following",D$13,"Normal")</f>
        <v>42892</v>
      </c>
      <c r="E349" s="175">
        <f ca="1"/>
        <v>7.9484861463097467E-3</v>
      </c>
      <c r="F349" s="152"/>
      <c r="G349" s="174">
        <f t="shared" ca="1" si="5"/>
        <v>42891</v>
      </c>
      <c r="H349" s="20">
        <f ca="1">_xll.meDateFromTenor(G349,H$14,"Following",H$13,"Normal")</f>
        <v>42983</v>
      </c>
      <c r="I349" s="175">
        <f ca="1"/>
        <v>1.0216269163089958E-2</v>
      </c>
      <c r="J349" s="151" t="s">
        <v>4</v>
      </c>
      <c r="K349" s="159" t="s">
        <v>4</v>
      </c>
    </row>
    <row r="350" spans="1:11" x14ac:dyDescent="0.25">
      <c r="A350" s="153">
        <v>332</v>
      </c>
      <c r="B350" s="158"/>
      <c r="C350" s="174">
        <f ca="1">_xll.meDateFromTenor(C349,"1D","FOLLOWING",D$13,"NORMAL")</f>
        <v>42892</v>
      </c>
      <c r="D350" s="20">
        <f ca="1">_xll.meDateFromTenor(C350,D$14,"Following",D$13,"Normal")</f>
        <v>42893</v>
      </c>
      <c r="E350" s="175">
        <f ca="1"/>
        <v>7.9604091022922596E-3</v>
      </c>
      <c r="F350" s="152"/>
      <c r="G350" s="174">
        <f t="shared" ca="1" si="5"/>
        <v>42892</v>
      </c>
      <c r="H350" s="20">
        <f ca="1">_xll.meDateFromTenor(G350,H$14,"Following",H$13,"Normal")</f>
        <v>42984</v>
      </c>
      <c r="I350" s="175">
        <f ca="1"/>
        <v>1.022264650196773E-2</v>
      </c>
      <c r="J350" s="151" t="s">
        <v>4</v>
      </c>
      <c r="K350" s="159" t="s">
        <v>4</v>
      </c>
    </row>
    <row r="351" spans="1:11" x14ac:dyDescent="0.25">
      <c r="A351" s="153">
        <v>333</v>
      </c>
      <c r="B351" s="158"/>
      <c r="C351" s="174">
        <f ca="1">_xll.meDateFromTenor(C350,"1D","FOLLOWING",D$13,"NORMAL")</f>
        <v>42893</v>
      </c>
      <c r="D351" s="20">
        <f ca="1">_xll.meDateFromTenor(C351,D$14,"Following",D$13,"Normal")</f>
        <v>42894</v>
      </c>
      <c r="E351" s="175">
        <f ca="1"/>
        <v>7.9723216940053299E-3</v>
      </c>
      <c r="F351" s="152"/>
      <c r="G351" s="174">
        <f t="shared" ca="1" si="5"/>
        <v>42893</v>
      </c>
      <c r="H351" s="20">
        <f ca="1">_xll.meDateFromTenor(G351,H$14,"Following",H$13,"Normal")</f>
        <v>42985</v>
      </c>
      <c r="I351" s="175">
        <f ca="1"/>
        <v>1.0228996438435301E-2</v>
      </c>
      <c r="J351" s="151" t="s">
        <v>4</v>
      </c>
      <c r="K351" s="159" t="s">
        <v>4</v>
      </c>
    </row>
    <row r="352" spans="1:11" x14ac:dyDescent="0.25">
      <c r="A352" s="153">
        <v>334</v>
      </c>
      <c r="B352" s="158"/>
      <c r="C352" s="174">
        <f ca="1">_xll.meDateFromTenor(C351,"1D","FOLLOWING",D$13,"NORMAL")</f>
        <v>42894</v>
      </c>
      <c r="D352" s="20">
        <f ca="1">_xll.meDateFromTenor(C352,D$14,"Following",D$13,"Normal")</f>
        <v>42895</v>
      </c>
      <c r="E352" s="175">
        <f ca="1"/>
        <v>7.9842238373562247E-3</v>
      </c>
      <c r="F352" s="152"/>
      <c r="G352" s="174">
        <f t="shared" ca="1" si="5"/>
        <v>42894</v>
      </c>
      <c r="H352" s="20">
        <f ca="1">_xll.meDateFromTenor(G352,H$14,"Following",H$13,"Normal")</f>
        <v>42986</v>
      </c>
      <c r="I352" s="175">
        <f ca="1"/>
        <v>1.0235359285645859E-2</v>
      </c>
      <c r="J352" s="151" t="s">
        <v>4</v>
      </c>
      <c r="K352" s="159" t="s">
        <v>4</v>
      </c>
    </row>
    <row r="353" spans="1:11" x14ac:dyDescent="0.25">
      <c r="A353" s="153">
        <v>335</v>
      </c>
      <c r="B353" s="158"/>
      <c r="C353" s="174">
        <f ca="1">_xll.meDateFromTenor(C352,"1D","FOLLOWING",D$13,"NORMAL")</f>
        <v>42895</v>
      </c>
      <c r="D353" s="20">
        <f ca="1">_xll.meDateFromTenor(C353,D$14,"Following",D$13,"Normal")</f>
        <v>42898</v>
      </c>
      <c r="E353" s="175">
        <f ca="1"/>
        <v>8.0081710099211556E-3</v>
      </c>
      <c r="F353" s="152"/>
      <c r="G353" s="174">
        <f t="shared" ca="1" si="5"/>
        <v>42895</v>
      </c>
      <c r="H353" s="20">
        <f ca="1">_xll.meDateFromTenor(G353,H$14,"Following",H$13,"Normal")</f>
        <v>42989</v>
      </c>
      <c r="I353" s="175">
        <f ca="1"/>
        <v>1.0241723713780643E-2</v>
      </c>
      <c r="J353" s="151" t="s">
        <v>4</v>
      </c>
      <c r="K353" s="159" t="s">
        <v>4</v>
      </c>
    </row>
    <row r="354" spans="1:11" x14ac:dyDescent="0.25">
      <c r="A354" s="153">
        <v>336</v>
      </c>
      <c r="B354" s="158"/>
      <c r="C354" s="174">
        <f ca="1">_xll.meDateFromTenor(C353,"1D","FOLLOWING",D$13,"NORMAL")</f>
        <v>42898</v>
      </c>
      <c r="D354" s="20">
        <f ca="1">_xll.meDateFromTenor(C354,D$14,"Following",D$13,"Normal")</f>
        <v>42899</v>
      </c>
      <c r="E354" s="175">
        <f ca="1"/>
        <v>8.0317262444840332E-3</v>
      </c>
      <c r="F354" s="152"/>
      <c r="G354" s="174">
        <f t="shared" ca="1" si="5"/>
        <v>42898</v>
      </c>
      <c r="H354" s="20">
        <f ca="1">_xll.meDateFromTenor(G354,H$14,"Following",H$13,"Normal")</f>
        <v>42990</v>
      </c>
      <c r="I354" s="175">
        <f ca="1"/>
        <v>1.0260857574687341E-2</v>
      </c>
      <c r="J354" s="151" t="s">
        <v>4</v>
      </c>
      <c r="K354" s="159" t="s">
        <v>4</v>
      </c>
    </row>
    <row r="355" spans="1:11" x14ac:dyDescent="0.25">
      <c r="A355" s="153">
        <v>337</v>
      </c>
      <c r="B355" s="158"/>
      <c r="C355" s="174">
        <f ca="1">_xll.meDateFromTenor(C354,"1D","FOLLOWING",D$13,"NORMAL")</f>
        <v>42899</v>
      </c>
      <c r="D355" s="20">
        <f ca="1">_xll.meDateFromTenor(C355,D$14,"Following",D$13,"Normal")</f>
        <v>42900</v>
      </c>
      <c r="E355" s="175">
        <f ca="1"/>
        <v>8.0435748840735066E-3</v>
      </c>
      <c r="F355" s="152"/>
      <c r="G355" s="174">
        <f t="shared" ca="1" si="5"/>
        <v>42899</v>
      </c>
      <c r="H355" s="20">
        <f ca="1">_xll.meDateFromTenor(G355,H$14,"Following",H$13,"Normal")</f>
        <v>42991</v>
      </c>
      <c r="I355" s="175">
        <f ca="1"/>
        <v>1.0267178264471329E-2</v>
      </c>
      <c r="J355" s="151" t="s">
        <v>4</v>
      </c>
      <c r="K355" s="159" t="s">
        <v>4</v>
      </c>
    </row>
    <row r="356" spans="1:11" x14ac:dyDescent="0.25">
      <c r="A356" s="153">
        <v>338</v>
      </c>
      <c r="B356" s="158"/>
      <c r="C356" s="174">
        <f ca="1">_xll.meDateFromTenor(C355,"1D","FOLLOWING",D$13,"NORMAL")</f>
        <v>42900</v>
      </c>
      <c r="D356" s="20">
        <f ca="1">_xll.meDateFromTenor(C356,D$14,"Following",D$13,"Normal")</f>
        <v>42901</v>
      </c>
      <c r="E356" s="175">
        <f ca="1"/>
        <v>8.0554125705045998E-3</v>
      </c>
      <c r="F356" s="152"/>
      <c r="G356" s="174">
        <f t="shared" ca="1" si="5"/>
        <v>42900</v>
      </c>
      <c r="H356" s="20">
        <f ca="1">_xll.meDateFromTenor(G356,H$14,"Following",H$13,"Normal")</f>
        <v>42992</v>
      </c>
      <c r="I356" s="175">
        <f ca="1"/>
        <v>1.0273304379566322E-2</v>
      </c>
      <c r="J356" s="151" t="s">
        <v>4</v>
      </c>
      <c r="K356" s="159" t="s">
        <v>4</v>
      </c>
    </row>
    <row r="357" spans="1:11" x14ac:dyDescent="0.25">
      <c r="A357" s="153">
        <v>339</v>
      </c>
      <c r="B357" s="158"/>
      <c r="C357" s="174">
        <f ca="1">_xll.meDateFromTenor(C356,"1D","FOLLOWING",D$13,"NORMAL")</f>
        <v>42901</v>
      </c>
      <c r="D357" s="20">
        <f ca="1">_xll.meDateFromTenor(C357,D$14,"Following",D$13,"Normal")</f>
        <v>42902</v>
      </c>
      <c r="E357" s="175">
        <f ca="1"/>
        <v>8.0672392197645177E-3</v>
      </c>
      <c r="F357" s="152"/>
      <c r="G357" s="174">
        <f t="shared" ca="1" si="5"/>
        <v>42901</v>
      </c>
      <c r="H357" s="20">
        <f ca="1">_xll.meDateFromTenor(G357,H$14,"Following",H$13,"Normal")</f>
        <v>42993</v>
      </c>
      <c r="I357" s="175">
        <f ca="1"/>
        <v>1.0279295376779983E-2</v>
      </c>
      <c r="J357" s="151" t="s">
        <v>4</v>
      </c>
      <c r="K357" s="159" t="s">
        <v>4</v>
      </c>
    </row>
    <row r="358" spans="1:11" x14ac:dyDescent="0.25">
      <c r="A358" s="153">
        <v>340</v>
      </c>
      <c r="B358" s="158"/>
      <c r="C358" s="174">
        <f ca="1">_xll.meDateFromTenor(C357,"1D","FOLLOWING",D$13,"NORMAL")</f>
        <v>42902</v>
      </c>
      <c r="D358" s="20">
        <f ca="1">_xll.meDateFromTenor(C358,D$14,"Following",D$13,"Normal")</f>
        <v>42905</v>
      </c>
      <c r="E358" s="175">
        <f ca="1"/>
        <v>8.0910371465668166E-3</v>
      </c>
      <c r="F358" s="152"/>
      <c r="G358" s="174">
        <f t="shared" ca="1" si="5"/>
        <v>42902</v>
      </c>
      <c r="H358" s="20">
        <f ca="1">_xll.meDateFromTenor(G358,H$14,"Following",H$13,"Normal")</f>
        <v>42996</v>
      </c>
      <c r="I358" s="175">
        <f ca="1"/>
        <v>1.0285252746849785E-2</v>
      </c>
      <c r="J358" s="151" t="s">
        <v>4</v>
      </c>
      <c r="K358" s="159" t="s">
        <v>4</v>
      </c>
    </row>
    <row r="359" spans="1:11" x14ac:dyDescent="0.25">
      <c r="A359" s="153">
        <v>341</v>
      </c>
      <c r="B359" s="158"/>
      <c r="C359" s="174">
        <f ca="1">_xll.meDateFromTenor(C358,"1D","FOLLOWING",D$13,"NORMAL")</f>
        <v>42905</v>
      </c>
      <c r="D359" s="20">
        <f ca="1">_xll.meDateFromTenor(C359,D$14,"Following",D$13,"Normal")</f>
        <v>42906</v>
      </c>
      <c r="E359" s="175">
        <f ca="1"/>
        <v>8.1144337613992274E-3</v>
      </c>
      <c r="F359" s="152"/>
      <c r="G359" s="174">
        <f t="shared" ca="1" si="5"/>
        <v>42905</v>
      </c>
      <c r="H359" s="20">
        <f ca="1">_xll.meDateFromTenor(G359,H$14,"Following",H$13,"Normal")</f>
        <v>42997</v>
      </c>
      <c r="I359" s="175">
        <f ca="1"/>
        <v>1.0303938001570838E-2</v>
      </c>
      <c r="J359" s="151" t="s">
        <v>4</v>
      </c>
      <c r="K359" s="159" t="s">
        <v>4</v>
      </c>
    </row>
    <row r="360" spans="1:11" x14ac:dyDescent="0.25">
      <c r="A360" s="153">
        <v>342</v>
      </c>
      <c r="B360" s="158"/>
      <c r="C360" s="174">
        <f ca="1">_xll.meDateFromTenor(C359,"1D","FOLLOWING",D$13,"NORMAL")</f>
        <v>42906</v>
      </c>
      <c r="D360" s="20">
        <f ca="1">_xll.meDateFromTenor(C360,D$14,"Following",D$13,"Normal")</f>
        <v>42907</v>
      </c>
      <c r="E360" s="175">
        <f ca="1"/>
        <v>8.1262039623730981E-3</v>
      </c>
      <c r="F360" s="152"/>
      <c r="G360" s="174">
        <f t="shared" ca="1" si="5"/>
        <v>42906</v>
      </c>
      <c r="H360" s="20">
        <f ca="1">_xll.meDateFromTenor(G360,H$14,"Following",H$13,"Normal")</f>
        <v>42998</v>
      </c>
      <c r="I360" s="175">
        <f ca="1"/>
        <v>1.0310775770439999E-2</v>
      </c>
      <c r="J360" s="151" t="s">
        <v>4</v>
      </c>
      <c r="K360" s="159" t="s">
        <v>4</v>
      </c>
    </row>
    <row r="361" spans="1:11" x14ac:dyDescent="0.25">
      <c r="A361" s="153">
        <v>343</v>
      </c>
      <c r="B361" s="158"/>
      <c r="C361" s="174">
        <f ca="1">_xll.meDateFromTenor(C360,"1D","FOLLOWING",D$13,"NORMAL")</f>
        <v>42907</v>
      </c>
      <c r="D361" s="20">
        <f ca="1">_xll.meDateFromTenor(C361,D$14,"Following",D$13,"Normal")</f>
        <v>42908</v>
      </c>
      <c r="E361" s="175">
        <f ca="1"/>
        <v>8.1379626212996509E-3</v>
      </c>
      <c r="F361" s="152"/>
      <c r="G361" s="174">
        <f t="shared" ca="1" si="5"/>
        <v>42907</v>
      </c>
      <c r="H361" s="20">
        <f ca="1">_xll.meDateFromTenor(G361,H$14,"Following",H$13,"Normal")</f>
        <v>42999</v>
      </c>
      <c r="I361" s="175">
        <f ca="1"/>
        <v>1.0318087365852699E-2</v>
      </c>
      <c r="J361" s="151" t="s">
        <v>4</v>
      </c>
      <c r="K361" s="159" t="s">
        <v>4</v>
      </c>
    </row>
    <row r="362" spans="1:11" x14ac:dyDescent="0.25">
      <c r="A362" s="153">
        <v>344</v>
      </c>
      <c r="B362" s="158"/>
      <c r="C362" s="174">
        <f ca="1">_xll.meDateFromTenor(C361,"1D","FOLLOWING",D$13,"NORMAL")</f>
        <v>42908</v>
      </c>
      <c r="D362" s="20">
        <f ca="1">_xll.meDateFromTenor(C362,D$14,"Following",D$13,"Normal")</f>
        <v>42909</v>
      </c>
      <c r="E362" s="175">
        <f ca="1"/>
        <v>8.1497096541660891E-3</v>
      </c>
      <c r="F362" s="152"/>
      <c r="G362" s="174">
        <f t="shared" ca="1" si="5"/>
        <v>42908</v>
      </c>
      <c r="H362" s="20">
        <f ca="1">_xll.meDateFromTenor(G362,H$14,"Following",H$13,"Normal")</f>
        <v>43000</v>
      </c>
      <c r="I362" s="175">
        <f ca="1"/>
        <v>1.0325896574000014E-2</v>
      </c>
      <c r="J362" s="151" t="s">
        <v>4</v>
      </c>
      <c r="K362" s="159" t="s">
        <v>4</v>
      </c>
    </row>
    <row r="363" spans="1:11" x14ac:dyDescent="0.25">
      <c r="A363" s="153">
        <v>345</v>
      </c>
      <c r="B363" s="158"/>
      <c r="C363" s="174">
        <f ca="1">_xll.meDateFromTenor(C362,"1D","FOLLOWING",D$13,"NORMAL")</f>
        <v>42909</v>
      </c>
      <c r="D363" s="20">
        <f ca="1">_xll.meDateFromTenor(C363,D$14,"Following",D$13,"Normal")</f>
        <v>42912</v>
      </c>
      <c r="E363" s="175">
        <f ca="1"/>
        <v>8.1733501038972218E-3</v>
      </c>
      <c r="F363" s="152"/>
      <c r="G363" s="174">
        <f t="shared" ca="1" si="5"/>
        <v>42909</v>
      </c>
      <c r="H363" s="20">
        <f ca="1">_xll.meDateFromTenor(G363,H$14,"Following",H$13,"Normal")</f>
        <v>43003</v>
      </c>
      <c r="I363" s="175">
        <f ca="1"/>
        <v>1.0333916362887417E-2</v>
      </c>
      <c r="J363" s="151" t="s">
        <v>4</v>
      </c>
      <c r="K363" s="159" t="s">
        <v>4</v>
      </c>
    </row>
    <row r="364" spans="1:11" x14ac:dyDescent="0.25">
      <c r="A364" s="153">
        <v>346</v>
      </c>
      <c r="B364" s="158"/>
      <c r="C364" s="174">
        <f ca="1">_xll.meDateFromTenor(C363,"1D","FOLLOWING",D$13,"NORMAL")</f>
        <v>42912</v>
      </c>
      <c r="D364" s="20">
        <f ca="1">_xll.meDateFromTenor(C364,D$14,"Following",D$13,"Normal")</f>
        <v>42913</v>
      </c>
      <c r="E364" s="175">
        <f ca="1"/>
        <v>8.1965798414174468E-3</v>
      </c>
      <c r="F364" s="152"/>
      <c r="G364" s="174">
        <f t="shared" ca="1" si="5"/>
        <v>42912</v>
      </c>
      <c r="H364" s="20">
        <f ca="1">_xll.meDateFromTenor(G364,H$14,"Following",H$13,"Normal")</f>
        <v>43004</v>
      </c>
      <c r="I364" s="175">
        <f ca="1"/>
        <v>1.0357652298931038E-2</v>
      </c>
      <c r="J364" s="151" t="s">
        <v>4</v>
      </c>
      <c r="K364" s="159" t="s">
        <v>4</v>
      </c>
    </row>
    <row r="365" spans="1:11" x14ac:dyDescent="0.25">
      <c r="A365" s="153">
        <v>347</v>
      </c>
      <c r="B365" s="158"/>
      <c r="C365" s="174">
        <f ca="1">_xll.meDateFromTenor(C364,"1D","FOLLOWING",D$13,"NORMAL")</f>
        <v>42913</v>
      </c>
      <c r="D365" s="20">
        <f ca="1">_xll.meDateFromTenor(C365,D$14,"Following",D$13,"Normal")</f>
        <v>42914</v>
      </c>
      <c r="E365" s="175">
        <f ca="1"/>
        <v>8.2082674816330876E-3</v>
      </c>
      <c r="F365" s="152"/>
      <c r="G365" s="174">
        <f t="shared" ca="1" si="5"/>
        <v>42913</v>
      </c>
      <c r="H365" s="20">
        <f ca="1">_xll.meDateFromTenor(G365,H$14,"Following",H$13,"Normal")</f>
        <v>43005</v>
      </c>
      <c r="I365" s="175">
        <f ca="1"/>
        <v>1.036557435695685E-2</v>
      </c>
      <c r="J365" s="151" t="s">
        <v>4</v>
      </c>
      <c r="K365" s="159" t="s">
        <v>4</v>
      </c>
    </row>
    <row r="366" spans="1:11" x14ac:dyDescent="0.25">
      <c r="A366" s="153">
        <v>348</v>
      </c>
      <c r="B366" s="158"/>
      <c r="C366" s="174">
        <f ca="1">_xll.meDateFromTenor(C365,"1D","FOLLOWING",D$13,"NORMAL")</f>
        <v>42914</v>
      </c>
      <c r="D366" s="20">
        <f ca="1">_xll.meDateFromTenor(C366,D$14,"Following",D$13,"Normal")</f>
        <v>42915</v>
      </c>
      <c r="E366" s="175">
        <f ca="1"/>
        <v>8.2199429909124728E-3</v>
      </c>
      <c r="F366" s="152"/>
      <c r="G366" s="174">
        <f t="shared" ca="1" si="5"/>
        <v>42914</v>
      </c>
      <c r="H366" s="20">
        <f ca="1">_xll.meDateFromTenor(G366,H$14,"Following",H$13,"Normal")</f>
        <v>43006</v>
      </c>
      <c r="I366" s="175">
        <f ca="1"/>
        <v>1.0373490881038394E-2</v>
      </c>
      <c r="J366" s="151" t="s">
        <v>4</v>
      </c>
      <c r="K366" s="159" t="s">
        <v>4</v>
      </c>
    </row>
    <row r="367" spans="1:11" x14ac:dyDescent="0.25">
      <c r="A367" s="153">
        <v>349</v>
      </c>
      <c r="B367" s="158"/>
      <c r="C367" s="174">
        <f ca="1">_xll.meDateFromTenor(C366,"1D","FOLLOWING",D$13,"NORMAL")</f>
        <v>42915</v>
      </c>
      <c r="D367" s="20">
        <f ca="1">_xll.meDateFromTenor(C367,D$14,"Following",D$13,"Normal")</f>
        <v>42916</v>
      </c>
      <c r="E367" s="175">
        <f ca="1"/>
        <v>8.2316062852428058E-3</v>
      </c>
      <c r="F367" s="152"/>
      <c r="G367" s="174">
        <f t="shared" ca="1" si="5"/>
        <v>42915</v>
      </c>
      <c r="H367" s="20">
        <f ca="1">_xll.meDateFromTenor(G367,H$14,"Following",H$13,"Normal")</f>
        <v>43007</v>
      </c>
      <c r="I367" s="175">
        <f ca="1"/>
        <v>1.0381403353991568E-2</v>
      </c>
      <c r="J367" s="151" t="s">
        <v>4</v>
      </c>
      <c r="K367" s="159" t="s">
        <v>4</v>
      </c>
    </row>
    <row r="368" spans="1:11" x14ac:dyDescent="0.25">
      <c r="A368" s="153">
        <v>350</v>
      </c>
      <c r="B368" s="158"/>
      <c r="C368" s="174">
        <f ca="1">_xll.meDateFromTenor(C367,"1D","FOLLOWING",D$13,"NORMAL")</f>
        <v>42916</v>
      </c>
      <c r="D368" s="20">
        <f ca="1">_xll.meDateFromTenor(C368,D$14,"Following",D$13,"Normal")</f>
        <v>42919</v>
      </c>
      <c r="E368" s="175">
        <f ca="1"/>
        <v>8.2550810243820234E-3</v>
      </c>
      <c r="F368" s="152"/>
      <c r="G368" s="174">
        <f t="shared" ca="1" si="5"/>
        <v>42916</v>
      </c>
      <c r="H368" s="20">
        <f ca="1">_xll.meDateFromTenor(G368,H$14,"Following",H$13,"Normal")</f>
        <v>43010</v>
      </c>
      <c r="I368" s="175">
        <f ca="1"/>
        <v>1.0389317309760639E-2</v>
      </c>
      <c r="J368" s="151" t="s">
        <v>4</v>
      </c>
      <c r="K368" s="159" t="s">
        <v>4</v>
      </c>
    </row>
    <row r="369" spans="1:11" x14ac:dyDescent="0.25">
      <c r="A369" s="153">
        <v>351</v>
      </c>
      <c r="B369" s="158"/>
      <c r="C369" s="174">
        <f ca="1">_xll.meDateFromTenor(C368,"1D","FOLLOWING",D$13,"NORMAL")</f>
        <v>42919</v>
      </c>
      <c r="D369" s="20">
        <f ca="1">_xll.meDateFromTenor(C369,D$14,"Following",D$13,"Normal")</f>
        <v>42920</v>
      </c>
      <c r="E369" s="175">
        <f ca="1"/>
        <v>8.2781334185888806E-3</v>
      </c>
      <c r="F369" s="152"/>
      <c r="G369" s="174">
        <f t="shared" ca="1" si="5"/>
        <v>42919</v>
      </c>
      <c r="H369" s="20">
        <f ca="1">_xll.meDateFromTenor(G369,H$14,"Following",H$13,"Normal")</f>
        <v>43011</v>
      </c>
      <c r="I369" s="175">
        <f ca="1"/>
        <v>1.0413061348061001E-2</v>
      </c>
      <c r="J369" s="151" t="s">
        <v>4</v>
      </c>
      <c r="K369" s="159" t="s">
        <v>4</v>
      </c>
    </row>
    <row r="370" spans="1:11" x14ac:dyDescent="0.25">
      <c r="A370" s="153">
        <v>352</v>
      </c>
      <c r="B370" s="158"/>
      <c r="C370" s="174">
        <f ca="1">_xll.meDateFromTenor(C369,"1D","FOLLOWING",D$13,"NORMAL")</f>
        <v>42920</v>
      </c>
      <c r="D370" s="20">
        <f ca="1">_xll.meDateFromTenor(C370,D$14,"Following",D$13,"Normal")</f>
        <v>42921</v>
      </c>
      <c r="E370" s="175">
        <f ca="1"/>
        <v>8.2897387972469556E-3</v>
      </c>
      <c r="F370" s="152"/>
      <c r="G370" s="174">
        <f t="shared" ca="1" si="5"/>
        <v>42920</v>
      </c>
      <c r="H370" s="20">
        <f ca="1">_xll.meDateFromTenor(G370,H$14,"Following",H$13,"Normal")</f>
        <v>43012</v>
      </c>
      <c r="I370" s="175">
        <f ca="1"/>
        <v>1.0420975807610786E-2</v>
      </c>
      <c r="J370" s="151" t="s">
        <v>4</v>
      </c>
      <c r="K370" s="159" t="s">
        <v>4</v>
      </c>
    </row>
    <row r="371" spans="1:11" x14ac:dyDescent="0.25">
      <c r="A371" s="153">
        <v>353</v>
      </c>
      <c r="B371" s="158"/>
      <c r="C371" s="174">
        <f ca="1">_xll.meDateFromTenor(C370,"1D","FOLLOWING",D$13,"NORMAL")</f>
        <v>42921</v>
      </c>
      <c r="D371" s="20">
        <f ca="1">_xll.meDateFromTenor(C371,D$14,"Following",D$13,"Normal")</f>
        <v>42922</v>
      </c>
      <c r="E371" s="175">
        <f ca="1"/>
        <v>8.3013248239449961E-3</v>
      </c>
      <c r="F371" s="152"/>
      <c r="G371" s="174">
        <f t="shared" ca="1" si="5"/>
        <v>42921</v>
      </c>
      <c r="H371" s="20">
        <f ca="1">_xll.meDateFromTenor(G371,H$14,"Following",H$13,"Normal")</f>
        <v>43013</v>
      </c>
      <c r="I371" s="175">
        <f ca="1"/>
        <v>1.0428890345095717E-2</v>
      </c>
      <c r="J371" s="151" t="s">
        <v>4</v>
      </c>
      <c r="K371" s="159" t="s">
        <v>4</v>
      </c>
    </row>
    <row r="372" spans="1:11" x14ac:dyDescent="0.25">
      <c r="A372" s="153">
        <v>354</v>
      </c>
      <c r="B372" s="158"/>
      <c r="C372" s="174">
        <f ca="1">_xll.meDateFromTenor(C371,"1D","FOLLOWING",D$13,"NORMAL")</f>
        <v>42922</v>
      </c>
      <c r="D372" s="20">
        <f ca="1">_xll.meDateFromTenor(C372,D$14,"Following",D$13,"Normal")</f>
        <v>42923</v>
      </c>
      <c r="E372" s="175">
        <f ca="1"/>
        <v>8.3129002574367245E-3</v>
      </c>
      <c r="F372" s="152"/>
      <c r="G372" s="174">
        <f t="shared" ca="1" si="5"/>
        <v>42922</v>
      </c>
      <c r="H372" s="20">
        <f ca="1">_xll.meDateFromTenor(G372,H$14,"Following",H$13,"Normal")</f>
        <v>43014</v>
      </c>
      <c r="I372" s="175">
        <f ca="1"/>
        <v>1.0436804854054406E-2</v>
      </c>
      <c r="J372" s="151" t="s">
        <v>4</v>
      </c>
      <c r="K372" s="159" t="s">
        <v>4</v>
      </c>
    </row>
    <row r="373" spans="1:11" x14ac:dyDescent="0.25">
      <c r="A373" s="153">
        <v>355</v>
      </c>
      <c r="B373" s="158"/>
      <c r="C373" s="174">
        <f ca="1">_xll.meDateFromTenor(C372,"1D","FOLLOWING",D$13,"NORMAL")</f>
        <v>42923</v>
      </c>
      <c r="D373" s="20">
        <f ca="1">_xll.meDateFromTenor(C373,D$14,"Following",D$13,"Normal")</f>
        <v>42926</v>
      </c>
      <c r="E373" s="175">
        <f ca="1"/>
        <v>8.3362010504648715E-3</v>
      </c>
      <c r="F373" s="152"/>
      <c r="G373" s="174">
        <f t="shared" ca="1" si="5"/>
        <v>42923</v>
      </c>
      <c r="H373" s="20">
        <f ca="1">_xll.meDateFromTenor(G373,H$14,"Following",H$13,"Normal")</f>
        <v>43017</v>
      </c>
      <c r="I373" s="175">
        <f ca="1"/>
        <v>1.0444719342130435E-2</v>
      </c>
      <c r="J373" s="151" t="s">
        <v>4</v>
      </c>
      <c r="K373" s="159" t="s">
        <v>4</v>
      </c>
    </row>
    <row r="374" spans="1:11" x14ac:dyDescent="0.25">
      <c r="A374" s="153">
        <v>356</v>
      </c>
      <c r="B374" s="158"/>
      <c r="C374" s="174">
        <f ca="1">_xll.meDateFromTenor(C373,"1D","FOLLOWING",D$13,"NORMAL")</f>
        <v>42926</v>
      </c>
      <c r="D374" s="20">
        <f ca="1">_xll.meDateFromTenor(C374,D$14,"Following",D$13,"Normal")</f>
        <v>42927</v>
      </c>
      <c r="E374" s="175">
        <f ca="1"/>
        <v>8.3590722695703629E-3</v>
      </c>
      <c r="F374" s="152"/>
      <c r="G374" s="174">
        <f t="shared" ca="1" si="5"/>
        <v>42926</v>
      </c>
      <c r="H374" s="20">
        <f ca="1">_xll.meDateFromTenor(G374,H$14,"Following",H$13,"Normal")</f>
        <v>43018</v>
      </c>
      <c r="I374" s="175">
        <f ca="1"/>
        <v>1.0468462838432177E-2</v>
      </c>
      <c r="J374" s="151" t="s">
        <v>4</v>
      </c>
      <c r="K374" s="159" t="s">
        <v>4</v>
      </c>
    </row>
    <row r="375" spans="1:11" x14ac:dyDescent="0.25">
      <c r="A375" s="153">
        <v>357</v>
      </c>
      <c r="B375" s="158"/>
      <c r="C375" s="174">
        <f ca="1">_xll.meDateFromTenor(C374,"1D","FOLLOWING",D$13,"NORMAL")</f>
        <v>42927</v>
      </c>
      <c r="D375" s="20">
        <f ca="1">_xll.meDateFromTenor(C375,D$14,"Following",D$13,"Normal")</f>
        <v>42928</v>
      </c>
      <c r="E375" s="175">
        <f ca="1"/>
        <v>8.3705824216018538E-3</v>
      </c>
      <c r="F375" s="152"/>
      <c r="G375" s="174">
        <f t="shared" ca="1" si="5"/>
        <v>42927</v>
      </c>
      <c r="H375" s="20">
        <f ca="1">_xll.meDateFromTenor(G375,H$14,"Following",H$13,"Normal")</f>
        <v>43019</v>
      </c>
      <c r="I375" s="175">
        <f ca="1"/>
        <v>1.0476377336199869E-2</v>
      </c>
      <c r="J375" s="151" t="s">
        <v>4</v>
      </c>
      <c r="K375" s="159" t="s">
        <v>4</v>
      </c>
    </row>
    <row r="376" spans="1:11" x14ac:dyDescent="0.25">
      <c r="A376" s="153">
        <v>358</v>
      </c>
      <c r="B376" s="158"/>
      <c r="C376" s="174">
        <f ca="1">_xll.meDateFromTenor(C375,"1D","FOLLOWING",D$13,"NORMAL")</f>
        <v>42928</v>
      </c>
      <c r="D376" s="20">
        <f ca="1">_xll.meDateFromTenor(C376,D$14,"Following",D$13,"Normal")</f>
        <v>42929</v>
      </c>
      <c r="E376" s="175">
        <f ca="1"/>
        <v>8.3820792649192139E-3</v>
      </c>
      <c r="F376" s="152"/>
      <c r="G376" s="174">
        <f t="shared" ca="1" si="5"/>
        <v>42928</v>
      </c>
      <c r="H376" s="20">
        <f ca="1">_xll.meDateFromTenor(G376,H$14,"Following",H$13,"Normal")</f>
        <v>43020</v>
      </c>
      <c r="I376" s="175">
        <f ca="1"/>
        <v>1.0484291834516312E-2</v>
      </c>
      <c r="J376" s="151" t="s">
        <v>4</v>
      </c>
      <c r="K376" s="159" t="s">
        <v>4</v>
      </c>
    </row>
    <row r="377" spans="1:11" x14ac:dyDescent="0.25">
      <c r="A377" s="153">
        <v>359</v>
      </c>
      <c r="B377" s="158"/>
      <c r="C377" s="174">
        <f ca="1">_xll.meDateFromTenor(C376,"1D","FOLLOWING",D$13,"NORMAL")</f>
        <v>42929</v>
      </c>
      <c r="D377" s="20">
        <f ca="1">_xll.meDateFromTenor(C377,D$14,"Following",D$13,"Normal")</f>
        <v>42930</v>
      </c>
      <c r="E377" s="175">
        <f ca="1"/>
        <v>8.3935627153497745E-3</v>
      </c>
      <c r="F377" s="152"/>
      <c r="G377" s="174">
        <f t="shared" ca="1" si="5"/>
        <v>42929</v>
      </c>
      <c r="H377" s="20">
        <f ca="1">_xll.meDateFromTenor(G377,H$14,"Following",H$13,"Normal")</f>
        <v>43021</v>
      </c>
      <c r="I377" s="175">
        <f ca="1"/>
        <v>1.0492206333234586E-2</v>
      </c>
      <c r="J377" s="151" t="s">
        <v>4</v>
      </c>
      <c r="K377" s="159" t="s">
        <v>4</v>
      </c>
    </row>
    <row r="378" spans="1:11" x14ac:dyDescent="0.25">
      <c r="A378" s="153">
        <v>360</v>
      </c>
      <c r="B378" s="158"/>
      <c r="C378" s="174">
        <f ca="1">_xll.meDateFromTenor(C377,"1D","FOLLOWING",D$13,"NORMAL")</f>
        <v>42930</v>
      </c>
      <c r="D378" s="20">
        <f ca="1">_xll.meDateFromTenor(C378,D$14,"Following",D$13,"Normal")</f>
        <v>42933</v>
      </c>
      <c r="E378" s="175">
        <f ca="1"/>
        <v>8.4166813245101519E-3</v>
      </c>
      <c r="F378" s="152"/>
      <c r="G378" s="174">
        <f t="shared" ca="1" si="5"/>
        <v>42930</v>
      </c>
      <c r="H378" s="20">
        <f ca="1">_xll.meDateFromTenor(G378,H$14,"Following",H$13,"Normal")</f>
        <v>43024</v>
      </c>
      <c r="I378" s="175">
        <f ca="1"/>
        <v>1.0500120831805942E-2</v>
      </c>
      <c r="J378" s="151" t="s">
        <v>4</v>
      </c>
      <c r="K378" s="159" t="s">
        <v>4</v>
      </c>
    </row>
    <row r="379" spans="1:11" x14ac:dyDescent="0.25">
      <c r="A379" s="153">
        <v>361</v>
      </c>
      <c r="B379" s="158"/>
      <c r="C379" s="174">
        <f ca="1">_xll.meDateFromTenor(C378,"1D","FOLLOWING",D$13,"NORMAL")</f>
        <v>42933</v>
      </c>
      <c r="D379" s="20">
        <f ca="1">_xll.meDateFromTenor(C379,D$14,"Following",D$13,"Normal")</f>
        <v>42934</v>
      </c>
      <c r="E379" s="175">
        <f ca="1"/>
        <v>8.4393609067490456E-3</v>
      </c>
      <c r="F379" s="152"/>
      <c r="G379" s="174">
        <f t="shared" ca="1" si="5"/>
        <v>42933</v>
      </c>
      <c r="H379" s="20">
        <f ca="1">_xll.meDateFromTenor(G379,H$14,"Following",H$13,"Normal")</f>
        <v>43025</v>
      </c>
      <c r="I379" s="175">
        <f ca="1"/>
        <v>1.052386432730402E-2</v>
      </c>
      <c r="J379" s="151" t="s">
        <v>4</v>
      </c>
      <c r="K379" s="159" t="s">
        <v>4</v>
      </c>
    </row>
    <row r="380" spans="1:11" x14ac:dyDescent="0.25">
      <c r="A380" s="153">
        <v>362</v>
      </c>
      <c r="B380" s="158"/>
      <c r="C380" s="174">
        <f ca="1">_xll.meDateFromTenor(C379,"1D","FOLLOWING",D$13,"NORMAL")</f>
        <v>42934</v>
      </c>
      <c r="D380" s="20">
        <f ca="1">_xll.meDateFromTenor(C380,D$14,"Following",D$13,"Normal")</f>
        <v>42935</v>
      </c>
      <c r="E380" s="175">
        <f ca="1"/>
        <v>8.4507761312746805E-3</v>
      </c>
      <c r="F380" s="152"/>
      <c r="G380" s="174">
        <f t="shared" ca="1" si="5"/>
        <v>42934</v>
      </c>
      <c r="H380" s="20">
        <f ca="1">_xll.meDateFromTenor(G380,H$14,"Following",H$13,"Normal")</f>
        <v>43026</v>
      </c>
      <c r="I380" s="175">
        <f ca="1"/>
        <v>1.0531778825827679E-2</v>
      </c>
      <c r="J380" s="151" t="s">
        <v>4</v>
      </c>
      <c r="K380" s="159" t="s">
        <v>4</v>
      </c>
    </row>
    <row r="381" spans="1:11" x14ac:dyDescent="0.25">
      <c r="A381" s="153">
        <v>363</v>
      </c>
      <c r="B381" s="158"/>
      <c r="C381" s="174">
        <f ca="1">_xll.meDateFromTenor(C380,"1D","FOLLOWING",D$13,"NORMAL")</f>
        <v>42935</v>
      </c>
      <c r="D381" s="20">
        <f ca="1">_xll.meDateFromTenor(C381,D$14,"Following",D$13,"Normal")</f>
        <v>42936</v>
      </c>
      <c r="E381" s="175">
        <f ca="1"/>
        <v>8.4621774582771831E-3</v>
      </c>
      <c r="F381" s="152"/>
      <c r="G381" s="174">
        <f t="shared" ca="1" si="5"/>
        <v>42935</v>
      </c>
      <c r="H381" s="20">
        <f ca="1">_xll.meDateFromTenor(G381,H$14,"Following",H$13,"Normal")</f>
        <v>43027</v>
      </c>
      <c r="I381" s="175">
        <f ca="1"/>
        <v>1.0539693324338737E-2</v>
      </c>
      <c r="J381" s="151" t="s">
        <v>4</v>
      </c>
      <c r="K381" s="159" t="s">
        <v>4</v>
      </c>
    </row>
    <row r="382" spans="1:11" x14ac:dyDescent="0.25">
      <c r="A382" s="153">
        <v>364</v>
      </c>
      <c r="B382" s="158"/>
      <c r="C382" s="174">
        <f ca="1">_xll.meDateFromTenor(C381,"1D","FOLLOWING",D$13,"NORMAL")</f>
        <v>42936</v>
      </c>
      <c r="D382" s="20">
        <f ca="1">_xll.meDateFromTenor(C382,D$14,"Following",D$13,"Normal")</f>
        <v>42937</v>
      </c>
      <c r="E382" s="175">
        <f ca="1"/>
        <v>8.4735648035838846E-3</v>
      </c>
      <c r="F382" s="152"/>
      <c r="G382" s="174">
        <f t="shared" ca="1" si="5"/>
        <v>42936</v>
      </c>
      <c r="H382" s="20">
        <f ca="1">_xll.meDateFromTenor(G382,H$14,"Following",H$13,"Normal")</f>
        <v>43028</v>
      </c>
      <c r="I382" s="175">
        <f ca="1"/>
        <v>1.0547607822845972E-2</v>
      </c>
      <c r="J382" s="151" t="s">
        <v>4</v>
      </c>
      <c r="K382" s="159" t="s">
        <v>4</v>
      </c>
    </row>
    <row r="383" spans="1:11" x14ac:dyDescent="0.25">
      <c r="A383" s="153">
        <v>365</v>
      </c>
      <c r="B383" s="158"/>
      <c r="C383" s="174">
        <f ca="1">_xll.meDateFromTenor(C382,"1D","FOLLOWING",D$13,"NORMAL")</f>
        <v>42937</v>
      </c>
      <c r="D383" s="20">
        <f ca="1">_xll.meDateFromTenor(C383,D$14,"Following",D$13,"Normal")</f>
        <v>42940</v>
      </c>
      <c r="E383" s="175">
        <f ca="1"/>
        <v>8.4964929887476909E-3</v>
      </c>
      <c r="F383" s="152"/>
      <c r="G383" s="174">
        <f t="shared" ca="1" si="5"/>
        <v>42937</v>
      </c>
      <c r="H383" s="20">
        <f ca="1">_xll.meDateFromTenor(G383,H$14,"Following",H$13,"Normal")</f>
        <v>43031</v>
      </c>
      <c r="I383" s="175">
        <f ca="1"/>
        <v>1.0555522321373453E-2</v>
      </c>
      <c r="J383" s="151" t="s">
        <v>4</v>
      </c>
      <c r="K383" s="159" t="s">
        <v>4</v>
      </c>
    </row>
    <row r="384" spans="1:11" x14ac:dyDescent="0.25">
      <c r="A384" s="153">
        <v>366</v>
      </c>
      <c r="B384" s="158"/>
      <c r="C384" s="174">
        <f ca="1">_xll.meDateFromTenor(C383,"1D","FOLLOWING",D$13,"NORMAL")</f>
        <v>42940</v>
      </c>
      <c r="D384" s="20">
        <f ca="1">_xll.meDateFromTenor(C384,D$14,"Following",D$13,"Normal")</f>
        <v>42941</v>
      </c>
      <c r="E384" s="175">
        <f ca="1"/>
        <v>8.5189726852785991E-3</v>
      </c>
      <c r="F384" s="152"/>
      <c r="G384" s="174">
        <f t="shared" ca="1" si="5"/>
        <v>42940</v>
      </c>
      <c r="H384" s="20">
        <f ca="1">_xll.meDateFromTenor(G384,H$14,"Following",H$13,"Normal")</f>
        <v>43032</v>
      </c>
      <c r="I384" s="175">
        <f ca="1"/>
        <v>1.0579265816798862E-2</v>
      </c>
      <c r="J384" s="151" t="s">
        <v>4</v>
      </c>
      <c r="K384" s="159" t="s">
        <v>4</v>
      </c>
    </row>
    <row r="385" spans="1:11" x14ac:dyDescent="0.25">
      <c r="A385" s="153">
        <v>367</v>
      </c>
      <c r="B385" s="158"/>
      <c r="C385" s="174">
        <f ca="1">_xll.meDateFromTenor(C384,"1D","FOLLOWING",D$13,"NORMAL")</f>
        <v>42941</v>
      </c>
      <c r="D385" s="20">
        <f ca="1">_xll.meDateFromTenor(C385,D$14,"Following",D$13,"Normal")</f>
        <v>42942</v>
      </c>
      <c r="E385" s="175">
        <f ca="1"/>
        <v>8.5302888601557509E-3</v>
      </c>
      <c r="F385" s="152"/>
      <c r="G385" s="174">
        <f t="shared" ca="1" si="5"/>
        <v>42941</v>
      </c>
      <c r="H385" s="20">
        <f ca="1">_xll.meDateFromTenor(G385,H$14,"Following",H$13,"Normal")</f>
        <v>43033</v>
      </c>
      <c r="I385" s="175">
        <f ca="1"/>
        <v>1.0587180315442887E-2</v>
      </c>
      <c r="J385" s="151" t="s">
        <v>4</v>
      </c>
      <c r="K385" s="159" t="s">
        <v>4</v>
      </c>
    </row>
    <row r="386" spans="1:11" x14ac:dyDescent="0.25">
      <c r="A386" s="153">
        <v>368</v>
      </c>
      <c r="B386" s="158"/>
      <c r="C386" s="174">
        <f ca="1">_xll.meDateFromTenor(C385,"1D","FOLLOWING",D$13,"NORMAL")</f>
        <v>42942</v>
      </c>
      <c r="D386" s="20">
        <f ca="1">_xll.meDateFromTenor(C386,D$14,"Following",D$13,"Normal")</f>
        <v>42943</v>
      </c>
      <c r="E386" s="175">
        <f ca="1"/>
        <v>8.5415905486208327E-3</v>
      </c>
      <c r="F386" s="152"/>
      <c r="G386" s="174">
        <f t="shared" ca="1" si="5"/>
        <v>42942</v>
      </c>
      <c r="H386" s="20">
        <f ca="1">_xll.meDateFromTenor(G386,H$14,"Following",H$13,"Normal")</f>
        <v>43034</v>
      </c>
      <c r="I386" s="175">
        <f ca="1"/>
        <v>1.0595094814432719E-2</v>
      </c>
      <c r="J386" s="151" t="s">
        <v>4</v>
      </c>
      <c r="K386" s="159" t="s">
        <v>4</v>
      </c>
    </row>
    <row r="387" spans="1:11" x14ac:dyDescent="0.25">
      <c r="A387" s="153">
        <v>369</v>
      </c>
      <c r="B387" s="158"/>
      <c r="C387" s="174">
        <f ca="1">_xll.meDateFromTenor(C386,"1D","FOLLOWING",D$13,"NORMAL")</f>
        <v>42943</v>
      </c>
      <c r="D387" s="20">
        <f ca="1">_xll.meDateFromTenor(C387,D$14,"Following",D$13,"Normal")</f>
        <v>42944</v>
      </c>
      <c r="E387" s="175">
        <f ca="1"/>
        <v>8.5528776665011776E-3</v>
      </c>
      <c r="F387" s="152"/>
      <c r="G387" s="174">
        <f t="shared" ca="1" si="5"/>
        <v>42943</v>
      </c>
      <c r="H387" s="20">
        <f ca="1">_xll.meDateFromTenor(G387,H$14,"Following",H$13,"Normal")</f>
        <v>43035</v>
      </c>
      <c r="I387" s="175">
        <f ca="1"/>
        <v>1.0603009312477605E-2</v>
      </c>
      <c r="J387" s="151" t="s">
        <v>4</v>
      </c>
      <c r="K387" s="159" t="s">
        <v>4</v>
      </c>
    </row>
    <row r="388" spans="1:11" x14ac:dyDescent="0.25">
      <c r="A388" s="153">
        <v>370</v>
      </c>
      <c r="B388" s="158"/>
      <c r="C388" s="174">
        <f ca="1">_xll.meDateFromTenor(C387,"1D","FOLLOWING",D$13,"NORMAL")</f>
        <v>42944</v>
      </c>
      <c r="D388" s="20">
        <f ca="1">_xll.meDateFromTenor(C388,D$14,"Following",D$13,"Normal")</f>
        <v>42947</v>
      </c>
      <c r="E388" s="175">
        <f ca="1"/>
        <v>8.5756071854348505E-3</v>
      </c>
      <c r="F388" s="152"/>
      <c r="G388" s="174">
        <f t="shared" ca="1" si="5"/>
        <v>42944</v>
      </c>
      <c r="H388" s="20">
        <f ca="1">_xll.meDateFromTenor(G388,H$14,"Following",H$13,"Normal")</f>
        <v>43038</v>
      </c>
      <c r="I388" s="175">
        <f ca="1"/>
        <v>1.0610923809231738E-2</v>
      </c>
      <c r="J388" s="151" t="s">
        <v>4</v>
      </c>
      <c r="K388" s="159" t="s">
        <v>4</v>
      </c>
    </row>
    <row r="389" spans="1:11" x14ac:dyDescent="0.25">
      <c r="A389" s="153">
        <v>371</v>
      </c>
      <c r="B389" s="158"/>
      <c r="C389" s="174">
        <f ca="1">_xll.meDateFromTenor(C388,"1D","FOLLOWING",D$13,"NORMAL")</f>
        <v>42947</v>
      </c>
      <c r="D389" s="20">
        <f ca="1">_xll.meDateFromTenor(C389,D$14,"Following",D$13,"Normal")</f>
        <v>42948</v>
      </c>
      <c r="E389" s="175">
        <f ca="1"/>
        <v>8.5978787496003937E-3</v>
      </c>
      <c r="F389" s="152"/>
      <c r="G389" s="174">
        <f t="shared" ca="1" si="5"/>
        <v>42947</v>
      </c>
      <c r="H389" s="20">
        <f ca="1">_xll.meDateFromTenor(G389,H$14,"Following",H$13,"Normal")</f>
        <v>43039</v>
      </c>
      <c r="I389" s="175">
        <f ca="1"/>
        <v>1.0634667306547038E-2</v>
      </c>
      <c r="J389" s="151" t="s">
        <v>4</v>
      </c>
      <c r="K389" s="159" t="s">
        <v>4</v>
      </c>
    </row>
    <row r="390" spans="1:11" x14ac:dyDescent="0.25">
      <c r="A390" s="153">
        <v>372</v>
      </c>
      <c r="B390" s="158"/>
      <c r="C390" s="174">
        <f ca="1">_xll.meDateFromTenor(C389,"1D","FOLLOWING",D$13,"NORMAL")</f>
        <v>42948</v>
      </c>
      <c r="D390" s="20">
        <f ca="1">_xll.meDateFromTenor(C390,D$14,"Following",D$13,"Normal")</f>
        <v>42949</v>
      </c>
      <c r="E390" s="175">
        <f ca="1"/>
        <v>8.6090917527670598E-3</v>
      </c>
      <c r="F390" s="152"/>
      <c r="G390" s="174">
        <f t="shared" ca="1" si="5"/>
        <v>42948</v>
      </c>
      <c r="H390" s="20">
        <f ca="1">_xll.meDateFromTenor(G390,H$14,"Following",H$13,"Normal")</f>
        <v>43040</v>
      </c>
      <c r="I390" s="175">
        <f ca="1"/>
        <v>1.0642581780505903E-2</v>
      </c>
      <c r="J390" s="151" t="s">
        <v>4</v>
      </c>
      <c r="K390" s="159" t="s">
        <v>4</v>
      </c>
    </row>
    <row r="391" spans="1:11" x14ac:dyDescent="0.25">
      <c r="A391" s="153">
        <v>373</v>
      </c>
      <c r="B391" s="158"/>
      <c r="C391" s="174">
        <f ca="1">_xll.meDateFromTenor(C390,"1D","FOLLOWING",D$13,"NORMAL")</f>
        <v>42949</v>
      </c>
      <c r="D391" s="20">
        <f ca="1">_xll.meDateFromTenor(C391,D$14,"Following",D$13,"Normal")</f>
        <v>42950</v>
      </c>
      <c r="E391" s="175">
        <f ca="1"/>
        <v>8.6202896803922215E-3</v>
      </c>
      <c r="F391" s="152"/>
      <c r="G391" s="174">
        <f t="shared" ca="1" si="5"/>
        <v>42949</v>
      </c>
      <c r="H391" s="20">
        <f ca="1">_xll.meDateFromTenor(G391,H$14,"Following",H$13,"Normal")</f>
        <v>43041</v>
      </c>
      <c r="I391" s="175">
        <f ca="1"/>
        <v>1.0650496303581756E-2</v>
      </c>
      <c r="J391" s="151" t="s">
        <v>4</v>
      </c>
      <c r="K391" s="159" t="s">
        <v>4</v>
      </c>
    </row>
    <row r="392" spans="1:11" x14ac:dyDescent="0.25">
      <c r="A392" s="153">
        <v>374</v>
      </c>
      <c r="B392" s="158"/>
      <c r="C392" s="174">
        <f ca="1">_xll.meDateFromTenor(C391,"1D","FOLLOWING",D$13,"NORMAL")</f>
        <v>42950</v>
      </c>
      <c r="D392" s="20">
        <f ca="1">_xll.meDateFromTenor(C392,D$14,"Following",D$13,"Normal")</f>
        <v>42951</v>
      </c>
      <c r="E392" s="175">
        <f ca="1"/>
        <v>8.6314724486236429E-3</v>
      </c>
      <c r="F392" s="152"/>
      <c r="G392" s="174">
        <f t="shared" ca="1" si="5"/>
        <v>42950</v>
      </c>
      <c r="H392" s="20">
        <f ca="1">_xll.meDateFromTenor(G392,H$14,"Following",H$13,"Normal")</f>
        <v>43042</v>
      </c>
      <c r="I392" s="175">
        <f ca="1"/>
        <v>1.0658410893752659E-2</v>
      </c>
      <c r="J392" s="151" t="s">
        <v>4</v>
      </c>
      <c r="K392" s="159" t="s">
        <v>4</v>
      </c>
    </row>
    <row r="393" spans="1:11" x14ac:dyDescent="0.25">
      <c r="A393" s="153">
        <v>375</v>
      </c>
      <c r="B393" s="158"/>
      <c r="C393" s="174">
        <f ca="1">_xll.meDateFromTenor(C392,"1D","FOLLOWING",D$13,"NORMAL")</f>
        <v>42951</v>
      </c>
      <c r="D393" s="20">
        <f ca="1">_xll.meDateFromTenor(C393,D$14,"Following",D$13,"Normal")</f>
        <v>42954</v>
      </c>
      <c r="E393" s="175">
        <f ca="1"/>
        <v>8.6539950567754743E-3</v>
      </c>
      <c r="F393" s="152"/>
      <c r="G393" s="174">
        <f t="shared" ca="1" si="5"/>
        <v>42951</v>
      </c>
      <c r="H393" s="20">
        <f ca="1">_xll.meDateFromTenor(G393,H$14,"Following",H$13,"Normal")</f>
        <v>43045</v>
      </c>
      <c r="I393" s="175">
        <f ca="1"/>
        <v>1.0666325300616472E-2</v>
      </c>
      <c r="J393" s="151" t="s">
        <v>4</v>
      </c>
      <c r="K393" s="159" t="s">
        <v>4</v>
      </c>
    </row>
    <row r="394" spans="1:11" x14ac:dyDescent="0.25">
      <c r="A394" s="153">
        <v>376</v>
      </c>
      <c r="B394" s="158"/>
      <c r="C394" s="174">
        <f ca="1">_xll.meDateFromTenor(C393,"1D","FOLLOWING",D$13,"NORMAL")</f>
        <v>42954</v>
      </c>
      <c r="D394" s="20">
        <f ca="1">_xll.meDateFromTenor(C394,D$14,"Following",D$13,"Normal")</f>
        <v>42955</v>
      </c>
      <c r="E394" s="175">
        <f ca="1"/>
        <v>8.6760502443184208E-3</v>
      </c>
      <c r="F394" s="152"/>
      <c r="G394" s="174">
        <f t="shared" ca="1" si="5"/>
        <v>42954</v>
      </c>
      <c r="H394" s="20">
        <f ca="1">_xll.meDateFromTenor(G394,H$14,"Following",H$13,"Normal")</f>
        <v>43046</v>
      </c>
      <c r="I394" s="175">
        <f ca="1"/>
        <v>1.0690070072737754E-2</v>
      </c>
      <c r="J394" s="151" t="s">
        <v>4</v>
      </c>
      <c r="K394" s="159" t="s">
        <v>4</v>
      </c>
    </row>
    <row r="395" spans="1:11" x14ac:dyDescent="0.25">
      <c r="A395" s="153">
        <v>377</v>
      </c>
      <c r="B395" s="158"/>
      <c r="C395" s="174">
        <f ca="1">_xll.meDateFromTenor(C394,"1D","FOLLOWING",D$13,"NORMAL")</f>
        <v>42955</v>
      </c>
      <c r="D395" s="20">
        <f ca="1">_xll.meDateFromTenor(C395,D$14,"Following",D$13,"Normal")</f>
        <v>42956</v>
      </c>
      <c r="E395" s="175">
        <f ca="1"/>
        <v>8.6871559533108524E-3</v>
      </c>
      <c r="F395" s="152"/>
      <c r="G395" s="174">
        <f t="shared" ca="1" si="5"/>
        <v>42955</v>
      </c>
      <c r="H395" s="20">
        <f ca="1">_xll.meDateFromTenor(G395,H$14,"Following",H$13,"Normal")</f>
        <v>43047</v>
      </c>
      <c r="I395" s="175">
        <f ca="1"/>
        <v>1.0697983294685907E-2</v>
      </c>
      <c r="J395" s="151" t="s">
        <v>4</v>
      </c>
      <c r="K395" s="159" t="s">
        <v>4</v>
      </c>
    </row>
    <row r="396" spans="1:11" x14ac:dyDescent="0.25">
      <c r="A396" s="153">
        <v>378</v>
      </c>
      <c r="B396" s="158"/>
      <c r="C396" s="174">
        <f ca="1">_xll.meDateFromTenor(C395,"1D","FOLLOWING",D$13,"NORMAL")</f>
        <v>42956</v>
      </c>
      <c r="D396" s="20">
        <f ca="1">_xll.meDateFromTenor(C396,D$14,"Following",D$13,"Normal")</f>
        <v>42957</v>
      </c>
      <c r="E396" s="175">
        <f ca="1"/>
        <v>8.6982459980334027E-3</v>
      </c>
      <c r="F396" s="152"/>
      <c r="G396" s="174">
        <f t="shared" ca="1" si="5"/>
        <v>42956</v>
      </c>
      <c r="H396" s="20">
        <f ca="1">_xll.meDateFromTenor(G396,H$14,"Following",H$13,"Normal")</f>
        <v>43048</v>
      </c>
      <c r="I396" s="175">
        <f ca="1"/>
        <v>1.070589302898213E-2</v>
      </c>
      <c r="J396" s="151" t="s">
        <v>4</v>
      </c>
      <c r="K396" s="159" t="s">
        <v>4</v>
      </c>
    </row>
    <row r="397" spans="1:11" x14ac:dyDescent="0.25">
      <c r="A397" s="153">
        <v>379</v>
      </c>
      <c r="B397" s="158"/>
      <c r="C397" s="174">
        <f ca="1">_xll.meDateFromTenor(C396,"1D","FOLLOWING",D$13,"NORMAL")</f>
        <v>42957</v>
      </c>
      <c r="D397" s="20">
        <f ca="1">_xll.meDateFromTenor(C397,D$14,"Following",D$13,"Normal")</f>
        <v>42958</v>
      </c>
      <c r="E397" s="175">
        <f ca="1"/>
        <v>8.7093202944732752E-3</v>
      </c>
      <c r="F397" s="152"/>
      <c r="G397" s="174">
        <f t="shared" ca="1" si="5"/>
        <v>42957</v>
      </c>
      <c r="H397" s="20">
        <f ca="1">_xll.meDateFromTenor(G397,H$14,"Following",H$13,"Normal")</f>
        <v>43049</v>
      </c>
      <c r="I397" s="175">
        <f ca="1"/>
        <v>1.0713812291720623E-2</v>
      </c>
      <c r="J397" s="151" t="s">
        <v>4</v>
      </c>
      <c r="K397" s="159" t="s">
        <v>4</v>
      </c>
    </row>
    <row r="398" spans="1:11" x14ac:dyDescent="0.25">
      <c r="A398" s="153">
        <v>380</v>
      </c>
      <c r="B398" s="158"/>
      <c r="C398" s="174">
        <f ca="1">_xll.meDateFromTenor(C397,"1D","FOLLOWING",D$13,"NORMAL")</f>
        <v>42958</v>
      </c>
      <c r="D398" s="20">
        <f ca="1">_xll.meDateFromTenor(C398,D$14,"Following",D$13,"Normal")</f>
        <v>42961</v>
      </c>
      <c r="E398" s="175">
        <f ca="1"/>
        <v>8.7316277447868941E-3</v>
      </c>
      <c r="F398" s="152"/>
      <c r="G398" s="174">
        <f t="shared" ca="1" si="5"/>
        <v>42958</v>
      </c>
      <c r="H398" s="20">
        <f ca="1">_xll.meDateFromTenor(G398,H$14,"Following",H$13,"Normal")</f>
        <v>43052</v>
      </c>
      <c r="I398" s="175">
        <f ca="1"/>
        <v>1.0721744570553316E-2</v>
      </c>
      <c r="J398" s="151" t="s">
        <v>4</v>
      </c>
      <c r="K398" s="159" t="s">
        <v>4</v>
      </c>
    </row>
    <row r="399" spans="1:11" x14ac:dyDescent="0.25">
      <c r="A399" s="153">
        <v>381</v>
      </c>
      <c r="B399" s="158"/>
      <c r="C399" s="174">
        <f ca="1">_xll.meDateFromTenor(C398,"1D","FOLLOWING",D$13,"NORMAL")</f>
        <v>42961</v>
      </c>
      <c r="D399" s="20">
        <f ca="1">_xll.meDateFromTenor(C399,D$14,"Following",D$13,"Normal")</f>
        <v>42962</v>
      </c>
      <c r="E399" s="175">
        <f ca="1"/>
        <v>8.753458313792737E-3</v>
      </c>
      <c r="F399" s="152"/>
      <c r="G399" s="174">
        <f t="shared" ca="1" si="5"/>
        <v>42961</v>
      </c>
      <c r="H399" s="20">
        <f ca="1">_xll.meDateFromTenor(G399,H$14,"Following",H$13,"Normal")</f>
        <v>43053</v>
      </c>
      <c r="I399" s="175">
        <f ca="1"/>
        <v>1.0745470285790057E-2</v>
      </c>
      <c r="J399" s="151" t="s">
        <v>4</v>
      </c>
      <c r="K399" s="159" t="s">
        <v>4</v>
      </c>
    </row>
    <row r="400" spans="1:11" x14ac:dyDescent="0.25">
      <c r="A400" s="153">
        <v>382</v>
      </c>
      <c r="B400" s="158"/>
      <c r="C400" s="174">
        <f ca="1">_xll.meDateFromTenor(C399,"1D","FOLLOWING",D$13,"NORMAL")</f>
        <v>42962</v>
      </c>
      <c r="D400" s="20">
        <f ca="1">_xll.meDateFromTenor(C400,D$14,"Following",D$13,"Normal")</f>
        <v>42963</v>
      </c>
      <c r="E400" s="175">
        <f ca="1"/>
        <v>8.7644526064689955E-3</v>
      </c>
      <c r="F400" s="152"/>
      <c r="G400" s="174">
        <f t="shared" ca="1" si="5"/>
        <v>42962</v>
      </c>
      <c r="H400" s="20">
        <f ca="1">_xll.meDateFromTenor(G400,H$14,"Following",H$13,"Normal")</f>
        <v>43054</v>
      </c>
      <c r="I400" s="175">
        <f ca="1"/>
        <v>1.0753632432152894E-2</v>
      </c>
      <c r="J400" s="151" t="s">
        <v>4</v>
      </c>
      <c r="K400" s="159" t="s">
        <v>4</v>
      </c>
    </row>
    <row r="401" spans="1:11" x14ac:dyDescent="0.25">
      <c r="A401" s="153">
        <v>383</v>
      </c>
      <c r="B401" s="158"/>
      <c r="C401" s="174">
        <f ca="1">_xll.meDateFromTenor(C400,"1D","FOLLOWING",D$13,"NORMAL")</f>
        <v>42963</v>
      </c>
      <c r="D401" s="20">
        <f ca="1">_xll.meDateFromTenor(C401,D$14,"Following",D$13,"Normal")</f>
        <v>42964</v>
      </c>
      <c r="E401" s="175">
        <f ca="1"/>
        <v>8.7754306459864352E-3</v>
      </c>
      <c r="F401" s="152"/>
      <c r="G401" s="174">
        <f t="shared" ca="1" si="5"/>
        <v>42963</v>
      </c>
      <c r="H401" s="20">
        <f ca="1">_xll.meDateFromTenor(G401,H$14,"Following",H$13,"Normal")</f>
        <v>43055</v>
      </c>
      <c r="I401" s="175">
        <f ca="1"/>
        <v>1.0761299282824774E-2</v>
      </c>
      <c r="J401" s="151" t="s">
        <v>4</v>
      </c>
      <c r="K401" s="159" t="s">
        <v>4</v>
      </c>
    </row>
    <row r="402" spans="1:11" x14ac:dyDescent="0.25">
      <c r="A402" s="153">
        <v>384</v>
      </c>
      <c r="B402" s="158"/>
      <c r="C402" s="174">
        <f ca="1">_xll.meDateFromTenor(C401,"1D","FOLLOWING",D$13,"NORMAL")</f>
        <v>42964</v>
      </c>
      <c r="D402" s="20">
        <f ca="1">_xll.meDateFromTenor(C402,D$14,"Following",D$13,"Normal")</f>
        <v>42965</v>
      </c>
      <c r="E402" s="175">
        <f ca="1"/>
        <v>8.7863923483322594E-3</v>
      </c>
      <c r="F402" s="152"/>
      <c r="G402" s="174">
        <f t="shared" ca="1" si="5"/>
        <v>42964</v>
      </c>
      <c r="H402" s="20">
        <f ca="1">_xll.meDateFromTenor(G402,H$14,"Following",H$13,"Normal")</f>
        <v>43056</v>
      </c>
      <c r="I402" s="175">
        <f ca="1"/>
        <v>1.0768289547000419E-2</v>
      </c>
      <c r="J402" s="151" t="s">
        <v>4</v>
      </c>
      <c r="K402" s="159" t="s">
        <v>4</v>
      </c>
    </row>
    <row r="403" spans="1:11" x14ac:dyDescent="0.25">
      <c r="A403" s="153">
        <v>385</v>
      </c>
      <c r="B403" s="158"/>
      <c r="C403" s="174">
        <f ca="1">_xll.meDateFromTenor(C402,"1D","FOLLOWING",D$13,"NORMAL")</f>
        <v>42965</v>
      </c>
      <c r="D403" s="20">
        <f ca="1">_xll.meDateFromTenor(C403,D$14,"Following",D$13,"Normal")</f>
        <v>42968</v>
      </c>
      <c r="E403" s="175">
        <f ca="1"/>
        <v>8.8084763915397303E-3</v>
      </c>
      <c r="F403" s="152"/>
      <c r="G403" s="174">
        <f t="shared" ca="1" si="5"/>
        <v>42965</v>
      </c>
      <c r="H403" s="20">
        <f ca="1">_xll.meDateFromTenor(G403,H$14,"Following",H$13,"Normal")</f>
        <v>43059</v>
      </c>
      <c r="I403" s="175">
        <f ca="1"/>
        <v>1.077712827985949E-2</v>
      </c>
      <c r="J403" s="151" t="s">
        <v>4</v>
      </c>
      <c r="K403" s="159" t="s">
        <v>4</v>
      </c>
    </row>
    <row r="404" spans="1:11" x14ac:dyDescent="0.25">
      <c r="A404" s="153">
        <v>386</v>
      </c>
      <c r="B404" s="158"/>
      <c r="C404" s="174">
        <f ca="1">_xll.meDateFromTenor(C403,"1D","FOLLOWING",D$13,"NORMAL")</f>
        <v>42968</v>
      </c>
      <c r="D404" s="20">
        <f ca="1">_xll.meDateFromTenor(C404,D$14,"Following",D$13,"Normal")</f>
        <v>42969</v>
      </c>
      <c r="E404" s="175">
        <f ca="1"/>
        <v>8.830074102466088E-3</v>
      </c>
      <c r="F404" s="152"/>
      <c r="G404" s="174">
        <f t="shared" ca="1" si="5"/>
        <v>42968</v>
      </c>
      <c r="H404" s="20">
        <f ca="1">_xll.meDateFromTenor(G404,H$14,"Following",H$13,"Normal")</f>
        <v>43060</v>
      </c>
      <c r="I404" s="175">
        <f ca="1"/>
        <v>1.0787998851667769E-2</v>
      </c>
      <c r="J404" s="151" t="s">
        <v>4</v>
      </c>
      <c r="K404" s="159" t="s">
        <v>4</v>
      </c>
    </row>
    <row r="405" spans="1:11" x14ac:dyDescent="0.25">
      <c r="A405" s="153">
        <v>387</v>
      </c>
      <c r="B405" s="158"/>
      <c r="C405" s="174">
        <f ca="1">_xll.meDateFromTenor(C404,"1D","FOLLOWING",D$13,"NORMAL")</f>
        <v>42969</v>
      </c>
      <c r="D405" s="20">
        <f ca="1">_xll.meDateFromTenor(C405,D$14,"Following",D$13,"Normal")</f>
        <v>42970</v>
      </c>
      <c r="E405" s="175">
        <f ca="1"/>
        <v>8.840952856523674E-3</v>
      </c>
      <c r="F405" s="152"/>
      <c r="G405" s="174">
        <f t="shared" ref="G405:G468" ca="1" si="6">$C405</f>
        <v>42969</v>
      </c>
      <c r="H405" s="20">
        <f ca="1">_xll.meDateFromTenor(G405,H$14,"Following",H$13,"Normal")</f>
        <v>43061</v>
      </c>
      <c r="I405" s="175">
        <f ca="1"/>
        <v>1.0808786273928925E-2</v>
      </c>
      <c r="J405" s="151" t="s">
        <v>4</v>
      </c>
      <c r="K405" s="159" t="s">
        <v>4</v>
      </c>
    </row>
    <row r="406" spans="1:11" x14ac:dyDescent="0.25">
      <c r="A406" s="153">
        <v>388</v>
      </c>
      <c r="B406" s="158"/>
      <c r="C406" s="174">
        <f ca="1">_xll.meDateFromTenor(C405,"1D","FOLLOWING",D$13,"NORMAL")</f>
        <v>42970</v>
      </c>
      <c r="D406" s="20">
        <f ca="1">_xll.meDateFromTenor(C406,D$14,"Following",D$13,"Normal")</f>
        <v>42971</v>
      </c>
      <c r="E406" s="175">
        <f ca="1"/>
        <v>8.8523089509877535E-3</v>
      </c>
      <c r="F406" s="152"/>
      <c r="G406" s="174">
        <f t="shared" ca="1" si="6"/>
        <v>42970</v>
      </c>
      <c r="H406" s="20">
        <f ca="1">_xll.meDateFromTenor(G406,H$14,"Following",H$13,"Normal")</f>
        <v>43062</v>
      </c>
      <c r="I406" s="175">
        <f ca="1"/>
        <v>1.0855497412659679E-2</v>
      </c>
      <c r="J406" s="151" t="s">
        <v>4</v>
      </c>
      <c r="K406" s="159" t="s">
        <v>4</v>
      </c>
    </row>
    <row r="407" spans="1:11" x14ac:dyDescent="0.25">
      <c r="A407" s="153">
        <v>389</v>
      </c>
      <c r="B407" s="158"/>
      <c r="C407" s="174">
        <f ca="1">_xll.meDateFromTenor(C406,"1D","FOLLOWING",D$13,"NORMAL")</f>
        <v>42971</v>
      </c>
      <c r="D407" s="20">
        <f ca="1">_xll.meDateFromTenor(C407,D$14,"Following",D$13,"Normal")</f>
        <v>42972</v>
      </c>
      <c r="E407" s="175">
        <f ca="1"/>
        <v>8.8641535997702504E-3</v>
      </c>
      <c r="F407" s="152"/>
      <c r="G407" s="174">
        <f t="shared" ca="1" si="6"/>
        <v>42971</v>
      </c>
      <c r="H407" s="20">
        <f ca="1">_xll.meDateFromTenor(G407,H$14,"Following",H$13,"Normal")</f>
        <v>43063</v>
      </c>
      <c r="I407" s="175">
        <f ca="1"/>
        <v>1.0824615270963641E-2</v>
      </c>
      <c r="J407" s="151" t="s">
        <v>4</v>
      </c>
      <c r="K407" s="159" t="s">
        <v>4</v>
      </c>
    </row>
    <row r="408" spans="1:11" x14ac:dyDescent="0.25">
      <c r="A408" s="153">
        <v>390</v>
      </c>
      <c r="B408" s="158"/>
      <c r="C408" s="174">
        <f ca="1">_xll.meDateFromTenor(C407,"1D","FOLLOWING",D$13,"NORMAL")</f>
        <v>42972</v>
      </c>
      <c r="D408" s="20">
        <f ca="1">_xll.meDateFromTenor(C408,D$14,"Following",D$13,"Normal")</f>
        <v>42975</v>
      </c>
      <c r="E408" s="175">
        <f ca="1"/>
        <v>8.8880623275944572E-3</v>
      </c>
      <c r="F408" s="152"/>
      <c r="G408" s="174">
        <f t="shared" ca="1" si="6"/>
        <v>42972</v>
      </c>
      <c r="H408" s="20">
        <f ca="1">_xll.meDateFromTenor(G408,H$14,"Following",H$13,"Normal")</f>
        <v>43066</v>
      </c>
      <c r="I408" s="175">
        <f ca="1"/>
        <v>1.0819656845736976E-2</v>
      </c>
      <c r="J408" s="151" t="s">
        <v>4</v>
      </c>
      <c r="K408" s="159" t="s">
        <v>4</v>
      </c>
    </row>
    <row r="409" spans="1:11" x14ac:dyDescent="0.25">
      <c r="A409" s="153">
        <v>391</v>
      </c>
      <c r="B409" s="158"/>
      <c r="C409" s="174">
        <f ca="1">_xll.meDateFromTenor(C408,"1D","FOLLOWING",D$13,"NORMAL")</f>
        <v>42975</v>
      </c>
      <c r="D409" s="20">
        <f ca="1">_xll.meDateFromTenor(C409,D$14,"Following",D$13,"Normal")</f>
        <v>42976</v>
      </c>
      <c r="E409" s="175">
        <f ca="1"/>
        <v>8.9115321991340181E-3</v>
      </c>
      <c r="F409" s="152"/>
      <c r="G409" s="174">
        <f t="shared" ca="1" si="6"/>
        <v>42975</v>
      </c>
      <c r="H409" s="20">
        <f ca="1">_xll.meDateFromTenor(G409,H$14,"Following",H$13,"Normal")</f>
        <v>43067</v>
      </c>
      <c r="I409" s="175">
        <f ca="1"/>
        <v>1.0856273265033075E-2</v>
      </c>
      <c r="J409" s="151" t="s">
        <v>4</v>
      </c>
      <c r="K409" s="159" t="s">
        <v>4</v>
      </c>
    </row>
    <row r="410" spans="1:11" x14ac:dyDescent="0.25">
      <c r="A410" s="153">
        <v>392</v>
      </c>
      <c r="B410" s="158"/>
      <c r="C410" s="174">
        <f ca="1">_xll.meDateFromTenor(C409,"1D","FOLLOWING",D$13,"NORMAL")</f>
        <v>42976</v>
      </c>
      <c r="D410" s="20">
        <f ca="1">_xll.meDateFromTenor(C410,D$14,"Following",D$13,"Normal")</f>
        <v>42977</v>
      </c>
      <c r="E410" s="175">
        <f ca="1"/>
        <v>8.9233768499941447E-3</v>
      </c>
      <c r="F410" s="152"/>
      <c r="G410" s="174">
        <f t="shared" ca="1" si="6"/>
        <v>42976</v>
      </c>
      <c r="H410" s="20">
        <f ca="1">_xll.meDateFromTenor(G410,H$14,"Following",H$13,"Normal")</f>
        <v>43068</v>
      </c>
      <c r="I410" s="175">
        <f ca="1"/>
        <v>1.0863263529205287E-2</v>
      </c>
      <c r="J410" s="151" t="s">
        <v>4</v>
      </c>
      <c r="K410" s="159" t="s">
        <v>4</v>
      </c>
    </row>
    <row r="411" spans="1:11" x14ac:dyDescent="0.25">
      <c r="A411" s="153">
        <v>393</v>
      </c>
      <c r="B411" s="158"/>
      <c r="C411" s="174">
        <f ca="1">_xll.meDateFromTenor(C410,"1D","FOLLOWING",D$13,"NORMAL")</f>
        <v>42977</v>
      </c>
      <c r="D411" s="20">
        <f ca="1">_xll.meDateFromTenor(C411,D$14,"Following",D$13,"Normal")</f>
        <v>42978</v>
      </c>
      <c r="E411" s="175">
        <f ca="1"/>
        <v>8.9352215012539517E-3</v>
      </c>
      <c r="F411" s="152"/>
      <c r="G411" s="174">
        <f t="shared" ca="1" si="6"/>
        <v>42977</v>
      </c>
      <c r="H411" s="20">
        <f ca="1">_xll.meDateFromTenor(G411,H$14,"Following",H$13,"Normal")</f>
        <v>43069</v>
      </c>
      <c r="I411" s="175">
        <f ca="1"/>
        <v>1.0872102262067793E-2</v>
      </c>
      <c r="J411" s="151" t="s">
        <v>4</v>
      </c>
      <c r="K411" s="159" t="s">
        <v>4</v>
      </c>
    </row>
    <row r="412" spans="1:11" x14ac:dyDescent="0.25">
      <c r="A412" s="153">
        <v>394</v>
      </c>
      <c r="B412" s="158"/>
      <c r="C412" s="174">
        <f ca="1">_xll.meDateFromTenor(C411,"1D","FOLLOWING",D$13,"NORMAL")</f>
        <v>42978</v>
      </c>
      <c r="D412" s="20">
        <f ca="1">_xll.meDateFromTenor(C412,D$14,"Following",D$13,"Normal")</f>
        <v>42979</v>
      </c>
      <c r="E412" s="175">
        <f ca="1"/>
        <v>8.9470661527535668E-3</v>
      </c>
      <c r="F412" s="152"/>
      <c r="G412" s="174">
        <f t="shared" ca="1" si="6"/>
        <v>42978</v>
      </c>
      <c r="H412" s="20">
        <f ca="1">_xll.meDateFromTenor(G412,H$14,"Following",H$13,"Normal")</f>
        <v>43069</v>
      </c>
      <c r="I412" s="175">
        <f ca="1"/>
        <v>1.088026440844345E-2</v>
      </c>
      <c r="J412" s="151" t="s">
        <v>4</v>
      </c>
      <c r="K412" s="159" t="s">
        <v>4</v>
      </c>
    </row>
    <row r="413" spans="1:11" x14ac:dyDescent="0.25">
      <c r="A413" s="153">
        <v>395</v>
      </c>
      <c r="B413" s="158"/>
      <c r="C413" s="174">
        <f ca="1">_xll.meDateFromTenor(C412,"1D","FOLLOWING",D$13,"NORMAL")</f>
        <v>42979</v>
      </c>
      <c r="D413" s="20">
        <f ca="1">_xll.meDateFromTenor(C413,D$14,"Following",D$13,"Normal")</f>
        <v>42982</v>
      </c>
      <c r="E413" s="175">
        <f ca="1"/>
        <v>8.9795709512330603E-3</v>
      </c>
      <c r="F413" s="152"/>
      <c r="G413" s="174">
        <f t="shared" ca="1" si="6"/>
        <v>42979</v>
      </c>
      <c r="H413" s="20">
        <f ca="1">_xll.meDateFromTenor(G413,H$14,"Following",H$13,"Normal")</f>
        <v>43070</v>
      </c>
      <c r="I413" s="175">
        <f ca="1"/>
        <v>1.088793125910251E-2</v>
      </c>
      <c r="J413" s="151" t="s">
        <v>4</v>
      </c>
      <c r="K413" s="159" t="s">
        <v>4</v>
      </c>
    </row>
    <row r="414" spans="1:11" x14ac:dyDescent="0.25">
      <c r="A414" s="153">
        <v>396</v>
      </c>
      <c r="B414" s="158"/>
      <c r="C414" s="174">
        <f ca="1">_xll.meDateFromTenor(C413,"1D","FOLLOWING",D$13,"NORMAL")</f>
        <v>42982</v>
      </c>
      <c r="D414" s="20">
        <f ca="1">_xll.meDateFromTenor(C414,D$14,"Following",D$13,"Normal")</f>
        <v>42983</v>
      </c>
      <c r="E414" s="175">
        <f ca="1"/>
        <v>9.0142995044395803E-3</v>
      </c>
      <c r="F414" s="152"/>
      <c r="G414" s="174">
        <f t="shared" ca="1" si="6"/>
        <v>42982</v>
      </c>
      <c r="H414" s="20">
        <f ca="1">_xll.meDateFromTenor(G414,H$14,"Following",H$13,"Normal")</f>
        <v>43073</v>
      </c>
      <c r="I414" s="175">
        <f ca="1"/>
        <v>1.0911692535148445E-2</v>
      </c>
      <c r="J414" s="151" t="s">
        <v>4</v>
      </c>
      <c r="K414" s="159" t="s">
        <v>4</v>
      </c>
    </row>
    <row r="415" spans="1:11" x14ac:dyDescent="0.25">
      <c r="A415" s="153">
        <v>397</v>
      </c>
      <c r="B415" s="158"/>
      <c r="C415" s="174">
        <f ca="1">_xll.meDateFromTenor(C414,"1D","FOLLOWING",D$13,"NORMAL")</f>
        <v>42983</v>
      </c>
      <c r="D415" s="20">
        <f ca="1">_xll.meDateFromTenor(C415,D$14,"Following",D$13,"Normal")</f>
        <v>42984</v>
      </c>
      <c r="E415" s="175">
        <f ca="1"/>
        <v>9.0313660219987525E-3</v>
      </c>
      <c r="F415" s="152"/>
      <c r="G415" s="174">
        <f t="shared" ca="1" si="6"/>
        <v>42983</v>
      </c>
      <c r="H415" s="20">
        <f ca="1">_xll.meDateFromTenor(G415,H$14,"Following",H$13,"Normal")</f>
        <v>43074</v>
      </c>
      <c r="I415" s="175">
        <f ca="1"/>
        <v>1.0919589253171944E-2</v>
      </c>
      <c r="J415" s="151" t="s">
        <v>4</v>
      </c>
      <c r="K415" s="159" t="s">
        <v>4</v>
      </c>
    </row>
    <row r="416" spans="1:11" x14ac:dyDescent="0.25">
      <c r="A416" s="153">
        <v>398</v>
      </c>
      <c r="B416" s="158"/>
      <c r="C416" s="174">
        <f ca="1">_xll.meDateFromTenor(C415,"1D","FOLLOWING",D$13,"NORMAL")</f>
        <v>42984</v>
      </c>
      <c r="D416" s="20">
        <f ca="1">_xll.meDateFromTenor(C416,D$14,"Following",D$13,"Normal")</f>
        <v>42985</v>
      </c>
      <c r="E416" s="175">
        <f ca="1"/>
        <v>9.0481866598413393E-3</v>
      </c>
      <c r="F416" s="152"/>
      <c r="G416" s="174">
        <f t="shared" ca="1" si="6"/>
        <v>42984</v>
      </c>
      <c r="H416" s="20">
        <f ca="1">_xll.meDateFromTenor(G416,H$14,"Following",H$13,"Normal")</f>
        <v>43075</v>
      </c>
      <c r="I416" s="175">
        <f ca="1"/>
        <v>1.0927498986801903E-2</v>
      </c>
      <c r="J416" s="151" t="s">
        <v>4</v>
      </c>
      <c r="K416" s="159" t="s">
        <v>4</v>
      </c>
    </row>
    <row r="417" spans="1:11" x14ac:dyDescent="0.25">
      <c r="A417" s="153">
        <v>399</v>
      </c>
      <c r="B417" s="158"/>
      <c r="C417" s="174">
        <f ca="1">_xll.meDateFromTenor(C416,"1D","FOLLOWING",D$13,"NORMAL")</f>
        <v>42985</v>
      </c>
      <c r="D417" s="20">
        <f ca="1">_xll.meDateFromTenor(C417,D$14,"Following",D$13,"Normal")</f>
        <v>42986</v>
      </c>
      <c r="E417" s="175">
        <f ca="1"/>
        <v>9.0647613952654967E-3</v>
      </c>
      <c r="F417" s="152"/>
      <c r="G417" s="174">
        <f t="shared" ca="1" si="6"/>
        <v>42985</v>
      </c>
      <c r="H417" s="20">
        <f ca="1">_xll.meDateFromTenor(G417,H$14,"Following",H$13,"Normal")</f>
        <v>43076</v>
      </c>
      <c r="I417" s="175">
        <f ca="1"/>
        <v>1.093541825020666E-2</v>
      </c>
      <c r="J417" s="151" t="s">
        <v>4</v>
      </c>
      <c r="K417" s="159" t="s">
        <v>4</v>
      </c>
    </row>
    <row r="418" spans="1:11" x14ac:dyDescent="0.25">
      <c r="A418" s="153">
        <v>400</v>
      </c>
      <c r="B418" s="158"/>
      <c r="C418" s="174">
        <f ca="1">_xll.meDateFromTenor(C417,"1D","FOLLOWING",D$13,"NORMAL")</f>
        <v>42986</v>
      </c>
      <c r="D418" s="20">
        <f ca="1">_xll.meDateFromTenor(C418,D$14,"Following",D$13,"Normal")</f>
        <v>42989</v>
      </c>
      <c r="E418" s="175">
        <f ca="1"/>
        <v>9.0973209612688396E-3</v>
      </c>
      <c r="F418" s="152"/>
      <c r="G418" s="174">
        <f t="shared" ca="1" si="6"/>
        <v>42986</v>
      </c>
      <c r="H418" s="20">
        <f ca="1">_xll.meDateFromTenor(G418,H$14,"Following",H$13,"Normal")</f>
        <v>43077</v>
      </c>
      <c r="I418" s="175">
        <f ca="1"/>
        <v>1.0943334027779755E-2</v>
      </c>
      <c r="J418" s="151" t="s">
        <v>4</v>
      </c>
      <c r="K418" s="159" t="s">
        <v>4</v>
      </c>
    </row>
    <row r="419" spans="1:11" x14ac:dyDescent="0.25">
      <c r="A419" s="153">
        <v>401</v>
      </c>
      <c r="B419" s="158"/>
      <c r="C419" s="174">
        <f ca="1">_xll.meDateFromTenor(C418,"1D","FOLLOWING",D$13,"NORMAL")</f>
        <v>42989</v>
      </c>
      <c r="D419" s="20">
        <f ca="1">_xll.meDateFromTenor(C419,D$14,"Following",D$13,"Normal")</f>
        <v>42990</v>
      </c>
      <c r="E419" s="175">
        <f ca="1"/>
        <v>9.1286008613789323E-3</v>
      </c>
      <c r="F419" s="152"/>
      <c r="G419" s="174">
        <f t="shared" ca="1" si="6"/>
        <v>42989</v>
      </c>
      <c r="H419" s="20">
        <f ca="1">_xll.meDateFromTenor(G419,H$14,"Following",H$13,"Normal")</f>
        <v>43080</v>
      </c>
      <c r="I419" s="175">
        <f ca="1"/>
        <v>1.0967076244276095E-2</v>
      </c>
      <c r="J419" s="151" t="s">
        <v>4</v>
      </c>
      <c r="K419" s="159" t="s">
        <v>4</v>
      </c>
    </row>
    <row r="420" spans="1:11" x14ac:dyDescent="0.25">
      <c r="A420" s="153">
        <v>402</v>
      </c>
      <c r="B420" s="158"/>
      <c r="C420" s="174">
        <f ca="1">_xll.meDateFromTenor(C419,"1D","FOLLOWING",D$13,"NORMAL")</f>
        <v>42990</v>
      </c>
      <c r="D420" s="20">
        <f ca="1">_xll.meDateFromTenor(C420,D$14,"Following",D$13,"Normal")</f>
        <v>42991</v>
      </c>
      <c r="E420" s="175">
        <f ca="1"/>
        <v>9.1439457447428981E-3</v>
      </c>
      <c r="F420" s="152"/>
      <c r="G420" s="174">
        <f t="shared" ca="1" si="6"/>
        <v>42990</v>
      </c>
      <c r="H420" s="20">
        <f ca="1">_xll.meDateFromTenor(G420,H$14,"Following",H$13,"Normal")</f>
        <v>43081</v>
      </c>
      <c r="I420" s="175">
        <f ca="1"/>
        <v>1.0974990869079914E-2</v>
      </c>
      <c r="J420" s="151" t="s">
        <v>4</v>
      </c>
      <c r="K420" s="159" t="s">
        <v>4</v>
      </c>
    </row>
    <row r="421" spans="1:11" x14ac:dyDescent="0.25">
      <c r="A421" s="153">
        <v>403</v>
      </c>
      <c r="B421" s="158"/>
      <c r="C421" s="174">
        <f ca="1">_xll.meDateFromTenor(C420,"1D","FOLLOWING",D$13,"NORMAL")</f>
        <v>42991</v>
      </c>
      <c r="D421" s="20">
        <f ca="1">_xll.meDateFromTenor(C421,D$14,"Following",D$13,"Normal")</f>
        <v>42992</v>
      </c>
      <c r="E421" s="175">
        <f ca="1"/>
        <v>9.1590445889178414E-3</v>
      </c>
      <c r="F421" s="152"/>
      <c r="G421" s="174">
        <f t="shared" ca="1" si="6"/>
        <v>42991</v>
      </c>
      <c r="H421" s="20">
        <f ca="1">_xll.meDateFromTenor(G421,H$14,"Following",H$13,"Normal")</f>
        <v>43082</v>
      </c>
      <c r="I421" s="175">
        <f ca="1"/>
        <v>1.0982905241310811E-2</v>
      </c>
      <c r="J421" s="151" t="s">
        <v>4</v>
      </c>
      <c r="K421" s="159" t="s">
        <v>4</v>
      </c>
    </row>
    <row r="422" spans="1:11" x14ac:dyDescent="0.25">
      <c r="A422" s="153">
        <v>404</v>
      </c>
      <c r="B422" s="158"/>
      <c r="C422" s="174">
        <f ca="1">_xll.meDateFromTenor(C421,"1D","FOLLOWING",D$13,"NORMAL")</f>
        <v>42992</v>
      </c>
      <c r="D422" s="20">
        <f ca="1">_xll.meDateFromTenor(C422,D$14,"Following",D$13,"Normal")</f>
        <v>42993</v>
      </c>
      <c r="E422" s="175">
        <f ca="1"/>
        <v>9.1738973705616997E-3</v>
      </c>
      <c r="F422" s="152"/>
      <c r="G422" s="174">
        <f t="shared" ca="1" si="6"/>
        <v>42992</v>
      </c>
      <c r="H422" s="20">
        <f ca="1">_xll.meDateFromTenor(G422,H$14,"Following",H$13,"Normal")</f>
        <v>43083</v>
      </c>
      <c r="I422" s="175">
        <f ca="1"/>
        <v>1.0990819586017872E-2</v>
      </c>
      <c r="J422" s="151" t="s">
        <v>4</v>
      </c>
      <c r="K422" s="159" t="s">
        <v>4</v>
      </c>
    </row>
    <row r="423" spans="1:11" x14ac:dyDescent="0.25">
      <c r="A423" s="153">
        <v>405</v>
      </c>
      <c r="B423" s="158"/>
      <c r="C423" s="174">
        <f ca="1">_xll.meDateFromTenor(C422,"1D","FOLLOWING",D$13,"NORMAL")</f>
        <v>42993</v>
      </c>
      <c r="D423" s="20">
        <f ca="1">_xll.meDateFromTenor(C423,D$14,"Following",D$13,"Normal")</f>
        <v>42996</v>
      </c>
      <c r="E423" s="175">
        <f ca="1"/>
        <v>9.2030178639657453E-3</v>
      </c>
      <c r="F423" s="152"/>
      <c r="G423" s="174">
        <f t="shared" ca="1" si="6"/>
        <v>42993</v>
      </c>
      <c r="H423" s="20">
        <f ca="1">_xll.meDateFromTenor(G423,H$14,"Following",H$13,"Normal")</f>
        <v>43084</v>
      </c>
      <c r="I423" s="175">
        <f ca="1"/>
        <v>1.0998734238345529E-2</v>
      </c>
      <c r="J423" s="151" t="s">
        <v>4</v>
      </c>
      <c r="K423" s="159" t="s">
        <v>4</v>
      </c>
    </row>
    <row r="424" spans="1:11" x14ac:dyDescent="0.25">
      <c r="A424" s="153">
        <v>406</v>
      </c>
      <c r="B424" s="158"/>
      <c r="C424" s="174">
        <f ca="1">_xll.meDateFromTenor(C423,"1D","FOLLOWING",D$13,"NORMAL")</f>
        <v>42996</v>
      </c>
      <c r="D424" s="20">
        <f ca="1">_xll.meDateFromTenor(C424,D$14,"Following",D$13,"Normal")</f>
        <v>42997</v>
      </c>
      <c r="E424" s="175">
        <f ca="1"/>
        <v>9.2308474045310947E-3</v>
      </c>
      <c r="F424" s="152"/>
      <c r="G424" s="174">
        <f t="shared" ca="1" si="6"/>
        <v>42996</v>
      </c>
      <c r="H424" s="20">
        <f ca="1">_xll.meDateFromTenor(G424,H$14,"Following",H$13,"Normal")</f>
        <v>43087</v>
      </c>
      <c r="I424" s="175">
        <f ca="1"/>
        <v>1.1022475931888986E-2</v>
      </c>
      <c r="J424" s="151" t="s">
        <v>4</v>
      </c>
      <c r="K424" s="159" t="s">
        <v>4</v>
      </c>
    </row>
    <row r="425" spans="1:11" x14ac:dyDescent="0.25">
      <c r="A425" s="153">
        <v>407</v>
      </c>
      <c r="B425" s="158"/>
      <c r="C425" s="174">
        <f ca="1">_xll.meDateFromTenor(C424,"1D","FOLLOWING",D$13,"NORMAL")</f>
        <v>42997</v>
      </c>
      <c r="D425" s="20">
        <f ca="1">_xll.meDateFromTenor(C425,D$14,"Following",D$13,"Normal")</f>
        <v>42998</v>
      </c>
      <c r="E425" s="175">
        <f ca="1"/>
        <v>9.2444695220450842E-3</v>
      </c>
      <c r="F425" s="152"/>
      <c r="G425" s="174">
        <f t="shared" ca="1" si="6"/>
        <v>42997</v>
      </c>
      <c r="H425" s="20">
        <f ca="1">_xll.meDateFromTenor(G425,H$14,"Following",H$13,"Normal")</f>
        <v>43088</v>
      </c>
      <c r="I425" s="175">
        <f ca="1"/>
        <v>1.1030392232414962E-2</v>
      </c>
      <c r="J425" s="151" t="s">
        <v>4</v>
      </c>
      <c r="K425" s="159" t="s">
        <v>4</v>
      </c>
    </row>
    <row r="426" spans="1:11" x14ac:dyDescent="0.25">
      <c r="A426" s="153">
        <v>408</v>
      </c>
      <c r="B426" s="158"/>
      <c r="C426" s="174">
        <f ca="1">_xll.meDateFromTenor(C425,"1D","FOLLOWING",D$13,"NORMAL")</f>
        <v>42998</v>
      </c>
      <c r="D426" s="20">
        <f ca="1">_xll.meDateFromTenor(C426,D$14,"Following",D$13,"Normal")</f>
        <v>42999</v>
      </c>
      <c r="E426" s="175">
        <f ca="1"/>
        <v>9.2578454357817083E-3</v>
      </c>
      <c r="F426" s="152"/>
      <c r="G426" s="174">
        <f t="shared" ca="1" si="6"/>
        <v>42998</v>
      </c>
      <c r="H426" s="20">
        <f ca="1">_xll.meDateFromTenor(G426,H$14,"Following",H$13,"Normal")</f>
        <v>43089</v>
      </c>
      <c r="I426" s="175">
        <f ca="1"/>
        <v>1.1038306730932321E-2</v>
      </c>
      <c r="J426" s="151" t="s">
        <v>4</v>
      </c>
      <c r="K426" s="159" t="s">
        <v>4</v>
      </c>
    </row>
    <row r="427" spans="1:11" x14ac:dyDescent="0.25">
      <c r="A427" s="153">
        <v>409</v>
      </c>
      <c r="B427" s="158"/>
      <c r="C427" s="174">
        <f ca="1">_xll.meDateFromTenor(C426,"1D","FOLLOWING",D$13,"NORMAL")</f>
        <v>42999</v>
      </c>
      <c r="D427" s="20">
        <f ca="1">_xll.meDateFromTenor(C427,D$14,"Following",D$13,"Normal")</f>
        <v>43000</v>
      </c>
      <c r="E427" s="175">
        <f ca="1"/>
        <v>9.2709751216802135E-3</v>
      </c>
      <c r="F427" s="152"/>
      <c r="G427" s="174">
        <f t="shared" ca="1" si="6"/>
        <v>42999</v>
      </c>
      <c r="H427" s="20">
        <f ca="1">_xll.meDateFromTenor(G427,H$14,"Following",H$13,"Normal")</f>
        <v>43090</v>
      </c>
      <c r="I427" s="175">
        <f ca="1"/>
        <v>1.1046183754242942E-2</v>
      </c>
      <c r="J427" s="151" t="s">
        <v>4</v>
      </c>
      <c r="K427" s="159" t="s">
        <v>4</v>
      </c>
    </row>
    <row r="428" spans="1:11" x14ac:dyDescent="0.25">
      <c r="A428" s="153">
        <v>410</v>
      </c>
      <c r="B428" s="158"/>
      <c r="C428" s="174">
        <f ca="1">_xll.meDateFromTenor(C427,"1D","FOLLOWING",D$13,"NORMAL")</f>
        <v>43000</v>
      </c>
      <c r="D428" s="20">
        <f ca="1">_xll.meDateFromTenor(C428,D$14,"Following",D$13,"Normal")</f>
        <v>43003</v>
      </c>
      <c r="E428" s="175">
        <f ca="1"/>
        <v>9.296653680852562E-3</v>
      </c>
      <c r="F428" s="152"/>
      <c r="G428" s="174">
        <f t="shared" ca="1" si="6"/>
        <v>43000</v>
      </c>
      <c r="H428" s="20">
        <f ca="1">_xll.meDateFromTenor(G428,H$14,"Following",H$13,"Normal")</f>
        <v>43091</v>
      </c>
      <c r="I428" s="175">
        <f ca="1"/>
        <v>1.1054041102722564E-2</v>
      </c>
      <c r="J428" s="151" t="s">
        <v>4</v>
      </c>
      <c r="K428" s="159" t="s">
        <v>4</v>
      </c>
    </row>
    <row r="429" spans="1:11" x14ac:dyDescent="0.25">
      <c r="A429" s="153">
        <v>411</v>
      </c>
      <c r="B429" s="158"/>
      <c r="C429" s="174">
        <f ca="1">_xll.meDateFromTenor(C428,"1D","FOLLOWING",D$13,"NORMAL")</f>
        <v>43003</v>
      </c>
      <c r="D429" s="20">
        <f ca="1">_xll.meDateFromTenor(C429,D$14,"Following",D$13,"Normal")</f>
        <v>43004</v>
      </c>
      <c r="E429" s="175">
        <f ca="1"/>
        <v>9.3210311066372117E-3</v>
      </c>
      <c r="F429" s="152"/>
      <c r="G429" s="174">
        <f t="shared" ca="1" si="6"/>
        <v>43003</v>
      </c>
      <c r="H429" s="20">
        <f ca="1">_xll.meDateFromTenor(G429,H$14,"Following",H$13,"Normal")</f>
        <v>43096</v>
      </c>
      <c r="I429" s="175">
        <f ca="1"/>
        <v>1.1077643366702583E-2</v>
      </c>
      <c r="J429" s="151" t="s">
        <v>4</v>
      </c>
      <c r="K429" s="159" t="s">
        <v>4</v>
      </c>
    </row>
    <row r="430" spans="1:11" x14ac:dyDescent="0.25">
      <c r="A430" s="153">
        <v>412</v>
      </c>
      <c r="B430" s="158"/>
      <c r="C430" s="174">
        <f ca="1">_xll.meDateFromTenor(C429,"1D","FOLLOWING",D$13,"NORMAL")</f>
        <v>43004</v>
      </c>
      <c r="D430" s="20">
        <f ca="1">_xll.meDateFromTenor(C430,D$14,"Following",D$13,"Normal")</f>
        <v>43005</v>
      </c>
      <c r="E430" s="175">
        <f ca="1"/>
        <v>9.3329292922739501E-3</v>
      </c>
      <c r="F430" s="152"/>
      <c r="G430" s="174">
        <f t="shared" ca="1" si="6"/>
        <v>43004</v>
      </c>
      <c r="H430" s="20">
        <f ca="1">_xll.meDateFromTenor(G430,H$14,"Following",H$13,"Normal")</f>
        <v>43096</v>
      </c>
      <c r="I430" s="175">
        <f ca="1"/>
        <v>1.1085509846303051E-2</v>
      </c>
      <c r="J430" s="151" t="s">
        <v>4</v>
      </c>
      <c r="K430" s="159" t="s">
        <v>4</v>
      </c>
    </row>
    <row r="431" spans="1:11" x14ac:dyDescent="0.25">
      <c r="A431" s="153">
        <v>413</v>
      </c>
      <c r="B431" s="158"/>
      <c r="C431" s="174">
        <f ca="1">_xll.meDateFromTenor(C430,"1D","FOLLOWING",D$13,"NORMAL")</f>
        <v>43005</v>
      </c>
      <c r="D431" s="20">
        <f ca="1">_xll.meDateFromTenor(C431,D$14,"Following",D$13,"Normal")</f>
        <v>43006</v>
      </c>
      <c r="E431" s="175">
        <f ca="1"/>
        <v>9.3445811047488166E-3</v>
      </c>
      <c r="F431" s="152"/>
      <c r="G431" s="174">
        <f t="shared" ca="1" si="6"/>
        <v>43005</v>
      </c>
      <c r="H431" s="20">
        <f ca="1">_xll.meDateFromTenor(G431,H$14,"Following",H$13,"Normal")</f>
        <v>43096</v>
      </c>
      <c r="I431" s="175">
        <f ca="1"/>
        <v>1.1093376842947091E-2</v>
      </c>
      <c r="J431" s="151" t="s">
        <v>4</v>
      </c>
      <c r="K431" s="159" t="s">
        <v>4</v>
      </c>
    </row>
    <row r="432" spans="1:11" x14ac:dyDescent="0.25">
      <c r="A432" s="153">
        <v>414</v>
      </c>
      <c r="B432" s="158"/>
      <c r="C432" s="174">
        <f ca="1">_xll.meDateFromTenor(C431,"1D","FOLLOWING",D$13,"NORMAL")</f>
        <v>43006</v>
      </c>
      <c r="D432" s="20">
        <f ca="1">_xll.meDateFromTenor(C432,D$14,"Following",D$13,"Normal")</f>
        <v>43007</v>
      </c>
      <c r="E432" s="175">
        <f ca="1"/>
        <v>9.3559865197612498E-3</v>
      </c>
      <c r="F432" s="152"/>
      <c r="G432" s="174">
        <f t="shared" ca="1" si="6"/>
        <v>43006</v>
      </c>
      <c r="H432" s="20">
        <f ca="1">_xll.meDateFromTenor(G432,H$14,"Following",H$13,"Normal")</f>
        <v>43097</v>
      </c>
      <c r="I432" s="175">
        <f ca="1"/>
        <v>1.1101244218093293E-2</v>
      </c>
      <c r="J432" s="151" t="s">
        <v>4</v>
      </c>
      <c r="K432" s="159" t="s">
        <v>4</v>
      </c>
    </row>
    <row r="433" spans="1:11" x14ac:dyDescent="0.25">
      <c r="A433" s="153">
        <v>415</v>
      </c>
      <c r="B433" s="158"/>
      <c r="C433" s="174">
        <f ca="1">_xll.meDateFromTenor(C432,"1D","FOLLOWING",D$13,"NORMAL")</f>
        <v>43007</v>
      </c>
      <c r="D433" s="20">
        <f ca="1">_xll.meDateFromTenor(C433,D$14,"Following",D$13,"Normal")</f>
        <v>43010</v>
      </c>
      <c r="E433" s="175">
        <f ca="1"/>
        <v>9.3782201993786504E-3</v>
      </c>
      <c r="F433" s="152"/>
      <c r="G433" s="174">
        <f t="shared" ca="1" si="6"/>
        <v>43007</v>
      </c>
      <c r="H433" s="20">
        <f ca="1">_xll.meDateFromTenor(G433,H$14,"Following",H$13,"Normal")</f>
        <v>43098</v>
      </c>
      <c r="I433" s="175">
        <f ca="1"/>
        <v>1.1109111454698088E-2</v>
      </c>
      <c r="J433" s="151" t="s">
        <v>4</v>
      </c>
      <c r="K433" s="159" t="s">
        <v>4</v>
      </c>
    </row>
    <row r="434" spans="1:11" x14ac:dyDescent="0.25">
      <c r="A434" s="153">
        <v>416</v>
      </c>
      <c r="B434" s="158"/>
      <c r="C434" s="174">
        <f ca="1">_xll.meDateFromTenor(C433,"1D","FOLLOWING",D$13,"NORMAL")</f>
        <v>43010</v>
      </c>
      <c r="D434" s="20">
        <f ca="1">_xll.meDateFromTenor(C434,D$14,"Following",D$13,"Normal")</f>
        <v>43011</v>
      </c>
      <c r="E434" s="175">
        <f ca="1"/>
        <v>9.3991437119012363E-3</v>
      </c>
      <c r="F434" s="152"/>
      <c r="G434" s="174">
        <f t="shared" ca="1" si="6"/>
        <v>43010</v>
      </c>
      <c r="H434" s="20">
        <f ca="1">_xll.meDateFromTenor(G434,H$14,"Following",H$13,"Normal")</f>
        <v>43102</v>
      </c>
      <c r="I434" s="175">
        <f ca="1"/>
        <v>1.113271296167378E-2</v>
      </c>
      <c r="J434" s="151" t="s">
        <v>4</v>
      </c>
      <c r="K434" s="159" t="s">
        <v>4</v>
      </c>
    </row>
    <row r="435" spans="1:11" x14ac:dyDescent="0.25">
      <c r="A435" s="153">
        <v>417</v>
      </c>
      <c r="B435" s="158"/>
      <c r="C435" s="174">
        <f ca="1">_xll.meDateFromTenor(C434,"1D","FOLLOWING",D$13,"NORMAL")</f>
        <v>43011</v>
      </c>
      <c r="D435" s="20">
        <f ca="1">_xll.meDateFromTenor(C435,D$14,"Following",D$13,"Normal")</f>
        <v>43012</v>
      </c>
      <c r="E435" s="175">
        <f ca="1"/>
        <v>9.4093167690179388E-3</v>
      </c>
      <c r="F435" s="152"/>
      <c r="G435" s="174">
        <f t="shared" ca="1" si="6"/>
        <v>43011</v>
      </c>
      <c r="H435" s="20">
        <f ca="1">_xll.meDateFromTenor(G435,H$14,"Following",H$13,"Normal")</f>
        <v>43103</v>
      </c>
      <c r="I435" s="175">
        <f ca="1"/>
        <v>1.1140580151209693E-2</v>
      </c>
      <c r="J435" s="151" t="s">
        <v>4</v>
      </c>
      <c r="K435" s="159" t="s">
        <v>4</v>
      </c>
    </row>
    <row r="436" spans="1:11" x14ac:dyDescent="0.25">
      <c r="A436" s="153">
        <v>418</v>
      </c>
      <c r="B436" s="158"/>
      <c r="C436" s="174">
        <f ca="1">_xll.meDateFromTenor(C435,"1D","FOLLOWING",D$13,"NORMAL")</f>
        <v>43012</v>
      </c>
      <c r="D436" s="20">
        <f ca="1">_xll.meDateFromTenor(C436,D$14,"Following",D$13,"Normal")</f>
        <v>43013</v>
      </c>
      <c r="E436" s="175">
        <f ca="1"/>
        <v>9.4192432800710765E-3</v>
      </c>
      <c r="F436" s="152"/>
      <c r="G436" s="174">
        <f t="shared" ca="1" si="6"/>
        <v>43012</v>
      </c>
      <c r="H436" s="20">
        <f ca="1">_xll.meDateFromTenor(G436,H$14,"Following",H$13,"Normal")</f>
        <v>43104</v>
      </c>
      <c r="I436" s="175">
        <f ca="1"/>
        <v>1.1148447333464023E-2</v>
      </c>
      <c r="J436" s="151" t="s">
        <v>4</v>
      </c>
      <c r="K436" s="159" t="s">
        <v>4</v>
      </c>
    </row>
    <row r="437" spans="1:11" x14ac:dyDescent="0.25">
      <c r="A437" s="153">
        <v>419</v>
      </c>
      <c r="B437" s="158"/>
      <c r="C437" s="174">
        <f ca="1">_xll.meDateFromTenor(C436,"1D","FOLLOWING",D$13,"NORMAL")</f>
        <v>43013</v>
      </c>
      <c r="D437" s="20">
        <f ca="1">_xll.meDateFromTenor(C437,D$14,"Following",D$13,"Normal")</f>
        <v>43014</v>
      </c>
      <c r="E437" s="175">
        <f ca="1"/>
        <v>9.4289232198807912E-3</v>
      </c>
      <c r="F437" s="152"/>
      <c r="G437" s="174">
        <f t="shared" ca="1" si="6"/>
        <v>43013</v>
      </c>
      <c r="H437" s="20">
        <f ca="1">_xll.meDateFromTenor(G437,H$14,"Following",H$13,"Normal")</f>
        <v>43105</v>
      </c>
      <c r="I437" s="175">
        <f ca="1"/>
        <v>1.1156314518383599E-2</v>
      </c>
      <c r="J437" s="151" t="s">
        <v>4</v>
      </c>
      <c r="K437" s="159" t="s">
        <v>4</v>
      </c>
    </row>
    <row r="438" spans="1:11" x14ac:dyDescent="0.25">
      <c r="A438" s="153">
        <v>420</v>
      </c>
      <c r="B438" s="158"/>
      <c r="C438" s="174">
        <f ca="1">_xll.meDateFromTenor(C437,"1D","FOLLOWING",D$13,"NORMAL")</f>
        <v>43014</v>
      </c>
      <c r="D438" s="20">
        <f ca="1">_xll.meDateFromTenor(C438,D$14,"Following",D$13,"Normal")</f>
        <v>43017</v>
      </c>
      <c r="E438" s="175">
        <f ca="1"/>
        <v>9.4477090011844157E-3</v>
      </c>
      <c r="F438" s="152"/>
      <c r="G438" s="174">
        <f t="shared" ca="1" si="6"/>
        <v>43014</v>
      </c>
      <c r="H438" s="20">
        <f ca="1">_xll.meDateFromTenor(G438,H$14,"Following",H$13,"Normal")</f>
        <v>43108</v>
      </c>
      <c r="I438" s="175">
        <f ca="1"/>
        <v>1.1164181705254265E-2</v>
      </c>
      <c r="J438" s="151" t="s">
        <v>4</v>
      </c>
      <c r="K438" s="159" t="s">
        <v>4</v>
      </c>
    </row>
    <row r="439" spans="1:11" x14ac:dyDescent="0.25">
      <c r="A439" s="153">
        <v>421</v>
      </c>
      <c r="B439" s="158"/>
      <c r="C439" s="174">
        <f ca="1">_xll.meDateFromTenor(C438,"1D","FOLLOWING",D$13,"NORMAL")</f>
        <v>43017</v>
      </c>
      <c r="D439" s="20">
        <f ca="1">_xll.meDateFromTenor(C439,D$14,"Following",D$13,"Normal")</f>
        <v>43018</v>
      </c>
      <c r="E439" s="175">
        <f ca="1"/>
        <v>9.465176764127425E-3</v>
      </c>
      <c r="F439" s="152"/>
      <c r="G439" s="174">
        <f t="shared" ca="1" si="6"/>
        <v>43017</v>
      </c>
      <c r="H439" s="20">
        <f ca="1">_xll.meDateFromTenor(G439,H$14,"Following",H$13,"Normal")</f>
        <v>43109</v>
      </c>
      <c r="I439" s="175">
        <f ca="1"/>
        <v>1.1187783262869589E-2</v>
      </c>
      <c r="J439" s="151" t="s">
        <v>4</v>
      </c>
      <c r="K439" s="159" t="s">
        <v>4</v>
      </c>
    </row>
    <row r="440" spans="1:11" x14ac:dyDescent="0.25">
      <c r="A440" s="153">
        <v>422</v>
      </c>
      <c r="B440" s="158"/>
      <c r="C440" s="174">
        <f ca="1">_xll.meDateFromTenor(C439,"1D","FOLLOWING",D$13,"NORMAL")</f>
        <v>43018</v>
      </c>
      <c r="D440" s="20">
        <f ca="1">_xll.meDateFromTenor(C440,D$14,"Following",D$13,"Normal")</f>
        <v>43019</v>
      </c>
      <c r="E440" s="175">
        <f ca="1"/>
        <v>9.47362347026196E-3</v>
      </c>
      <c r="F440" s="152"/>
      <c r="G440" s="174">
        <f t="shared" ca="1" si="6"/>
        <v>43018</v>
      </c>
      <c r="H440" s="20">
        <f ca="1">_xll.meDateFromTenor(G440,H$14,"Following",H$13,"Normal")</f>
        <v>43110</v>
      </c>
      <c r="I440" s="175">
        <f ca="1"/>
        <v>1.1195650448834752E-2</v>
      </c>
      <c r="J440" s="151" t="s">
        <v>4</v>
      </c>
      <c r="K440" s="159" t="s">
        <v>4</v>
      </c>
    </row>
    <row r="441" spans="1:11" x14ac:dyDescent="0.25">
      <c r="A441" s="153">
        <v>423</v>
      </c>
      <c r="B441" s="158"/>
      <c r="C441" s="174">
        <f ca="1">_xll.meDateFromTenor(C440,"1D","FOLLOWING",D$13,"NORMAL")</f>
        <v>43019</v>
      </c>
      <c r="D441" s="20">
        <f ca="1">_xll.meDateFromTenor(C441,D$14,"Following",D$13,"Normal")</f>
        <v>43020</v>
      </c>
      <c r="E441" s="175">
        <f ca="1"/>
        <v>9.4818234535143705E-3</v>
      </c>
      <c r="F441" s="152"/>
      <c r="G441" s="174">
        <f t="shared" ca="1" si="6"/>
        <v>43019</v>
      </c>
      <c r="H441" s="20">
        <f ca="1">_xll.meDateFromTenor(G441,H$14,"Following",H$13,"Normal")</f>
        <v>43111</v>
      </c>
      <c r="I441" s="175">
        <f ca="1"/>
        <v>1.120351763474864E-2</v>
      </c>
      <c r="J441" s="151" t="s">
        <v>4</v>
      </c>
      <c r="K441" s="159" t="s">
        <v>4</v>
      </c>
    </row>
    <row r="442" spans="1:11" x14ac:dyDescent="0.25">
      <c r="A442" s="153">
        <v>424</v>
      </c>
      <c r="B442" s="158"/>
      <c r="C442" s="174">
        <f ca="1">_xll.meDateFromTenor(C441,"1D","FOLLOWING",D$13,"NORMAL")</f>
        <v>43020</v>
      </c>
      <c r="D442" s="20">
        <f ca="1">_xll.meDateFromTenor(C442,D$14,"Following",D$13,"Normal")</f>
        <v>43021</v>
      </c>
      <c r="E442" s="175">
        <f ca="1"/>
        <v>9.4897766885449261E-3</v>
      </c>
      <c r="F442" s="152"/>
      <c r="G442" s="174">
        <f t="shared" ca="1" si="6"/>
        <v>43020</v>
      </c>
      <c r="H442" s="20">
        <f ca="1">_xll.meDateFromTenor(G442,H$14,"Following",H$13,"Normal")</f>
        <v>43112</v>
      </c>
      <c r="I442" s="175">
        <f ca="1"/>
        <v>1.1211384820624995E-2</v>
      </c>
      <c r="J442" s="151" t="s">
        <v>4</v>
      </c>
      <c r="K442" s="159" t="s">
        <v>4</v>
      </c>
    </row>
    <row r="443" spans="1:11" x14ac:dyDescent="0.25">
      <c r="A443" s="153">
        <v>425</v>
      </c>
      <c r="B443" s="158"/>
      <c r="C443" s="174">
        <f ca="1">_xll.meDateFromTenor(C442,"1D","FOLLOWING",D$13,"NORMAL")</f>
        <v>43021</v>
      </c>
      <c r="D443" s="20">
        <f ca="1">_xll.meDateFromTenor(C443,D$14,"Following",D$13,"Normal")</f>
        <v>43024</v>
      </c>
      <c r="E443" s="175">
        <f ca="1"/>
        <v>9.505111490106832E-3</v>
      </c>
      <c r="F443" s="152"/>
      <c r="G443" s="174">
        <f t="shared" ca="1" si="6"/>
        <v>43021</v>
      </c>
      <c r="H443" s="20">
        <f ca="1">_xll.meDateFromTenor(G443,H$14,"Following",H$13,"Normal")</f>
        <v>43115</v>
      </c>
      <c r="I443" s="175">
        <f ca="1"/>
        <v>1.1219252006515088E-2</v>
      </c>
      <c r="J443" s="151" t="s">
        <v>4</v>
      </c>
      <c r="K443" s="159" t="s">
        <v>4</v>
      </c>
    </row>
    <row r="444" spans="1:11" x14ac:dyDescent="0.25">
      <c r="A444" s="153">
        <v>426</v>
      </c>
      <c r="B444" s="158"/>
      <c r="C444" s="174">
        <f ca="1">_xll.meDateFromTenor(C443,"1D","FOLLOWING",D$13,"NORMAL")</f>
        <v>43024</v>
      </c>
      <c r="D444" s="20">
        <f ca="1">_xll.meDateFromTenor(C444,D$14,"Following",D$13,"Normal")</f>
        <v>43025</v>
      </c>
      <c r="E444" s="175">
        <f ca="1"/>
        <v>9.51912163525751E-3</v>
      </c>
      <c r="F444" s="152"/>
      <c r="G444" s="174">
        <f t="shared" ca="1" si="6"/>
        <v>43024</v>
      </c>
      <c r="H444" s="20">
        <f ca="1">_xll.meDateFromTenor(G444,H$14,"Following",H$13,"Normal")</f>
        <v>43116</v>
      </c>
      <c r="I444" s="175">
        <f ca="1"/>
        <v>1.1242853564205482E-2</v>
      </c>
      <c r="J444" s="151" t="s">
        <v>4</v>
      </c>
      <c r="K444" s="159" t="s">
        <v>4</v>
      </c>
    </row>
    <row r="445" spans="1:11" x14ac:dyDescent="0.25">
      <c r="A445" s="153">
        <v>427</v>
      </c>
      <c r="B445" s="158"/>
      <c r="C445" s="174">
        <f ca="1">_xll.meDateFromTenor(C444,"1D","FOLLOWING",D$13,"NORMAL")</f>
        <v>43025</v>
      </c>
      <c r="D445" s="20">
        <f ca="1">_xll.meDateFromTenor(C445,D$14,"Following",D$13,"Normal")</f>
        <v>43026</v>
      </c>
      <c r="E445" s="175">
        <f ca="1"/>
        <v>9.5258407451659713E-3</v>
      </c>
      <c r="F445" s="152"/>
      <c r="G445" s="174">
        <f t="shared" ca="1" si="6"/>
        <v>43025</v>
      </c>
      <c r="H445" s="20">
        <f ca="1">_xll.meDateFromTenor(G445,H$14,"Following",H$13,"Normal")</f>
        <v>43117</v>
      </c>
      <c r="I445" s="175">
        <f ca="1"/>
        <v>1.1250720750100241E-2</v>
      </c>
      <c r="J445" s="151" t="s">
        <v>4</v>
      </c>
      <c r="K445" s="159" t="s">
        <v>4</v>
      </c>
    </row>
    <row r="446" spans="1:11" x14ac:dyDescent="0.25">
      <c r="A446" s="153">
        <v>428</v>
      </c>
      <c r="B446" s="158"/>
      <c r="C446" s="174">
        <f ca="1">_xll.meDateFromTenor(C445,"1D","FOLLOWING",D$13,"NORMAL")</f>
        <v>43026</v>
      </c>
      <c r="D446" s="20">
        <f ca="1">_xll.meDateFromTenor(C446,D$14,"Following",D$13,"Normal")</f>
        <v>43027</v>
      </c>
      <c r="E446" s="175">
        <f ca="1"/>
        <v>9.5323129528957287E-3</v>
      </c>
      <c r="F446" s="152"/>
      <c r="G446" s="174">
        <f t="shared" ca="1" si="6"/>
        <v>43026</v>
      </c>
      <c r="H446" s="20">
        <f ca="1">_xll.meDateFromTenor(G446,H$14,"Following",H$13,"Normal")</f>
        <v>43118</v>
      </c>
      <c r="I446" s="175">
        <f ca="1"/>
        <v>1.1258587935995724E-2</v>
      </c>
      <c r="J446" s="151" t="s">
        <v>4</v>
      </c>
      <c r="K446" s="159" t="s">
        <v>4</v>
      </c>
    </row>
    <row r="447" spans="1:11" x14ac:dyDescent="0.25">
      <c r="A447" s="153">
        <v>429</v>
      </c>
      <c r="B447" s="158"/>
      <c r="C447" s="174">
        <f ca="1">_xll.meDateFromTenor(C446,"1D","FOLLOWING",D$13,"NORMAL")</f>
        <v>43027</v>
      </c>
      <c r="D447" s="20">
        <f ca="1">_xll.meDateFromTenor(C447,D$14,"Following",D$13,"Normal")</f>
        <v>43028</v>
      </c>
      <c r="E447" s="175">
        <f ca="1"/>
        <v>9.5385382326274373E-3</v>
      </c>
      <c r="F447" s="152"/>
      <c r="G447" s="174">
        <f t="shared" ca="1" si="6"/>
        <v>43027</v>
      </c>
      <c r="H447" s="20">
        <f ca="1">_xll.meDateFromTenor(G447,H$14,"Following",H$13,"Normal")</f>
        <v>43119</v>
      </c>
      <c r="I447" s="175">
        <f ca="1"/>
        <v>1.1266455121890943E-2</v>
      </c>
      <c r="J447" s="151" t="s">
        <v>4</v>
      </c>
      <c r="K447" s="159" t="s">
        <v>4</v>
      </c>
    </row>
    <row r="448" spans="1:11" x14ac:dyDescent="0.25">
      <c r="A448" s="153">
        <v>430</v>
      </c>
      <c r="B448" s="158"/>
      <c r="C448" s="174">
        <f ca="1">_xll.meDateFromTenor(C447,"1D","FOLLOWING",D$13,"NORMAL")</f>
        <v>43028</v>
      </c>
      <c r="D448" s="20">
        <f ca="1">_xll.meDateFromTenor(C448,D$14,"Following",D$13,"Normal")</f>
        <v>43031</v>
      </c>
      <c r="E448" s="175">
        <f ca="1"/>
        <v>9.5504189204476467E-3</v>
      </c>
      <c r="F448" s="152"/>
      <c r="G448" s="174">
        <f t="shared" ca="1" si="6"/>
        <v>43028</v>
      </c>
      <c r="H448" s="20">
        <f ca="1">_xll.meDateFromTenor(G448,H$14,"Following",H$13,"Normal")</f>
        <v>43122</v>
      </c>
      <c r="I448" s="175">
        <f ca="1"/>
        <v>1.1274322307785967E-2</v>
      </c>
      <c r="J448" s="151" t="s">
        <v>4</v>
      </c>
      <c r="K448" s="159" t="s">
        <v>4</v>
      </c>
    </row>
    <row r="449" spans="1:11" x14ac:dyDescent="0.25">
      <c r="A449" s="153">
        <v>431</v>
      </c>
      <c r="B449" s="158"/>
      <c r="C449" s="174">
        <f ca="1">_xll.meDateFromTenor(C448,"1D","FOLLOWING",D$13,"NORMAL")</f>
        <v>43031</v>
      </c>
      <c r="D449" s="20">
        <f ca="1">_xll.meDateFromTenor(C449,D$14,"Following",D$13,"Normal")</f>
        <v>43032</v>
      </c>
      <c r="E449" s="175">
        <f ca="1"/>
        <v>9.5609695530285768E-3</v>
      </c>
      <c r="F449" s="152"/>
      <c r="G449" s="174">
        <f t="shared" ca="1" si="6"/>
        <v>43031</v>
      </c>
      <c r="H449" s="20">
        <f ca="1">_xll.meDateFromTenor(G449,H$14,"Following",H$13,"Normal")</f>
        <v>43123</v>
      </c>
      <c r="I449" s="175">
        <f ca="1"/>
        <v>1.129792386547134E-2</v>
      </c>
      <c r="J449" s="151" t="s">
        <v>4</v>
      </c>
      <c r="K449" s="159" t="s">
        <v>4</v>
      </c>
    </row>
    <row r="450" spans="1:11" x14ac:dyDescent="0.25">
      <c r="A450" s="153">
        <v>432</v>
      </c>
      <c r="B450" s="158"/>
      <c r="C450" s="174">
        <f ca="1">_xll.meDateFromTenor(C449,"1D","FOLLOWING",D$13,"NORMAL")</f>
        <v>43032</v>
      </c>
      <c r="D450" s="20">
        <f ca="1">_xll.meDateFromTenor(C450,D$14,"Following",D$13,"Normal")</f>
        <v>43033</v>
      </c>
      <c r="E450" s="175">
        <f ca="1"/>
        <v>9.5659598036413121E-3</v>
      </c>
      <c r="F450" s="152"/>
      <c r="G450" s="174">
        <f t="shared" ca="1" si="6"/>
        <v>43032</v>
      </c>
      <c r="H450" s="20">
        <f ca="1">_xll.meDateFromTenor(G450,H$14,"Following",H$13,"Normal")</f>
        <v>43124</v>
      </c>
      <c r="I450" s="175">
        <f ca="1"/>
        <v>1.1305791051366454E-2</v>
      </c>
      <c r="J450" s="151" t="s">
        <v>4</v>
      </c>
      <c r="K450" s="159" t="s">
        <v>4</v>
      </c>
    </row>
    <row r="451" spans="1:11" x14ac:dyDescent="0.25">
      <c r="A451" s="153">
        <v>433</v>
      </c>
      <c r="B451" s="158"/>
      <c r="C451" s="174">
        <f ca="1">_xll.meDateFromTenor(C450,"1D","FOLLOWING",D$13,"NORMAL")</f>
        <v>43033</v>
      </c>
      <c r="D451" s="20">
        <f ca="1">_xll.meDateFromTenor(C451,D$14,"Following",D$13,"Normal")</f>
        <v>43034</v>
      </c>
      <c r="E451" s="175">
        <f ca="1"/>
        <v>9.5707029703007498E-3</v>
      </c>
      <c r="F451" s="152"/>
      <c r="G451" s="174">
        <f t="shared" ca="1" si="6"/>
        <v>43033</v>
      </c>
      <c r="H451" s="20">
        <f ca="1">_xll.meDateFromTenor(G451,H$14,"Following",H$13,"Normal")</f>
        <v>43125</v>
      </c>
      <c r="I451" s="175">
        <f ca="1"/>
        <v>1.1313658237261574E-2</v>
      </c>
      <c r="J451" s="151" t="s">
        <v>4</v>
      </c>
      <c r="K451" s="159" t="s">
        <v>4</v>
      </c>
    </row>
    <row r="452" spans="1:11" x14ac:dyDescent="0.25">
      <c r="A452" s="153">
        <v>434</v>
      </c>
      <c r="B452" s="158"/>
      <c r="C452" s="174">
        <f ca="1">_xll.meDateFromTenor(C451,"1D","FOLLOWING",D$13,"NORMAL")</f>
        <v>43034</v>
      </c>
      <c r="D452" s="20">
        <f ca="1">_xll.meDateFromTenor(C452,D$14,"Following",D$13,"Normal")</f>
        <v>43035</v>
      </c>
      <c r="E452" s="175">
        <f ca="1"/>
        <v>9.5751990269477352E-3</v>
      </c>
      <c r="F452" s="152"/>
      <c r="G452" s="174">
        <f t="shared" ca="1" si="6"/>
        <v>43034</v>
      </c>
      <c r="H452" s="20">
        <f ca="1">_xll.meDateFromTenor(G452,H$14,"Following",H$13,"Normal")</f>
        <v>43126</v>
      </c>
      <c r="I452" s="175">
        <f ca="1"/>
        <v>1.1321525423156696E-2</v>
      </c>
      <c r="J452" s="151" t="s">
        <v>4</v>
      </c>
      <c r="K452" s="159" t="s">
        <v>4</v>
      </c>
    </row>
    <row r="453" spans="1:11" x14ac:dyDescent="0.25">
      <c r="A453" s="153">
        <v>435</v>
      </c>
      <c r="B453" s="158"/>
      <c r="C453" s="174">
        <f ca="1">_xll.meDateFromTenor(C452,"1D","FOLLOWING",D$13,"NORMAL")</f>
        <v>43035</v>
      </c>
      <c r="D453" s="20">
        <f ca="1">_xll.meDateFromTenor(C453,D$14,"Following",D$13,"Normal")</f>
        <v>43038</v>
      </c>
      <c r="E453" s="175">
        <f ca="1"/>
        <v>9.5836224253262881E-3</v>
      </c>
      <c r="F453" s="152"/>
      <c r="G453" s="174">
        <f t="shared" ca="1" si="6"/>
        <v>43035</v>
      </c>
      <c r="H453" s="20">
        <f ca="1">_xll.meDateFromTenor(G453,H$14,"Following",H$13,"Normal")</f>
        <v>43129</v>
      </c>
      <c r="I453" s="175">
        <f ca="1"/>
        <v>1.132939260905182E-2</v>
      </c>
      <c r="J453" s="151" t="s">
        <v>4</v>
      </c>
      <c r="K453" s="159" t="s">
        <v>4</v>
      </c>
    </row>
    <row r="454" spans="1:11" x14ac:dyDescent="0.25">
      <c r="A454" s="153">
        <v>436</v>
      </c>
      <c r="B454" s="158"/>
      <c r="C454" s="174">
        <f ca="1">_xll.meDateFromTenor(C453,"1D","FOLLOWING",D$13,"NORMAL")</f>
        <v>43038</v>
      </c>
      <c r="D454" s="20">
        <f ca="1">_xll.meDateFromTenor(C454,D$14,"Following",D$13,"Normal")</f>
        <v>43039</v>
      </c>
      <c r="E454" s="175">
        <f ca="1"/>
        <v>9.5907116299099107E-3</v>
      </c>
      <c r="F454" s="152"/>
      <c r="G454" s="174">
        <f t="shared" ca="1" si="6"/>
        <v>43038</v>
      </c>
      <c r="H454" s="20">
        <f ca="1">_xll.meDateFromTenor(G454,H$14,"Following",H$13,"Normal")</f>
        <v>43130</v>
      </c>
      <c r="I454" s="175">
        <f ca="1"/>
        <v>1.1352994166737183E-2</v>
      </c>
      <c r="J454" s="151" t="s">
        <v>4</v>
      </c>
      <c r="K454" s="159" t="s">
        <v>4</v>
      </c>
    </row>
    <row r="455" spans="1:11" x14ac:dyDescent="0.25">
      <c r="A455" s="153">
        <v>437</v>
      </c>
      <c r="B455" s="158"/>
      <c r="C455" s="174">
        <f ca="1">_xll.meDateFromTenor(C454,"1D","FOLLOWING",D$13,"NORMAL")</f>
        <v>43039</v>
      </c>
      <c r="D455" s="20">
        <f ca="1">_xll.meDateFromTenor(C455,D$14,"Following",D$13,"Normal")</f>
        <v>43040</v>
      </c>
      <c r="E455" s="175">
        <f ca="1"/>
        <v>9.5939717436888464E-3</v>
      </c>
      <c r="F455" s="152"/>
      <c r="G455" s="174">
        <f t="shared" ca="1" si="6"/>
        <v>43039</v>
      </c>
      <c r="H455" s="20">
        <f ca="1">_xll.meDateFromTenor(G455,H$14,"Following",H$13,"Normal")</f>
        <v>43131</v>
      </c>
      <c r="I455" s="175">
        <f ca="1"/>
        <v>1.1360861352632305E-2</v>
      </c>
      <c r="J455" s="151" t="s">
        <v>4</v>
      </c>
      <c r="K455" s="159" t="s">
        <v>4</v>
      </c>
    </row>
    <row r="456" spans="1:11" x14ac:dyDescent="0.25">
      <c r="A456" s="153">
        <v>438</v>
      </c>
      <c r="B456" s="158"/>
      <c r="C456" s="174">
        <f ca="1">_xll.meDateFromTenor(C455,"1D","FOLLOWING",D$13,"NORMAL")</f>
        <v>43040</v>
      </c>
      <c r="D456" s="20">
        <f ca="1">_xll.meDateFromTenor(C456,D$14,"Following",D$13,"Normal")</f>
        <v>43041</v>
      </c>
      <c r="E456" s="175">
        <f ca="1"/>
        <v>9.5969845901411679E-3</v>
      </c>
      <c r="F456" s="152"/>
      <c r="G456" s="174">
        <f t="shared" ca="1" si="6"/>
        <v>43040</v>
      </c>
      <c r="H456" s="20">
        <f ca="1">_xll.meDateFromTenor(G456,H$14,"Following",H$13,"Normal")</f>
        <v>43132</v>
      </c>
      <c r="I456" s="175">
        <f ca="1"/>
        <v>1.1368728538527426E-2</v>
      </c>
      <c r="J456" s="151" t="s">
        <v>4</v>
      </c>
      <c r="K456" s="159" t="s">
        <v>4</v>
      </c>
    </row>
    <row r="457" spans="1:11" x14ac:dyDescent="0.25">
      <c r="A457" s="153">
        <v>439</v>
      </c>
      <c r="B457" s="158"/>
      <c r="C457" s="174">
        <f ca="1">_xll.meDateFromTenor(C456,"1D","FOLLOWING",D$13,"NORMAL")</f>
        <v>43041</v>
      </c>
      <c r="D457" s="20">
        <f ca="1">_xll.meDateFromTenor(C457,D$14,"Following",D$13,"Normal")</f>
        <v>43042</v>
      </c>
      <c r="E457" s="175">
        <f ca="1"/>
        <v>9.5997501429679125E-3</v>
      </c>
      <c r="F457" s="152"/>
      <c r="G457" s="174">
        <f t="shared" ca="1" si="6"/>
        <v>43041</v>
      </c>
      <c r="H457" s="20">
        <f ca="1">_xll.meDateFromTenor(G457,H$14,"Following",H$13,"Normal")</f>
        <v>43133</v>
      </c>
      <c r="I457" s="175">
        <f ca="1"/>
        <v>1.1376595724422546E-2</v>
      </c>
      <c r="J457" s="151" t="s">
        <v>4</v>
      </c>
      <c r="K457" s="159" t="s">
        <v>4</v>
      </c>
    </row>
    <row r="458" spans="1:11" x14ac:dyDescent="0.25">
      <c r="A458" s="153">
        <v>440</v>
      </c>
      <c r="B458" s="158"/>
      <c r="C458" s="174">
        <f ca="1">_xll.meDateFromTenor(C457,"1D","FOLLOWING",D$13,"NORMAL")</f>
        <v>43042</v>
      </c>
      <c r="D458" s="20">
        <f ca="1">_xll.meDateFromTenor(C458,D$14,"Following",D$13,"Normal")</f>
        <v>43045</v>
      </c>
      <c r="E458" s="175">
        <f ca="1"/>
        <v>9.6047130448706844E-3</v>
      </c>
      <c r="F458" s="152"/>
      <c r="G458" s="174">
        <f t="shared" ca="1" si="6"/>
        <v>43042</v>
      </c>
      <c r="H458" s="20">
        <f ca="1">_xll.meDateFromTenor(G458,H$14,"Following",H$13,"Normal")</f>
        <v>43136</v>
      </c>
      <c r="I458" s="175">
        <f ca="1"/>
        <v>1.1384462910317668E-2</v>
      </c>
      <c r="J458" s="151" t="s">
        <v>4</v>
      </c>
      <c r="K458" s="159" t="s">
        <v>4</v>
      </c>
    </row>
    <row r="459" spans="1:11" x14ac:dyDescent="0.25">
      <c r="A459" s="153">
        <v>441</v>
      </c>
      <c r="B459" s="158"/>
      <c r="C459" s="174">
        <f ca="1">_xll.meDateFromTenor(C458,"1D","FOLLOWING",D$13,"NORMAL")</f>
        <v>43045</v>
      </c>
      <c r="D459" s="20">
        <f ca="1">_xll.meDateFromTenor(C459,D$14,"Following",D$13,"Normal")</f>
        <v>43046</v>
      </c>
      <c r="E459" s="175">
        <f ca="1"/>
        <v>9.6083388910806269E-3</v>
      </c>
      <c r="F459" s="152"/>
      <c r="G459" s="174">
        <f t="shared" ca="1" si="6"/>
        <v>43045</v>
      </c>
      <c r="H459" s="20">
        <f ca="1">_xll.meDateFromTenor(G459,H$14,"Following",H$13,"Normal")</f>
        <v>43137</v>
      </c>
      <c r="I459" s="175">
        <f ca="1"/>
        <v>1.1408064468003035E-2</v>
      </c>
      <c r="J459" s="151" t="s">
        <v>4</v>
      </c>
      <c r="K459" s="159" t="s">
        <v>4</v>
      </c>
    </row>
    <row r="460" spans="1:11" x14ac:dyDescent="0.25">
      <c r="A460" s="153">
        <v>442</v>
      </c>
      <c r="B460" s="158"/>
      <c r="C460" s="174">
        <f ca="1">_xll.meDateFromTenor(C459,"1D","FOLLOWING",D$13,"NORMAL")</f>
        <v>43046</v>
      </c>
      <c r="D460" s="20">
        <f ca="1">_xll.meDateFromTenor(C460,D$14,"Following",D$13,"Normal")</f>
        <v>43047</v>
      </c>
      <c r="E460" s="175">
        <f ca="1"/>
        <v>9.6098675804157443E-3</v>
      </c>
      <c r="F460" s="152"/>
      <c r="G460" s="174">
        <f t="shared" ca="1" si="6"/>
        <v>43046</v>
      </c>
      <c r="H460" s="20">
        <f ca="1">_xll.meDateFromTenor(G460,H$14,"Following",H$13,"Normal")</f>
        <v>43138</v>
      </c>
      <c r="I460" s="175">
        <f ca="1"/>
        <v>1.1415931653898155E-2</v>
      </c>
      <c r="J460" s="151" t="s">
        <v>4</v>
      </c>
      <c r="K460" s="159" t="s">
        <v>4</v>
      </c>
    </row>
    <row r="461" spans="1:11" x14ac:dyDescent="0.25">
      <c r="A461" s="153">
        <v>443</v>
      </c>
      <c r="B461" s="158"/>
      <c r="C461" s="174">
        <f ca="1">_xll.meDateFromTenor(C460,"1D","FOLLOWING",D$13,"NORMAL")</f>
        <v>43047</v>
      </c>
      <c r="D461" s="20">
        <f ca="1">_xll.meDateFromTenor(C461,D$14,"Following",D$13,"Normal")</f>
        <v>43048</v>
      </c>
      <c r="E461" s="175">
        <f ca="1"/>
        <v>9.6111488179318263E-3</v>
      </c>
      <c r="F461" s="152"/>
      <c r="G461" s="174">
        <f t="shared" ca="1" si="6"/>
        <v>43047</v>
      </c>
      <c r="H461" s="20">
        <f ca="1">_xll.meDateFromTenor(G461,H$14,"Following",H$13,"Normal")</f>
        <v>43139</v>
      </c>
      <c r="I461" s="175">
        <f ca="1"/>
        <v>1.1423798839793275E-2</v>
      </c>
      <c r="J461" s="151" t="s">
        <v>4</v>
      </c>
      <c r="K461" s="159" t="s">
        <v>4</v>
      </c>
    </row>
    <row r="462" spans="1:11" x14ac:dyDescent="0.25">
      <c r="A462" s="153">
        <v>444</v>
      </c>
      <c r="B462" s="158"/>
      <c r="C462" s="174">
        <f ca="1">_xll.meDateFromTenor(C461,"1D","FOLLOWING",D$13,"NORMAL")</f>
        <v>43048</v>
      </c>
      <c r="D462" s="20">
        <f ca="1">_xll.meDateFromTenor(C462,D$14,"Following",D$13,"Normal")</f>
        <v>43049</v>
      </c>
      <c r="E462" s="175">
        <f ca="1"/>
        <v>9.6121825771700378E-3</v>
      </c>
      <c r="F462" s="152"/>
      <c r="G462" s="174">
        <f t="shared" ca="1" si="6"/>
        <v>43048</v>
      </c>
      <c r="H462" s="20">
        <f ca="1">_xll.meDateFromTenor(G462,H$14,"Following",H$13,"Normal")</f>
        <v>43140</v>
      </c>
      <c r="I462" s="175">
        <f ca="1"/>
        <v>1.1431666025688398E-2</v>
      </c>
      <c r="J462" s="151" t="s">
        <v>4</v>
      </c>
      <c r="K462" s="159" t="s">
        <v>4</v>
      </c>
    </row>
    <row r="463" spans="1:11" x14ac:dyDescent="0.25">
      <c r="A463" s="153">
        <v>445</v>
      </c>
      <c r="B463" s="158"/>
      <c r="C463" s="174">
        <f ca="1">_xll.meDateFromTenor(C462,"1D","FOLLOWING",D$13,"NORMAL")</f>
        <v>43049</v>
      </c>
      <c r="D463" s="20">
        <f ca="1">_xll.meDateFromTenor(C463,D$14,"Following",D$13,"Normal")</f>
        <v>43052</v>
      </c>
      <c r="E463" s="175">
        <f ca="1"/>
        <v>9.6136905320510016E-3</v>
      </c>
      <c r="F463" s="152"/>
      <c r="G463" s="174">
        <f t="shared" ca="1" si="6"/>
        <v>43049</v>
      </c>
      <c r="H463" s="20">
        <f ca="1">_xll.meDateFromTenor(G463,H$14,"Following",H$13,"Normal")</f>
        <v>43143</v>
      </c>
      <c r="I463" s="175">
        <f ca="1"/>
        <v>1.143953321158352E-2</v>
      </c>
      <c r="J463" s="151" t="s">
        <v>4</v>
      </c>
      <c r="K463" s="159" t="s">
        <v>4</v>
      </c>
    </row>
    <row r="464" spans="1:11" x14ac:dyDescent="0.25">
      <c r="A464" s="153">
        <v>446</v>
      </c>
      <c r="B464" s="158"/>
      <c r="C464" s="174">
        <f ca="1">_xll.meDateFromTenor(C463,"1D","FOLLOWING",D$13,"NORMAL")</f>
        <v>43052</v>
      </c>
      <c r="D464" s="20">
        <f ca="1">_xll.meDateFromTenor(C464,D$14,"Following",D$13,"Normal")</f>
        <v>43053</v>
      </c>
      <c r="E464" s="175">
        <f ca="1"/>
        <v>9.6140819073032083E-3</v>
      </c>
      <c r="F464" s="152"/>
      <c r="G464" s="174">
        <f t="shared" ca="1" si="6"/>
        <v>43052</v>
      </c>
      <c r="H464" s="20">
        <f ca="1">_xll.meDateFromTenor(G464,H$14,"Following",H$13,"Normal")</f>
        <v>43144</v>
      </c>
      <c r="I464" s="175">
        <f ca="1"/>
        <v>1.1463134769268885E-2</v>
      </c>
      <c r="J464" s="151" t="s">
        <v>4</v>
      </c>
      <c r="K464" s="159" t="s">
        <v>4</v>
      </c>
    </row>
    <row r="465" spans="1:11" x14ac:dyDescent="0.25">
      <c r="A465" s="153">
        <v>447</v>
      </c>
      <c r="B465" s="158"/>
      <c r="C465" s="174">
        <f ca="1">_xll.meDateFromTenor(C464,"1D","FOLLOWING",D$13,"NORMAL")</f>
        <v>43053</v>
      </c>
      <c r="D465" s="20">
        <f ca="1">_xll.meDateFromTenor(C465,D$14,"Following",D$13,"Normal")</f>
        <v>43054</v>
      </c>
      <c r="E465" s="175">
        <f ca="1"/>
        <v>9.614338665757706E-3</v>
      </c>
      <c r="F465" s="152"/>
      <c r="G465" s="174">
        <f t="shared" ca="1" si="6"/>
        <v>43053</v>
      </c>
      <c r="H465" s="20">
        <f ca="1">_xll.meDateFromTenor(G465,H$14,"Following",H$13,"Normal")</f>
        <v>43145</v>
      </c>
      <c r="I465" s="175">
        <f ca="1"/>
        <v>1.1471001955164003E-2</v>
      </c>
      <c r="J465" s="151" t="s">
        <v>4</v>
      </c>
      <c r="K465" s="159" t="s">
        <v>4</v>
      </c>
    </row>
    <row r="466" spans="1:11" x14ac:dyDescent="0.25">
      <c r="A466" s="153">
        <v>448</v>
      </c>
      <c r="B466" s="158"/>
      <c r="C466" s="174">
        <f ca="1">_xll.meDateFromTenor(C465,"1D","FOLLOWING",D$13,"NORMAL")</f>
        <v>43054</v>
      </c>
      <c r="D466" s="20">
        <f ca="1">_xll.meDateFromTenor(C466,D$14,"Following",D$13,"Normal")</f>
        <v>43055</v>
      </c>
      <c r="E466" s="175">
        <f ca="1"/>
        <v>9.6145954378812695E-3</v>
      </c>
      <c r="F466" s="152"/>
      <c r="G466" s="174">
        <f t="shared" ca="1" si="6"/>
        <v>43054</v>
      </c>
      <c r="H466" s="20">
        <f ca="1">_xll.meDateFromTenor(G466,H$14,"Following",H$13,"Normal")</f>
        <v>43146</v>
      </c>
      <c r="I466" s="175">
        <f ca="1"/>
        <v>1.1478869141059127E-2</v>
      </c>
      <c r="J466" s="151" t="s">
        <v>4</v>
      </c>
      <c r="K466" s="159" t="s">
        <v>4</v>
      </c>
    </row>
    <row r="467" spans="1:11" x14ac:dyDescent="0.25">
      <c r="A467" s="153">
        <v>449</v>
      </c>
      <c r="B467" s="158"/>
      <c r="C467" s="174">
        <f ca="1">_xll.meDateFromTenor(C466,"1D","FOLLOWING",D$13,"NORMAL")</f>
        <v>43055</v>
      </c>
      <c r="D467" s="20">
        <f ca="1">_xll.meDateFromTenor(C467,D$14,"Following",D$13,"Normal")</f>
        <v>43056</v>
      </c>
      <c r="E467" s="175">
        <f ca="1"/>
        <v>9.614852223753835E-3</v>
      </c>
      <c r="F467" s="152"/>
      <c r="G467" s="174">
        <f t="shared" ca="1" si="6"/>
        <v>43055</v>
      </c>
      <c r="H467" s="20">
        <f ca="1">_xll.meDateFromTenor(G467,H$14,"Following",H$13,"Normal")</f>
        <v>43147</v>
      </c>
      <c r="I467" s="175">
        <f ca="1"/>
        <v>1.1486736326954263E-2</v>
      </c>
      <c r="J467" s="151" t="s">
        <v>4</v>
      </c>
      <c r="K467" s="159" t="s">
        <v>4</v>
      </c>
    </row>
    <row r="468" spans="1:11" x14ac:dyDescent="0.25">
      <c r="A468" s="153">
        <v>450</v>
      </c>
      <c r="B468" s="158"/>
      <c r="C468" s="174">
        <f ca="1">_xll.meDateFromTenor(C467,"1D","FOLLOWING",D$13,"NORMAL")</f>
        <v>43056</v>
      </c>
      <c r="D468" s="20">
        <f ca="1">_xll.meDateFromTenor(C468,D$14,"Following",D$13,"Normal")</f>
        <v>43059</v>
      </c>
      <c r="E468" s="175">
        <f ca="1"/>
        <v>9.615622663705671E-3</v>
      </c>
      <c r="F468" s="152"/>
      <c r="G468" s="174">
        <f t="shared" ca="1" si="6"/>
        <v>43056</v>
      </c>
      <c r="H468" s="20">
        <f ca="1">_xll.meDateFromTenor(G468,H$14,"Following",H$13,"Normal")</f>
        <v>43150</v>
      </c>
      <c r="I468" s="175">
        <f ca="1"/>
        <v>1.149460351284937E-2</v>
      </c>
      <c r="J468" s="151" t="s">
        <v>4</v>
      </c>
      <c r="K468" s="159" t="s">
        <v>4</v>
      </c>
    </row>
    <row r="469" spans="1:11" x14ac:dyDescent="0.25">
      <c r="A469" s="153">
        <v>451</v>
      </c>
      <c r="B469" s="158"/>
      <c r="C469" s="174">
        <f ca="1">_xll.meDateFromTenor(C468,"1D","FOLLOWING",D$13,"NORMAL")</f>
        <v>43059</v>
      </c>
      <c r="D469" s="20">
        <f ca="1">_xll.meDateFromTenor(C469,D$14,"Following",D$13,"Normal")</f>
        <v>43060</v>
      </c>
      <c r="E469" s="175">
        <f ca="1"/>
        <v>9.6158795044143722E-3</v>
      </c>
      <c r="F469" s="152"/>
      <c r="G469" s="174">
        <f t="shared" ref="G469:G532" ca="1" si="7">$C469</f>
        <v>43059</v>
      </c>
      <c r="H469" s="20">
        <f ca="1">_xll.meDateFromTenor(G469,H$14,"Following",H$13,"Normal")</f>
        <v>43151</v>
      </c>
      <c r="I469" s="175">
        <f ca="1"/>
        <v>1.151820507053493E-2</v>
      </c>
      <c r="J469" s="151" t="s">
        <v>4</v>
      </c>
      <c r="K469" s="159" t="s">
        <v>4</v>
      </c>
    </row>
    <row r="470" spans="1:11" x14ac:dyDescent="0.25">
      <c r="A470" s="153">
        <v>452</v>
      </c>
      <c r="B470" s="158"/>
      <c r="C470" s="174">
        <f ca="1">_xll.meDateFromTenor(C469,"1D","FOLLOWING",D$13,"NORMAL")</f>
        <v>43060</v>
      </c>
      <c r="D470" s="20">
        <f ca="1">_xll.meDateFromTenor(C470,D$14,"Following",D$13,"Normal")</f>
        <v>43061</v>
      </c>
      <c r="E470" s="175">
        <f ca="1"/>
        <v>9.6161363589512428E-3</v>
      </c>
      <c r="F470" s="152"/>
      <c r="G470" s="174">
        <f t="shared" ca="1" si="7"/>
        <v>43060</v>
      </c>
      <c r="H470" s="20">
        <f ca="1">_xll.meDateFromTenor(G470,H$14,"Following",H$13,"Normal")</f>
        <v>43152</v>
      </c>
      <c r="I470" s="175">
        <f ca="1"/>
        <v>1.1526072256429857E-2</v>
      </c>
      <c r="J470" s="151" t="s">
        <v>4</v>
      </c>
      <c r="K470" s="159" t="s">
        <v>4</v>
      </c>
    </row>
    <row r="471" spans="1:11" x14ac:dyDescent="0.25">
      <c r="A471" s="153">
        <v>453</v>
      </c>
      <c r="B471" s="158"/>
      <c r="C471" s="174">
        <f ca="1">_xll.meDateFromTenor(C470,"1D","FOLLOWING",D$13,"NORMAL")</f>
        <v>43061</v>
      </c>
      <c r="D471" s="20">
        <f ca="1">_xll.meDateFromTenor(C471,D$14,"Following",D$13,"Normal")</f>
        <v>43062</v>
      </c>
      <c r="E471" s="175">
        <f ca="1"/>
        <v>9.6163932270787802E-3</v>
      </c>
      <c r="F471" s="152"/>
      <c r="G471" s="174">
        <f t="shared" ca="1" si="7"/>
        <v>43061</v>
      </c>
      <c r="H471" s="20">
        <f ca="1">_xll.meDateFromTenor(G471,H$14,"Following",H$13,"Normal")</f>
        <v>43153</v>
      </c>
      <c r="I471" s="175">
        <f ca="1"/>
        <v>1.1533939442324252E-2</v>
      </c>
      <c r="J471" s="151" t="s">
        <v>4</v>
      </c>
      <c r="K471" s="159" t="s">
        <v>4</v>
      </c>
    </row>
    <row r="472" spans="1:11" x14ac:dyDescent="0.25">
      <c r="A472" s="153">
        <v>454</v>
      </c>
      <c r="B472" s="158"/>
      <c r="C472" s="174">
        <f ca="1">_xll.meDateFromTenor(C471,"1D","FOLLOWING",D$13,"NORMAL")</f>
        <v>43062</v>
      </c>
      <c r="D472" s="20">
        <f ca="1">_xll.meDateFromTenor(C472,D$14,"Following",D$13,"Normal")</f>
        <v>43063</v>
      </c>
      <c r="E472" s="175">
        <f ca="1"/>
        <v>9.6166501090344872E-3</v>
      </c>
      <c r="F472" s="152"/>
      <c r="G472" s="174">
        <f t="shared" ca="1" si="7"/>
        <v>43062</v>
      </c>
      <c r="H472" s="20">
        <f ca="1">_xll.meDateFromTenor(G472,H$14,"Following",H$13,"Normal")</f>
        <v>43154</v>
      </c>
      <c r="I472" s="175">
        <f ca="1"/>
        <v>1.1541806628220099E-2</v>
      </c>
      <c r="J472" s="151" t="s">
        <v>4</v>
      </c>
      <c r="K472" s="159" t="s">
        <v>4</v>
      </c>
    </row>
    <row r="473" spans="1:11" x14ac:dyDescent="0.25">
      <c r="A473" s="153">
        <v>455</v>
      </c>
      <c r="B473" s="158"/>
      <c r="C473" s="174">
        <f ca="1">_xll.meDateFromTenor(C472,"1D","FOLLOWING",D$13,"NORMAL")</f>
        <v>43063</v>
      </c>
      <c r="D473" s="20">
        <f ca="1">_xll.meDateFromTenor(C473,D$14,"Following",D$13,"Normal")</f>
        <v>43066</v>
      </c>
      <c r="E473" s="175">
        <f ca="1"/>
        <v>9.648089468496969E-3</v>
      </c>
      <c r="F473" s="152"/>
      <c r="G473" s="174">
        <f t="shared" ca="1" si="7"/>
        <v>43063</v>
      </c>
      <c r="H473" s="20">
        <f ca="1">_xll.meDateFromTenor(G473,H$14,"Following",H$13,"Normal")</f>
        <v>43157</v>
      </c>
      <c r="I473" s="175">
        <f ca="1"/>
        <v>1.154967381411571E-2</v>
      </c>
      <c r="J473" s="151" t="s">
        <v>4</v>
      </c>
      <c r="K473" s="159" t="s">
        <v>4</v>
      </c>
    </row>
    <row r="474" spans="1:11" x14ac:dyDescent="0.25">
      <c r="A474" s="153">
        <v>456</v>
      </c>
      <c r="B474" s="158"/>
      <c r="C474" s="174">
        <f ca="1">_xll.meDateFromTenor(C473,"1D","FOLLOWING",D$13,"NORMAL")</f>
        <v>43066</v>
      </c>
      <c r="D474" s="20">
        <f ca="1">_xll.meDateFromTenor(C474,D$14,"Following",D$13,"Normal")</f>
        <v>43067</v>
      </c>
      <c r="E474" s="175">
        <f ca="1"/>
        <v>9.6863764240762498E-3</v>
      </c>
      <c r="F474" s="152"/>
      <c r="G474" s="174">
        <f t="shared" ca="1" si="7"/>
        <v>43066</v>
      </c>
      <c r="H474" s="20">
        <f ca="1">_xll.meDateFromTenor(G474,H$14,"Following",H$13,"Normal")</f>
        <v>43158</v>
      </c>
      <c r="I474" s="175">
        <f ca="1"/>
        <v>1.1573275371800586E-2</v>
      </c>
      <c r="J474" s="151" t="s">
        <v>4</v>
      </c>
      <c r="K474" s="159" t="s">
        <v>4</v>
      </c>
    </row>
    <row r="475" spans="1:11" x14ac:dyDescent="0.25">
      <c r="A475" s="153">
        <v>457</v>
      </c>
      <c r="B475" s="158"/>
      <c r="C475" s="174">
        <f ca="1">_xll.meDateFromTenor(C474,"1D","FOLLOWING",D$13,"NORMAL")</f>
        <v>43067</v>
      </c>
      <c r="D475" s="20">
        <f ca="1">_xll.meDateFromTenor(C475,D$14,"Following",D$13,"Normal")</f>
        <v>43068</v>
      </c>
      <c r="E475" s="175">
        <f ca="1"/>
        <v>9.7038629321577821E-3</v>
      </c>
      <c r="F475" s="152"/>
      <c r="G475" s="174">
        <f t="shared" ca="1" si="7"/>
        <v>43067</v>
      </c>
      <c r="H475" s="20">
        <f ca="1">_xll.meDateFromTenor(G475,H$14,"Following",H$13,"Normal")</f>
        <v>43159</v>
      </c>
      <c r="I475" s="175">
        <f ca="1"/>
        <v>1.1581142557573518E-2</v>
      </c>
      <c r="J475" s="151" t="s">
        <v>4</v>
      </c>
      <c r="K475" s="159" t="s">
        <v>4</v>
      </c>
    </row>
    <row r="476" spans="1:11" x14ac:dyDescent="0.25">
      <c r="A476" s="153">
        <v>458</v>
      </c>
      <c r="B476" s="158"/>
      <c r="C476" s="174">
        <f ca="1">_xll.meDateFromTenor(C475,"1D","FOLLOWING",D$13,"NORMAL")</f>
        <v>43068</v>
      </c>
      <c r="D476" s="20">
        <f ca="1">_xll.meDateFromTenor(C476,D$14,"Following",D$13,"Normal")</f>
        <v>43069</v>
      </c>
      <c r="E476" s="175">
        <f ca="1"/>
        <v>9.7202775211258433E-3</v>
      </c>
      <c r="F476" s="152"/>
      <c r="G476" s="174">
        <f t="shared" ca="1" si="7"/>
        <v>43068</v>
      </c>
      <c r="H476" s="20">
        <f ca="1">_xll.meDateFromTenor(G476,H$14,"Following",H$13,"Normal")</f>
        <v>43159</v>
      </c>
      <c r="I476" s="175">
        <f ca="1"/>
        <v>1.1589009743590829E-2</v>
      </c>
      <c r="J476" s="151" t="s">
        <v>4</v>
      </c>
      <c r="K476" s="159" t="s">
        <v>4</v>
      </c>
    </row>
    <row r="477" spans="1:11" x14ac:dyDescent="0.25">
      <c r="A477" s="153">
        <v>459</v>
      </c>
      <c r="B477" s="158"/>
      <c r="C477" s="174">
        <f ca="1">_xll.meDateFromTenor(C476,"1D","FOLLOWING",D$13,"NORMAL")</f>
        <v>43069</v>
      </c>
      <c r="D477" s="20">
        <f ca="1">_xll.meDateFromTenor(C477,D$14,"Following",D$13,"Normal")</f>
        <v>43070</v>
      </c>
      <c r="E477" s="175">
        <f ca="1"/>
        <v>9.7356200774712312E-3</v>
      </c>
      <c r="F477" s="152"/>
      <c r="G477" s="174">
        <f t="shared" ca="1" si="7"/>
        <v>43069</v>
      </c>
      <c r="H477" s="20">
        <f ca="1">_xll.meDateFromTenor(G477,H$14,"Following",H$13,"Normal")</f>
        <v>43159</v>
      </c>
      <c r="I477" s="175">
        <f ca="1"/>
        <v>1.1596876929944844E-2</v>
      </c>
      <c r="J477" s="151" t="s">
        <v>4</v>
      </c>
      <c r="K477" s="159" t="s">
        <v>4</v>
      </c>
    </row>
    <row r="478" spans="1:11" x14ac:dyDescent="0.25">
      <c r="A478" s="153">
        <v>460</v>
      </c>
      <c r="B478" s="158"/>
      <c r="C478" s="174">
        <f ca="1">_xll.meDateFromTenor(C477,"1D","FOLLOWING",D$13,"NORMAL")</f>
        <v>43070</v>
      </c>
      <c r="D478" s="20">
        <f ca="1">_xll.meDateFromTenor(C478,D$14,"Following",D$13,"Normal")</f>
        <v>43073</v>
      </c>
      <c r="E478" s="175">
        <f ca="1"/>
        <v>9.7629959313217177E-3</v>
      </c>
      <c r="F478" s="152"/>
      <c r="G478" s="174">
        <f t="shared" ca="1" si="7"/>
        <v>43070</v>
      </c>
      <c r="H478" s="20">
        <f ca="1">_xll.meDateFromTenor(G478,H$14,"Following",H$13,"Normal")</f>
        <v>43160</v>
      </c>
      <c r="I478" s="175">
        <f ca="1"/>
        <v>1.1604744115381071E-2</v>
      </c>
      <c r="J478" s="151" t="s">
        <v>4</v>
      </c>
      <c r="K478" s="159" t="s">
        <v>4</v>
      </c>
    </row>
    <row r="479" spans="1:11" x14ac:dyDescent="0.25">
      <c r="A479" s="153">
        <v>461</v>
      </c>
      <c r="B479" s="158"/>
      <c r="C479" s="174">
        <f ca="1">_xll.meDateFromTenor(C478,"1D","FOLLOWING",D$13,"NORMAL")</f>
        <v>43073</v>
      </c>
      <c r="D479" s="20">
        <f ca="1">_xll.meDateFromTenor(C479,D$14,"Following",D$13,"Normal")</f>
        <v>43074</v>
      </c>
      <c r="E479" s="175">
        <f ca="1"/>
        <v>9.7862676874971646E-3</v>
      </c>
      <c r="F479" s="152"/>
      <c r="G479" s="174">
        <f t="shared" ca="1" si="7"/>
        <v>43073</v>
      </c>
      <c r="H479" s="20">
        <f ca="1">_xll.meDateFromTenor(G479,H$14,"Following",H$13,"Normal")</f>
        <v>43164</v>
      </c>
      <c r="I479" s="175">
        <f ca="1"/>
        <v>1.1628345679461085E-2</v>
      </c>
      <c r="J479" s="151" t="s">
        <v>4</v>
      </c>
      <c r="K479" s="159" t="s">
        <v>4</v>
      </c>
    </row>
    <row r="480" spans="1:11" x14ac:dyDescent="0.25">
      <c r="A480" s="153">
        <v>462</v>
      </c>
      <c r="B480" s="158"/>
      <c r="C480" s="174">
        <f ca="1">_xll.meDateFromTenor(C479,"1D","FOLLOWING",D$13,"NORMAL")</f>
        <v>43074</v>
      </c>
      <c r="D480" s="20">
        <f ca="1">_xll.meDateFromTenor(C480,D$14,"Following",D$13,"Normal")</f>
        <v>43075</v>
      </c>
      <c r="E480" s="175">
        <f ca="1"/>
        <v>9.7962483603453512E-3</v>
      </c>
      <c r="F480" s="152"/>
      <c r="G480" s="174">
        <f t="shared" ca="1" si="7"/>
        <v>43074</v>
      </c>
      <c r="H480" s="20">
        <f ca="1">_xll.meDateFromTenor(G480,H$14,"Following",H$13,"Normal")</f>
        <v>43164</v>
      </c>
      <c r="I480" s="175">
        <f ca="1"/>
        <v>1.1636212858961558E-2</v>
      </c>
      <c r="J480" s="151" t="s">
        <v>4</v>
      </c>
      <c r="K480" s="159" t="s">
        <v>4</v>
      </c>
    </row>
    <row r="481" spans="1:11" x14ac:dyDescent="0.25">
      <c r="A481" s="153">
        <v>463</v>
      </c>
      <c r="B481" s="158"/>
      <c r="C481" s="174">
        <f ca="1">_xll.meDateFromTenor(C480,"1D","FOLLOWING",D$13,"NORMAL")</f>
        <v>43075</v>
      </c>
      <c r="D481" s="20">
        <f ca="1">_xll.meDateFromTenor(C481,D$14,"Following",D$13,"Normal")</f>
        <v>43076</v>
      </c>
      <c r="E481" s="175">
        <f ca="1"/>
        <v>9.8051563099233255E-3</v>
      </c>
      <c r="F481" s="152"/>
      <c r="G481" s="174">
        <f t="shared" ca="1" si="7"/>
        <v>43075</v>
      </c>
      <c r="H481" s="20">
        <f ca="1">_xll.meDateFromTenor(G481,H$14,"Following",H$13,"Normal")</f>
        <v>43165</v>
      </c>
      <c r="I481" s="175">
        <f ca="1"/>
        <v>1.1644080020991475E-2</v>
      </c>
      <c r="J481" s="151" t="s">
        <v>4</v>
      </c>
      <c r="K481" s="159" t="s">
        <v>4</v>
      </c>
    </row>
    <row r="482" spans="1:11" x14ac:dyDescent="0.25">
      <c r="A482" s="153">
        <v>464</v>
      </c>
      <c r="B482" s="158"/>
      <c r="C482" s="174">
        <f ca="1">_xll.meDateFromTenor(C481,"1D","FOLLOWING",D$13,"NORMAL")</f>
        <v>43076</v>
      </c>
      <c r="D482" s="20">
        <f ca="1">_xll.meDateFromTenor(C482,D$14,"Following",D$13,"Normal")</f>
        <v>43077</v>
      </c>
      <c r="E482" s="175">
        <f ca="1"/>
        <v>9.8129914200040594E-3</v>
      </c>
      <c r="F482" s="152"/>
      <c r="G482" s="174">
        <f t="shared" ca="1" si="7"/>
        <v>43076</v>
      </c>
      <c r="H482" s="20">
        <f ca="1">_xll.meDateFromTenor(G482,H$14,"Following",H$13,"Normal")</f>
        <v>43166</v>
      </c>
      <c r="I482" s="175">
        <f ca="1"/>
        <v>1.1651947230751802E-2</v>
      </c>
      <c r="J482" s="151" t="s">
        <v>4</v>
      </c>
      <c r="K482" s="159" t="s">
        <v>4</v>
      </c>
    </row>
    <row r="483" spans="1:11" x14ac:dyDescent="0.25">
      <c r="A483" s="153">
        <v>465</v>
      </c>
      <c r="B483" s="158"/>
      <c r="C483" s="174">
        <f ca="1">_xll.meDateFromTenor(C482,"1D","FOLLOWING",D$13,"NORMAL")</f>
        <v>43077</v>
      </c>
      <c r="D483" s="20">
        <f ca="1">_xll.meDateFromTenor(C483,D$14,"Following",D$13,"Normal")</f>
        <v>43080</v>
      </c>
      <c r="E483" s="175">
        <f ca="1"/>
        <v>9.82535307258562E-3</v>
      </c>
      <c r="F483" s="152"/>
      <c r="G483" s="174">
        <f t="shared" ca="1" si="7"/>
        <v>43077</v>
      </c>
      <c r="H483" s="20">
        <f ca="1">_xll.meDateFromTenor(G483,H$14,"Following",H$13,"Normal")</f>
        <v>43167</v>
      </c>
      <c r="I483" s="175">
        <f ca="1"/>
        <v>1.1659814505713094E-2</v>
      </c>
      <c r="J483" s="151" t="s">
        <v>4</v>
      </c>
      <c r="K483" s="159" t="s">
        <v>4</v>
      </c>
    </row>
    <row r="484" spans="1:11" x14ac:dyDescent="0.25">
      <c r="A484" s="153">
        <v>466</v>
      </c>
      <c r="B484" s="158"/>
      <c r="C484" s="174">
        <f ca="1">_xll.meDateFromTenor(C483,"1D","FOLLOWING",D$13,"NORMAL")</f>
        <v>43080</v>
      </c>
      <c r="D484" s="20">
        <f ca="1">_xll.meDateFromTenor(C484,D$14,"Following",D$13,"Normal")</f>
        <v>43081</v>
      </c>
      <c r="E484" s="175">
        <f ca="1"/>
        <v>9.8336011304223439E-3</v>
      </c>
      <c r="F484" s="152"/>
      <c r="G484" s="174">
        <f t="shared" ca="1" si="7"/>
        <v>43080</v>
      </c>
      <c r="H484" s="20">
        <f ca="1">_xll.meDateFromTenor(G484,H$14,"Following",H$13,"Normal")</f>
        <v>43171</v>
      </c>
      <c r="I484" s="175">
        <f ca="1"/>
        <v>1.1683415974332288E-2</v>
      </c>
      <c r="J484" s="151" t="s">
        <v>4</v>
      </c>
      <c r="K484" s="159" t="s">
        <v>4</v>
      </c>
    </row>
    <row r="485" spans="1:11" x14ac:dyDescent="0.25">
      <c r="A485" s="153">
        <v>467</v>
      </c>
      <c r="B485" s="158"/>
      <c r="C485" s="174">
        <f ca="1">_xll.meDateFromTenor(C484,"1D","FOLLOWING",D$13,"NORMAL")</f>
        <v>43081</v>
      </c>
      <c r="D485" s="20">
        <f ca="1">_xll.meDateFromTenor(C485,D$14,"Following",D$13,"Normal")</f>
        <v>43082</v>
      </c>
      <c r="E485" s="175">
        <f ca="1"/>
        <v>9.8360702906586175E-3</v>
      </c>
      <c r="F485" s="152"/>
      <c r="G485" s="174">
        <f t="shared" ca="1" si="7"/>
        <v>43081</v>
      </c>
      <c r="H485" s="20">
        <f ca="1">_xll.meDateFromTenor(G485,H$14,"Following",H$13,"Normal")</f>
        <v>43171</v>
      </c>
      <c r="I485" s="175">
        <f ca="1"/>
        <v>1.1691284400759162E-2</v>
      </c>
      <c r="J485" s="151" t="s">
        <v>4</v>
      </c>
      <c r="K485" s="159" t="s">
        <v>4</v>
      </c>
    </row>
    <row r="486" spans="1:11" x14ac:dyDescent="0.25">
      <c r="A486" s="153">
        <v>468</v>
      </c>
      <c r="B486" s="158"/>
      <c r="C486" s="174">
        <f ca="1">_xll.meDateFromTenor(C485,"1D","FOLLOWING",D$13,"NORMAL")</f>
        <v>43082</v>
      </c>
      <c r="D486" s="20">
        <f ca="1">_xll.meDateFromTenor(C486,D$14,"Following",D$13,"Normal")</f>
        <v>43083</v>
      </c>
      <c r="E486" s="175">
        <f ca="1"/>
        <v>9.8374659096382138E-3</v>
      </c>
      <c r="F486" s="152"/>
      <c r="G486" s="174">
        <f t="shared" ca="1" si="7"/>
        <v>43082</v>
      </c>
      <c r="H486" s="20">
        <f ca="1">_xll.meDateFromTenor(G486,H$14,"Following",H$13,"Normal")</f>
        <v>43172</v>
      </c>
      <c r="I486" s="175">
        <f ca="1"/>
        <v>1.169915034612253E-2</v>
      </c>
      <c r="J486" s="151" t="s">
        <v>4</v>
      </c>
      <c r="K486" s="159" t="s">
        <v>4</v>
      </c>
    </row>
    <row r="487" spans="1:11" x14ac:dyDescent="0.25">
      <c r="A487" s="153">
        <v>469</v>
      </c>
      <c r="B487" s="158"/>
      <c r="C487" s="174">
        <f ca="1">_xll.meDateFromTenor(C486,"1D","FOLLOWING",D$13,"NORMAL")</f>
        <v>43083</v>
      </c>
      <c r="D487" s="20">
        <f ca="1">_xll.meDateFromTenor(C487,D$14,"Following",D$13,"Normal")</f>
        <v>43084</v>
      </c>
      <c r="E487" s="175">
        <f ca="1"/>
        <v>9.8379415579597299E-3</v>
      </c>
      <c r="F487" s="152"/>
      <c r="G487" s="174">
        <f t="shared" ca="1" si="7"/>
        <v>43083</v>
      </c>
      <c r="H487" s="20">
        <f ca="1">_xll.meDateFromTenor(G487,H$14,"Following",H$13,"Normal")</f>
        <v>43173</v>
      </c>
      <c r="I487" s="175">
        <f ca="1"/>
        <v>1.1707012902290124E-2</v>
      </c>
      <c r="J487" s="151" t="s">
        <v>4</v>
      </c>
      <c r="K487" s="159" t="s">
        <v>4</v>
      </c>
    </row>
    <row r="488" spans="1:11" x14ac:dyDescent="0.25">
      <c r="A488" s="153">
        <v>470</v>
      </c>
      <c r="B488" s="158"/>
      <c r="C488" s="174">
        <f ca="1">_xll.meDateFromTenor(C487,"1D","FOLLOWING",D$13,"NORMAL")</f>
        <v>43084</v>
      </c>
      <c r="D488" s="20">
        <f ca="1">_xll.meDateFromTenor(C488,D$14,"Following",D$13,"Normal")</f>
        <v>43087</v>
      </c>
      <c r="E488" s="175">
        <f ca="1"/>
        <v>9.8387481882156527E-3</v>
      </c>
      <c r="F488" s="152"/>
      <c r="G488" s="174">
        <f t="shared" ca="1" si="7"/>
        <v>43084</v>
      </c>
      <c r="H488" s="20">
        <f ca="1">_xll.meDateFromTenor(G488,H$14,"Following",H$13,"Normal")</f>
        <v>43174</v>
      </c>
      <c r="I488" s="175">
        <f ca="1"/>
        <v>1.1714884717912774E-2</v>
      </c>
      <c r="J488" s="151" t="s">
        <v>4</v>
      </c>
      <c r="K488" s="159" t="s">
        <v>4</v>
      </c>
    </row>
    <row r="489" spans="1:11" x14ac:dyDescent="0.25">
      <c r="A489" s="153">
        <v>471</v>
      </c>
      <c r="B489" s="158"/>
      <c r="C489" s="174">
        <f ca="1">_xll.meDateFromTenor(C488,"1D","FOLLOWING",D$13,"NORMAL")</f>
        <v>43087</v>
      </c>
      <c r="D489" s="20">
        <f ca="1">_xll.meDateFromTenor(C489,D$14,"Following",D$13,"Normal")</f>
        <v>43088</v>
      </c>
      <c r="E489" s="175">
        <f ca="1"/>
        <v>9.8390170871454422E-3</v>
      </c>
      <c r="F489" s="152"/>
      <c r="G489" s="174">
        <f t="shared" ca="1" si="7"/>
        <v>43087</v>
      </c>
      <c r="H489" s="20">
        <f ca="1">_xll.meDateFromTenor(G489,H$14,"Following",H$13,"Normal")</f>
        <v>43178</v>
      </c>
      <c r="I489" s="175">
        <f ca="1"/>
        <v>1.1738421791812233E-2</v>
      </c>
      <c r="J489" s="151" t="s">
        <v>4</v>
      </c>
      <c r="K489" s="159" t="s">
        <v>4</v>
      </c>
    </row>
    <row r="490" spans="1:11" x14ac:dyDescent="0.25">
      <c r="A490" s="153">
        <v>472</v>
      </c>
      <c r="B490" s="158"/>
      <c r="C490" s="174">
        <f ca="1">_xll.meDateFromTenor(C489,"1D","FOLLOWING",D$13,"NORMAL")</f>
        <v>43088</v>
      </c>
      <c r="D490" s="20">
        <f ca="1">_xll.meDateFromTenor(C490,D$14,"Following",D$13,"Normal")</f>
        <v>43089</v>
      </c>
      <c r="E490" s="175">
        <f ca="1"/>
        <v>9.8392860007568209E-3</v>
      </c>
      <c r="F490" s="152"/>
      <c r="G490" s="174">
        <f t="shared" ca="1" si="7"/>
        <v>43088</v>
      </c>
      <c r="H490" s="20">
        <f ca="1">_xll.meDateFromTenor(G490,H$14,"Following",H$13,"Normal")</f>
        <v>43178</v>
      </c>
      <c r="I490" s="175">
        <f ca="1"/>
        <v>1.174635346149326E-2</v>
      </c>
      <c r="J490" s="151" t="s">
        <v>4</v>
      </c>
      <c r="K490" s="159" t="s">
        <v>4</v>
      </c>
    </row>
    <row r="491" spans="1:11" x14ac:dyDescent="0.25">
      <c r="A491" s="153">
        <v>473</v>
      </c>
      <c r="B491" s="158"/>
      <c r="C491" s="174">
        <f ca="1">_xll.meDateFromTenor(C490,"1D","FOLLOWING",D$13,"NORMAL")</f>
        <v>43089</v>
      </c>
      <c r="D491" s="20">
        <f ca="1">_xll.meDateFromTenor(C491,D$14,"Following",D$13,"Normal")</f>
        <v>43090</v>
      </c>
      <c r="E491" s="175">
        <f ca="1"/>
        <v>9.8395549290764342E-3</v>
      </c>
      <c r="F491" s="152"/>
      <c r="G491" s="174">
        <f t="shared" ca="1" si="7"/>
        <v>43089</v>
      </c>
      <c r="H491" s="20">
        <f ca="1">_xll.meDateFromTenor(G491,H$14,"Following",H$13,"Normal")</f>
        <v>43179</v>
      </c>
      <c r="I491" s="175">
        <f ca="1"/>
        <v>1.1754220647388382E-2</v>
      </c>
      <c r="J491" s="151" t="s">
        <v>4</v>
      </c>
      <c r="K491" s="159" t="s">
        <v>4</v>
      </c>
    </row>
    <row r="492" spans="1:11" x14ac:dyDescent="0.25">
      <c r="A492" s="153">
        <v>474</v>
      </c>
      <c r="B492" s="158"/>
      <c r="C492" s="174">
        <f ca="1">_xll.meDateFromTenor(C491,"1D","FOLLOWING",D$13,"NORMAL")</f>
        <v>43090</v>
      </c>
      <c r="D492" s="20">
        <f ca="1">_xll.meDateFromTenor(C492,D$14,"Following",D$13,"Normal")</f>
        <v>43091</v>
      </c>
      <c r="E492" s="175">
        <f ca="1"/>
        <v>9.8398238720243461E-3</v>
      </c>
      <c r="F492" s="152"/>
      <c r="G492" s="174">
        <f t="shared" ca="1" si="7"/>
        <v>43090</v>
      </c>
      <c r="H492" s="20">
        <f ca="1">_xll.meDateFromTenor(G492,H$14,"Following",H$13,"Normal")</f>
        <v>43180</v>
      </c>
      <c r="I492" s="175">
        <f ca="1"/>
        <v>1.1760745606208949E-2</v>
      </c>
      <c r="J492" s="151" t="s">
        <v>4</v>
      </c>
      <c r="K492" s="159" t="s">
        <v>4</v>
      </c>
    </row>
    <row r="493" spans="1:11" x14ac:dyDescent="0.25">
      <c r="A493" s="153">
        <v>475</v>
      </c>
      <c r="B493" s="158"/>
      <c r="C493" s="174">
        <f ca="1">_xll.meDateFromTenor(C492,"1D","FOLLOWING",D$13,"NORMAL")</f>
        <v>43091</v>
      </c>
      <c r="D493" s="20">
        <f ca="1">_xll.meDateFromTenor(C493,D$14,"Following",D$13,"Normal")</f>
        <v>43096</v>
      </c>
      <c r="E493" s="175">
        <f ca="1"/>
        <v>9.8411688077711182E-3</v>
      </c>
      <c r="F493" s="152"/>
      <c r="G493" s="174">
        <f t="shared" ca="1" si="7"/>
        <v>43091</v>
      </c>
      <c r="H493" s="20">
        <f ca="1">_xll.meDateFromTenor(G493,H$14,"Following",H$13,"Normal")</f>
        <v>43181</v>
      </c>
      <c r="I493" s="175">
        <f ca="1"/>
        <v>1.1766565873112068E-2</v>
      </c>
      <c r="J493" s="151" t="s">
        <v>4</v>
      </c>
      <c r="K493" s="159" t="s">
        <v>4</v>
      </c>
    </row>
    <row r="494" spans="1:11" x14ac:dyDescent="0.25">
      <c r="A494" s="153">
        <v>476</v>
      </c>
      <c r="B494" s="158"/>
      <c r="C494" s="174">
        <f ca="1">_xll.meDateFromTenor(C493,"1D","FOLLOWING",D$13,"NORMAL")</f>
        <v>43096</v>
      </c>
      <c r="D494" s="20">
        <f ca="1">_xll.meDateFromTenor(C494,D$14,"Following",D$13,"Normal")</f>
        <v>43097</v>
      </c>
      <c r="E494" s="175">
        <f ca="1"/>
        <v>9.8414378389844251E-3</v>
      </c>
      <c r="F494" s="152"/>
      <c r="G494" s="174">
        <f t="shared" ca="1" si="7"/>
        <v>43096</v>
      </c>
      <c r="H494" s="20">
        <f ca="1">_xll.meDateFromTenor(G494,H$14,"Following",H$13,"Normal")</f>
        <v>43186</v>
      </c>
      <c r="I494" s="175">
        <f ca="1"/>
        <v>1.1797422159029734E-2</v>
      </c>
      <c r="J494" s="151" t="s">
        <v>4</v>
      </c>
      <c r="K494" s="159" t="s">
        <v>4</v>
      </c>
    </row>
    <row r="495" spans="1:11" x14ac:dyDescent="0.25">
      <c r="A495" s="153">
        <v>477</v>
      </c>
      <c r="B495" s="158"/>
      <c r="C495" s="174">
        <f ca="1">_xll.meDateFromTenor(C494,"1D","FOLLOWING",D$13,"NORMAL")</f>
        <v>43097</v>
      </c>
      <c r="D495" s="20">
        <f ca="1">_xll.meDateFromTenor(C495,D$14,"Following",D$13,"Normal")</f>
        <v>43098</v>
      </c>
      <c r="E495" s="175">
        <f ca="1"/>
        <v>9.8417068849699155E-3</v>
      </c>
      <c r="F495" s="152"/>
      <c r="G495" s="174">
        <f t="shared" ca="1" si="7"/>
        <v>43097</v>
      </c>
      <c r="H495" s="20">
        <f ca="1">_xll.meDateFromTenor(G495,H$14,"Following",H$13,"Normal")</f>
        <v>43187</v>
      </c>
      <c r="I495" s="175">
        <f ca="1"/>
        <v>1.1803601550283128E-2</v>
      </c>
      <c r="J495" s="151" t="s">
        <v>4</v>
      </c>
      <c r="K495" s="159" t="s">
        <v>4</v>
      </c>
    </row>
    <row r="496" spans="1:11" x14ac:dyDescent="0.25">
      <c r="A496" s="153">
        <v>478</v>
      </c>
      <c r="B496" s="158"/>
      <c r="C496" s="174">
        <f ca="1">_xll.meDateFromTenor(C495,"1D","FOLLOWING",D$13,"NORMAL")</f>
        <v>43098</v>
      </c>
      <c r="D496" s="20">
        <f ca="1">_xll.meDateFromTenor(C496,D$14,"Following",D$13,"Normal")</f>
        <v>43102</v>
      </c>
      <c r="E496" s="175">
        <f ca="1"/>
        <v>9.8427832159342712E-3</v>
      </c>
      <c r="F496" s="152"/>
      <c r="G496" s="174">
        <f t="shared" ca="1" si="7"/>
        <v>43098</v>
      </c>
      <c r="H496" s="20">
        <f ca="1">_xll.meDateFromTenor(G496,H$14,"Following",H$13,"Normal")</f>
        <v>43188</v>
      </c>
      <c r="I496" s="175">
        <f ca="1"/>
        <v>1.1809775979409513E-2</v>
      </c>
      <c r="J496" s="151" t="s">
        <v>4</v>
      </c>
      <c r="K496" s="159" t="s">
        <v>4</v>
      </c>
    </row>
    <row r="497" spans="1:11" x14ac:dyDescent="0.25">
      <c r="A497" s="153">
        <v>479</v>
      </c>
      <c r="B497" s="158"/>
      <c r="C497" s="174">
        <f ca="1">_xll.meDateFromTenor(C496,"1D","FOLLOWING",D$13,"NORMAL")</f>
        <v>43102</v>
      </c>
      <c r="D497" s="20">
        <f ca="1">_xll.meDateFromTenor(C497,D$14,"Following",D$13,"Normal")</f>
        <v>43103</v>
      </c>
      <c r="E497" s="175">
        <f ca="1"/>
        <v>9.8430523355208868E-3</v>
      </c>
      <c r="F497" s="152"/>
      <c r="G497" s="174">
        <f t="shared" ca="1" si="7"/>
        <v>43102</v>
      </c>
      <c r="H497" s="20">
        <f ca="1">_xll.meDateFromTenor(G497,H$14,"Following",H$13,"Normal")</f>
        <v>43193</v>
      </c>
      <c r="I497" s="175">
        <f ca="1"/>
        <v>1.1834464744994272E-2</v>
      </c>
      <c r="J497" s="151" t="s">
        <v>4</v>
      </c>
      <c r="K497" s="159" t="s">
        <v>4</v>
      </c>
    </row>
    <row r="498" spans="1:11" x14ac:dyDescent="0.25">
      <c r="A498" s="153">
        <v>480</v>
      </c>
      <c r="B498" s="158"/>
      <c r="C498" s="174">
        <f ca="1">_xll.meDateFromTenor(C497,"1D","FOLLOWING",D$13,"NORMAL")</f>
        <v>43103</v>
      </c>
      <c r="D498" s="20">
        <f ca="1">_xll.meDateFromTenor(C498,D$14,"Following",D$13,"Normal")</f>
        <v>43104</v>
      </c>
      <c r="E498" s="175">
        <f ca="1"/>
        <v>9.843321469755785E-3</v>
      </c>
      <c r="F498" s="152"/>
      <c r="G498" s="174">
        <f t="shared" ca="1" si="7"/>
        <v>43103</v>
      </c>
      <c r="H498" s="20">
        <f ca="1">_xll.meDateFromTenor(G498,H$14,"Following",H$13,"Normal")</f>
        <v>43193</v>
      </c>
      <c r="I498" s="175">
        <f ca="1"/>
        <v>1.1840637227454189E-2</v>
      </c>
      <c r="J498" s="151" t="s">
        <v>4</v>
      </c>
      <c r="K498" s="159" t="s">
        <v>4</v>
      </c>
    </row>
    <row r="499" spans="1:11" x14ac:dyDescent="0.25">
      <c r="A499" s="153">
        <v>481</v>
      </c>
      <c r="B499" s="158"/>
      <c r="C499" s="174">
        <f ca="1">_xll.meDateFromTenor(C498,"1D","FOLLOWING",D$13,"NORMAL")</f>
        <v>43104</v>
      </c>
      <c r="D499" s="20">
        <f ca="1">_xll.meDateFromTenor(C499,D$14,"Following",D$13,"Normal")</f>
        <v>43105</v>
      </c>
      <c r="E499" s="175">
        <f ca="1"/>
        <v>9.8435906186989178E-3</v>
      </c>
      <c r="F499" s="152"/>
      <c r="G499" s="174">
        <f t="shared" ca="1" si="7"/>
        <v>43104</v>
      </c>
      <c r="H499" s="20">
        <f ca="1">_xll.meDateFromTenor(G499,H$14,"Following",H$13,"Normal")</f>
        <v>43194</v>
      </c>
      <c r="I499" s="175">
        <f ca="1"/>
        <v>1.1846809805374942E-2</v>
      </c>
      <c r="J499" s="151" t="s">
        <v>4</v>
      </c>
      <c r="K499" s="159" t="s">
        <v>4</v>
      </c>
    </row>
    <row r="500" spans="1:11" x14ac:dyDescent="0.25">
      <c r="A500" s="153">
        <v>482</v>
      </c>
      <c r="B500" s="158"/>
      <c r="C500" s="174">
        <f ca="1">_xll.meDateFromTenor(C499,"1D","FOLLOWING",D$13,"NORMAL")</f>
        <v>43105</v>
      </c>
      <c r="D500" s="20">
        <f ca="1">_xll.meDateFromTenor(C500,D$14,"Following",D$13,"Normal")</f>
        <v>43108</v>
      </c>
      <c r="E500" s="175">
        <f ca="1"/>
        <v>9.8443981538840434E-3</v>
      </c>
      <c r="F500" s="152"/>
      <c r="G500" s="174">
        <f t="shared" ca="1" si="7"/>
        <v>43105</v>
      </c>
      <c r="H500" s="20">
        <f ca="1">_xll.meDateFromTenor(G500,H$14,"Following",H$13,"Normal")</f>
        <v>43195</v>
      </c>
      <c r="I500" s="175">
        <f ca="1"/>
        <v>1.1852982453177875E-2</v>
      </c>
      <c r="J500" s="151" t="s">
        <v>4</v>
      </c>
      <c r="K500" s="159" t="s">
        <v>4</v>
      </c>
    </row>
    <row r="501" spans="1:11" x14ac:dyDescent="0.25">
      <c r="A501" s="153">
        <v>483</v>
      </c>
      <c r="B501" s="158"/>
      <c r="C501" s="174">
        <f ca="1">_xll.meDateFromTenor(C500,"1D","FOLLOWING",D$13,"NORMAL")</f>
        <v>43108</v>
      </c>
      <c r="D501" s="20">
        <f ca="1">_xll.meDateFromTenor(C501,D$14,"Following",D$13,"Normal")</f>
        <v>43109</v>
      </c>
      <c r="E501" s="175">
        <f ca="1"/>
        <v>9.8446673617936034E-3</v>
      </c>
      <c r="F501" s="152"/>
      <c r="G501" s="174">
        <f t="shared" ca="1" si="7"/>
        <v>43108</v>
      </c>
      <c r="H501" s="20">
        <f ca="1">_xll.meDateFromTenor(G501,H$14,"Following",H$13,"Normal")</f>
        <v>43199</v>
      </c>
      <c r="I501" s="175">
        <f ca="1"/>
        <v>1.187150028925475E-2</v>
      </c>
      <c r="J501" s="151" t="s">
        <v>4</v>
      </c>
      <c r="K501" s="159" t="s">
        <v>4</v>
      </c>
    </row>
    <row r="502" spans="1:11" x14ac:dyDescent="0.25">
      <c r="A502" s="153">
        <v>484</v>
      </c>
      <c r="B502" s="158"/>
      <c r="C502" s="174">
        <f ca="1">_xll.meDateFromTenor(C501,"1D","FOLLOWING",D$13,"NORMAL")</f>
        <v>43109</v>
      </c>
      <c r="D502" s="20">
        <f ca="1">_xll.meDateFromTenor(C502,D$14,"Following",D$13,"Normal")</f>
        <v>43110</v>
      </c>
      <c r="E502" s="175">
        <f ca="1"/>
        <v>9.8449365842779094E-3</v>
      </c>
      <c r="F502" s="152"/>
      <c r="G502" s="174">
        <f t="shared" ca="1" si="7"/>
        <v>43109</v>
      </c>
      <c r="H502" s="20">
        <f ca="1">_xll.meDateFromTenor(G502,H$14,"Following",H$13,"Normal")</f>
        <v>43199</v>
      </c>
      <c r="I502" s="175">
        <f ca="1"/>
        <v>1.1877672904625249E-2</v>
      </c>
      <c r="J502" s="151" t="s">
        <v>4</v>
      </c>
      <c r="K502" s="159" t="s">
        <v>4</v>
      </c>
    </row>
    <row r="503" spans="1:11" x14ac:dyDescent="0.25">
      <c r="A503" s="153">
        <v>485</v>
      </c>
      <c r="B503" s="158"/>
      <c r="C503" s="174">
        <f ca="1">_xll.meDateFromTenor(C502,"1D","FOLLOWING",D$13,"NORMAL")</f>
        <v>43110</v>
      </c>
      <c r="D503" s="20">
        <f ca="1">_xll.meDateFromTenor(C503,D$14,"Following",D$13,"Normal")</f>
        <v>43111</v>
      </c>
      <c r="E503" s="175">
        <f ca="1"/>
        <v>9.845205821630322E-3</v>
      </c>
      <c r="F503" s="152"/>
      <c r="G503" s="174">
        <f t="shared" ca="1" si="7"/>
        <v>43110</v>
      </c>
      <c r="H503" s="20">
        <f ca="1">_xll.meDateFromTenor(G503,H$14,"Following",H$13,"Normal")</f>
        <v>43200</v>
      </c>
      <c r="I503" s="175">
        <f ca="1"/>
        <v>1.1883845518159271E-2</v>
      </c>
      <c r="J503" s="151" t="s">
        <v>4</v>
      </c>
      <c r="K503" s="159" t="s">
        <v>4</v>
      </c>
    </row>
    <row r="504" spans="1:11" x14ac:dyDescent="0.25">
      <c r="A504" s="153">
        <v>486</v>
      </c>
      <c r="B504" s="158"/>
      <c r="C504" s="174">
        <f ca="1">_xll.meDateFromTenor(C503,"1D","FOLLOWING",D$13,"NORMAL")</f>
        <v>43111</v>
      </c>
      <c r="D504" s="20">
        <f ca="1">_xll.meDateFromTenor(C504,D$14,"Following",D$13,"Normal")</f>
        <v>43112</v>
      </c>
      <c r="E504" s="175">
        <f ca="1"/>
        <v>9.8454750736909694E-3</v>
      </c>
      <c r="F504" s="152"/>
      <c r="G504" s="174">
        <f t="shared" ca="1" si="7"/>
        <v>43111</v>
      </c>
      <c r="H504" s="20">
        <f ca="1">_xll.meDateFromTenor(G504,H$14,"Following",H$13,"Normal")</f>
        <v>43201</v>
      </c>
      <c r="I504" s="175">
        <f ca="1"/>
        <v>1.1890018130348933E-2</v>
      </c>
      <c r="J504" s="151" t="s">
        <v>4</v>
      </c>
      <c r="K504" s="159" t="s">
        <v>4</v>
      </c>
    </row>
    <row r="505" spans="1:11" x14ac:dyDescent="0.25">
      <c r="A505" s="153">
        <v>487</v>
      </c>
      <c r="B505" s="158"/>
      <c r="C505" s="174">
        <f ca="1">_xll.meDateFromTenor(C504,"1D","FOLLOWING",D$13,"NORMAL")</f>
        <v>43112</v>
      </c>
      <c r="D505" s="20">
        <f ca="1">_xll.meDateFromTenor(C505,D$14,"Following",D$13,"Normal")</f>
        <v>43115</v>
      </c>
      <c r="E505" s="175">
        <f ca="1"/>
        <v>9.8462829180690284E-3</v>
      </c>
      <c r="F505" s="152"/>
      <c r="G505" s="174">
        <f t="shared" ca="1" si="7"/>
        <v>43112</v>
      </c>
      <c r="H505" s="20">
        <f ca="1">_xll.meDateFromTenor(G505,H$14,"Following",H$13,"Normal")</f>
        <v>43202</v>
      </c>
      <c r="I505" s="175">
        <f ca="1"/>
        <v>1.1896190743030713E-2</v>
      </c>
      <c r="J505" s="151" t="s">
        <v>4</v>
      </c>
      <c r="K505" s="159" t="s">
        <v>4</v>
      </c>
    </row>
    <row r="506" spans="1:11" x14ac:dyDescent="0.25">
      <c r="A506" s="153">
        <v>488</v>
      </c>
      <c r="B506" s="158"/>
      <c r="C506" s="174">
        <f ca="1">_xll.meDateFromTenor(C505,"1D","FOLLOWING",D$13,"NORMAL")</f>
        <v>43115</v>
      </c>
      <c r="D506" s="20">
        <f ca="1">_xll.meDateFromTenor(C506,D$14,"Following",D$13,"Normal")</f>
        <v>43116</v>
      </c>
      <c r="E506" s="175">
        <f ca="1"/>
        <v>9.8465522290159049E-3</v>
      </c>
      <c r="F506" s="152"/>
      <c r="G506" s="174">
        <f t="shared" ca="1" si="7"/>
        <v>43115</v>
      </c>
      <c r="H506" s="20">
        <f ca="1">_xll.meDateFromTenor(G506,H$14,"Following",H$13,"Normal")</f>
        <v>43206</v>
      </c>
      <c r="I506" s="175">
        <f ca="1"/>
        <v>1.1914708581796309E-2</v>
      </c>
      <c r="J506" s="151" t="s">
        <v>4</v>
      </c>
      <c r="K506" s="159" t="s">
        <v>4</v>
      </c>
    </row>
    <row r="507" spans="1:11" x14ac:dyDescent="0.25">
      <c r="A507" s="153">
        <v>489</v>
      </c>
      <c r="B507" s="158"/>
      <c r="C507" s="174">
        <f ca="1">_xll.meDateFromTenor(C506,"1D","FOLLOWING",D$13,"NORMAL")</f>
        <v>43116</v>
      </c>
      <c r="D507" s="20">
        <f ca="1">_xll.meDateFromTenor(C507,D$14,"Following",D$13,"Normal")</f>
        <v>43117</v>
      </c>
      <c r="E507" s="175">
        <f ca="1"/>
        <v>9.8468215546976615E-3</v>
      </c>
      <c r="F507" s="152"/>
      <c r="G507" s="174">
        <f t="shared" ca="1" si="7"/>
        <v>43116</v>
      </c>
      <c r="H507" s="20">
        <f ca="1">_xll.meDateFromTenor(G507,H$14,"Following",H$13,"Normal")</f>
        <v>43206</v>
      </c>
      <c r="I507" s="175">
        <f ca="1"/>
        <v>1.1920881194645881E-2</v>
      </c>
      <c r="J507" s="151" t="s">
        <v>4</v>
      </c>
      <c r="K507" s="159" t="s">
        <v>4</v>
      </c>
    </row>
    <row r="508" spans="1:11" x14ac:dyDescent="0.25">
      <c r="A508" s="153">
        <v>490</v>
      </c>
      <c r="B508" s="158"/>
      <c r="C508" s="174">
        <f ca="1">_xll.meDateFromTenor(C507,"1D","FOLLOWING",D$13,"NORMAL")</f>
        <v>43117</v>
      </c>
      <c r="D508" s="20">
        <f ca="1">_xll.meDateFromTenor(C508,D$14,"Following",D$13,"Normal")</f>
        <v>43118</v>
      </c>
      <c r="E508" s="175">
        <f ca="1"/>
        <v>9.8470908951675887E-3</v>
      </c>
      <c r="F508" s="152"/>
      <c r="G508" s="174">
        <f t="shared" ca="1" si="7"/>
        <v>43117</v>
      </c>
      <c r="H508" s="20">
        <f ca="1">_xll.meDateFromTenor(G508,H$14,"Following",H$13,"Normal")</f>
        <v>43207</v>
      </c>
      <c r="I508" s="175">
        <f ca="1"/>
        <v>1.1927053807519995E-2</v>
      </c>
      <c r="J508" s="151" t="s">
        <v>4</v>
      </c>
      <c r="K508" s="159" t="s">
        <v>4</v>
      </c>
    </row>
    <row r="509" spans="1:11" x14ac:dyDescent="0.25">
      <c r="A509" s="153">
        <v>491</v>
      </c>
      <c r="B509" s="158"/>
      <c r="C509" s="174">
        <f ca="1">_xll.meDateFromTenor(C508,"1D","FOLLOWING",D$13,"NORMAL")</f>
        <v>43118</v>
      </c>
      <c r="D509" s="20">
        <f ca="1">_xll.meDateFromTenor(C509,D$14,"Following",D$13,"Normal")</f>
        <v>43119</v>
      </c>
      <c r="E509" s="175">
        <f ca="1"/>
        <v>9.8473602502658145E-3</v>
      </c>
      <c r="F509" s="152"/>
      <c r="G509" s="174">
        <f t="shared" ca="1" si="7"/>
        <v>43118</v>
      </c>
      <c r="H509" s="20">
        <f ca="1">_xll.meDateFromTenor(G509,H$14,"Following",H$13,"Normal")</f>
        <v>43208</v>
      </c>
      <c r="I509" s="175">
        <f ca="1"/>
        <v>1.193322642038284E-2</v>
      </c>
      <c r="J509" s="151" t="s">
        <v>4</v>
      </c>
      <c r="K509" s="159" t="s">
        <v>4</v>
      </c>
    </row>
    <row r="510" spans="1:11" x14ac:dyDescent="0.25">
      <c r="A510" s="153">
        <v>492</v>
      </c>
      <c r="B510" s="158"/>
      <c r="C510" s="174">
        <f ca="1">_xll.meDateFromTenor(C509,"1D","FOLLOWING",D$13,"NORMAL")</f>
        <v>43119</v>
      </c>
      <c r="D510" s="20">
        <f ca="1">_xll.meDateFromTenor(C510,D$14,"Following",D$13,"Normal")</f>
        <v>43122</v>
      </c>
      <c r="E510" s="175">
        <f ca="1"/>
        <v>9.8481684041029985E-3</v>
      </c>
      <c r="F510" s="152"/>
      <c r="G510" s="174">
        <f t="shared" ca="1" si="7"/>
        <v>43119</v>
      </c>
      <c r="H510" s="20">
        <f ca="1">_xll.meDateFromTenor(G510,H$14,"Following",H$13,"Normal")</f>
        <v>43209</v>
      </c>
      <c r="I510" s="175">
        <f ca="1"/>
        <v>1.1939399033243682E-2</v>
      </c>
      <c r="J510" s="151" t="s">
        <v>4</v>
      </c>
      <c r="K510" s="159" t="s">
        <v>4</v>
      </c>
    </row>
    <row r="511" spans="1:11" x14ac:dyDescent="0.25">
      <c r="A511" s="153">
        <v>493</v>
      </c>
      <c r="B511" s="158"/>
      <c r="C511" s="174">
        <f ca="1">_xll.meDateFromTenor(C510,"1D","FOLLOWING",D$13,"NORMAL")</f>
        <v>43122</v>
      </c>
      <c r="D511" s="20">
        <f ca="1">_xll.meDateFromTenor(C511,D$14,"Following",D$13,"Normal")</f>
        <v>43123</v>
      </c>
      <c r="E511" s="175">
        <f ca="1"/>
        <v>9.8484378182206803E-3</v>
      </c>
      <c r="F511" s="152"/>
      <c r="G511" s="174">
        <f t="shared" ca="1" si="7"/>
        <v>43122</v>
      </c>
      <c r="H511" s="20">
        <f ca="1">_xll.meDateFromTenor(G511,H$14,"Following",H$13,"Normal")</f>
        <v>43213</v>
      </c>
      <c r="I511" s="175">
        <f ca="1"/>
        <v>1.1957916871795149E-2</v>
      </c>
      <c r="J511" s="151" t="s">
        <v>4</v>
      </c>
      <c r="K511" s="159" t="s">
        <v>4</v>
      </c>
    </row>
    <row r="512" spans="1:11" x14ac:dyDescent="0.25">
      <c r="A512" s="153">
        <v>494</v>
      </c>
      <c r="B512" s="158"/>
      <c r="C512" s="174">
        <f ca="1">_xll.meDateFromTenor(C511,"1D","FOLLOWING",D$13,"NORMAL")</f>
        <v>43123</v>
      </c>
      <c r="D512" s="20">
        <f ca="1">_xll.meDateFromTenor(C512,D$14,"Following",D$13,"Normal")</f>
        <v>43124</v>
      </c>
      <c r="E512" s="175">
        <f ca="1"/>
        <v>9.8487072470199513E-3</v>
      </c>
      <c r="F512" s="152"/>
      <c r="G512" s="174">
        <f t="shared" ca="1" si="7"/>
        <v>43123</v>
      </c>
      <c r="H512" s="20">
        <f ca="1">_xll.meDateFromTenor(G512,H$14,"Following",H$13,"Normal")</f>
        <v>43213</v>
      </c>
      <c r="I512" s="175">
        <f ca="1"/>
        <v>1.1964089484691055E-2</v>
      </c>
      <c r="J512" s="151" t="s">
        <v>4</v>
      </c>
      <c r="K512" s="159" t="s">
        <v>4</v>
      </c>
    </row>
    <row r="513" spans="1:11" x14ac:dyDescent="0.25">
      <c r="A513" s="153">
        <v>495</v>
      </c>
      <c r="B513" s="158"/>
      <c r="C513" s="174">
        <f ca="1">_xll.meDateFromTenor(C512,"1D","FOLLOWING",D$13,"NORMAL")</f>
        <v>43124</v>
      </c>
      <c r="D513" s="20">
        <f ca="1">_xll.meDateFromTenor(C513,D$14,"Following",D$13,"Normal")</f>
        <v>43125</v>
      </c>
      <c r="E513" s="175">
        <f ca="1"/>
        <v>9.8489766906073931E-3</v>
      </c>
      <c r="F513" s="152"/>
      <c r="G513" s="174">
        <f t="shared" ca="1" si="7"/>
        <v>43124</v>
      </c>
      <c r="H513" s="20">
        <f ca="1">_xll.meDateFromTenor(G513,H$14,"Following",H$13,"Normal")</f>
        <v>43214</v>
      </c>
      <c r="I513" s="175">
        <f ca="1"/>
        <v>1.1970262097680883E-2</v>
      </c>
      <c r="J513" s="151" t="s">
        <v>4</v>
      </c>
      <c r="K513" s="159" t="s">
        <v>4</v>
      </c>
    </row>
    <row r="514" spans="1:11" x14ac:dyDescent="0.25">
      <c r="A514" s="153">
        <v>496</v>
      </c>
      <c r="B514" s="158"/>
      <c r="C514" s="174">
        <f ca="1">_xll.meDateFromTenor(C513,"1D","FOLLOWING",D$13,"NORMAL")</f>
        <v>43125</v>
      </c>
      <c r="D514" s="20">
        <f ca="1">_xll.meDateFromTenor(C514,D$14,"Following",D$13,"Normal")</f>
        <v>43126</v>
      </c>
      <c r="E514" s="175">
        <f ca="1"/>
        <v>9.8492461489030694E-3</v>
      </c>
      <c r="F514" s="152"/>
      <c r="G514" s="174">
        <f t="shared" ca="1" si="7"/>
        <v>43125</v>
      </c>
      <c r="H514" s="20">
        <f ca="1">_xll.meDateFromTenor(G514,H$14,"Following",H$13,"Normal")</f>
        <v>43215</v>
      </c>
      <c r="I514" s="175">
        <f ca="1"/>
        <v>1.1976434710414742E-2</v>
      </c>
      <c r="J514" s="151" t="s">
        <v>4</v>
      </c>
      <c r="K514" s="159" t="s">
        <v>4</v>
      </c>
    </row>
    <row r="515" spans="1:11" x14ac:dyDescent="0.25">
      <c r="A515" s="153">
        <v>497</v>
      </c>
      <c r="B515" s="158"/>
      <c r="C515" s="174">
        <f ca="1">_xll.meDateFromTenor(C514,"1D","FOLLOWING",D$13,"NORMAL")</f>
        <v>43126</v>
      </c>
      <c r="D515" s="20">
        <f ca="1">_xll.meDateFromTenor(C515,D$14,"Following",D$13,"Normal")</f>
        <v>43129</v>
      </c>
      <c r="E515" s="175">
        <f ca="1"/>
        <v>9.8500546123589886E-3</v>
      </c>
      <c r="F515" s="152"/>
      <c r="G515" s="174">
        <f t="shared" ca="1" si="7"/>
        <v>43126</v>
      </c>
      <c r="H515" s="20">
        <f ca="1">_xll.meDateFromTenor(G515,H$14,"Following",H$13,"Normal")</f>
        <v>43216</v>
      </c>
      <c r="I515" s="175">
        <f ca="1"/>
        <v>1.1982607322798712E-2</v>
      </c>
      <c r="J515" s="151" t="s">
        <v>4</v>
      </c>
      <c r="K515" s="159" t="s">
        <v>4</v>
      </c>
    </row>
    <row r="516" spans="1:11" x14ac:dyDescent="0.25">
      <c r="A516" s="153">
        <v>498</v>
      </c>
      <c r="B516" s="158"/>
      <c r="C516" s="174">
        <f ca="1">_xll.meDateFromTenor(C515,"1D","FOLLOWING",D$13,"NORMAL")</f>
        <v>43129</v>
      </c>
      <c r="D516" s="20">
        <f ca="1">_xll.meDateFromTenor(C516,D$14,"Following",D$13,"Normal")</f>
        <v>43130</v>
      </c>
      <c r="E516" s="175">
        <f ca="1"/>
        <v>9.8503241296477376E-3</v>
      </c>
      <c r="F516" s="152"/>
      <c r="G516" s="174">
        <f t="shared" ca="1" si="7"/>
        <v>43129</v>
      </c>
      <c r="H516" s="20">
        <f ca="1">_xll.meDateFromTenor(G516,H$14,"Following",H$13,"Normal")</f>
        <v>43220</v>
      </c>
      <c r="I516" s="175">
        <f ca="1"/>
        <v>1.2001125161862115E-2</v>
      </c>
      <c r="J516" s="151" t="s">
        <v>4</v>
      </c>
      <c r="K516" s="159" t="s">
        <v>4</v>
      </c>
    </row>
    <row r="517" spans="1:11" x14ac:dyDescent="0.25">
      <c r="A517" s="153">
        <v>499</v>
      </c>
      <c r="B517" s="158"/>
      <c r="C517" s="174">
        <f ca="1">_xll.meDateFromTenor(C516,"1D","FOLLOWING",D$13,"NORMAL")</f>
        <v>43130</v>
      </c>
      <c r="D517" s="20">
        <f ca="1">_xll.meDateFromTenor(C517,D$14,"Following",D$13,"Normal")</f>
        <v>43131</v>
      </c>
      <c r="E517" s="175">
        <f ca="1"/>
        <v>9.8505936617243953E-3</v>
      </c>
      <c r="F517" s="152"/>
      <c r="G517" s="174">
        <f t="shared" ca="1" si="7"/>
        <v>43130</v>
      </c>
      <c r="H517" s="20">
        <f ca="1">_xll.meDateFromTenor(G517,H$14,"Following",H$13,"Normal")</f>
        <v>43220</v>
      </c>
      <c r="I517" s="175">
        <f ca="1"/>
        <v>1.2007297768067799E-2</v>
      </c>
      <c r="J517" s="151" t="s">
        <v>4</v>
      </c>
      <c r="K517" s="159" t="s">
        <v>4</v>
      </c>
    </row>
    <row r="518" spans="1:11" x14ac:dyDescent="0.25">
      <c r="A518" s="153">
        <v>500</v>
      </c>
      <c r="B518" s="158"/>
      <c r="C518" s="174">
        <f ca="1">_xll.meDateFromTenor(C517,"1D","FOLLOWING",D$13,"NORMAL")</f>
        <v>43131</v>
      </c>
      <c r="D518" s="20">
        <f ca="1">_xll.meDateFromTenor(C518,D$14,"Following",D$13,"Normal")</f>
        <v>43132</v>
      </c>
      <c r="E518" s="175">
        <f ca="1"/>
        <v>9.8508632085092876E-3</v>
      </c>
      <c r="F518" s="152"/>
      <c r="G518" s="174">
        <f t="shared" ca="1" si="7"/>
        <v>43131</v>
      </c>
      <c r="H518" s="20">
        <f ca="1">_xll.meDateFromTenor(G518,H$14,"Following",H$13,"Normal")</f>
        <v>43220</v>
      </c>
      <c r="I518" s="175">
        <f ca="1"/>
        <v>1.2013470387585802E-2</v>
      </c>
      <c r="J518" s="151" t="s">
        <v>4</v>
      </c>
      <c r="K518" s="159" t="s">
        <v>4</v>
      </c>
    </row>
    <row r="519" spans="1:11" x14ac:dyDescent="0.25">
      <c r="A519" s="153">
        <v>501</v>
      </c>
      <c r="B519" s="158"/>
      <c r="C519" s="174">
        <f ca="1">_xll.meDateFromTenor(C518,"1D","FOLLOWING",D$13,"NORMAL")</f>
        <v>43132</v>
      </c>
      <c r="D519" s="20">
        <f ca="1">_xll.meDateFromTenor(C519,D$14,"Following",D$13,"Normal")</f>
        <v>43133</v>
      </c>
      <c r="E519" s="175">
        <f ca="1"/>
        <v>9.8511327700823506E-3</v>
      </c>
      <c r="F519" s="152"/>
      <c r="G519" s="174">
        <f t="shared" ca="1" si="7"/>
        <v>43132</v>
      </c>
      <c r="H519" s="20">
        <f ca="1">_xll.meDateFromTenor(G519,H$14,"Following",H$13,"Normal")</f>
        <v>43222</v>
      </c>
      <c r="I519" s="175">
        <f ca="1"/>
        <v>1.201964302528878E-2</v>
      </c>
      <c r="J519" s="151" t="s">
        <v>4</v>
      </c>
      <c r="K519" s="159" t="s">
        <v>4</v>
      </c>
    </row>
    <row r="520" spans="1:11" x14ac:dyDescent="0.25">
      <c r="A520" s="153">
        <v>502</v>
      </c>
      <c r="B520" s="158"/>
      <c r="C520" s="174">
        <f ca="1">_xll.meDateFromTenor(C519,"1D","FOLLOWING",D$13,"NORMAL")</f>
        <v>43133</v>
      </c>
      <c r="D520" s="20">
        <f ca="1">_xll.meDateFromTenor(C520,D$14,"Following",D$13,"Normal")</f>
        <v>43136</v>
      </c>
      <c r="E520" s="175">
        <f ca="1"/>
        <v>9.8519415432907556E-3</v>
      </c>
      <c r="F520" s="152"/>
      <c r="G520" s="174">
        <f t="shared" ca="1" si="7"/>
        <v>43133</v>
      </c>
      <c r="H520" s="20">
        <f ca="1">_xll.meDateFromTenor(G520,H$14,"Following",H$13,"Normal")</f>
        <v>43222</v>
      </c>
      <c r="I520" s="175">
        <f ca="1"/>
        <v>1.2025815613309489E-2</v>
      </c>
      <c r="J520" s="151" t="s">
        <v>4</v>
      </c>
      <c r="K520" s="159" t="s">
        <v>4</v>
      </c>
    </row>
    <row r="521" spans="1:11" x14ac:dyDescent="0.25">
      <c r="A521" s="153">
        <v>503</v>
      </c>
      <c r="B521" s="158"/>
      <c r="C521" s="174">
        <f ca="1">_xll.meDateFromTenor(C520,"1D","FOLLOWING",D$13,"NORMAL")</f>
        <v>43136</v>
      </c>
      <c r="D521" s="20">
        <f ca="1">_xll.meDateFromTenor(C521,D$14,"Following",D$13,"Normal")</f>
        <v>43137</v>
      </c>
      <c r="E521" s="175">
        <f ca="1"/>
        <v>9.8522111639365653E-3</v>
      </c>
      <c r="F521" s="152"/>
      <c r="G521" s="174">
        <f t="shared" ca="1" si="7"/>
        <v>43136</v>
      </c>
      <c r="H521" s="20">
        <f ca="1">_xll.meDateFromTenor(G521,H$14,"Following",H$13,"Normal")</f>
        <v>43227</v>
      </c>
      <c r="I521" s="175">
        <f ca="1"/>
        <v>1.2044333797887387E-2</v>
      </c>
      <c r="J521" s="151" t="s">
        <v>4</v>
      </c>
      <c r="K521" s="159" t="s">
        <v>4</v>
      </c>
    </row>
    <row r="522" spans="1:11" x14ac:dyDescent="0.25">
      <c r="A522" s="153">
        <v>504</v>
      </c>
      <c r="B522" s="158"/>
      <c r="C522" s="174">
        <f ca="1">_xll.meDateFromTenor(C521,"1D","FOLLOWING",D$13,"NORMAL")</f>
        <v>43137</v>
      </c>
      <c r="D522" s="20">
        <f ca="1">_xll.meDateFromTenor(C522,D$14,"Following",D$13,"Normal")</f>
        <v>43138</v>
      </c>
      <c r="E522" s="175">
        <f ca="1"/>
        <v>9.8524807992106736E-3</v>
      </c>
      <c r="F522" s="152"/>
      <c r="G522" s="174">
        <f t="shared" ca="1" si="7"/>
        <v>43137</v>
      </c>
      <c r="H522" s="20">
        <f ca="1">_xll.meDateFromTenor(G522,H$14,"Following",H$13,"Normal")</f>
        <v>43227</v>
      </c>
      <c r="I522" s="175">
        <f ca="1"/>
        <v>1.2050506064756862E-2</v>
      </c>
      <c r="J522" s="151" t="s">
        <v>4</v>
      </c>
      <c r="K522" s="159" t="s">
        <v>4</v>
      </c>
    </row>
    <row r="523" spans="1:11" x14ac:dyDescent="0.25">
      <c r="A523" s="153">
        <v>505</v>
      </c>
      <c r="B523" s="158"/>
      <c r="C523" s="174">
        <f ca="1">_xll.meDateFromTenor(C522,"1D","FOLLOWING",D$13,"NORMAL")</f>
        <v>43138</v>
      </c>
      <c r="D523" s="20">
        <f ca="1">_xll.meDateFromTenor(C523,D$14,"Following",D$13,"Normal")</f>
        <v>43139</v>
      </c>
      <c r="E523" s="175">
        <f ca="1"/>
        <v>9.8527504492729526E-3</v>
      </c>
      <c r="F523" s="152"/>
      <c r="G523" s="174">
        <f t="shared" ca="1" si="7"/>
        <v>43138</v>
      </c>
      <c r="H523" s="20">
        <f ca="1">_xll.meDateFromTenor(G523,H$14,"Following",H$13,"Normal")</f>
        <v>43227</v>
      </c>
      <c r="I523" s="175">
        <f ca="1"/>
        <v>1.2056677386357607E-2</v>
      </c>
      <c r="J523" s="151" t="s">
        <v>4</v>
      </c>
      <c r="K523" s="159" t="s">
        <v>4</v>
      </c>
    </row>
    <row r="524" spans="1:11" x14ac:dyDescent="0.25">
      <c r="A524" s="153">
        <v>506</v>
      </c>
      <c r="B524" s="158"/>
      <c r="C524" s="174">
        <f ca="1">_xll.meDateFromTenor(C523,"1D","FOLLOWING",D$13,"NORMAL")</f>
        <v>43139</v>
      </c>
      <c r="D524" s="20">
        <f ca="1">_xll.meDateFromTenor(C524,D$14,"Following",D$13,"Normal")</f>
        <v>43140</v>
      </c>
      <c r="E524" s="175">
        <f ca="1"/>
        <v>9.8530201142033383E-3</v>
      </c>
      <c r="F524" s="152"/>
      <c r="G524" s="174">
        <f t="shared" ca="1" si="7"/>
        <v>43139</v>
      </c>
      <c r="H524" s="20">
        <f ca="1">_xll.meDateFromTenor(G524,H$14,"Following",H$13,"Normal")</f>
        <v>43228</v>
      </c>
      <c r="I524" s="175">
        <f ca="1"/>
        <v>1.2062851290480549E-2</v>
      </c>
      <c r="J524" s="151" t="s">
        <v>4</v>
      </c>
      <c r="K524" s="159" t="s">
        <v>4</v>
      </c>
    </row>
    <row r="525" spans="1:11" x14ac:dyDescent="0.25">
      <c r="A525" s="153">
        <v>507</v>
      </c>
      <c r="B525" s="158"/>
      <c r="C525" s="174">
        <f ca="1">_xll.meDateFromTenor(C524,"1D","FOLLOWING",D$13,"NORMAL")</f>
        <v>43140</v>
      </c>
      <c r="D525" s="20">
        <f ca="1">_xll.meDateFromTenor(C525,D$14,"Following",D$13,"Normal")</f>
        <v>43143</v>
      </c>
      <c r="E525" s="175">
        <f ca="1"/>
        <v>9.8538291972971939E-3</v>
      </c>
      <c r="F525" s="152"/>
      <c r="G525" s="174">
        <f t="shared" ca="1" si="7"/>
        <v>43140</v>
      </c>
      <c r="H525" s="20">
        <f ca="1">_xll.meDateFromTenor(G525,H$14,"Following",H$13,"Normal")</f>
        <v>43229</v>
      </c>
      <c r="I525" s="175">
        <f ca="1"/>
        <v>1.2069028722394418E-2</v>
      </c>
      <c r="J525" s="151" t="s">
        <v>4</v>
      </c>
      <c r="K525" s="159" t="s">
        <v>4</v>
      </c>
    </row>
    <row r="526" spans="1:11" x14ac:dyDescent="0.25">
      <c r="A526" s="153">
        <v>508</v>
      </c>
      <c r="B526" s="158"/>
      <c r="C526" s="174">
        <f ca="1">_xll.meDateFromTenor(C525,"1D","FOLLOWING",D$13,"NORMAL")</f>
        <v>43143</v>
      </c>
      <c r="D526" s="20">
        <f ca="1">_xll.meDateFromTenor(C526,D$14,"Following",D$13,"Normal")</f>
        <v>43144</v>
      </c>
      <c r="E526" s="175">
        <f ca="1"/>
        <v>9.8540989212470356E-3</v>
      </c>
      <c r="F526" s="152"/>
      <c r="G526" s="174">
        <f t="shared" ca="1" si="7"/>
        <v>43143</v>
      </c>
      <c r="H526" s="20">
        <f ca="1">_xll.meDateFromTenor(G526,H$14,"Following",H$13,"Normal")</f>
        <v>43234</v>
      </c>
      <c r="I526" s="175">
        <f ca="1"/>
        <v>1.2087541741927922E-2</v>
      </c>
      <c r="J526" s="151" t="s">
        <v>4</v>
      </c>
      <c r="K526" s="159" t="s">
        <v>4</v>
      </c>
    </row>
    <row r="527" spans="1:11" x14ac:dyDescent="0.25">
      <c r="A527" s="153">
        <v>509</v>
      </c>
      <c r="B527" s="158"/>
      <c r="C527" s="174">
        <f ca="1">_xll.meDateFromTenor(C526,"1D","FOLLOWING",D$13,"NORMAL")</f>
        <v>43144</v>
      </c>
      <c r="D527" s="20">
        <f ca="1">_xll.meDateFromTenor(C527,D$14,"Following",D$13,"Normal")</f>
        <v>43145</v>
      </c>
      <c r="E527" s="175">
        <f ca="1"/>
        <v>9.8543686598784666E-3</v>
      </c>
      <c r="F527" s="152"/>
      <c r="G527" s="174">
        <f t="shared" ca="1" si="7"/>
        <v>43144</v>
      </c>
      <c r="H527" s="20">
        <f ca="1">_xll.meDateFromTenor(G527,H$14,"Following",H$13,"Normal")</f>
        <v>43234</v>
      </c>
      <c r="I527" s="175">
        <f ca="1"/>
        <v>1.209378147552575E-2</v>
      </c>
      <c r="J527" s="151" t="s">
        <v>4</v>
      </c>
      <c r="K527" s="159" t="s">
        <v>4</v>
      </c>
    </row>
    <row r="528" spans="1:11" x14ac:dyDescent="0.25">
      <c r="A528" s="153">
        <v>510</v>
      </c>
      <c r="B528" s="158"/>
      <c r="C528" s="174">
        <f ca="1">_xll.meDateFromTenor(C527,"1D","FOLLOWING",D$13,"NORMAL")</f>
        <v>43145</v>
      </c>
      <c r="D528" s="20">
        <f ca="1">_xll.meDateFromTenor(C528,D$14,"Following",D$13,"Normal")</f>
        <v>43146</v>
      </c>
      <c r="E528" s="175">
        <f ca="1"/>
        <v>9.8546384132980683E-3</v>
      </c>
      <c r="F528" s="152"/>
      <c r="G528" s="174">
        <f t="shared" ca="1" si="7"/>
        <v>43145</v>
      </c>
      <c r="H528" s="20">
        <f ca="1">_xll.meDateFromTenor(G528,H$14,"Following",H$13,"Normal")</f>
        <v>43234</v>
      </c>
      <c r="I528" s="175">
        <f ca="1"/>
        <v>1.2099886967651611E-2</v>
      </c>
      <c r="J528" s="151" t="s">
        <v>4</v>
      </c>
      <c r="K528" s="159" t="s">
        <v>4</v>
      </c>
    </row>
    <row r="529" spans="1:11" x14ac:dyDescent="0.25">
      <c r="A529" s="153">
        <v>511</v>
      </c>
      <c r="B529" s="158"/>
      <c r="C529" s="174">
        <f ca="1">_xll.meDateFromTenor(C528,"1D","FOLLOWING",D$13,"NORMAL")</f>
        <v>43146</v>
      </c>
      <c r="D529" s="20">
        <f ca="1">_xll.meDateFromTenor(C529,D$14,"Following",D$13,"Normal")</f>
        <v>43147</v>
      </c>
      <c r="E529" s="175">
        <f ca="1"/>
        <v>9.8549081815857767E-3</v>
      </c>
      <c r="F529" s="152"/>
      <c r="G529" s="174">
        <f t="shared" ca="1" si="7"/>
        <v>43146</v>
      </c>
      <c r="H529" s="20">
        <f ca="1">_xll.meDateFromTenor(G529,H$14,"Following",H$13,"Normal")</f>
        <v>43235</v>
      </c>
      <c r="I529" s="175">
        <f ca="1"/>
        <v>1.2105809082516513E-2</v>
      </c>
      <c r="J529" s="151" t="s">
        <v>4</v>
      </c>
      <c r="K529" s="159" t="s">
        <v>4</v>
      </c>
    </row>
    <row r="530" spans="1:11" x14ac:dyDescent="0.25">
      <c r="A530" s="153">
        <v>512</v>
      </c>
      <c r="B530" s="158"/>
      <c r="C530" s="174">
        <f ca="1">_xll.meDateFromTenor(C529,"1D","FOLLOWING",D$13,"NORMAL")</f>
        <v>43147</v>
      </c>
      <c r="D530" s="20">
        <f ca="1">_xll.meDateFromTenor(C530,D$14,"Following",D$13,"Normal")</f>
        <v>43150</v>
      </c>
      <c r="E530" s="175">
        <f ca="1"/>
        <v>9.8557175748315365E-3</v>
      </c>
      <c r="F530" s="152"/>
      <c r="G530" s="174">
        <f t="shared" ca="1" si="7"/>
        <v>43147</v>
      </c>
      <c r="H530" s="20">
        <f ca="1">_xll.meDateFromTenor(G530,H$14,"Following",H$13,"Normal")</f>
        <v>43236</v>
      </c>
      <c r="I530" s="175">
        <f ca="1"/>
        <v>1.2112232193375295E-2</v>
      </c>
      <c r="J530" s="151" t="s">
        <v>4</v>
      </c>
      <c r="K530" s="159" t="s">
        <v>4</v>
      </c>
    </row>
    <row r="531" spans="1:11" x14ac:dyDescent="0.25">
      <c r="A531" s="153">
        <v>513</v>
      </c>
      <c r="B531" s="158"/>
      <c r="C531" s="174">
        <f ca="1">_xll.meDateFromTenor(C530,"1D","FOLLOWING",D$13,"NORMAL")</f>
        <v>43150</v>
      </c>
      <c r="D531" s="20">
        <f ca="1">_xll.meDateFromTenor(C531,D$14,"Following",D$13,"Normal")</f>
        <v>43151</v>
      </c>
      <c r="E531" s="175">
        <f ca="1"/>
        <v>9.8559874020587648E-3</v>
      </c>
      <c r="F531" s="152"/>
      <c r="G531" s="174">
        <f t="shared" ca="1" si="7"/>
        <v>43150</v>
      </c>
      <c r="H531" s="20">
        <f ca="1">_xll.meDateFromTenor(G531,H$14,"Following",H$13,"Normal")</f>
        <v>43241</v>
      </c>
      <c r="I531" s="175">
        <f ca="1"/>
        <v>1.2127261044950684E-2</v>
      </c>
      <c r="J531" s="151" t="s">
        <v>4</v>
      </c>
      <c r="K531" s="159" t="s">
        <v>4</v>
      </c>
    </row>
    <row r="532" spans="1:11" x14ac:dyDescent="0.25">
      <c r="A532" s="153">
        <v>514</v>
      </c>
      <c r="B532" s="158"/>
      <c r="C532" s="174">
        <f ca="1">_xll.meDateFromTenor(C531,"1D","FOLLOWING",D$13,"NORMAL")</f>
        <v>43151</v>
      </c>
      <c r="D532" s="20">
        <f ca="1">_xll.meDateFromTenor(C532,D$14,"Following",D$13,"Normal")</f>
        <v>43152</v>
      </c>
      <c r="E532" s="175">
        <f ca="1"/>
        <v>9.8562572442073906E-3</v>
      </c>
      <c r="F532" s="152"/>
      <c r="G532" s="174">
        <f t="shared" ca="1" si="7"/>
        <v>43151</v>
      </c>
      <c r="H532" s="20">
        <f ca="1">_xll.meDateFromTenor(G532,H$14,"Following",H$13,"Normal")</f>
        <v>43241</v>
      </c>
      <c r="I532" s="175">
        <f ca="1"/>
        <v>1.2136922644822671E-2</v>
      </c>
      <c r="J532" s="151" t="s">
        <v>4</v>
      </c>
      <c r="K532" s="159" t="s">
        <v>4</v>
      </c>
    </row>
    <row r="533" spans="1:11" x14ac:dyDescent="0.25">
      <c r="A533" s="153">
        <v>515</v>
      </c>
      <c r="B533" s="158"/>
      <c r="C533" s="174">
        <f ca="1">_xll.meDateFromTenor(C532,"1D","FOLLOWING",D$13,"NORMAL")</f>
        <v>43152</v>
      </c>
      <c r="D533" s="20">
        <f ca="1">_xll.meDateFromTenor(C533,D$14,"Following",D$13,"Normal")</f>
        <v>43153</v>
      </c>
      <c r="E533" s="175">
        <f ca="1"/>
        <v>9.8565271010642511E-3</v>
      </c>
      <c r="F533" s="152"/>
      <c r="G533" s="174">
        <f t="shared" ref="G533:G596" ca="1" si="8">$C533</f>
        <v>43152</v>
      </c>
      <c r="H533" s="20">
        <f ca="1">_xll.meDateFromTenor(G533,H$14,"Following",H$13,"Normal")</f>
        <v>43241</v>
      </c>
      <c r="I533" s="175">
        <f ca="1"/>
        <v>1.2156116334473315E-2</v>
      </c>
      <c r="J533" s="151" t="s">
        <v>4</v>
      </c>
      <c r="K533" s="159" t="s">
        <v>4</v>
      </c>
    </row>
    <row r="534" spans="1:11" x14ac:dyDescent="0.25">
      <c r="A534" s="153">
        <v>516</v>
      </c>
      <c r="B534" s="158"/>
      <c r="C534" s="174">
        <f ca="1">_xll.meDateFromTenor(C533,"1D","FOLLOWING",D$13,"NORMAL")</f>
        <v>43153</v>
      </c>
      <c r="D534" s="20">
        <f ca="1">_xll.meDateFromTenor(C534,D$14,"Following",D$13,"Normal")</f>
        <v>43154</v>
      </c>
      <c r="E534" s="175">
        <f ca="1"/>
        <v>9.8567969727092822E-3</v>
      </c>
      <c r="F534" s="152"/>
      <c r="G534" s="174">
        <f t="shared" ca="1" si="8"/>
        <v>43153</v>
      </c>
      <c r="H534" s="20">
        <f ca="1">_xll.meDateFromTenor(G534,H$14,"Following",H$13,"Normal")</f>
        <v>43242</v>
      </c>
      <c r="I534" s="175">
        <f ca="1"/>
        <v>1.2149267870546357E-2</v>
      </c>
      <c r="J534" s="151" t="s">
        <v>4</v>
      </c>
      <c r="K534" s="159" t="s">
        <v>4</v>
      </c>
    </row>
    <row r="535" spans="1:11" x14ac:dyDescent="0.25">
      <c r="A535" s="153">
        <v>517</v>
      </c>
      <c r="B535" s="158"/>
      <c r="C535" s="174">
        <f ca="1">_xll.meDateFromTenor(C534,"1D","FOLLOWING",D$13,"NORMAL")</f>
        <v>43154</v>
      </c>
      <c r="D535" s="20">
        <f ca="1">_xll.meDateFromTenor(C535,D$14,"Following",D$13,"Normal")</f>
        <v>43157</v>
      </c>
      <c r="E535" s="175">
        <f ca="1"/>
        <v>9.8576066762401729E-3</v>
      </c>
      <c r="F535" s="152"/>
      <c r="G535" s="174">
        <f t="shared" ca="1" si="8"/>
        <v>43154</v>
      </c>
      <c r="H535" s="20">
        <f ca="1">_xll.meDateFromTenor(G535,H$14,"Following",H$13,"Normal")</f>
        <v>43243</v>
      </c>
      <c r="I535" s="175">
        <f ca="1"/>
        <v>1.211619733698655E-2</v>
      </c>
      <c r="J535" s="151" t="s">
        <v>4</v>
      </c>
      <c r="K535" s="159" t="s">
        <v>4</v>
      </c>
    </row>
    <row r="536" spans="1:11" x14ac:dyDescent="0.25">
      <c r="A536" s="153">
        <v>518</v>
      </c>
      <c r="B536" s="158"/>
      <c r="C536" s="174">
        <f ca="1">_xll.meDateFromTenor(C535,"1D","FOLLOWING",D$13,"NORMAL")</f>
        <v>43157</v>
      </c>
      <c r="D536" s="20">
        <f ca="1">_xll.meDateFromTenor(C536,D$14,"Following",D$13,"Normal")</f>
        <v>43158</v>
      </c>
      <c r="E536" s="175">
        <f ca="1"/>
        <v>9.8578766070112414E-3</v>
      </c>
      <c r="F536" s="152"/>
      <c r="G536" s="174">
        <f t="shared" ca="1" si="8"/>
        <v>43157</v>
      </c>
      <c r="H536" s="20">
        <f ca="1">_xll.meDateFromTenor(G536,H$14,"Following",H$13,"Normal")</f>
        <v>43248</v>
      </c>
      <c r="I536" s="175">
        <f ca="1"/>
        <v>1.2173958321993731E-2</v>
      </c>
      <c r="J536" s="151" t="s">
        <v>4</v>
      </c>
      <c r="K536" s="159" t="s">
        <v>4</v>
      </c>
    </row>
    <row r="537" spans="1:11" x14ac:dyDescent="0.25">
      <c r="A537" s="153">
        <v>519</v>
      </c>
      <c r="B537" s="158"/>
      <c r="C537" s="174">
        <f ca="1">_xll.meDateFromTenor(C536,"1D","FOLLOWING",D$13,"NORMAL")</f>
        <v>43158</v>
      </c>
      <c r="D537" s="20">
        <f ca="1">_xll.meDateFromTenor(C537,D$14,"Following",D$13,"Normal")</f>
        <v>43159</v>
      </c>
      <c r="E537" s="175">
        <f ca="1"/>
        <v>9.8581465525171899E-3</v>
      </c>
      <c r="F537" s="152"/>
      <c r="G537" s="174">
        <f t="shared" ca="1" si="8"/>
        <v>43158</v>
      </c>
      <c r="H537" s="20">
        <f ca="1">_xll.meDateFromTenor(G537,H$14,"Following",H$13,"Normal")</f>
        <v>43248</v>
      </c>
      <c r="I537" s="175">
        <f ca="1"/>
        <v>1.2176641947921533E-2</v>
      </c>
      <c r="J537" s="151" t="s">
        <v>4</v>
      </c>
      <c r="K537" s="159" t="s">
        <v>4</v>
      </c>
    </row>
    <row r="538" spans="1:11" x14ac:dyDescent="0.25">
      <c r="A538" s="153">
        <v>520</v>
      </c>
      <c r="B538" s="158"/>
      <c r="C538" s="174">
        <f ca="1">_xll.meDateFromTenor(C537,"1D","FOLLOWING",D$13,"NORMAL")</f>
        <v>43159</v>
      </c>
      <c r="D538" s="20">
        <f ca="1">_xll.meDateFromTenor(C538,D$14,"Following",D$13,"Normal")</f>
        <v>43160</v>
      </c>
      <c r="E538" s="175">
        <f ca="1"/>
        <v>9.8584165128113091E-3</v>
      </c>
      <c r="F538" s="152"/>
      <c r="G538" s="174">
        <f t="shared" ca="1" si="8"/>
        <v>43159</v>
      </c>
      <c r="H538" s="20">
        <f ca="1">_xll.meDateFromTenor(G538,H$14,"Following",H$13,"Normal")</f>
        <v>43248</v>
      </c>
      <c r="I538" s="175">
        <f ca="1"/>
        <v>1.2186303547717417E-2</v>
      </c>
      <c r="J538" s="151" t="s">
        <v>4</v>
      </c>
      <c r="K538" s="159" t="s">
        <v>4</v>
      </c>
    </row>
    <row r="539" spans="1:11" x14ac:dyDescent="0.25">
      <c r="A539" s="153">
        <v>521</v>
      </c>
      <c r="B539" s="158"/>
      <c r="C539" s="174">
        <f ca="1">_xll.meDateFromTenor(C538,"1D","FOLLOWING",D$13,"NORMAL")</f>
        <v>43160</v>
      </c>
      <c r="D539" s="20">
        <f ca="1">_xll.meDateFromTenor(C539,D$14,"Following",D$13,"Normal")</f>
        <v>43161</v>
      </c>
      <c r="E539" s="175">
        <f ca="1"/>
        <v>9.858686487973535E-3</v>
      </c>
      <c r="F539" s="152"/>
      <c r="G539" s="174">
        <f t="shared" ca="1" si="8"/>
        <v>43160</v>
      </c>
      <c r="H539" s="20">
        <f ca="1">_xll.meDateFromTenor(G539,H$14,"Following",H$13,"Normal")</f>
        <v>43252</v>
      </c>
      <c r="I539" s="175">
        <f ca="1"/>
        <v>1.2193411031545637E-2</v>
      </c>
      <c r="J539" s="151" t="s">
        <v>4</v>
      </c>
      <c r="K539" s="159" t="s">
        <v>4</v>
      </c>
    </row>
    <row r="540" spans="1:11" x14ac:dyDescent="0.25">
      <c r="A540" s="153">
        <v>522</v>
      </c>
      <c r="B540" s="158"/>
      <c r="C540" s="174">
        <f ca="1">_xll.meDateFromTenor(C539,"1D","FOLLOWING",D$13,"NORMAL")</f>
        <v>43161</v>
      </c>
      <c r="D540" s="20">
        <f ca="1">_xll.meDateFromTenor(C540,D$14,"Following",D$13,"Normal")</f>
        <v>43164</v>
      </c>
      <c r="E540" s="175">
        <f ca="1"/>
        <v>9.8594965020021939E-3</v>
      </c>
      <c r="F540" s="152"/>
      <c r="G540" s="174">
        <f t="shared" ca="1" si="8"/>
        <v>43161</v>
      </c>
      <c r="H540" s="20">
        <f ca="1">_xll.meDateFromTenor(G540,H$14,"Following",H$13,"Normal")</f>
        <v>43255</v>
      </c>
      <c r="I540" s="175">
        <f ca="1"/>
        <v>1.2198648773441104E-2</v>
      </c>
      <c r="J540" s="151" t="s">
        <v>4</v>
      </c>
      <c r="K540" s="159" t="s">
        <v>4</v>
      </c>
    </row>
    <row r="541" spans="1:11" x14ac:dyDescent="0.25">
      <c r="A541" s="153">
        <v>523</v>
      </c>
      <c r="B541" s="158"/>
      <c r="C541" s="174">
        <f ca="1">_xll.meDateFromTenor(C540,"1D","FOLLOWING",D$13,"NORMAL")</f>
        <v>43164</v>
      </c>
      <c r="D541" s="20">
        <f ca="1">_xll.meDateFromTenor(C541,D$14,"Following",D$13,"Normal")</f>
        <v>43165</v>
      </c>
      <c r="E541" s="175">
        <f ca="1"/>
        <v>9.8597665362643375E-3</v>
      </c>
      <c r="F541" s="152"/>
      <c r="G541" s="174">
        <f t="shared" ca="1" si="8"/>
        <v>43164</v>
      </c>
      <c r="H541" s="20">
        <f ca="1">_xll.meDateFromTenor(G541,H$14,"Following",H$13,"Normal")</f>
        <v>43256</v>
      </c>
      <c r="I541" s="175">
        <f ca="1"/>
        <v>1.2217233728786117E-2</v>
      </c>
      <c r="J541" s="151" t="s">
        <v>4</v>
      </c>
      <c r="K541" s="159" t="s">
        <v>4</v>
      </c>
    </row>
    <row r="542" spans="1:11" x14ac:dyDescent="0.25">
      <c r="A542" s="153">
        <v>524</v>
      </c>
      <c r="B542" s="158"/>
      <c r="C542" s="174">
        <f ca="1">_xll.meDateFromTenor(C541,"1D","FOLLOWING",D$13,"NORMAL")</f>
        <v>43165</v>
      </c>
      <c r="D542" s="20">
        <f ca="1">_xll.meDateFromTenor(C542,D$14,"Following",D$13,"Normal")</f>
        <v>43166</v>
      </c>
      <c r="E542" s="175">
        <f ca="1"/>
        <v>9.8600365852874808E-3</v>
      </c>
      <c r="F542" s="152"/>
      <c r="G542" s="174">
        <f t="shared" ca="1" si="8"/>
        <v>43165</v>
      </c>
      <c r="H542" s="20">
        <f ca="1">_xll.meDateFromTenor(G542,H$14,"Following",H$13,"Normal")</f>
        <v>43257</v>
      </c>
      <c r="I542" s="175">
        <f ca="1"/>
        <v>1.2223339224888476E-2</v>
      </c>
      <c r="J542" s="151" t="s">
        <v>4</v>
      </c>
      <c r="K542" s="159" t="s">
        <v>4</v>
      </c>
    </row>
    <row r="543" spans="1:11" x14ac:dyDescent="0.25">
      <c r="A543" s="153">
        <v>525</v>
      </c>
      <c r="B543" s="158"/>
      <c r="C543" s="174">
        <f ca="1">_xll.meDateFromTenor(C542,"1D","FOLLOWING",D$13,"NORMAL")</f>
        <v>43166</v>
      </c>
      <c r="D543" s="20">
        <f ca="1">_xll.meDateFromTenor(C543,D$14,"Following",D$13,"Normal")</f>
        <v>43167</v>
      </c>
      <c r="E543" s="175">
        <f ca="1"/>
        <v>9.8603066491787308E-3</v>
      </c>
      <c r="F543" s="152"/>
      <c r="G543" s="174">
        <f t="shared" ca="1" si="8"/>
        <v>43166</v>
      </c>
      <c r="H543" s="20">
        <f ca="1">_xll.meDateFromTenor(G543,H$14,"Following",H$13,"Normal")</f>
        <v>43258</v>
      </c>
      <c r="I543" s="175">
        <f ca="1"/>
        <v>1.2229493867643841E-2</v>
      </c>
      <c r="J543" s="151" t="s">
        <v>4</v>
      </c>
      <c r="K543" s="159" t="s">
        <v>4</v>
      </c>
    </row>
    <row r="544" spans="1:11" x14ac:dyDescent="0.25">
      <c r="A544" s="153">
        <v>526</v>
      </c>
      <c r="B544" s="158"/>
      <c r="C544" s="174">
        <f ca="1">_xll.meDateFromTenor(C543,"1D","FOLLOWING",D$13,"NORMAL")</f>
        <v>43167</v>
      </c>
      <c r="D544" s="20">
        <f ca="1">_xll.meDateFromTenor(C544,D$14,"Following",D$13,"Normal")</f>
        <v>43168</v>
      </c>
      <c r="E544" s="175">
        <f ca="1"/>
        <v>9.8605767278581516E-3</v>
      </c>
      <c r="F544" s="152"/>
      <c r="G544" s="174">
        <f t="shared" ca="1" si="8"/>
        <v>43167</v>
      </c>
      <c r="H544" s="20">
        <f ca="1">_xll.meDateFromTenor(G544,H$14,"Following",H$13,"Normal")</f>
        <v>43259</v>
      </c>
      <c r="I544" s="175">
        <f ca="1"/>
        <v>1.2235684450612164E-2</v>
      </c>
      <c r="J544" s="151" t="s">
        <v>4</v>
      </c>
      <c r="K544" s="159" t="s">
        <v>4</v>
      </c>
    </row>
    <row r="545" spans="1:11" x14ac:dyDescent="0.25">
      <c r="A545" s="153">
        <v>527</v>
      </c>
      <c r="B545" s="158"/>
      <c r="C545" s="174">
        <f ca="1">_xll.meDateFromTenor(C544,"1D","FOLLOWING",D$13,"NORMAL")</f>
        <v>43168</v>
      </c>
      <c r="D545" s="20">
        <f ca="1">_xll.meDateFromTenor(C545,D$14,"Following",D$13,"Normal")</f>
        <v>43171</v>
      </c>
      <c r="E545" s="175">
        <f ca="1"/>
        <v>9.8613870524655659E-3</v>
      </c>
      <c r="F545" s="152"/>
      <c r="G545" s="174">
        <f t="shared" ca="1" si="8"/>
        <v>43168</v>
      </c>
      <c r="H545" s="20">
        <f ca="1">_xll.meDateFromTenor(G545,H$14,"Following",H$13,"Normal")</f>
        <v>43262</v>
      </c>
      <c r="I545" s="175">
        <f ca="1"/>
        <v>1.2241861827140432E-2</v>
      </c>
      <c r="J545" s="151" t="s">
        <v>4</v>
      </c>
      <c r="K545" s="159" t="s">
        <v>4</v>
      </c>
    </row>
    <row r="546" spans="1:11" x14ac:dyDescent="0.25">
      <c r="A546" s="153">
        <v>528</v>
      </c>
      <c r="B546" s="158"/>
      <c r="C546" s="174">
        <f ca="1">_xll.meDateFromTenor(C545,"1D","FOLLOWING",D$13,"NORMAL")</f>
        <v>43171</v>
      </c>
      <c r="D546" s="20">
        <f ca="1">_xll.meDateFromTenor(C546,D$14,"Following",D$13,"Normal")</f>
        <v>43172</v>
      </c>
      <c r="E546" s="175">
        <f ca="1"/>
        <v>9.8616571902976694E-3</v>
      </c>
      <c r="F546" s="152"/>
      <c r="G546" s="174">
        <f t="shared" ca="1" si="8"/>
        <v>43171</v>
      </c>
      <c r="H546" s="20">
        <f ca="1">_xll.meDateFromTenor(G546,H$14,"Following",H$13,"Normal")</f>
        <v>43263</v>
      </c>
      <c r="I546" s="175">
        <f ca="1"/>
        <v>1.2260374902059537E-2</v>
      </c>
      <c r="J546" s="151" t="s">
        <v>4</v>
      </c>
      <c r="K546" s="159" t="s">
        <v>4</v>
      </c>
    </row>
    <row r="547" spans="1:11" x14ac:dyDescent="0.25">
      <c r="A547" s="153">
        <v>529</v>
      </c>
      <c r="B547" s="158"/>
      <c r="C547" s="174">
        <f ca="1">_xll.meDateFromTenor(C546,"1D","FOLLOWING",D$13,"NORMAL")</f>
        <v>43172</v>
      </c>
      <c r="D547" s="20">
        <f ca="1">_xll.meDateFromTenor(C547,D$14,"Following",D$13,"Normal")</f>
        <v>43173</v>
      </c>
      <c r="E547" s="175">
        <f ca="1"/>
        <v>9.8619273429978796E-3</v>
      </c>
      <c r="F547" s="152"/>
      <c r="G547" s="174">
        <f t="shared" ca="1" si="8"/>
        <v>43172</v>
      </c>
      <c r="H547" s="20">
        <f ca="1">_xll.meDateFromTenor(G547,H$14,"Following",H$13,"Normal")</f>
        <v>43264</v>
      </c>
      <c r="I547" s="175">
        <f ca="1"/>
        <v>1.2266547089491838E-2</v>
      </c>
      <c r="J547" s="151" t="s">
        <v>4</v>
      </c>
      <c r="K547" s="159" t="s">
        <v>4</v>
      </c>
    </row>
    <row r="548" spans="1:11" x14ac:dyDescent="0.25">
      <c r="A548" s="153">
        <v>530</v>
      </c>
      <c r="B548" s="158"/>
      <c r="C548" s="174">
        <f ca="1">_xll.meDateFromTenor(C547,"1D","FOLLOWING",D$13,"NORMAL")</f>
        <v>43173</v>
      </c>
      <c r="D548" s="20">
        <f ca="1">_xll.meDateFromTenor(C548,D$14,"Following",D$13,"Normal")</f>
        <v>43174</v>
      </c>
      <c r="E548" s="175">
        <f ca="1"/>
        <v>9.8621975104063245E-3</v>
      </c>
      <c r="F548" s="152"/>
      <c r="G548" s="174">
        <f t="shared" ca="1" si="8"/>
        <v>43173</v>
      </c>
      <c r="H548" s="20">
        <f ca="1">_xll.meDateFromTenor(G548,H$14,"Following",H$13,"Normal")</f>
        <v>43265</v>
      </c>
      <c r="I548" s="175">
        <f ca="1"/>
        <v>1.2272720127783224E-2</v>
      </c>
      <c r="J548" s="151" t="s">
        <v>4</v>
      </c>
      <c r="K548" s="159" t="s">
        <v>4</v>
      </c>
    </row>
    <row r="549" spans="1:11" x14ac:dyDescent="0.25">
      <c r="A549" s="153">
        <v>531</v>
      </c>
      <c r="B549" s="158"/>
      <c r="C549" s="174">
        <f ca="1">_xll.meDateFromTenor(C548,"1D","FOLLOWING",D$13,"NORMAL")</f>
        <v>43174</v>
      </c>
      <c r="D549" s="20">
        <f ca="1">_xll.meDateFromTenor(C549,D$14,"Following",D$13,"Normal")</f>
        <v>43175</v>
      </c>
      <c r="E549" s="175">
        <f ca="1"/>
        <v>9.862467692523004E-3</v>
      </c>
      <c r="F549" s="152"/>
      <c r="G549" s="174">
        <f t="shared" ca="1" si="8"/>
        <v>43174</v>
      </c>
      <c r="H549" s="20">
        <f ca="1">_xll.meDateFromTenor(G549,H$14,"Following",H$13,"Normal")</f>
        <v>43266</v>
      </c>
      <c r="I549" s="175">
        <f ca="1"/>
        <v>1.2278895526922452E-2</v>
      </c>
      <c r="J549" s="151" t="s">
        <v>4</v>
      </c>
      <c r="K549" s="159" t="s">
        <v>4</v>
      </c>
    </row>
    <row r="550" spans="1:11" x14ac:dyDescent="0.25">
      <c r="A550" s="153">
        <v>532</v>
      </c>
      <c r="B550" s="158"/>
      <c r="C550" s="174">
        <f ca="1">_xll.meDateFromTenor(C549,"1D","FOLLOWING",D$13,"NORMAL")</f>
        <v>43175</v>
      </c>
      <c r="D550" s="20">
        <f ca="1">_xll.meDateFromTenor(C550,D$14,"Following",D$13,"Normal")</f>
        <v>43178</v>
      </c>
      <c r="E550" s="175">
        <f ca="1"/>
        <v>9.863278328161619E-3</v>
      </c>
      <c r="F550" s="152"/>
      <c r="G550" s="174">
        <f t="shared" ca="1" si="8"/>
        <v>43175</v>
      </c>
      <c r="H550" s="20">
        <f ca="1">_xll.meDateFromTenor(G550,H$14,"Following",H$13,"Normal")</f>
        <v>43269</v>
      </c>
      <c r="I550" s="175">
        <f ca="1"/>
        <v>1.2285065353506911E-2</v>
      </c>
      <c r="J550" s="151" t="s">
        <v>4</v>
      </c>
      <c r="K550" s="159" t="s">
        <v>4</v>
      </c>
    </row>
    <row r="551" spans="1:11" x14ac:dyDescent="0.25">
      <c r="A551" s="153">
        <v>533</v>
      </c>
      <c r="B551" s="158"/>
      <c r="C551" s="174">
        <f ca="1">_xll.meDateFromTenor(C550,"1D","FOLLOWING",D$13,"NORMAL")</f>
        <v>43178</v>
      </c>
      <c r="D551" s="20">
        <f ca="1">_xll.meDateFromTenor(C551,D$14,"Following",D$13,"Normal")</f>
        <v>43179</v>
      </c>
      <c r="E551" s="175">
        <f ca="1"/>
        <v>9.8635485695908534E-3</v>
      </c>
      <c r="F551" s="152"/>
      <c r="G551" s="174">
        <f t="shared" ca="1" si="8"/>
        <v>43178</v>
      </c>
      <c r="H551" s="20">
        <f ca="1">_xll.meDateFromTenor(G551,H$14,"Following",H$13,"Normal")</f>
        <v>43270</v>
      </c>
      <c r="I551" s="175">
        <f ca="1"/>
        <v>1.2303623284535064E-2</v>
      </c>
      <c r="J551" s="151" t="s">
        <v>4</v>
      </c>
      <c r="K551" s="159" t="s">
        <v>4</v>
      </c>
    </row>
    <row r="552" spans="1:11" x14ac:dyDescent="0.25">
      <c r="A552" s="153">
        <v>534</v>
      </c>
      <c r="B552" s="158"/>
      <c r="C552" s="174">
        <f ca="1">_xll.meDateFromTenor(C551,"1D","FOLLOWING",D$13,"NORMAL")</f>
        <v>43179</v>
      </c>
      <c r="D552" s="20">
        <f ca="1">_xll.meDateFromTenor(C552,D$14,"Following",D$13,"Normal")</f>
        <v>43180</v>
      </c>
      <c r="E552" s="175">
        <f ca="1"/>
        <v>9.8638188258881945E-3</v>
      </c>
      <c r="F552" s="152"/>
      <c r="G552" s="174">
        <f t="shared" ca="1" si="8"/>
        <v>43179</v>
      </c>
      <c r="H552" s="20">
        <f ca="1">_xll.meDateFromTenor(G552,H$14,"Following",H$13,"Normal")</f>
        <v>43271</v>
      </c>
      <c r="I552" s="175">
        <f ca="1"/>
        <v>1.2309755804954284E-2</v>
      </c>
      <c r="J552" s="151" t="s">
        <v>4</v>
      </c>
      <c r="K552" s="159" t="s">
        <v>4</v>
      </c>
    </row>
    <row r="553" spans="1:11" x14ac:dyDescent="0.25">
      <c r="A553" s="153">
        <v>535</v>
      </c>
      <c r="B553" s="158"/>
      <c r="C553" s="174">
        <f ca="1">_xll.meDateFromTenor(C552,"1D","FOLLOWING",D$13,"NORMAL")</f>
        <v>43180</v>
      </c>
      <c r="D553" s="20">
        <f ca="1">_xll.meDateFromTenor(C553,D$14,"Following",D$13,"Normal")</f>
        <v>43181</v>
      </c>
      <c r="E553" s="175">
        <f ca="1"/>
        <v>9.8640890969737063E-3</v>
      </c>
      <c r="F553" s="152"/>
      <c r="G553" s="174">
        <f t="shared" ca="1" si="8"/>
        <v>43180</v>
      </c>
      <c r="H553" s="20">
        <f ca="1">_xll.meDateFromTenor(G553,H$14,"Following",H$13,"Normal")</f>
        <v>43272</v>
      </c>
      <c r="I553" s="175">
        <f ca="1"/>
        <v>1.2315928417816127E-2</v>
      </c>
      <c r="J553" s="151" t="s">
        <v>4</v>
      </c>
      <c r="K553" s="159" t="s">
        <v>4</v>
      </c>
    </row>
    <row r="554" spans="1:11" x14ac:dyDescent="0.25">
      <c r="A554" s="153">
        <v>536</v>
      </c>
      <c r="B554" s="158"/>
      <c r="C554" s="174">
        <f ca="1">_xll.meDateFromTenor(C553,"1D","FOLLOWING",D$13,"NORMAL")</f>
        <v>43181</v>
      </c>
      <c r="D554" s="20">
        <f ca="1">_xll.meDateFromTenor(C554,D$14,"Following",D$13,"Normal")</f>
        <v>43182</v>
      </c>
      <c r="E554" s="175">
        <f ca="1"/>
        <v>9.8643593828473888E-3</v>
      </c>
      <c r="F554" s="152"/>
      <c r="G554" s="174">
        <f t="shared" ca="1" si="8"/>
        <v>43181</v>
      </c>
      <c r="H554" s="20">
        <f ca="1">_xll.meDateFromTenor(G554,H$14,"Following",H$13,"Normal")</f>
        <v>43273</v>
      </c>
      <c r="I554" s="175">
        <f ca="1"/>
        <v>1.2322935679590984E-2</v>
      </c>
      <c r="J554" s="151" t="s">
        <v>4</v>
      </c>
      <c r="K554" s="159" t="s">
        <v>4</v>
      </c>
    </row>
    <row r="555" spans="1:11" x14ac:dyDescent="0.25">
      <c r="A555" s="153">
        <v>537</v>
      </c>
      <c r="B555" s="158"/>
      <c r="C555" s="174">
        <f ca="1">_xll.meDateFromTenor(C554,"1D","FOLLOWING",D$13,"NORMAL")</f>
        <v>43182</v>
      </c>
      <c r="D555" s="20">
        <f ca="1">_xll.meDateFromTenor(C555,D$14,"Following",D$13,"Normal")</f>
        <v>43185</v>
      </c>
      <c r="E555" s="175">
        <f ca="1"/>
        <v>9.8651703293839779E-3</v>
      </c>
      <c r="F555" s="152"/>
      <c r="G555" s="174">
        <f t="shared" ca="1" si="8"/>
        <v>43182</v>
      </c>
      <c r="H555" s="20">
        <f ca="1">_xll.meDateFromTenor(G555,H$14,"Following",H$13,"Normal")</f>
        <v>43276</v>
      </c>
      <c r="I555" s="175">
        <f ca="1"/>
        <v>1.2330381147244204E-2</v>
      </c>
      <c r="J555" s="151" t="s">
        <v>4</v>
      </c>
      <c r="K555" s="159" t="s">
        <v>4</v>
      </c>
    </row>
    <row r="556" spans="1:11" x14ac:dyDescent="0.25">
      <c r="A556" s="153">
        <v>538</v>
      </c>
      <c r="B556" s="158"/>
      <c r="C556" s="174">
        <f ca="1">_xll.meDateFromTenor(C555,"1D","FOLLOWING",D$13,"NORMAL")</f>
        <v>43185</v>
      </c>
      <c r="D556" s="20">
        <f ca="1">_xll.meDateFromTenor(C556,D$14,"Following",D$13,"Normal")</f>
        <v>43186</v>
      </c>
      <c r="E556" s="175">
        <f ca="1"/>
        <v>9.8654406745435699E-3</v>
      </c>
      <c r="F556" s="152"/>
      <c r="G556" s="174">
        <f t="shared" ca="1" si="8"/>
        <v>43185</v>
      </c>
      <c r="H556" s="20">
        <f ca="1">_xll.meDateFromTenor(G556,H$14,"Following",H$13,"Normal")</f>
        <v>43277</v>
      </c>
      <c r="I556" s="175">
        <f ca="1"/>
        <v>1.2352044510503053E-2</v>
      </c>
      <c r="J556" s="151" t="s">
        <v>4</v>
      </c>
      <c r="K556" s="159" t="s">
        <v>4</v>
      </c>
    </row>
    <row r="557" spans="1:11" x14ac:dyDescent="0.25">
      <c r="A557" s="153">
        <v>539</v>
      </c>
      <c r="B557" s="158"/>
      <c r="C557" s="174">
        <f ca="1">_xll.meDateFromTenor(C556,"1D","FOLLOWING",D$13,"NORMAL")</f>
        <v>43186</v>
      </c>
      <c r="D557" s="20">
        <f ca="1">_xll.meDateFromTenor(C557,D$14,"Following",D$13,"Normal")</f>
        <v>43187</v>
      </c>
      <c r="E557" s="175">
        <f ca="1"/>
        <v>9.865711034517978E-3</v>
      </c>
      <c r="F557" s="152"/>
      <c r="G557" s="174">
        <f t="shared" ca="1" si="8"/>
        <v>43186</v>
      </c>
      <c r="H557" s="20">
        <f ca="1">_xll.meDateFromTenor(G557,H$14,"Following",H$13,"Normal")</f>
        <v>43278</v>
      </c>
      <c r="I557" s="175">
        <f ca="1"/>
        <v>1.2359286606100361E-2</v>
      </c>
      <c r="J557" s="151" t="s">
        <v>4</v>
      </c>
      <c r="K557" s="159" t="s">
        <v>4</v>
      </c>
    </row>
    <row r="558" spans="1:11" x14ac:dyDescent="0.25">
      <c r="A558" s="153">
        <v>540</v>
      </c>
      <c r="B558" s="158"/>
      <c r="C558" s="174">
        <f ca="1">_xll.meDateFromTenor(C557,"1D","FOLLOWING",D$13,"NORMAL")</f>
        <v>43187</v>
      </c>
      <c r="D558" s="20">
        <f ca="1">_xll.meDateFromTenor(C558,D$14,"Following",D$13,"Normal")</f>
        <v>43188</v>
      </c>
      <c r="E558" s="175">
        <f ca="1"/>
        <v>9.8659814092805567E-3</v>
      </c>
      <c r="F558" s="152"/>
      <c r="G558" s="174">
        <f t="shared" ca="1" si="8"/>
        <v>43187</v>
      </c>
      <c r="H558" s="20">
        <f ca="1">_xll.meDateFromTenor(G558,H$14,"Following",H$13,"Normal")</f>
        <v>43279</v>
      </c>
      <c r="I558" s="175">
        <f ca="1"/>
        <v>1.236651718589187E-2</v>
      </c>
      <c r="J558" s="151" t="s">
        <v>4</v>
      </c>
      <c r="K558" s="159" t="s">
        <v>4</v>
      </c>
    </row>
    <row r="559" spans="1:11" x14ac:dyDescent="0.25">
      <c r="A559" s="153">
        <v>541</v>
      </c>
      <c r="B559" s="158"/>
      <c r="C559" s="174">
        <f ca="1">_xll.meDateFromTenor(C558,"1D","FOLLOWING",D$13,"NORMAL")</f>
        <v>43188</v>
      </c>
      <c r="D559" s="20">
        <f ca="1">_xll.meDateFromTenor(C559,D$14,"Following",D$13,"Normal")</f>
        <v>43193</v>
      </c>
      <c r="E559" s="175">
        <f ca="1"/>
        <v>9.8674372457079676E-3</v>
      </c>
      <c r="F559" s="152"/>
      <c r="G559" s="174">
        <f t="shared" ca="1" si="8"/>
        <v>43188</v>
      </c>
      <c r="H559" s="20">
        <f ca="1">_xll.meDateFromTenor(G559,H$14,"Following",H$13,"Normal")</f>
        <v>43280</v>
      </c>
      <c r="I559" s="175">
        <f ca="1"/>
        <v>1.2373739335528438E-2</v>
      </c>
      <c r="J559" s="151" t="s">
        <v>4</v>
      </c>
      <c r="K559" s="159" t="s">
        <v>4</v>
      </c>
    </row>
    <row r="560" spans="1:11" x14ac:dyDescent="0.25">
      <c r="A560" s="153">
        <v>542</v>
      </c>
      <c r="B560" s="158"/>
      <c r="C560" s="174">
        <f ca="1">_xll.meDateFromTenor(C559,"1D","FOLLOWING",D$13,"NORMAL")</f>
        <v>43193</v>
      </c>
      <c r="D560" s="20">
        <f ca="1">_xll.meDateFromTenor(C560,D$14,"Following",D$13,"Normal")</f>
        <v>43194</v>
      </c>
      <c r="E560" s="175">
        <f ca="1"/>
        <v>9.8681164073788699E-3</v>
      </c>
      <c r="F560" s="152"/>
      <c r="G560" s="174">
        <f t="shared" ca="1" si="8"/>
        <v>43193</v>
      </c>
      <c r="H560" s="20">
        <f ca="1">_xll.meDateFromTenor(G560,H$14,"Following",H$13,"Normal")</f>
        <v>43284</v>
      </c>
      <c r="I560" s="175">
        <f ca="1"/>
        <v>1.2409871078009452E-2</v>
      </c>
      <c r="J560" s="151" t="s">
        <v>4</v>
      </c>
      <c r="K560" s="159" t="s">
        <v>4</v>
      </c>
    </row>
    <row r="561" spans="1:11" x14ac:dyDescent="0.25">
      <c r="A561" s="153">
        <v>543</v>
      </c>
      <c r="B561" s="158"/>
      <c r="C561" s="174">
        <f ca="1">_xll.meDateFromTenor(C560,"1D","FOLLOWING",D$13,"NORMAL")</f>
        <v>43194</v>
      </c>
      <c r="D561" s="20">
        <f ca="1">_xll.meDateFromTenor(C561,D$14,"Following",D$13,"Normal")</f>
        <v>43195</v>
      </c>
      <c r="E561" s="175">
        <f ca="1"/>
        <v>9.8686461556241403E-3</v>
      </c>
      <c r="F561" s="152"/>
      <c r="G561" s="174">
        <f t="shared" ca="1" si="8"/>
        <v>43194</v>
      </c>
      <c r="H561" s="20">
        <f ca="1">_xll.meDateFromTenor(G561,H$14,"Following",H$13,"Normal")</f>
        <v>43285</v>
      </c>
      <c r="I561" s="175">
        <f ca="1"/>
        <v>1.2417097523812674E-2</v>
      </c>
      <c r="J561" s="151" t="s">
        <v>4</v>
      </c>
      <c r="K561" s="159" t="s">
        <v>4</v>
      </c>
    </row>
    <row r="562" spans="1:11" x14ac:dyDescent="0.25">
      <c r="A562" s="153">
        <v>544</v>
      </c>
      <c r="B562" s="158"/>
      <c r="C562" s="174">
        <f ca="1">_xll.meDateFromTenor(C561,"1D","FOLLOWING",D$13,"NORMAL")</f>
        <v>43195</v>
      </c>
      <c r="D562" s="20">
        <f ca="1">_xll.meDateFromTenor(C562,D$14,"Following",D$13,"Normal")</f>
        <v>43196</v>
      </c>
      <c r="E562" s="175">
        <f ca="1"/>
        <v>9.869229009069648E-3</v>
      </c>
      <c r="F562" s="152"/>
      <c r="G562" s="174">
        <f t="shared" ca="1" si="8"/>
        <v>43195</v>
      </c>
      <c r="H562" s="20">
        <f ca="1">_xll.meDateFromTenor(G562,H$14,"Following",H$13,"Normal")</f>
        <v>43286</v>
      </c>
      <c r="I562" s="175">
        <f ca="1"/>
        <v>1.2424323910254494E-2</v>
      </c>
      <c r="J562" s="151" t="s">
        <v>4</v>
      </c>
      <c r="K562" s="159" t="s">
        <v>4</v>
      </c>
    </row>
    <row r="563" spans="1:11" x14ac:dyDescent="0.25">
      <c r="A563" s="153">
        <v>545</v>
      </c>
      <c r="B563" s="158"/>
      <c r="C563" s="174">
        <f ca="1">_xll.meDateFromTenor(C562,"1D","FOLLOWING",D$13,"NORMAL")</f>
        <v>43196</v>
      </c>
      <c r="D563" s="20">
        <f ca="1">_xll.meDateFromTenor(C563,D$14,"Following",D$13,"Normal")</f>
        <v>43199</v>
      </c>
      <c r="E563" s="175">
        <f ca="1"/>
        <v>9.8708423984650642E-3</v>
      </c>
      <c r="F563" s="152"/>
      <c r="G563" s="174">
        <f t="shared" ca="1" si="8"/>
        <v>43196</v>
      </c>
      <c r="H563" s="20">
        <f ca="1">_xll.meDateFromTenor(G563,H$14,"Following",H$13,"Normal")</f>
        <v>43287</v>
      </c>
      <c r="I563" s="175">
        <f ca="1"/>
        <v>1.2431550253240751E-2</v>
      </c>
      <c r="J563" s="151" t="s">
        <v>4</v>
      </c>
      <c r="K563" s="159" t="s">
        <v>4</v>
      </c>
    </row>
    <row r="564" spans="1:11" x14ac:dyDescent="0.25">
      <c r="A564" s="153">
        <v>546</v>
      </c>
      <c r="B564" s="158"/>
      <c r="C564" s="174">
        <f ca="1">_xll.meDateFromTenor(C563,"1D","FOLLOWING",D$13,"NORMAL")</f>
        <v>43199</v>
      </c>
      <c r="D564" s="20">
        <f ca="1">_xll.meDateFromTenor(C564,D$14,"Following",D$13,"Normal")</f>
        <v>43200</v>
      </c>
      <c r="E564" s="175">
        <f ca="1"/>
        <v>9.8720915906014631E-3</v>
      </c>
      <c r="F564" s="152"/>
      <c r="G564" s="174">
        <f t="shared" ca="1" si="8"/>
        <v>43199</v>
      </c>
      <c r="H564" s="20">
        <f ca="1">_xll.meDateFromTenor(G564,H$14,"Following",H$13,"Normal")</f>
        <v>43290</v>
      </c>
      <c r="I564" s="175">
        <f ca="1"/>
        <v>1.2453229348942859E-2</v>
      </c>
      <c r="J564" s="151" t="s">
        <v>4</v>
      </c>
      <c r="K564" s="159" t="s">
        <v>4</v>
      </c>
    </row>
    <row r="565" spans="1:11" x14ac:dyDescent="0.25">
      <c r="A565" s="153">
        <v>547</v>
      </c>
      <c r="B565" s="158"/>
      <c r="C565" s="174">
        <f ca="1">_xll.meDateFromTenor(C564,"1D","FOLLOWING",D$13,"NORMAL")</f>
        <v>43200</v>
      </c>
      <c r="D565" s="20">
        <f ca="1">_xll.meDateFromTenor(C565,D$14,"Following",D$13,"Normal")</f>
        <v>43201</v>
      </c>
      <c r="E565" s="175">
        <f ca="1"/>
        <v>9.872940057098524E-3</v>
      </c>
      <c r="F565" s="152"/>
      <c r="G565" s="174">
        <f t="shared" ca="1" si="8"/>
        <v>43200</v>
      </c>
      <c r="H565" s="20">
        <f ca="1">_xll.meDateFromTenor(G565,H$14,"Following",H$13,"Normal")</f>
        <v>43291</v>
      </c>
      <c r="I565" s="175">
        <f ca="1"/>
        <v>1.2460455712096906E-2</v>
      </c>
      <c r="J565" s="151" t="s">
        <v>4</v>
      </c>
      <c r="K565" s="159" t="s">
        <v>4</v>
      </c>
    </row>
    <row r="566" spans="1:11" x14ac:dyDescent="0.25">
      <c r="A566" s="153">
        <v>548</v>
      </c>
      <c r="B566" s="158"/>
      <c r="C566" s="174">
        <f ca="1">_xll.meDateFromTenor(C565,"1D","FOLLOWING",D$13,"NORMAL")</f>
        <v>43201</v>
      </c>
      <c r="D566" s="20">
        <f ca="1">_xll.meDateFromTenor(C566,D$14,"Following",D$13,"Normal")</f>
        <v>43202</v>
      </c>
      <c r="E566" s="175">
        <f ca="1"/>
        <v>9.8738416637278795E-3</v>
      </c>
      <c r="F566" s="152"/>
      <c r="G566" s="174">
        <f t="shared" ca="1" si="8"/>
        <v>43201</v>
      </c>
      <c r="H566" s="20">
        <f ca="1">_xll.meDateFromTenor(G566,H$14,"Following",H$13,"Normal")</f>
        <v>43292</v>
      </c>
      <c r="I566" s="175">
        <f ca="1"/>
        <v>1.2467682076392926E-2</v>
      </c>
      <c r="J566" s="151" t="s">
        <v>4</v>
      </c>
      <c r="K566" s="159" t="s">
        <v>4</v>
      </c>
    </row>
    <row r="567" spans="1:11" x14ac:dyDescent="0.25">
      <c r="A567" s="153">
        <v>549</v>
      </c>
      <c r="B567" s="158"/>
      <c r="C567" s="174">
        <f ca="1">_xll.meDateFromTenor(C566,"1D","FOLLOWING",D$13,"NORMAL")</f>
        <v>43202</v>
      </c>
      <c r="D567" s="20">
        <f ca="1">_xll.meDateFromTenor(C567,D$14,"Following",D$13,"Normal")</f>
        <v>43203</v>
      </c>
      <c r="E567" s="175">
        <f ca="1"/>
        <v>9.8747964162449256E-3</v>
      </c>
      <c r="F567" s="152"/>
      <c r="G567" s="174">
        <f t="shared" ca="1" si="8"/>
        <v>43202</v>
      </c>
      <c r="H567" s="20">
        <f ca="1">_xll.meDateFromTenor(G567,H$14,"Following",H$13,"Normal")</f>
        <v>43293</v>
      </c>
      <c r="I567" s="175">
        <f ca="1"/>
        <v>1.2474908441524985E-2</v>
      </c>
      <c r="J567" s="151" t="s">
        <v>4</v>
      </c>
      <c r="K567" s="159" t="s">
        <v>4</v>
      </c>
    </row>
    <row r="568" spans="1:11" x14ac:dyDescent="0.25">
      <c r="A568" s="153">
        <v>550</v>
      </c>
      <c r="B568" s="158"/>
      <c r="C568" s="174">
        <f ca="1">_xll.meDateFromTenor(C567,"1D","FOLLOWING",D$13,"NORMAL")</f>
        <v>43203</v>
      </c>
      <c r="D568" s="20">
        <f ca="1">_xll.meDateFromTenor(C568,D$14,"Following",D$13,"Normal")</f>
        <v>43206</v>
      </c>
      <c r="E568" s="175">
        <f ca="1"/>
        <v>9.877154086170882E-3</v>
      </c>
      <c r="F568" s="152"/>
      <c r="G568" s="174">
        <f t="shared" ca="1" si="8"/>
        <v>43203</v>
      </c>
      <c r="H568" s="20">
        <f ca="1">_xll.meDateFromTenor(G568,H$14,"Following",H$13,"Normal")</f>
        <v>43294</v>
      </c>
      <c r="I568" s="175">
        <f ca="1"/>
        <v>1.2482134806351113E-2</v>
      </c>
      <c r="J568" s="151" t="s">
        <v>4</v>
      </c>
      <c r="K568" s="159" t="s">
        <v>4</v>
      </c>
    </row>
    <row r="569" spans="1:11" x14ac:dyDescent="0.25">
      <c r="A569" s="153">
        <v>551</v>
      </c>
      <c r="B569" s="158"/>
      <c r="C569" s="174">
        <f ca="1">_xll.meDateFromTenor(C568,"1D","FOLLOWING",D$13,"NORMAL")</f>
        <v>43206</v>
      </c>
      <c r="D569" s="20">
        <f ca="1">_xll.meDateFromTenor(C569,D$14,"Following",D$13,"Normal")</f>
        <v>43207</v>
      </c>
      <c r="E569" s="175">
        <f ca="1"/>
        <v>9.879147002454635E-3</v>
      </c>
      <c r="F569" s="152"/>
      <c r="G569" s="174">
        <f t="shared" ca="1" si="8"/>
        <v>43206</v>
      </c>
      <c r="H569" s="20">
        <f ca="1">_xll.meDateFromTenor(G569,H$14,"Following",H$13,"Normal")</f>
        <v>43297</v>
      </c>
      <c r="I569" s="175">
        <f ca="1"/>
        <v>1.250381390038114E-2</v>
      </c>
      <c r="J569" s="151" t="s">
        <v>4</v>
      </c>
      <c r="K569" s="159" t="s">
        <v>4</v>
      </c>
    </row>
    <row r="570" spans="1:11" x14ac:dyDescent="0.25">
      <c r="A570" s="153">
        <v>552</v>
      </c>
      <c r="B570" s="158"/>
      <c r="C570" s="174">
        <f ca="1">_xll.meDateFromTenor(C569,"1D","FOLLOWING",D$13,"NORMAL")</f>
        <v>43207</v>
      </c>
      <c r="D570" s="20">
        <f ca="1">_xll.meDateFromTenor(C570,D$14,"Following",D$13,"Normal")</f>
        <v>43208</v>
      </c>
      <c r="E570" s="175">
        <f ca="1"/>
        <v>9.8803675723413767E-3</v>
      </c>
      <c r="F570" s="152"/>
      <c r="G570" s="174">
        <f t="shared" ca="1" si="8"/>
        <v>43207</v>
      </c>
      <c r="H570" s="20">
        <f ca="1">_xll.meDateFromTenor(G570,H$14,"Following",H$13,"Normal")</f>
        <v>43298</v>
      </c>
      <c r="I570" s="175">
        <f ca="1"/>
        <v>1.2511040265104434E-2</v>
      </c>
      <c r="J570" s="151" t="s">
        <v>4</v>
      </c>
      <c r="K570" s="159" t="s">
        <v>4</v>
      </c>
    </row>
    <row r="571" spans="1:11" x14ac:dyDescent="0.25">
      <c r="A571" s="153">
        <v>553</v>
      </c>
      <c r="B571" s="158"/>
      <c r="C571" s="174">
        <f ca="1">_xll.meDateFromTenor(C570,"1D","FOLLOWING",D$13,"NORMAL")</f>
        <v>43208</v>
      </c>
      <c r="D571" s="20">
        <f ca="1">_xll.meDateFromTenor(C571,D$14,"Following",D$13,"Normal")</f>
        <v>43209</v>
      </c>
      <c r="E571" s="175">
        <f ca="1"/>
        <v>9.8816413231262237E-3</v>
      </c>
      <c r="F571" s="152"/>
      <c r="G571" s="174">
        <f t="shared" ca="1" si="8"/>
        <v>43208</v>
      </c>
      <c r="H571" s="20">
        <f ca="1">_xll.meDateFromTenor(G571,H$14,"Following",H$13,"Normal")</f>
        <v>43299</v>
      </c>
      <c r="I571" s="175">
        <f ca="1"/>
        <v>1.2518266629809217E-2</v>
      </c>
      <c r="J571" s="151" t="s">
        <v>4</v>
      </c>
      <c r="K571" s="159" t="s">
        <v>4</v>
      </c>
    </row>
    <row r="572" spans="1:11" x14ac:dyDescent="0.25">
      <c r="A572" s="153">
        <v>554</v>
      </c>
      <c r="B572" s="158"/>
      <c r="C572" s="174">
        <f ca="1">_xll.meDateFromTenor(C571,"1D","FOLLOWING",D$13,"NORMAL")</f>
        <v>43209</v>
      </c>
      <c r="D572" s="20">
        <f ca="1">_xll.meDateFromTenor(C572,D$14,"Following",D$13,"Normal")</f>
        <v>43210</v>
      </c>
      <c r="E572" s="175">
        <f ca="1"/>
        <v>9.882968260646087E-3</v>
      </c>
      <c r="F572" s="152"/>
      <c r="G572" s="174">
        <f t="shared" ca="1" si="8"/>
        <v>43209</v>
      </c>
      <c r="H572" s="20">
        <f ca="1">_xll.meDateFromTenor(G572,H$14,"Following",H$13,"Normal")</f>
        <v>43300</v>
      </c>
      <c r="I572" s="175">
        <f ca="1"/>
        <v>1.2525492994516576E-2</v>
      </c>
      <c r="J572" s="151" t="s">
        <v>4</v>
      </c>
      <c r="K572" s="159" t="s">
        <v>4</v>
      </c>
    </row>
    <row r="573" spans="1:11" x14ac:dyDescent="0.25">
      <c r="A573" s="153">
        <v>555</v>
      </c>
      <c r="B573" s="158"/>
      <c r="C573" s="174">
        <f ca="1">_xll.meDateFromTenor(C572,"1D","FOLLOWING",D$13,"NORMAL")</f>
        <v>43210</v>
      </c>
      <c r="D573" s="20">
        <f ca="1">_xll.meDateFromTenor(C573,D$14,"Following",D$13,"Normal")</f>
        <v>43213</v>
      </c>
      <c r="E573" s="175">
        <f ca="1"/>
        <v>9.886070926556946E-3</v>
      </c>
      <c r="F573" s="152"/>
      <c r="G573" s="174">
        <f t="shared" ca="1" si="8"/>
        <v>43210</v>
      </c>
      <c r="H573" s="20">
        <f ca="1">_xll.meDateFromTenor(G573,H$14,"Following",H$13,"Normal")</f>
        <v>43301</v>
      </c>
      <c r="I573" s="175">
        <f ca="1"/>
        <v>1.2532719359237296E-2</v>
      </c>
      <c r="J573" s="151" t="s">
        <v>4</v>
      </c>
      <c r="K573" s="159" t="s">
        <v>4</v>
      </c>
    </row>
    <row r="574" spans="1:11" x14ac:dyDescent="0.25">
      <c r="A574" s="153">
        <v>556</v>
      </c>
      <c r="B574" s="158"/>
      <c r="C574" s="174">
        <f ca="1">_xll.meDateFromTenor(C573,"1D","FOLLOWING",D$13,"NORMAL")</f>
        <v>43213</v>
      </c>
      <c r="D574" s="20">
        <f ca="1">_xll.meDateFromTenor(C574,D$14,"Following",D$13,"Normal")</f>
        <v>43214</v>
      </c>
      <c r="E574" s="175">
        <f ca="1"/>
        <v>9.8888079963011313E-3</v>
      </c>
      <c r="F574" s="152"/>
      <c r="G574" s="174">
        <f t="shared" ca="1" si="8"/>
        <v>43213</v>
      </c>
      <c r="H574" s="20">
        <f ca="1">_xll.meDateFromTenor(G574,H$14,"Following",H$13,"Normal")</f>
        <v>43304</v>
      </c>
      <c r="I574" s="175">
        <f ca="1"/>
        <v>1.2554398453316228E-2</v>
      </c>
      <c r="J574" s="151" t="s">
        <v>4</v>
      </c>
      <c r="K574" s="159" t="s">
        <v>4</v>
      </c>
    </row>
    <row r="575" spans="1:11" x14ac:dyDescent="0.25">
      <c r="A575" s="153">
        <v>557</v>
      </c>
      <c r="B575" s="158"/>
      <c r="C575" s="174">
        <f ca="1">_xll.meDateFromTenor(C574,"1D","FOLLOWING",D$13,"NORMAL")</f>
        <v>43214</v>
      </c>
      <c r="D575" s="20">
        <f ca="1">_xll.meDateFromTenor(C575,D$14,"Following",D$13,"Normal")</f>
        <v>43215</v>
      </c>
      <c r="E575" s="175">
        <f ca="1"/>
        <v>9.8904009559053555E-3</v>
      </c>
      <c r="F575" s="152"/>
      <c r="G575" s="174">
        <f t="shared" ca="1" si="8"/>
        <v>43214</v>
      </c>
      <c r="H575" s="20">
        <f ca="1">_xll.meDateFromTenor(G575,H$14,"Following",H$13,"Normal")</f>
        <v>43305</v>
      </c>
      <c r="I575" s="175">
        <f ca="1"/>
        <v>1.2561624818093453E-2</v>
      </c>
      <c r="J575" s="151" t="s">
        <v>4</v>
      </c>
      <c r="K575" s="159" t="s">
        <v>4</v>
      </c>
    </row>
    <row r="576" spans="1:11" x14ac:dyDescent="0.25">
      <c r="A576" s="153">
        <v>558</v>
      </c>
      <c r="B576" s="158"/>
      <c r="C576" s="174">
        <f ca="1">_xll.meDateFromTenor(C575,"1D","FOLLOWING",D$13,"NORMAL")</f>
        <v>43215</v>
      </c>
      <c r="D576" s="20">
        <f ca="1">_xll.meDateFromTenor(C576,D$14,"Following",D$13,"Normal")</f>
        <v>43216</v>
      </c>
      <c r="E576" s="175">
        <f ca="1"/>
        <v>9.8920471373365251E-3</v>
      </c>
      <c r="F576" s="152"/>
      <c r="G576" s="174">
        <f t="shared" ca="1" si="8"/>
        <v>43215</v>
      </c>
      <c r="H576" s="20">
        <f ca="1">_xll.meDateFromTenor(G576,H$14,"Following",H$13,"Normal")</f>
        <v>43306</v>
      </c>
      <c r="I576" s="175">
        <f ca="1"/>
        <v>1.2568851183042776E-2</v>
      </c>
      <c r="J576" s="151" t="s">
        <v>4</v>
      </c>
      <c r="K576" s="159" t="s">
        <v>4</v>
      </c>
    </row>
    <row r="577" spans="1:11" x14ac:dyDescent="0.25">
      <c r="A577" s="153">
        <v>559</v>
      </c>
      <c r="B577" s="158"/>
      <c r="C577" s="174">
        <f ca="1">_xll.meDateFromTenor(C576,"1D","FOLLOWING",D$13,"NORMAL")</f>
        <v>43216</v>
      </c>
      <c r="D577" s="20">
        <f ca="1">_xll.meDateFromTenor(C577,D$14,"Following",D$13,"Normal")</f>
        <v>43217</v>
      </c>
      <c r="E577" s="175">
        <f ca="1"/>
        <v>9.8937465466697808E-3</v>
      </c>
      <c r="F577" s="152"/>
      <c r="G577" s="174">
        <f t="shared" ca="1" si="8"/>
        <v>43216</v>
      </c>
      <c r="H577" s="20">
        <f ca="1">_xll.meDateFromTenor(G577,H$14,"Following",H$13,"Normal")</f>
        <v>43307</v>
      </c>
      <c r="I577" s="175">
        <f ca="1"/>
        <v>1.2576077547521531E-2</v>
      </c>
      <c r="J577" s="151" t="s">
        <v>4</v>
      </c>
      <c r="K577" s="159" t="s">
        <v>4</v>
      </c>
    </row>
    <row r="578" spans="1:11" x14ac:dyDescent="0.25">
      <c r="A578" s="153">
        <v>560</v>
      </c>
      <c r="B578" s="158"/>
      <c r="C578" s="174">
        <f ca="1">_xll.meDateFromTenor(C577,"1D","FOLLOWING",D$13,"NORMAL")</f>
        <v>43217</v>
      </c>
      <c r="D578" s="20">
        <f ca="1">_xll.meDateFromTenor(C578,D$14,"Following",D$13,"Normal")</f>
        <v>43220</v>
      </c>
      <c r="E578" s="175">
        <f ca="1"/>
        <v>9.8975949259650156E-3</v>
      </c>
      <c r="F578" s="152"/>
      <c r="G578" s="174">
        <f t="shared" ca="1" si="8"/>
        <v>43217</v>
      </c>
      <c r="H578" s="20">
        <f ca="1">_xll.meDateFromTenor(G578,H$14,"Following",H$13,"Normal")</f>
        <v>43308</v>
      </c>
      <c r="I578" s="175">
        <f ca="1"/>
        <v>1.2583303911357624E-2</v>
      </c>
      <c r="J578" s="151" t="s">
        <v>4</v>
      </c>
      <c r="K578" s="159" t="s">
        <v>4</v>
      </c>
    </row>
    <row r="579" spans="1:11" x14ac:dyDescent="0.25">
      <c r="A579" s="153">
        <v>561</v>
      </c>
      <c r="B579" s="158"/>
      <c r="C579" s="174">
        <f ca="1">_xll.meDateFromTenor(C578,"1D","FOLLOWING",D$13,"NORMAL")</f>
        <v>43220</v>
      </c>
      <c r="D579" s="20">
        <f ca="1">_xll.meDateFromTenor(C579,D$14,"Following",D$13,"Normal")</f>
        <v>43222</v>
      </c>
      <c r="E579" s="175">
        <f ca="1"/>
        <v>9.9021955794631814E-3</v>
      </c>
      <c r="F579" s="152"/>
      <c r="G579" s="174">
        <f t="shared" ca="1" si="8"/>
        <v>43220</v>
      </c>
      <c r="H579" s="20">
        <f ca="1">_xll.meDateFromTenor(G579,H$14,"Following",H$13,"Normal")</f>
        <v>43311</v>
      </c>
      <c r="I579" s="175">
        <f ca="1"/>
        <v>1.2604983006377687E-2</v>
      </c>
      <c r="J579" s="151" t="s">
        <v>4</v>
      </c>
      <c r="K579" s="159" t="s">
        <v>4</v>
      </c>
    </row>
    <row r="580" spans="1:11" x14ac:dyDescent="0.25">
      <c r="A580" s="153">
        <v>562</v>
      </c>
      <c r="B580" s="158"/>
      <c r="C580" s="174">
        <f ca="1">_xll.meDateFromTenor(C579,"1D","FOLLOWING",D$13,"NORMAL")</f>
        <v>43222</v>
      </c>
      <c r="D580" s="20">
        <f ca="1">_xll.meDateFromTenor(C580,D$14,"Following",D$13,"Normal")</f>
        <v>43223</v>
      </c>
      <c r="E580" s="175">
        <f ca="1"/>
        <v>9.9050611157114679E-3</v>
      </c>
      <c r="F580" s="152"/>
      <c r="G580" s="174">
        <f t="shared" ca="1" si="8"/>
        <v>43222</v>
      </c>
      <c r="H580" s="20">
        <f ca="1">_xll.meDateFromTenor(G580,H$14,"Following",H$13,"Normal")</f>
        <v>43314</v>
      </c>
      <c r="I580" s="175">
        <f ca="1"/>
        <v>1.2619435735805764E-2</v>
      </c>
      <c r="J580" s="151" t="s">
        <v>4</v>
      </c>
      <c r="K580" s="159" t="s">
        <v>4</v>
      </c>
    </row>
    <row r="581" spans="1:11" x14ac:dyDescent="0.25">
      <c r="A581" s="153">
        <v>563</v>
      </c>
      <c r="B581" s="158"/>
      <c r="C581" s="174">
        <f ca="1">_xll.meDateFromTenor(C580,"1D","FOLLOWING",D$13,"NORMAL")</f>
        <v>43223</v>
      </c>
      <c r="D581" s="20">
        <f ca="1">_xll.meDateFromTenor(C581,D$14,"Following",D$13,"Normal")</f>
        <v>43224</v>
      </c>
      <c r="E581" s="175">
        <f ca="1"/>
        <v>9.9071332843081797E-3</v>
      </c>
      <c r="F581" s="152"/>
      <c r="G581" s="174">
        <f t="shared" ca="1" si="8"/>
        <v>43223</v>
      </c>
      <c r="H581" s="20">
        <f ca="1">_xll.meDateFromTenor(G581,H$14,"Following",H$13,"Normal")</f>
        <v>43315</v>
      </c>
      <c r="I581" s="175">
        <f ca="1"/>
        <v>1.2626662146155496E-2</v>
      </c>
      <c r="J581" s="151" t="s">
        <v>4</v>
      </c>
      <c r="K581" s="159" t="s">
        <v>4</v>
      </c>
    </row>
    <row r="582" spans="1:11" x14ac:dyDescent="0.25">
      <c r="A582" s="153">
        <v>564</v>
      </c>
      <c r="B582" s="158"/>
      <c r="C582" s="174">
        <f ca="1">_xll.meDateFromTenor(C581,"1D","FOLLOWING",D$13,"NORMAL")</f>
        <v>43224</v>
      </c>
      <c r="D582" s="20">
        <f ca="1">_xll.meDateFromTenor(C582,D$14,"Following",D$13,"Normal")</f>
        <v>43227</v>
      </c>
      <c r="E582" s="175">
        <f ca="1"/>
        <v>9.9117280970784441E-3</v>
      </c>
      <c r="F582" s="152"/>
      <c r="G582" s="174">
        <f t="shared" ca="1" si="8"/>
        <v>43224</v>
      </c>
      <c r="H582" s="20">
        <f ca="1">_xll.meDateFromTenor(G582,H$14,"Following",H$13,"Normal")</f>
        <v>43318</v>
      </c>
      <c r="I582" s="175">
        <f ca="1"/>
        <v>1.2633888465233842E-2</v>
      </c>
      <c r="J582" s="151" t="s">
        <v>4</v>
      </c>
      <c r="K582" s="159" t="s">
        <v>4</v>
      </c>
    </row>
    <row r="583" spans="1:11" x14ac:dyDescent="0.25">
      <c r="A583" s="153">
        <v>565</v>
      </c>
      <c r="B583" s="158"/>
      <c r="C583" s="174">
        <f ca="1">_xll.meDateFromTenor(C582,"1D","FOLLOWING",D$13,"NORMAL")</f>
        <v>43227</v>
      </c>
      <c r="D583" s="20">
        <f ca="1">_xll.meDateFromTenor(C583,D$14,"Following",D$13,"Normal")</f>
        <v>43228</v>
      </c>
      <c r="E583" s="175">
        <f ca="1"/>
        <v>9.9159547662531003E-3</v>
      </c>
      <c r="F583" s="152"/>
      <c r="G583" s="174">
        <f t="shared" ca="1" si="8"/>
        <v>43227</v>
      </c>
      <c r="H583" s="20">
        <f ca="1">_xll.meDateFromTenor(G583,H$14,"Following",H$13,"Normal")</f>
        <v>43319</v>
      </c>
      <c r="I583" s="175">
        <f ca="1"/>
        <v>1.2655568194999167E-2</v>
      </c>
      <c r="J583" s="151" t="s">
        <v>4</v>
      </c>
      <c r="K583" s="159" t="s">
        <v>4</v>
      </c>
    </row>
    <row r="584" spans="1:11" x14ac:dyDescent="0.25">
      <c r="A584" s="153">
        <v>566</v>
      </c>
      <c r="B584" s="158"/>
      <c r="C584" s="174">
        <f ca="1">_xll.meDateFromTenor(C583,"1D","FOLLOWING",D$13,"NORMAL")</f>
        <v>43228</v>
      </c>
      <c r="D584" s="20">
        <f ca="1">_xll.meDateFromTenor(C584,D$14,"Following",D$13,"Normal")</f>
        <v>43229</v>
      </c>
      <c r="E584" s="175">
        <f ca="1"/>
        <v>9.9182933681252541E-3</v>
      </c>
      <c r="F584" s="152"/>
      <c r="G584" s="174">
        <f t="shared" ca="1" si="8"/>
        <v>43228</v>
      </c>
      <c r="H584" s="20">
        <f ca="1">_xll.meDateFromTenor(G584,H$14,"Following",H$13,"Normal")</f>
        <v>43320</v>
      </c>
      <c r="I584" s="175">
        <f ca="1"/>
        <v>1.2662793924089998E-2</v>
      </c>
      <c r="J584" s="151" t="s">
        <v>4</v>
      </c>
      <c r="K584" s="159" t="s">
        <v>4</v>
      </c>
    </row>
    <row r="585" spans="1:11" x14ac:dyDescent="0.25">
      <c r="A585" s="153">
        <v>567</v>
      </c>
      <c r="B585" s="158"/>
      <c r="C585" s="174">
        <f ca="1">_xll.meDateFromTenor(C584,"1D","FOLLOWING",D$13,"NORMAL")</f>
        <v>43229</v>
      </c>
      <c r="D585" s="20">
        <f ca="1">_xll.meDateFromTenor(C585,D$14,"Following",D$13,"Normal")</f>
        <v>43230</v>
      </c>
      <c r="E585" s="175">
        <f ca="1"/>
        <v>9.9206852743983012E-3</v>
      </c>
      <c r="F585" s="152"/>
      <c r="G585" s="174">
        <f t="shared" ca="1" si="8"/>
        <v>43229</v>
      </c>
      <c r="H585" s="20">
        <f ca="1">_xll.meDateFromTenor(G585,H$14,"Following",H$13,"Normal")</f>
        <v>43321</v>
      </c>
      <c r="I585" s="175">
        <f ca="1"/>
        <v>1.267001791662593E-2</v>
      </c>
      <c r="J585" s="151" t="s">
        <v>4</v>
      </c>
      <c r="K585" s="159" t="s">
        <v>4</v>
      </c>
    </row>
    <row r="586" spans="1:11" x14ac:dyDescent="0.25">
      <c r="A586" s="153">
        <v>568</v>
      </c>
      <c r="B586" s="158"/>
      <c r="C586" s="174">
        <f ca="1">_xll.meDateFromTenor(C585,"1D","FOLLOWING",D$13,"NORMAL")</f>
        <v>43230</v>
      </c>
      <c r="D586" s="20">
        <f ca="1">_xll.meDateFromTenor(C586,D$14,"Following",D$13,"Normal")</f>
        <v>43231</v>
      </c>
      <c r="E586" s="175">
        <f ca="1"/>
        <v>9.9231304909075738E-3</v>
      </c>
      <c r="F586" s="152"/>
      <c r="G586" s="174">
        <f t="shared" ca="1" si="8"/>
        <v>43230</v>
      </c>
      <c r="H586" s="20">
        <f ca="1">_xll.meDateFromTenor(G586,H$14,"Following",H$13,"Normal")</f>
        <v>43322</v>
      </c>
      <c r="I586" s="175">
        <f ca="1"/>
        <v>1.2677246653518078E-2</v>
      </c>
      <c r="J586" s="151" t="s">
        <v>4</v>
      </c>
      <c r="K586" s="159" t="s">
        <v>4</v>
      </c>
    </row>
    <row r="587" spans="1:11" x14ac:dyDescent="0.25">
      <c r="A587" s="153">
        <v>569</v>
      </c>
      <c r="B587" s="158"/>
      <c r="C587" s="174">
        <f ca="1">_xll.meDateFromTenor(C586,"1D","FOLLOWING",D$13,"NORMAL")</f>
        <v>43231</v>
      </c>
      <c r="D587" s="20">
        <f ca="1">_xll.meDateFromTenor(C587,D$14,"Following",D$13,"Normal")</f>
        <v>43234</v>
      </c>
      <c r="E587" s="175">
        <f ca="1"/>
        <v>9.9284724601745103E-3</v>
      </c>
      <c r="F587" s="152"/>
      <c r="G587" s="174">
        <f t="shared" ca="1" si="8"/>
        <v>43231</v>
      </c>
      <c r="H587" s="20">
        <f ca="1">_xll.meDateFromTenor(G587,H$14,"Following",H$13,"Normal")</f>
        <v>43325</v>
      </c>
      <c r="I587" s="175">
        <f ca="1"/>
        <v>1.2684481871321337E-2</v>
      </c>
      <c r="J587" s="151" t="s">
        <v>4</v>
      </c>
      <c r="K587" s="159" t="s">
        <v>4</v>
      </c>
    </row>
    <row r="588" spans="1:11" x14ac:dyDescent="0.25">
      <c r="A588" s="153">
        <v>570</v>
      </c>
      <c r="B588" s="158"/>
      <c r="C588" s="174">
        <f ca="1">_xll.meDateFromTenor(C587,"1D","FOLLOWING",D$13,"NORMAL")</f>
        <v>43234</v>
      </c>
      <c r="D588" s="20">
        <f ca="1">_xll.meDateFromTenor(C588,D$14,"Following",D$13,"Normal")</f>
        <v>43235</v>
      </c>
      <c r="E588" s="175">
        <f ca="1"/>
        <v>9.9334445783317085E-3</v>
      </c>
      <c r="F588" s="152"/>
      <c r="G588" s="174">
        <f t="shared" ca="1" si="8"/>
        <v>43234</v>
      </c>
      <c r="H588" s="20">
        <f ca="1">_xll.meDateFromTenor(G588,H$14,"Following",H$13,"Normal")</f>
        <v>43326</v>
      </c>
      <c r="I588" s="175">
        <f ca="1"/>
        <v>1.270615211237423E-2</v>
      </c>
      <c r="J588" s="151" t="s">
        <v>4</v>
      </c>
      <c r="K588" s="159" t="s">
        <v>4</v>
      </c>
    </row>
    <row r="589" spans="1:11" x14ac:dyDescent="0.25">
      <c r="A589" s="153">
        <v>571</v>
      </c>
      <c r="B589" s="158"/>
      <c r="C589" s="174">
        <f ca="1">_xll.meDateFromTenor(C588,"1D","FOLLOWING",D$13,"NORMAL")</f>
        <v>43235</v>
      </c>
      <c r="D589" s="20">
        <f ca="1">_xll.meDateFromTenor(C589,D$14,"Following",D$13,"Normal")</f>
        <v>43236</v>
      </c>
      <c r="E589" s="175">
        <f ca="1"/>
        <v>9.9361564351508128E-3</v>
      </c>
      <c r="F589" s="152"/>
      <c r="G589" s="174">
        <f t="shared" ca="1" si="8"/>
        <v>43235</v>
      </c>
      <c r="H589" s="20">
        <f ca="1">_xll.meDateFromTenor(G589,H$14,"Following",H$13,"Normal")</f>
        <v>43327</v>
      </c>
      <c r="I589" s="175">
        <f ca="1"/>
        <v>1.2713501784714174E-2</v>
      </c>
      <c r="J589" s="151" t="s">
        <v>4</v>
      </c>
      <c r="K589" s="159" t="s">
        <v>4</v>
      </c>
    </row>
    <row r="590" spans="1:11" x14ac:dyDescent="0.25">
      <c r="A590" s="153">
        <v>572</v>
      </c>
      <c r="B590" s="158"/>
      <c r="C590" s="174">
        <f ca="1">_xll.meDateFromTenor(C589,"1D","FOLLOWING",D$13,"NORMAL")</f>
        <v>43236</v>
      </c>
      <c r="D590" s="20">
        <f ca="1">_xll.meDateFromTenor(C590,D$14,"Following",D$13,"Normal")</f>
        <v>43237</v>
      </c>
      <c r="E590" s="175">
        <f ca="1"/>
        <v>9.9389216377776882E-3</v>
      </c>
      <c r="F590" s="152"/>
      <c r="G590" s="174">
        <f t="shared" ca="1" si="8"/>
        <v>43236</v>
      </c>
      <c r="H590" s="20">
        <f ca="1">_xll.meDateFromTenor(G590,H$14,"Following",H$13,"Normal")</f>
        <v>43328</v>
      </c>
      <c r="I590" s="175">
        <f ca="1"/>
        <v>1.272060484180231E-2</v>
      </c>
      <c r="J590" s="151" t="s">
        <v>4</v>
      </c>
      <c r="K590" s="159" t="s">
        <v>4</v>
      </c>
    </row>
    <row r="591" spans="1:11" x14ac:dyDescent="0.25">
      <c r="A591" s="153">
        <v>573</v>
      </c>
      <c r="B591" s="158"/>
      <c r="C591" s="174">
        <f ca="1">_xll.meDateFromTenor(C590,"1D","FOLLOWING",D$13,"NORMAL")</f>
        <v>43237</v>
      </c>
      <c r="D591" s="20">
        <f ca="1">_xll.meDateFromTenor(C591,D$14,"Following",D$13,"Normal")</f>
        <v>43238</v>
      </c>
      <c r="E591" s="175">
        <f ca="1"/>
        <v>9.9417401922075391E-3</v>
      </c>
      <c r="F591" s="152"/>
      <c r="G591" s="174">
        <f t="shared" ca="1" si="8"/>
        <v>43237</v>
      </c>
      <c r="H591" s="20">
        <f ca="1">_xll.meDateFromTenor(G591,H$14,"Following",H$13,"Normal")</f>
        <v>43329</v>
      </c>
      <c r="I591" s="175">
        <f ca="1"/>
        <v>1.2727371016191506E-2</v>
      </c>
      <c r="J591" s="151" t="s">
        <v>4</v>
      </c>
      <c r="K591" s="159" t="s">
        <v>4</v>
      </c>
    </row>
    <row r="592" spans="1:11" x14ac:dyDescent="0.25">
      <c r="A592" s="153">
        <v>574</v>
      </c>
      <c r="B592" s="158"/>
      <c r="C592" s="174">
        <f ca="1">_xll.meDateFromTenor(C591,"1D","FOLLOWING",D$13,"NORMAL")</f>
        <v>43238</v>
      </c>
      <c r="D592" s="20">
        <f ca="1">_xll.meDateFromTenor(C592,D$14,"Following",D$13,"Normal")</f>
        <v>43241</v>
      </c>
      <c r="E592" s="175">
        <f ca="1"/>
        <v>9.9478300445899129E-3</v>
      </c>
      <c r="F592" s="152"/>
      <c r="G592" s="174">
        <f t="shared" ca="1" si="8"/>
        <v>43238</v>
      </c>
      <c r="H592" s="20">
        <f ca="1">_xll.meDateFromTenor(G592,H$14,"Following",H$13,"Normal")</f>
        <v>43332</v>
      </c>
      <c r="I592" s="175">
        <f ca="1"/>
        <v>1.2735057571230389E-2</v>
      </c>
      <c r="J592" s="151" t="s">
        <v>4</v>
      </c>
      <c r="K592" s="159" t="s">
        <v>4</v>
      </c>
    </row>
    <row r="593" spans="1:11" x14ac:dyDescent="0.25">
      <c r="A593" s="153">
        <v>575</v>
      </c>
      <c r="B593" s="158"/>
      <c r="C593" s="174">
        <f ca="1">_xll.meDateFromTenor(C592,"1D","FOLLOWING",D$13,"NORMAL")</f>
        <v>43241</v>
      </c>
      <c r="D593" s="20">
        <f ca="1">_xll.meDateFromTenor(C593,D$14,"Following",D$13,"Normal")</f>
        <v>43242</v>
      </c>
      <c r="E593" s="175">
        <f ca="1"/>
        <v>9.9535480470614238E-3</v>
      </c>
      <c r="F593" s="152"/>
      <c r="G593" s="174">
        <f t="shared" ca="1" si="8"/>
        <v>43241</v>
      </c>
      <c r="H593" s="20">
        <f ca="1">_xll.meDateFromTenor(G593,H$14,"Following",H$13,"Normal")</f>
        <v>43333</v>
      </c>
      <c r="I593" s="175">
        <f ca="1"/>
        <v>1.27503270410035E-2</v>
      </c>
      <c r="J593" s="151" t="s">
        <v>4</v>
      </c>
      <c r="K593" s="159" t="s">
        <v>4</v>
      </c>
    </row>
    <row r="594" spans="1:11" x14ac:dyDescent="0.25">
      <c r="A594" s="153">
        <v>576</v>
      </c>
      <c r="B594" s="158"/>
      <c r="C594" s="174">
        <f ca="1">_xll.meDateFromTenor(C593,"1D","FOLLOWING",D$13,"NORMAL")</f>
        <v>43242</v>
      </c>
      <c r="D594" s="20">
        <f ca="1">_xll.meDateFromTenor(C594,D$14,"Following",D$13,"Normal")</f>
        <v>43243</v>
      </c>
      <c r="E594" s="175">
        <f ca="1"/>
        <v>9.9566334497947287E-3</v>
      </c>
      <c r="F594" s="152"/>
      <c r="G594" s="174">
        <f t="shared" ca="1" si="8"/>
        <v>43242</v>
      </c>
      <c r="H594" s="20">
        <f ca="1">_xll.meDateFromTenor(G594,H$14,"Following",H$13,"Normal")</f>
        <v>43334</v>
      </c>
      <c r="I594" s="175">
        <f ca="1"/>
        <v>1.2763963030086544E-2</v>
      </c>
      <c r="J594" s="151" t="s">
        <v>4</v>
      </c>
      <c r="K594" s="159" t="s">
        <v>4</v>
      </c>
    </row>
    <row r="595" spans="1:11" x14ac:dyDescent="0.25">
      <c r="A595" s="153">
        <v>577</v>
      </c>
      <c r="B595" s="158"/>
      <c r="C595" s="174">
        <f ca="1">_xll.meDateFromTenor(C594,"1D","FOLLOWING",D$13,"NORMAL")</f>
        <v>43243</v>
      </c>
      <c r="D595" s="20">
        <f ca="1">_xll.meDateFromTenor(C595,D$14,"Following",D$13,"Normal")</f>
        <v>43244</v>
      </c>
      <c r="E595" s="175">
        <f ca="1"/>
        <v>9.9588364369474283E-3</v>
      </c>
      <c r="F595" s="152"/>
      <c r="G595" s="174">
        <f t="shared" ca="1" si="8"/>
        <v>43243</v>
      </c>
      <c r="H595" s="20">
        <f ca="1">_xll.meDateFromTenor(G595,H$14,"Following",H$13,"Normal")</f>
        <v>43335</v>
      </c>
      <c r="I595" s="175">
        <f ca="1"/>
        <v>1.2790506831577068E-2</v>
      </c>
      <c r="J595" s="151" t="s">
        <v>4</v>
      </c>
      <c r="K595" s="159" t="s">
        <v>4</v>
      </c>
    </row>
    <row r="596" spans="1:11" x14ac:dyDescent="0.25">
      <c r="A596" s="153">
        <v>578</v>
      </c>
      <c r="B596" s="158"/>
      <c r="C596" s="174">
        <f ca="1">_xll.meDateFromTenor(C595,"1D","FOLLOWING",D$13,"NORMAL")</f>
        <v>43244</v>
      </c>
      <c r="D596" s="20">
        <f ca="1">_xll.meDateFromTenor(C596,D$14,"Following",D$13,"Normal")</f>
        <v>43245</v>
      </c>
      <c r="E596" s="175">
        <f ca="1"/>
        <v>9.9601297093166244E-3</v>
      </c>
      <c r="F596" s="152"/>
      <c r="G596" s="174">
        <f t="shared" ca="1" si="8"/>
        <v>43244</v>
      </c>
      <c r="H596" s="20">
        <f ca="1">_xll.meDateFromTenor(G596,H$14,"Following",H$13,"Normal")</f>
        <v>43336</v>
      </c>
      <c r="I596" s="175">
        <f ca="1"/>
        <v>1.2778415759514624E-2</v>
      </c>
      <c r="J596" s="151" t="s">
        <v>4</v>
      </c>
      <c r="K596" s="159" t="s">
        <v>4</v>
      </c>
    </row>
    <row r="597" spans="1:11" x14ac:dyDescent="0.25">
      <c r="A597" s="153">
        <v>579</v>
      </c>
      <c r="B597" s="158"/>
      <c r="C597" s="174">
        <f ca="1">_xll.meDateFromTenor(C596,"1D","FOLLOWING",D$13,"NORMAL")</f>
        <v>43245</v>
      </c>
      <c r="D597" s="20">
        <f ca="1">_xll.meDateFromTenor(C597,D$14,"Following",D$13,"Normal")</f>
        <v>43248</v>
      </c>
      <c r="E597" s="175">
        <f ca="1"/>
        <v>9.9630334335376949E-3</v>
      </c>
      <c r="F597" s="152"/>
      <c r="G597" s="174">
        <f t="shared" ref="G597:G660" ca="1" si="9">$C597</f>
        <v>43245</v>
      </c>
      <c r="H597" s="20">
        <f ca="1">_xll.meDateFromTenor(G597,H$14,"Following",H$13,"Normal")</f>
        <v>43339</v>
      </c>
      <c r="I597" s="175">
        <f ca="1"/>
        <v>1.2779232499856784E-2</v>
      </c>
      <c r="J597" s="151" t="s">
        <v>4</v>
      </c>
      <c r="K597" s="159" t="s">
        <v>4</v>
      </c>
    </row>
    <row r="598" spans="1:11" x14ac:dyDescent="0.25">
      <c r="A598" s="153">
        <v>580</v>
      </c>
      <c r="B598" s="158"/>
      <c r="C598" s="174">
        <f ca="1">_xll.meDateFromTenor(C597,"1D","FOLLOWING",D$13,"NORMAL")</f>
        <v>43248</v>
      </c>
      <c r="D598" s="20">
        <f ca="1">_xll.meDateFromTenor(C598,D$14,"Following",D$13,"Normal")</f>
        <v>43249</v>
      </c>
      <c r="E598" s="175">
        <f ca="1"/>
        <v>9.9654271985638934E-3</v>
      </c>
      <c r="F598" s="152"/>
      <c r="G598" s="174">
        <f t="shared" ca="1" si="9"/>
        <v>43248</v>
      </c>
      <c r="H598" s="20">
        <f ca="1">_xll.meDateFromTenor(G598,H$14,"Following",H$13,"Normal")</f>
        <v>43340</v>
      </c>
      <c r="I598" s="175">
        <f ca="1"/>
        <v>1.2807321218370778E-2</v>
      </c>
      <c r="J598" s="151" t="s">
        <v>4</v>
      </c>
      <c r="K598" s="159" t="s">
        <v>4</v>
      </c>
    </row>
    <row r="599" spans="1:11" x14ac:dyDescent="0.25">
      <c r="A599" s="153">
        <v>581</v>
      </c>
      <c r="B599" s="158"/>
      <c r="C599" s="174">
        <f ca="1">_xll.meDateFromTenor(C598,"1D","FOLLOWING",D$13,"NORMAL")</f>
        <v>43249</v>
      </c>
      <c r="D599" s="20">
        <f ca="1">_xll.meDateFromTenor(C599,D$14,"Following",D$13,"Normal")</f>
        <v>43250</v>
      </c>
      <c r="E599" s="175">
        <f ca="1"/>
        <v>9.9667826775729287E-3</v>
      </c>
      <c r="F599" s="152"/>
      <c r="G599" s="174">
        <f t="shared" ca="1" si="9"/>
        <v>43249</v>
      </c>
      <c r="H599" s="20">
        <f ca="1">_xll.meDateFromTenor(G599,H$14,"Following",H$13,"Normal")</f>
        <v>43341</v>
      </c>
      <c r="I599" s="175">
        <f ca="1"/>
        <v>1.2814087392716901E-2</v>
      </c>
      <c r="J599" s="151" t="s">
        <v>4</v>
      </c>
      <c r="K599" s="159" t="s">
        <v>4</v>
      </c>
    </row>
    <row r="600" spans="1:11" x14ac:dyDescent="0.25">
      <c r="A600" s="153">
        <v>582</v>
      </c>
      <c r="B600" s="158"/>
      <c r="C600" s="174">
        <f ca="1">_xll.meDateFromTenor(C599,"1D","FOLLOWING",D$13,"NORMAL")</f>
        <v>43250</v>
      </c>
      <c r="D600" s="20">
        <f ca="1">_xll.meDateFromTenor(C600,D$14,"Following",D$13,"Normal")</f>
        <v>43251</v>
      </c>
      <c r="E600" s="175">
        <f ca="1"/>
        <v>9.968150602146543E-3</v>
      </c>
      <c r="F600" s="152"/>
      <c r="G600" s="174">
        <f t="shared" ca="1" si="9"/>
        <v>43250</v>
      </c>
      <c r="H600" s="20">
        <f ca="1">_xll.meDateFromTenor(G600,H$14,"Following",H$13,"Normal")</f>
        <v>43342</v>
      </c>
      <c r="I600" s="175">
        <f ca="1"/>
        <v>1.2821773947798855E-2</v>
      </c>
      <c r="J600" s="151" t="s">
        <v>4</v>
      </c>
      <c r="K600" s="159" t="s">
        <v>4</v>
      </c>
    </row>
    <row r="601" spans="1:11" x14ac:dyDescent="0.25">
      <c r="A601" s="153">
        <v>583</v>
      </c>
      <c r="B601" s="158"/>
      <c r="C601" s="174">
        <f ca="1">_xll.meDateFromTenor(C600,"1D","FOLLOWING",D$13,"NORMAL")</f>
        <v>43251</v>
      </c>
      <c r="D601" s="20">
        <f ca="1">_xll.meDateFromTenor(C601,D$14,"Following",D$13,"Normal")</f>
        <v>43252</v>
      </c>
      <c r="E601" s="175">
        <f ca="1"/>
        <v>9.9695309736420566E-3</v>
      </c>
      <c r="F601" s="152"/>
      <c r="G601" s="174">
        <f t="shared" ca="1" si="9"/>
        <v>43251</v>
      </c>
      <c r="H601" s="20">
        <f ca="1">_xll.meDateFromTenor(G601,H$14,"Following",H$13,"Normal")</f>
        <v>43343</v>
      </c>
      <c r="I601" s="175">
        <f ca="1"/>
        <v>1.2829123620299606E-2</v>
      </c>
      <c r="J601" s="151" t="s">
        <v>4</v>
      </c>
      <c r="K601" s="159" t="s">
        <v>4</v>
      </c>
    </row>
    <row r="602" spans="1:11" x14ac:dyDescent="0.25">
      <c r="A602" s="153">
        <v>584</v>
      </c>
      <c r="B602" s="158"/>
      <c r="C602" s="174">
        <f ca="1">_xll.meDateFromTenor(C601,"1D","FOLLOWING",D$13,"NORMAL")</f>
        <v>43252</v>
      </c>
      <c r="D602" s="20">
        <f ca="1">_xll.meDateFromTenor(C602,D$14,"Following",D$13,"Normal")</f>
        <v>43255</v>
      </c>
      <c r="E602" s="175">
        <f ca="1"/>
        <v>9.9726094584707062E-3</v>
      </c>
      <c r="F602" s="152"/>
      <c r="G602" s="174">
        <f t="shared" ca="1" si="9"/>
        <v>43252</v>
      </c>
      <c r="H602" s="20">
        <f ca="1">_xll.meDateFromTenor(G602,H$14,"Following",H$13,"Normal")</f>
        <v>43346</v>
      </c>
      <c r="I602" s="175">
        <f ca="1"/>
        <v>1.2836226677226932E-2</v>
      </c>
      <c r="J602" s="151" t="s">
        <v>4</v>
      </c>
      <c r="K602" s="159" t="s">
        <v>4</v>
      </c>
    </row>
    <row r="603" spans="1:11" x14ac:dyDescent="0.25">
      <c r="A603" s="153">
        <v>585</v>
      </c>
      <c r="B603" s="158"/>
      <c r="C603" s="174">
        <f ca="1">_xll.meDateFromTenor(C602,"1D","FOLLOWING",D$13,"NORMAL")</f>
        <v>43255</v>
      </c>
      <c r="D603" s="20">
        <f ca="1">_xll.meDateFromTenor(C603,D$14,"Following",D$13,"Normal")</f>
        <v>43256</v>
      </c>
      <c r="E603" s="175">
        <f ca="1"/>
        <v>9.9751769559653161E-3</v>
      </c>
      <c r="F603" s="152"/>
      <c r="G603" s="174">
        <f t="shared" ca="1" si="9"/>
        <v>43255</v>
      </c>
      <c r="H603" s="20">
        <f ca="1">_xll.meDateFromTenor(G603,H$14,"Following",H$13,"Normal")</f>
        <v>43347</v>
      </c>
      <c r="I603" s="175">
        <f ca="1"/>
        <v>1.2857914626698079E-2</v>
      </c>
      <c r="J603" s="151" t="s">
        <v>4</v>
      </c>
      <c r="K603" s="159" t="s">
        <v>4</v>
      </c>
    </row>
    <row r="604" spans="1:11" x14ac:dyDescent="0.25">
      <c r="A604" s="153">
        <v>586</v>
      </c>
      <c r="B604" s="158"/>
      <c r="C604" s="174">
        <f ca="1">_xll.meDateFromTenor(C603,"1D","FOLLOWING",D$13,"NORMAL")</f>
        <v>43256</v>
      </c>
      <c r="D604" s="20">
        <f ca="1">_xll.meDateFromTenor(C604,D$14,"Following",D$13,"Normal")</f>
        <v>43257</v>
      </c>
      <c r="E604" s="175">
        <f ca="1"/>
        <v>9.9766195827033846E-3</v>
      </c>
      <c r="F604" s="152"/>
      <c r="G604" s="174">
        <f t="shared" ca="1" si="9"/>
        <v>43256</v>
      </c>
      <c r="H604" s="20">
        <f ca="1">_xll.meDateFromTenor(G604,H$14,"Following",H$13,"Normal")</f>
        <v>43348</v>
      </c>
      <c r="I604" s="175">
        <f ca="1"/>
        <v>1.2865132136083089E-2</v>
      </c>
      <c r="J604" s="151" t="s">
        <v>4</v>
      </c>
      <c r="K604" s="159" t="s">
        <v>4</v>
      </c>
    </row>
    <row r="605" spans="1:11" x14ac:dyDescent="0.25">
      <c r="A605" s="153">
        <v>587</v>
      </c>
      <c r="B605" s="158"/>
      <c r="C605" s="174">
        <f ca="1">_xll.meDateFromTenor(C604,"1D","FOLLOWING",D$13,"NORMAL")</f>
        <v>43257</v>
      </c>
      <c r="D605" s="20">
        <f ca="1">_xll.meDateFromTenor(C605,D$14,"Following",D$13,"Normal")</f>
        <v>43258</v>
      </c>
      <c r="E605" s="175">
        <f ca="1"/>
        <v>9.9780746645184229E-3</v>
      </c>
      <c r="F605" s="152"/>
      <c r="G605" s="174">
        <f t="shared" ca="1" si="9"/>
        <v>43257</v>
      </c>
      <c r="H605" s="20">
        <f ca="1">_xll.meDateFromTenor(G605,H$14,"Following",H$13,"Normal")</f>
        <v>43349</v>
      </c>
      <c r="I605" s="175">
        <f ca="1"/>
        <v>1.2872356120259946E-2</v>
      </c>
      <c r="J605" s="151" t="s">
        <v>4</v>
      </c>
      <c r="K605" s="159" t="s">
        <v>4</v>
      </c>
    </row>
    <row r="606" spans="1:11" x14ac:dyDescent="0.25">
      <c r="A606" s="153">
        <v>588</v>
      </c>
      <c r="B606" s="158"/>
      <c r="C606" s="174">
        <f ca="1">_xll.meDateFromTenor(C605,"1D","FOLLOWING",D$13,"NORMAL")</f>
        <v>43258</v>
      </c>
      <c r="D606" s="20">
        <f ca="1">_xll.meDateFromTenor(C606,D$14,"Following",D$13,"Normal")</f>
        <v>43259</v>
      </c>
      <c r="E606" s="175">
        <f ca="1"/>
        <v>9.9795422030091521E-3</v>
      </c>
      <c r="F606" s="152"/>
      <c r="G606" s="174">
        <f t="shared" ca="1" si="9"/>
        <v>43258</v>
      </c>
      <c r="H606" s="20">
        <f ca="1">_xll.meDateFromTenor(G606,H$14,"Following",H$13,"Normal")</f>
        <v>43350</v>
      </c>
      <c r="I606" s="175">
        <f ca="1"/>
        <v>1.2879584865511167E-2</v>
      </c>
      <c r="J606" s="151" t="s">
        <v>4</v>
      </c>
      <c r="K606" s="159" t="s">
        <v>4</v>
      </c>
    </row>
    <row r="607" spans="1:11" x14ac:dyDescent="0.25">
      <c r="A607" s="153">
        <v>589</v>
      </c>
      <c r="B607" s="158"/>
      <c r="C607" s="174">
        <f ca="1">_xll.meDateFromTenor(C606,"1D","FOLLOWING",D$13,"NORMAL")</f>
        <v>43259</v>
      </c>
      <c r="D607" s="20">
        <f ca="1">_xll.meDateFromTenor(C607,D$14,"Following",D$13,"Normal")</f>
        <v>43262</v>
      </c>
      <c r="E607" s="175">
        <f ca="1"/>
        <v>9.982795619025743E-3</v>
      </c>
      <c r="F607" s="152"/>
      <c r="G607" s="174">
        <f t="shared" ca="1" si="9"/>
        <v>43259</v>
      </c>
      <c r="H607" s="20">
        <f ca="1">_xll.meDateFromTenor(G607,H$14,"Following",H$13,"Normal")</f>
        <v>43353</v>
      </c>
      <c r="I607" s="175">
        <f ca="1"/>
        <v>1.288681189704491E-2</v>
      </c>
      <c r="J607" s="151" t="s">
        <v>4</v>
      </c>
      <c r="K607" s="159" t="s">
        <v>4</v>
      </c>
    </row>
    <row r="608" spans="1:11" x14ac:dyDescent="0.25">
      <c r="A608" s="153">
        <v>590</v>
      </c>
      <c r="B608" s="158"/>
      <c r="C608" s="174">
        <f ca="1">_xll.meDateFromTenor(C607,"1D","FOLLOWING",D$13,"NORMAL")</f>
        <v>43262</v>
      </c>
      <c r="D608" s="20">
        <f ca="1">_xll.meDateFromTenor(C608,D$14,"Following",D$13,"Normal")</f>
        <v>43263</v>
      </c>
      <c r="E608" s="175">
        <f ca="1"/>
        <v>9.9855369510671102E-3</v>
      </c>
      <c r="F608" s="152"/>
      <c r="G608" s="174">
        <f t="shared" ca="1" si="9"/>
        <v>43262</v>
      </c>
      <c r="H608" s="20">
        <f ca="1">_xll.meDateFromTenor(G608,H$14,"Following",H$13,"Normal")</f>
        <v>43354</v>
      </c>
      <c r="I608" s="175">
        <f ca="1"/>
        <v>1.2908490324367323E-2</v>
      </c>
      <c r="J608" s="151" t="s">
        <v>4</v>
      </c>
      <c r="K608" s="159" t="s">
        <v>4</v>
      </c>
    </row>
    <row r="609" spans="1:11" x14ac:dyDescent="0.25">
      <c r="A609" s="153">
        <v>591</v>
      </c>
      <c r="B609" s="158"/>
      <c r="C609" s="174">
        <f ca="1">_xll.meDateFromTenor(C608,"1D","FOLLOWING",D$13,"NORMAL")</f>
        <v>43263</v>
      </c>
      <c r="D609" s="20">
        <f ca="1">_xll.meDateFromTenor(C609,D$14,"Following",D$13,"Normal")</f>
        <v>43264</v>
      </c>
      <c r="E609" s="175">
        <f ca="1"/>
        <v>9.9870667933999249E-3</v>
      </c>
      <c r="F609" s="152"/>
      <c r="G609" s="174">
        <f t="shared" ca="1" si="9"/>
        <v>43263</v>
      </c>
      <c r="H609" s="20">
        <f ca="1">_xll.meDateFromTenor(G609,H$14,"Following",H$13,"Normal")</f>
        <v>43355</v>
      </c>
      <c r="I609" s="175">
        <f ca="1"/>
        <v>1.2915717169228177E-2</v>
      </c>
      <c r="J609" s="151" t="s">
        <v>4</v>
      </c>
      <c r="K609" s="159" t="s">
        <v>4</v>
      </c>
    </row>
    <row r="610" spans="1:11" x14ac:dyDescent="0.25">
      <c r="A610" s="153">
        <v>592</v>
      </c>
      <c r="B610" s="158"/>
      <c r="C610" s="174">
        <f ca="1">_xll.meDateFromTenor(C609,"1D","FOLLOWING",D$13,"NORMAL")</f>
        <v>43264</v>
      </c>
      <c r="D610" s="20">
        <f ca="1">_xll.meDateFromTenor(C610,D$14,"Following",D$13,"Normal")</f>
        <v>43265</v>
      </c>
      <c r="E610" s="175">
        <f ca="1"/>
        <v>9.9886091008816527E-3</v>
      </c>
      <c r="F610" s="152"/>
      <c r="G610" s="174">
        <f t="shared" ca="1" si="9"/>
        <v>43264</v>
      </c>
      <c r="H610" s="20">
        <f ca="1">_xll.meDateFromTenor(G610,H$14,"Following",H$13,"Normal")</f>
        <v>43356</v>
      </c>
      <c r="I610" s="175">
        <f ca="1"/>
        <v>1.2922943053795401E-2</v>
      </c>
      <c r="J610" s="151" t="s">
        <v>4</v>
      </c>
      <c r="K610" s="159" t="s">
        <v>4</v>
      </c>
    </row>
    <row r="611" spans="1:11" x14ac:dyDescent="0.25">
      <c r="A611" s="153">
        <v>593</v>
      </c>
      <c r="B611" s="158"/>
      <c r="C611" s="174">
        <f ca="1">_xll.meDateFromTenor(C610,"1D","FOLLOWING",D$13,"NORMAL")</f>
        <v>43265</v>
      </c>
      <c r="D611" s="20">
        <f ca="1">_xll.meDateFromTenor(C611,D$14,"Following",D$13,"Normal")</f>
        <v>43266</v>
      </c>
      <c r="E611" s="175">
        <f ca="1"/>
        <v>9.9901638747113344E-3</v>
      </c>
      <c r="F611" s="152"/>
      <c r="G611" s="174">
        <f t="shared" ca="1" si="9"/>
        <v>43265</v>
      </c>
      <c r="H611" s="20">
        <f ca="1">_xll.meDateFromTenor(G611,H$14,"Following",H$13,"Normal")</f>
        <v>43357</v>
      </c>
      <c r="I611" s="175">
        <f ca="1"/>
        <v>1.2930167784663814E-2</v>
      </c>
      <c r="J611" s="151" t="s">
        <v>4</v>
      </c>
      <c r="K611" s="159" t="s">
        <v>4</v>
      </c>
    </row>
    <row r="612" spans="1:11" x14ac:dyDescent="0.25">
      <c r="A612" s="153">
        <v>594</v>
      </c>
      <c r="B612" s="158"/>
      <c r="C612" s="174">
        <f ca="1">_xll.meDateFromTenor(C611,"1D","FOLLOWING",D$13,"NORMAL")</f>
        <v>43266</v>
      </c>
      <c r="D612" s="20">
        <f ca="1">_xll.meDateFromTenor(C612,D$14,"Following",D$13,"Normal")</f>
        <v>43269</v>
      </c>
      <c r="E612" s="175">
        <f ca="1"/>
        <v>9.9935923929273321E-3</v>
      </c>
      <c r="F612" s="152"/>
      <c r="G612" s="174">
        <f t="shared" ca="1" si="9"/>
        <v>43266</v>
      </c>
      <c r="H612" s="20">
        <f ca="1">_xll.meDateFromTenor(G612,H$14,"Following",H$13,"Normal")</f>
        <v>43360</v>
      </c>
      <c r="I612" s="175">
        <f ca="1"/>
        <v>1.293739578322348E-2</v>
      </c>
      <c r="J612" s="151" t="s">
        <v>4</v>
      </c>
      <c r="K612" s="159" t="s">
        <v>4</v>
      </c>
    </row>
    <row r="613" spans="1:11" x14ac:dyDescent="0.25">
      <c r="A613" s="153">
        <v>595</v>
      </c>
      <c r="B613" s="158"/>
      <c r="C613" s="174">
        <f ca="1">_xll.meDateFromTenor(C612,"1D","FOLLOWING",D$13,"NORMAL")</f>
        <v>43269</v>
      </c>
      <c r="D613" s="20">
        <f ca="1">_xll.meDateFromTenor(C613,D$14,"Following",D$13,"Normal")</f>
        <v>43270</v>
      </c>
      <c r="E613" s="175">
        <f ca="1"/>
        <v>9.9965076614872209E-3</v>
      </c>
      <c r="F613" s="152"/>
      <c r="G613" s="174">
        <f t="shared" ca="1" si="9"/>
        <v>43269</v>
      </c>
      <c r="H613" s="20">
        <f ca="1">_xll.meDateFromTenor(G613,H$14,"Following",H$13,"Normal")</f>
        <v>43361</v>
      </c>
      <c r="I613" s="175">
        <f ca="1"/>
        <v>1.2959052290268452E-2</v>
      </c>
      <c r="J613" s="151" t="s">
        <v>4</v>
      </c>
      <c r="K613" s="159" t="s">
        <v>4</v>
      </c>
    </row>
    <row r="614" spans="1:11" x14ac:dyDescent="0.25">
      <c r="A614" s="153">
        <v>596</v>
      </c>
      <c r="B614" s="158"/>
      <c r="C614" s="174">
        <f ca="1">_xll.meDateFromTenor(C613,"1D","FOLLOWING",D$13,"NORMAL")</f>
        <v>43270</v>
      </c>
      <c r="D614" s="20">
        <f ca="1">_xll.meDateFromTenor(C614,D$14,"Following",D$13,"Normal")</f>
        <v>43271</v>
      </c>
      <c r="E614" s="175">
        <f ca="1"/>
        <v>9.9981247881597915E-3</v>
      </c>
      <c r="F614" s="152"/>
      <c r="G614" s="174">
        <f t="shared" ca="1" si="9"/>
        <v>43270</v>
      </c>
      <c r="H614" s="20">
        <f ca="1">_xll.meDateFromTenor(G614,H$14,"Following",H$13,"Normal")</f>
        <v>43362</v>
      </c>
      <c r="I614" s="175">
        <f ca="1"/>
        <v>1.2966301242079634E-2</v>
      </c>
      <c r="J614" s="151" t="s">
        <v>4</v>
      </c>
      <c r="K614" s="159" t="s">
        <v>4</v>
      </c>
    </row>
    <row r="615" spans="1:11" x14ac:dyDescent="0.25">
      <c r="A615" s="153">
        <v>597</v>
      </c>
      <c r="B615" s="158"/>
      <c r="C615" s="174">
        <f ca="1">_xll.meDateFromTenor(C614,"1D","FOLLOWING",D$13,"NORMAL")</f>
        <v>43271</v>
      </c>
      <c r="D615" s="20">
        <f ca="1">_xll.meDateFromTenor(C615,D$14,"Following",D$13,"Normal")</f>
        <v>43272</v>
      </c>
      <c r="E615" s="175">
        <f ca="1"/>
        <v>9.9997543895736021E-3</v>
      </c>
      <c r="F615" s="152"/>
      <c r="G615" s="174">
        <f t="shared" ca="1" si="9"/>
        <v>43271</v>
      </c>
      <c r="H615" s="20">
        <f ca="1">_xll.meDateFromTenor(G615,H$14,"Following",H$13,"Normal")</f>
        <v>43363</v>
      </c>
      <c r="I615" s="175">
        <f ca="1"/>
        <v>1.2973527606793675E-2</v>
      </c>
      <c r="J615" s="151" t="s">
        <v>4</v>
      </c>
      <c r="K615" s="159" t="s">
        <v>4</v>
      </c>
    </row>
    <row r="616" spans="1:11" x14ac:dyDescent="0.25">
      <c r="A616" s="153">
        <v>598</v>
      </c>
      <c r="B616" s="158"/>
      <c r="C616" s="174">
        <f ca="1">_xll.meDateFromTenor(C615,"1D","FOLLOWING",D$13,"NORMAL")</f>
        <v>43272</v>
      </c>
      <c r="D616" s="20">
        <f ca="1">_xll.meDateFromTenor(C616,D$14,"Following",D$13,"Normal")</f>
        <v>43273</v>
      </c>
      <c r="E616" s="175">
        <f ca="1"/>
        <v>1.0001396467167502E-2</v>
      </c>
      <c r="F616" s="152"/>
      <c r="G616" s="174">
        <f t="shared" ca="1" si="9"/>
        <v>43272</v>
      </c>
      <c r="H616" s="20">
        <f ca="1">_xll.meDateFromTenor(G616,H$14,"Following",H$13,"Normal")</f>
        <v>43364</v>
      </c>
      <c r="I616" s="175">
        <f ca="1"/>
        <v>1.298028383879714E-2</v>
      </c>
      <c r="J616" s="151" t="s">
        <v>4</v>
      </c>
      <c r="K616" s="159" t="s">
        <v>4</v>
      </c>
    </row>
    <row r="617" spans="1:11" x14ac:dyDescent="0.25">
      <c r="A617" s="153">
        <v>599</v>
      </c>
      <c r="B617" s="158"/>
      <c r="C617" s="174">
        <f ca="1">_xll.meDateFromTenor(C616,"1D","FOLLOWING",D$13,"NORMAL")</f>
        <v>43273</v>
      </c>
      <c r="D617" s="20">
        <f ca="1">_xll.meDateFromTenor(C617,D$14,"Following",D$13,"Normal")</f>
        <v>43276</v>
      </c>
      <c r="E617" s="175">
        <f ca="1"/>
        <v>1.0005000259232268E-2</v>
      </c>
      <c r="F617" s="152"/>
      <c r="G617" s="174">
        <f t="shared" ca="1" si="9"/>
        <v>43273</v>
      </c>
      <c r="H617" s="20">
        <f ca="1">_xll.meDateFromTenor(G617,H$14,"Following",H$13,"Normal")</f>
        <v>43367</v>
      </c>
      <c r="I617" s="175">
        <f ca="1"/>
        <v>1.2986793243318036E-2</v>
      </c>
      <c r="J617" s="151" t="s">
        <v>4</v>
      </c>
      <c r="K617" s="159" t="s">
        <v>4</v>
      </c>
    </row>
    <row r="618" spans="1:11" x14ac:dyDescent="0.25">
      <c r="A618" s="153">
        <v>600</v>
      </c>
      <c r="B618" s="158"/>
      <c r="C618" s="174">
        <f ca="1">_xll.meDateFromTenor(C617,"1D","FOLLOWING",D$13,"NORMAL")</f>
        <v>43276</v>
      </c>
      <c r="D618" s="20">
        <f ca="1">_xll.meDateFromTenor(C618,D$14,"Following",D$13,"Normal")</f>
        <v>43277</v>
      </c>
      <c r="E618" s="175">
        <f ca="1"/>
        <v>1.0008089567081803E-2</v>
      </c>
      <c r="F618" s="152"/>
      <c r="G618" s="174">
        <f t="shared" ca="1" si="9"/>
        <v>43276</v>
      </c>
      <c r="H618" s="20">
        <f ca="1">_xll.meDateFromTenor(G618,H$14,"Following",H$13,"Normal")</f>
        <v>43368</v>
      </c>
      <c r="I618" s="175">
        <f ca="1"/>
        <v>1.3006700558812543E-2</v>
      </c>
      <c r="J618" s="151" t="s">
        <v>4</v>
      </c>
      <c r="K618" s="159" t="s">
        <v>4</v>
      </c>
    </row>
    <row r="619" spans="1:11" x14ac:dyDescent="0.25">
      <c r="A619" s="153">
        <v>601</v>
      </c>
      <c r="B619" s="158"/>
      <c r="C619" s="174">
        <f ca="1">_xll.meDateFromTenor(C618,"1D","FOLLOWING",D$13,"NORMAL")</f>
        <v>43277</v>
      </c>
      <c r="D619" s="20">
        <f ca="1">_xll.meDateFromTenor(C619,D$14,"Following",D$13,"Normal")</f>
        <v>43278</v>
      </c>
      <c r="E619" s="175">
        <f ca="1"/>
        <v>1.0009794046439461E-2</v>
      </c>
      <c r="F619" s="152"/>
      <c r="G619" s="174">
        <f t="shared" ca="1" si="9"/>
        <v>43277</v>
      </c>
      <c r="H619" s="20">
        <f ca="1">_xll.meDateFromTenor(G619,H$14,"Following",H$13,"Normal")</f>
        <v>43369</v>
      </c>
      <c r="I619" s="175">
        <f ca="1"/>
        <v>1.3013324516366758E-2</v>
      </c>
      <c r="J619" s="151" t="s">
        <v>4</v>
      </c>
      <c r="K619" s="159" t="s">
        <v>4</v>
      </c>
    </row>
    <row r="620" spans="1:11" x14ac:dyDescent="0.25">
      <c r="A620" s="153">
        <v>602</v>
      </c>
      <c r="B620" s="158"/>
      <c r="C620" s="174">
        <f ca="1">_xll.meDateFromTenor(C619,"1D","FOLLOWING",D$13,"NORMAL")</f>
        <v>43278</v>
      </c>
      <c r="D620" s="20">
        <f ca="1">_xll.meDateFromTenor(C620,D$14,"Following",D$13,"Normal")</f>
        <v>43279</v>
      </c>
      <c r="E620" s="175">
        <f ca="1"/>
        <v>1.0011511010530364E-2</v>
      </c>
      <c r="F620" s="152"/>
      <c r="G620" s="174">
        <f t="shared" ca="1" si="9"/>
        <v>43278</v>
      </c>
      <c r="H620" s="20">
        <f ca="1">_xll.meDateFromTenor(G620,H$14,"Following",H$13,"Normal")</f>
        <v>43370</v>
      </c>
      <c r="I620" s="175">
        <f ca="1"/>
        <v>1.3019954960409395E-2</v>
      </c>
      <c r="J620" s="151" t="s">
        <v>4</v>
      </c>
      <c r="K620" s="159" t="s">
        <v>4</v>
      </c>
    </row>
    <row r="621" spans="1:11" x14ac:dyDescent="0.25">
      <c r="A621" s="153">
        <v>603</v>
      </c>
      <c r="B621" s="158"/>
      <c r="C621" s="174">
        <f ca="1">_xll.meDateFromTenor(C620,"1D","FOLLOWING",D$13,"NORMAL")</f>
        <v>43279</v>
      </c>
      <c r="D621" s="20">
        <f ca="1">_xll.meDateFromTenor(C621,D$14,"Following",D$13,"Normal")</f>
        <v>43280</v>
      </c>
      <c r="E621" s="175">
        <f ca="1"/>
        <v>1.0013240460473619E-2</v>
      </c>
      <c r="F621" s="152"/>
      <c r="G621" s="174">
        <f t="shared" ca="1" si="9"/>
        <v>43279</v>
      </c>
      <c r="H621" s="20">
        <f ca="1">_xll.meDateFromTenor(G621,H$14,"Following",H$13,"Normal")</f>
        <v>43371</v>
      </c>
      <c r="I621" s="175">
        <f ca="1"/>
        <v>1.3026590152891118E-2</v>
      </c>
      <c r="J621" s="151" t="s">
        <v>4</v>
      </c>
      <c r="K621" s="159" t="s">
        <v>4</v>
      </c>
    </row>
    <row r="622" spans="1:11" x14ac:dyDescent="0.25">
      <c r="A622" s="153">
        <v>604</v>
      </c>
      <c r="B622" s="158"/>
      <c r="C622" s="174">
        <f ca="1">_xll.meDateFromTenor(C621,"1D","FOLLOWING",D$13,"NORMAL")</f>
        <v>43280</v>
      </c>
      <c r="D622" s="20">
        <f ca="1">_xll.meDateFromTenor(C622,D$14,"Following",D$13,"Normal")</f>
        <v>43283</v>
      </c>
      <c r="E622" s="175">
        <f ca="1"/>
        <v>1.0017019698676003E-2</v>
      </c>
      <c r="F622" s="152"/>
      <c r="G622" s="174">
        <f t="shared" ca="1" si="9"/>
        <v>43280</v>
      </c>
      <c r="H622" s="20">
        <f ca="1">_xll.meDateFromTenor(G622,H$14,"Following",H$13,"Normal")</f>
        <v>43374</v>
      </c>
      <c r="I622" s="175">
        <f ca="1"/>
        <v>1.3033223607323509E-2</v>
      </c>
      <c r="J622" s="151" t="s">
        <v>4</v>
      </c>
      <c r="K622" s="159" t="s">
        <v>4</v>
      </c>
    </row>
    <row r="623" spans="1:11" x14ac:dyDescent="0.25">
      <c r="A623" s="153">
        <v>605</v>
      </c>
      <c r="B623" s="158"/>
      <c r="C623" s="174">
        <f ca="1">_xll.meDateFromTenor(C622,"1D","FOLLOWING",D$13,"NORMAL")</f>
        <v>43283</v>
      </c>
      <c r="D623" s="20">
        <f ca="1">_xll.meDateFromTenor(C623,D$14,"Following",D$13,"Normal")</f>
        <v>43284</v>
      </c>
      <c r="E623" s="175">
        <f ca="1"/>
        <v>1.0020283148506373E-2</v>
      </c>
      <c r="F623" s="152"/>
      <c r="G623" s="174">
        <f t="shared" ca="1" si="9"/>
        <v>43283</v>
      </c>
      <c r="H623" s="20">
        <f ca="1">_xll.meDateFromTenor(G623,H$14,"Following",H$13,"Normal")</f>
        <v>43375</v>
      </c>
      <c r="I623" s="175">
        <f ca="1"/>
        <v>1.3053121425939842E-2</v>
      </c>
      <c r="J623" s="151" t="s">
        <v>4</v>
      </c>
      <c r="K623" s="159" t="s">
        <v>4</v>
      </c>
    </row>
    <row r="624" spans="1:11" x14ac:dyDescent="0.25">
      <c r="A624" s="153">
        <v>606</v>
      </c>
      <c r="B624" s="158"/>
      <c r="C624" s="174">
        <f ca="1">_xll.meDateFromTenor(C623,"1D","FOLLOWING",D$13,"NORMAL")</f>
        <v>43284</v>
      </c>
      <c r="D624" s="20">
        <f ca="1">_xll.meDateFromTenor(C624,D$14,"Following",D$13,"Normal")</f>
        <v>43285</v>
      </c>
      <c r="E624" s="175">
        <f ca="1"/>
        <v>1.0022075049533933E-2</v>
      </c>
      <c r="F624" s="152"/>
      <c r="G624" s="174">
        <f t="shared" ca="1" si="9"/>
        <v>43284</v>
      </c>
      <c r="H624" s="20">
        <f ca="1">_xll.meDateFromTenor(G624,H$14,"Following",H$13,"Normal")</f>
        <v>43376</v>
      </c>
      <c r="I624" s="175">
        <f ca="1"/>
        <v>1.3059754289876987E-2</v>
      </c>
      <c r="J624" s="151" t="s">
        <v>4</v>
      </c>
      <c r="K624" s="159" t="s">
        <v>4</v>
      </c>
    </row>
    <row r="625" spans="1:11" x14ac:dyDescent="0.25">
      <c r="A625" s="153">
        <v>607</v>
      </c>
      <c r="B625" s="158"/>
      <c r="C625" s="174">
        <f ca="1">_xll.meDateFromTenor(C624,"1D","FOLLOWING",D$13,"NORMAL")</f>
        <v>43285</v>
      </c>
      <c r="D625" s="20">
        <f ca="1">_xll.meDateFromTenor(C625,D$14,"Following",D$13,"Normal")</f>
        <v>43286</v>
      </c>
      <c r="E625" s="175">
        <f ca="1"/>
        <v>1.0023879445046938E-2</v>
      </c>
      <c r="F625" s="152"/>
      <c r="G625" s="174">
        <f t="shared" ca="1" si="9"/>
        <v>43285</v>
      </c>
      <c r="H625" s="20">
        <f ca="1">_xll.meDateFromTenor(G625,H$14,"Following",H$13,"Normal")</f>
        <v>43377</v>
      </c>
      <c r="I625" s="175">
        <f ca="1"/>
        <v>1.3066387062464203E-2</v>
      </c>
      <c r="J625" s="151" t="s">
        <v>4</v>
      </c>
      <c r="K625" s="159" t="s">
        <v>4</v>
      </c>
    </row>
    <row r="626" spans="1:11" x14ac:dyDescent="0.25">
      <c r="A626" s="153">
        <v>608</v>
      </c>
      <c r="B626" s="158"/>
      <c r="C626" s="174">
        <f ca="1">_xll.meDateFromTenor(C625,"1D","FOLLOWING",D$13,"NORMAL")</f>
        <v>43286</v>
      </c>
      <c r="D626" s="20">
        <f ca="1">_xll.meDateFromTenor(C626,D$14,"Following",D$13,"Normal")</f>
        <v>43287</v>
      </c>
      <c r="E626" s="175">
        <f ca="1"/>
        <v>1.0025696336484239E-2</v>
      </c>
      <c r="F626" s="152"/>
      <c r="G626" s="174">
        <f t="shared" ca="1" si="9"/>
        <v>43286</v>
      </c>
      <c r="H626" s="20">
        <f ca="1">_xll.meDateFromTenor(G626,H$14,"Following",H$13,"Normal")</f>
        <v>43378</v>
      </c>
      <c r="I626" s="175">
        <f ca="1"/>
        <v>1.3073019868487813E-2</v>
      </c>
      <c r="J626" s="151" t="s">
        <v>4</v>
      </c>
      <c r="K626" s="159" t="s">
        <v>4</v>
      </c>
    </row>
    <row r="627" spans="1:11" x14ac:dyDescent="0.25">
      <c r="A627" s="153">
        <v>609</v>
      </c>
      <c r="B627" s="158"/>
      <c r="C627" s="174">
        <f ca="1">_xll.meDateFromTenor(C626,"1D","FOLLOWING",D$13,"NORMAL")</f>
        <v>43287</v>
      </c>
      <c r="D627" s="20">
        <f ca="1">_xll.meDateFromTenor(C627,D$14,"Following",D$13,"Normal")</f>
        <v>43290</v>
      </c>
      <c r="E627" s="175">
        <f ca="1"/>
        <v>1.0029651193539416E-2</v>
      </c>
      <c r="F627" s="152"/>
      <c r="G627" s="174">
        <f t="shared" ca="1" si="9"/>
        <v>43287</v>
      </c>
      <c r="H627" s="20">
        <f ca="1">_xll.meDateFromTenor(G627,H$14,"Following",H$13,"Normal")</f>
        <v>43381</v>
      </c>
      <c r="I627" s="175">
        <f ca="1"/>
        <v>1.3079652698988564E-2</v>
      </c>
      <c r="J627" s="151" t="s">
        <v>4</v>
      </c>
      <c r="K627" s="159" t="s">
        <v>4</v>
      </c>
    </row>
    <row r="628" spans="1:11" x14ac:dyDescent="0.25">
      <c r="A628" s="153">
        <v>610</v>
      </c>
      <c r="B628" s="158"/>
      <c r="C628" s="174">
        <f ca="1">_xll.meDateFromTenor(C627,"1D","FOLLOWING",D$13,"NORMAL")</f>
        <v>43290</v>
      </c>
      <c r="D628" s="20">
        <f ca="1">_xll.meDateFromTenor(C628,D$14,"Following",D$13,"Normal")</f>
        <v>43291</v>
      </c>
      <c r="E628" s="175">
        <f ca="1"/>
        <v>1.0033088888574718E-2</v>
      </c>
      <c r="F628" s="152"/>
      <c r="G628" s="174">
        <f t="shared" ca="1" si="9"/>
        <v>43290</v>
      </c>
      <c r="H628" s="20">
        <f ca="1">_xll.meDateFromTenor(G628,H$14,"Following",H$13,"Normal")</f>
        <v>43382</v>
      </c>
      <c r="I628" s="175">
        <f ca="1"/>
        <v>1.3099551152896417E-2</v>
      </c>
      <c r="J628" s="151" t="s">
        <v>4</v>
      </c>
      <c r="K628" s="159" t="s">
        <v>4</v>
      </c>
    </row>
    <row r="629" spans="1:11" x14ac:dyDescent="0.25">
      <c r="A629" s="153">
        <v>611</v>
      </c>
      <c r="B629" s="158"/>
      <c r="C629" s="174">
        <f ca="1">_xll.meDateFromTenor(C628,"1D","FOLLOWING",D$13,"NORMAL")</f>
        <v>43291</v>
      </c>
      <c r="D629" s="20">
        <f ca="1">_xll.meDateFromTenor(C629,D$14,"Following",D$13,"Normal")</f>
        <v>43292</v>
      </c>
      <c r="E629" s="175">
        <f ca="1"/>
        <v>1.0034968280336934E-2</v>
      </c>
      <c r="F629" s="152"/>
      <c r="G629" s="174">
        <f t="shared" ca="1" si="9"/>
        <v>43291</v>
      </c>
      <c r="H629" s="20">
        <f ca="1">_xll.meDateFromTenor(G629,H$14,"Following",H$13,"Normal")</f>
        <v>43383</v>
      </c>
      <c r="I629" s="175">
        <f ca="1"/>
        <v>1.3106183972037286E-2</v>
      </c>
      <c r="J629" s="151" t="s">
        <v>4</v>
      </c>
      <c r="K629" s="159" t="s">
        <v>4</v>
      </c>
    </row>
    <row r="630" spans="1:11" x14ac:dyDescent="0.25">
      <c r="A630" s="153">
        <v>612</v>
      </c>
      <c r="B630" s="158"/>
      <c r="C630" s="174">
        <f ca="1">_xll.meDateFromTenor(C629,"1D","FOLLOWING",D$13,"NORMAL")</f>
        <v>43292</v>
      </c>
      <c r="D630" s="20">
        <f ca="1">_xll.meDateFromTenor(C630,D$14,"Following",D$13,"Normal")</f>
        <v>43293</v>
      </c>
      <c r="E630" s="175">
        <f ca="1"/>
        <v>1.0036860176416732E-2</v>
      </c>
      <c r="F630" s="152"/>
      <c r="G630" s="174">
        <f t="shared" ca="1" si="9"/>
        <v>43292</v>
      </c>
      <c r="H630" s="20">
        <f ca="1">_xll.meDateFromTenor(G630,H$14,"Following",H$13,"Normal")</f>
        <v>43384</v>
      </c>
      <c r="I630" s="175">
        <f ca="1"/>
        <v>1.3112816790534903E-2</v>
      </c>
      <c r="J630" s="151" t="s">
        <v>4</v>
      </c>
      <c r="K630" s="159" t="s">
        <v>4</v>
      </c>
    </row>
    <row r="631" spans="1:11" x14ac:dyDescent="0.25">
      <c r="A631" s="153">
        <v>613</v>
      </c>
      <c r="B631" s="158"/>
      <c r="C631" s="174">
        <f ca="1">_xll.meDateFromTenor(C630,"1D","FOLLOWING",D$13,"NORMAL")</f>
        <v>43293</v>
      </c>
      <c r="D631" s="20">
        <f ca="1">_xll.meDateFromTenor(C631,D$14,"Following",D$13,"Normal")</f>
        <v>43294</v>
      </c>
      <c r="E631" s="175">
        <f ca="1"/>
        <v>1.0038764578332896E-2</v>
      </c>
      <c r="F631" s="152"/>
      <c r="G631" s="174">
        <f t="shared" ca="1" si="9"/>
        <v>43293</v>
      </c>
      <c r="H631" s="20">
        <f ca="1">_xll.meDateFromTenor(G631,H$14,"Following",H$13,"Normal")</f>
        <v>43385</v>
      </c>
      <c r="I631" s="175">
        <f ca="1"/>
        <v>1.3119449608561647E-2</v>
      </c>
      <c r="J631" s="151" t="s">
        <v>4</v>
      </c>
      <c r="K631" s="159" t="s">
        <v>4</v>
      </c>
    </row>
    <row r="632" spans="1:11" x14ac:dyDescent="0.25">
      <c r="A632" s="153">
        <v>614</v>
      </c>
      <c r="B632" s="158"/>
      <c r="C632" s="174">
        <f ca="1">_xll.meDateFromTenor(C631,"1D","FOLLOWING",D$13,"NORMAL")</f>
        <v>43294</v>
      </c>
      <c r="D632" s="20">
        <f ca="1">_xll.meDateFromTenor(C632,D$14,"Following",D$13,"Normal")</f>
        <v>43297</v>
      </c>
      <c r="E632" s="175">
        <f ca="1"/>
        <v>1.0042895227861448E-2</v>
      </c>
      <c r="F632" s="152"/>
      <c r="G632" s="174">
        <f t="shared" ca="1" si="9"/>
        <v>43294</v>
      </c>
      <c r="H632" s="20">
        <f ca="1">_xll.meDateFromTenor(G632,H$14,"Following",H$13,"Normal")</f>
        <v>43388</v>
      </c>
      <c r="I632" s="175">
        <f ca="1"/>
        <v>1.3126082426760773E-2</v>
      </c>
      <c r="J632" s="151" t="s">
        <v>4</v>
      </c>
      <c r="K632" s="159" t="s">
        <v>4</v>
      </c>
    </row>
    <row r="633" spans="1:11" x14ac:dyDescent="0.25">
      <c r="A633" s="153">
        <v>615</v>
      </c>
      <c r="B633" s="158"/>
      <c r="C633" s="174">
        <f ca="1">_xll.meDateFromTenor(C632,"1D","FOLLOWING",D$13,"NORMAL")</f>
        <v>43297</v>
      </c>
      <c r="D633" s="20">
        <f ca="1">_xll.meDateFromTenor(C633,D$14,"Following",D$13,"Normal")</f>
        <v>43298</v>
      </c>
      <c r="E633" s="175">
        <f ca="1"/>
        <v>1.0046507271539476E-2</v>
      </c>
      <c r="F633" s="152"/>
      <c r="G633" s="174">
        <f t="shared" ca="1" si="9"/>
        <v>43297</v>
      </c>
      <c r="H633" s="20">
        <f ca="1">_xll.meDateFromTenor(G633,H$14,"Following",H$13,"Normal")</f>
        <v>43389</v>
      </c>
      <c r="I633" s="175">
        <f ca="1"/>
        <v>1.314598088161037E-2</v>
      </c>
      <c r="J633" s="151" t="s">
        <v>4</v>
      </c>
      <c r="K633" s="159" t="s">
        <v>4</v>
      </c>
    </row>
    <row r="634" spans="1:11" x14ac:dyDescent="0.25">
      <c r="A634" s="153">
        <v>616</v>
      </c>
      <c r="B634" s="158"/>
      <c r="C634" s="174">
        <f ca="1">_xll.meDateFromTenor(C633,"1D","FOLLOWING",D$13,"NORMAL")</f>
        <v>43298</v>
      </c>
      <c r="D634" s="20">
        <f ca="1">_xll.meDateFromTenor(C634,D$14,"Following",D$13,"Normal")</f>
        <v>43299</v>
      </c>
      <c r="E634" s="175">
        <f ca="1"/>
        <v>1.0048474223340912E-2</v>
      </c>
      <c r="F634" s="152"/>
      <c r="G634" s="174">
        <f t="shared" ca="1" si="9"/>
        <v>43298</v>
      </c>
      <c r="H634" s="20">
        <f ca="1">_xll.meDateFromTenor(G634,H$14,"Following",H$13,"Normal")</f>
        <v>43390</v>
      </c>
      <c r="I634" s="175">
        <f ca="1"/>
        <v>1.3152613699868487E-2</v>
      </c>
      <c r="J634" s="151" t="s">
        <v>4</v>
      </c>
      <c r="K634" s="159" t="s">
        <v>4</v>
      </c>
    </row>
    <row r="635" spans="1:11" x14ac:dyDescent="0.25">
      <c r="A635" s="153">
        <v>617</v>
      </c>
      <c r="B635" s="158"/>
      <c r="C635" s="174">
        <f ca="1">_xll.meDateFromTenor(C634,"1D","FOLLOWING",D$13,"NORMAL")</f>
        <v>43299</v>
      </c>
      <c r="D635" s="20">
        <f ca="1">_xll.meDateFromTenor(C635,D$14,"Following",D$13,"Normal")</f>
        <v>43300</v>
      </c>
      <c r="E635" s="175">
        <f ca="1"/>
        <v>1.0050453689531872E-2</v>
      </c>
      <c r="F635" s="152"/>
      <c r="G635" s="174">
        <f t="shared" ca="1" si="9"/>
        <v>43299</v>
      </c>
      <c r="H635" s="20">
        <f ca="1">_xll.meDateFromTenor(G635,H$14,"Following",H$13,"Normal")</f>
        <v>43391</v>
      </c>
      <c r="I635" s="175">
        <f ca="1"/>
        <v>1.3159246518134731E-2</v>
      </c>
      <c r="J635" s="151" t="s">
        <v>4</v>
      </c>
      <c r="K635" s="159" t="s">
        <v>4</v>
      </c>
    </row>
    <row r="636" spans="1:11" x14ac:dyDescent="0.25">
      <c r="A636" s="153">
        <v>618</v>
      </c>
      <c r="B636" s="158"/>
      <c r="C636" s="174">
        <f ca="1">_xll.meDateFromTenor(C635,"1D","FOLLOWING",D$13,"NORMAL")</f>
        <v>43300</v>
      </c>
      <c r="D636" s="20">
        <f ca="1">_xll.meDateFromTenor(C636,D$14,"Following",D$13,"Normal")</f>
        <v>43301</v>
      </c>
      <c r="E636" s="175">
        <f ca="1"/>
        <v>1.0052445671311397E-2</v>
      </c>
      <c r="F636" s="152"/>
      <c r="G636" s="174">
        <f t="shared" ca="1" si="9"/>
        <v>43300</v>
      </c>
      <c r="H636" s="20">
        <f ca="1">_xll.meDateFromTenor(G636,H$14,"Following",H$13,"Normal")</f>
        <v>43392</v>
      </c>
      <c r="I636" s="175">
        <f ca="1"/>
        <v>1.316587933639638E-2</v>
      </c>
      <c r="J636" s="151" t="s">
        <v>4</v>
      </c>
      <c r="K636" s="159" t="s">
        <v>4</v>
      </c>
    </row>
    <row r="637" spans="1:11" x14ac:dyDescent="0.25">
      <c r="A637" s="153">
        <v>619</v>
      </c>
      <c r="B637" s="158"/>
      <c r="C637" s="174">
        <f ca="1">_xll.meDateFromTenor(C636,"1D","FOLLOWING",D$13,"NORMAL")</f>
        <v>43301</v>
      </c>
      <c r="D637" s="20">
        <f ca="1">_xll.meDateFromTenor(C637,D$14,"Following",D$13,"Normal")</f>
        <v>43304</v>
      </c>
      <c r="E637" s="175">
        <f ca="1"/>
        <v>1.0056752287441776E-2</v>
      </c>
      <c r="F637" s="152"/>
      <c r="G637" s="174">
        <f t="shared" ca="1" si="9"/>
        <v>43301</v>
      </c>
      <c r="H637" s="20">
        <f ca="1">_xll.meDateFromTenor(G637,H$14,"Following",H$13,"Normal")</f>
        <v>43395</v>
      </c>
      <c r="I637" s="175">
        <f ca="1"/>
        <v>1.3172512154659092E-2</v>
      </c>
      <c r="J637" s="151" t="s">
        <v>4</v>
      </c>
      <c r="K637" s="159" t="s">
        <v>4</v>
      </c>
    </row>
    <row r="638" spans="1:11" x14ac:dyDescent="0.25">
      <c r="A638" s="153">
        <v>620</v>
      </c>
      <c r="B638" s="158"/>
      <c r="C638" s="174">
        <f ca="1">_xll.meDateFromTenor(C637,"1D","FOLLOWING",D$13,"NORMAL")</f>
        <v>43304</v>
      </c>
      <c r="D638" s="20">
        <f ca="1">_xll.meDateFromTenor(C638,D$14,"Following",D$13,"Normal")</f>
        <v>43305</v>
      </c>
      <c r="E638" s="175">
        <f ca="1"/>
        <v>1.0060538783651688E-2</v>
      </c>
      <c r="F638" s="152"/>
      <c r="G638" s="174">
        <f t="shared" ca="1" si="9"/>
        <v>43304</v>
      </c>
      <c r="H638" s="20">
        <f ca="1">_xll.meDateFromTenor(G638,H$14,"Following",H$13,"Normal")</f>
        <v>43396</v>
      </c>
      <c r="I638" s="175">
        <f ca="1"/>
        <v>1.3192410609421421E-2</v>
      </c>
      <c r="J638" s="151" t="s">
        <v>4</v>
      </c>
      <c r="K638" s="159" t="s">
        <v>4</v>
      </c>
    </row>
    <row r="639" spans="1:11" x14ac:dyDescent="0.25">
      <c r="A639" s="153">
        <v>621</v>
      </c>
      <c r="B639" s="158"/>
      <c r="C639" s="174">
        <f ca="1">_xll.meDateFromTenor(C638,"1D","FOLLOWING",D$13,"NORMAL")</f>
        <v>43305</v>
      </c>
      <c r="D639" s="20">
        <f ca="1">_xll.meDateFromTenor(C639,D$14,"Following",D$13,"Normal")</f>
        <v>43306</v>
      </c>
      <c r="E639" s="175">
        <f ca="1"/>
        <v>1.0062593365196585E-2</v>
      </c>
      <c r="F639" s="152"/>
      <c r="G639" s="174">
        <f t="shared" ca="1" si="9"/>
        <v>43305</v>
      </c>
      <c r="H639" s="20">
        <f ca="1">_xll.meDateFromTenor(G639,H$14,"Following",H$13,"Normal")</f>
        <v>43397</v>
      </c>
      <c r="I639" s="175">
        <f ca="1"/>
        <v>1.3199043427707814E-2</v>
      </c>
      <c r="J639" s="151" t="s">
        <v>4</v>
      </c>
      <c r="K639" s="159" t="s">
        <v>4</v>
      </c>
    </row>
    <row r="640" spans="1:11" x14ac:dyDescent="0.25">
      <c r="A640" s="153">
        <v>622</v>
      </c>
      <c r="B640" s="158"/>
      <c r="C640" s="174">
        <f ca="1">_xll.meDateFromTenor(C639,"1D","FOLLOWING",D$13,"NORMAL")</f>
        <v>43306</v>
      </c>
      <c r="D640" s="20">
        <f ca="1">_xll.meDateFromTenor(C640,D$14,"Following",D$13,"Normal")</f>
        <v>43307</v>
      </c>
      <c r="E640" s="175">
        <f ca="1"/>
        <v>1.0064660470883205E-2</v>
      </c>
      <c r="F640" s="152"/>
      <c r="G640" s="174">
        <f t="shared" ca="1" si="9"/>
        <v>43306</v>
      </c>
      <c r="H640" s="20">
        <f ca="1">_xll.meDateFromTenor(G640,H$14,"Following",H$13,"Normal")</f>
        <v>43398</v>
      </c>
      <c r="I640" s="175">
        <f ca="1"/>
        <v>1.3205676246060652E-2</v>
      </c>
      <c r="J640" s="151" t="s">
        <v>4</v>
      </c>
      <c r="K640" s="159" t="s">
        <v>4</v>
      </c>
    </row>
    <row r="641" spans="1:11" x14ac:dyDescent="0.25">
      <c r="A641" s="153">
        <v>623</v>
      </c>
      <c r="B641" s="158"/>
      <c r="C641" s="174">
        <f ca="1">_xll.meDateFromTenor(C640,"1D","FOLLOWING",D$13,"NORMAL")</f>
        <v>43307</v>
      </c>
      <c r="D641" s="20">
        <f ca="1">_xll.meDateFromTenor(C641,D$14,"Following",D$13,"Normal")</f>
        <v>43308</v>
      </c>
      <c r="E641" s="175">
        <f ca="1"/>
        <v>1.0066740102310271E-2</v>
      </c>
      <c r="F641" s="152"/>
      <c r="G641" s="174">
        <f t="shared" ca="1" si="9"/>
        <v>43307</v>
      </c>
      <c r="H641" s="20">
        <f ca="1">_xll.meDateFromTenor(G641,H$14,"Following",H$13,"Normal")</f>
        <v>43399</v>
      </c>
      <c r="I641" s="175">
        <f ca="1"/>
        <v>1.3212309064232175E-2</v>
      </c>
      <c r="J641" s="151" t="s">
        <v>4</v>
      </c>
      <c r="K641" s="159" t="s">
        <v>4</v>
      </c>
    </row>
    <row r="642" spans="1:11" x14ac:dyDescent="0.25">
      <c r="A642" s="153">
        <v>624</v>
      </c>
      <c r="B642" s="158"/>
      <c r="C642" s="174">
        <f ca="1">_xll.meDateFromTenor(C641,"1D","FOLLOWING",D$13,"NORMAL")</f>
        <v>43308</v>
      </c>
      <c r="D642" s="20">
        <f ca="1">_xll.meDateFromTenor(C642,D$14,"Following",D$13,"Normal")</f>
        <v>43311</v>
      </c>
      <c r="E642" s="175">
        <f ca="1"/>
        <v>1.0071222859942034E-2</v>
      </c>
      <c r="F642" s="152"/>
      <c r="G642" s="174">
        <f t="shared" ca="1" si="9"/>
        <v>43308</v>
      </c>
      <c r="H642" s="20">
        <f ca="1">_xll.meDateFromTenor(G642,H$14,"Following",H$13,"Normal")</f>
        <v>43402</v>
      </c>
      <c r="I642" s="175">
        <f ca="1"/>
        <v>1.3218941882155933E-2</v>
      </c>
      <c r="J642" s="151" t="s">
        <v>4</v>
      </c>
      <c r="K642" s="159" t="s">
        <v>4</v>
      </c>
    </row>
    <row r="643" spans="1:11" x14ac:dyDescent="0.25">
      <c r="A643" s="153">
        <v>625</v>
      </c>
      <c r="B643" s="158"/>
      <c r="C643" s="174">
        <f ca="1">_xll.meDateFromTenor(C642,"1D","FOLLOWING",D$13,"NORMAL")</f>
        <v>43311</v>
      </c>
      <c r="D643" s="20">
        <f ca="1">_xll.meDateFromTenor(C643,D$14,"Following",D$13,"Normal")</f>
        <v>43312</v>
      </c>
      <c r="E643" s="175">
        <f ca="1"/>
        <v>1.0075183912920985E-2</v>
      </c>
      <c r="F643" s="152"/>
      <c r="G643" s="174">
        <f t="shared" ca="1" si="9"/>
        <v>43311</v>
      </c>
      <c r="H643" s="20">
        <f ca="1">_xll.meDateFromTenor(G643,H$14,"Following",H$13,"Normal")</f>
        <v>43403</v>
      </c>
      <c r="I643" s="175">
        <f ca="1"/>
        <v>1.3238840337280896E-2</v>
      </c>
      <c r="J643" s="151" t="s">
        <v>4</v>
      </c>
      <c r="K643" s="159" t="s">
        <v>4</v>
      </c>
    </row>
    <row r="644" spans="1:11" x14ac:dyDescent="0.25">
      <c r="A644" s="153">
        <v>626</v>
      </c>
      <c r="B644" s="158"/>
      <c r="C644" s="174">
        <f ca="1">_xll.meDateFromTenor(C643,"1D","FOLLOWING",D$13,"NORMAL")</f>
        <v>43312</v>
      </c>
      <c r="D644" s="20">
        <f ca="1">_xll.meDateFromTenor(C644,D$14,"Following",D$13,"Normal")</f>
        <v>43313</v>
      </c>
      <c r="E644" s="175">
        <f ca="1"/>
        <v>1.0077326193993522E-2</v>
      </c>
      <c r="F644" s="152"/>
      <c r="G644" s="174">
        <f t="shared" ca="1" si="9"/>
        <v>43312</v>
      </c>
      <c r="H644" s="20">
        <f ca="1">_xll.meDateFromTenor(G644,H$14,"Following",H$13,"Normal")</f>
        <v>43404</v>
      </c>
      <c r="I644" s="175">
        <f ca="1"/>
        <v>1.3245473150829388E-2</v>
      </c>
      <c r="J644" s="151" t="s">
        <v>4</v>
      </c>
      <c r="K644" s="159" t="s">
        <v>4</v>
      </c>
    </row>
    <row r="645" spans="1:11" x14ac:dyDescent="0.25">
      <c r="A645" s="153">
        <v>627</v>
      </c>
      <c r="B645" s="158"/>
      <c r="C645" s="174">
        <f ca="1">_xll.meDateFromTenor(C644,"1D","FOLLOWING",D$13,"NORMAL")</f>
        <v>43313</v>
      </c>
      <c r="D645" s="20">
        <f ca="1">_xll.meDateFromTenor(C645,D$14,"Following",D$13,"Normal")</f>
        <v>43314</v>
      </c>
      <c r="E645" s="175">
        <f ca="1"/>
        <v>1.0079481009279726E-2</v>
      </c>
      <c r="F645" s="152"/>
      <c r="G645" s="174">
        <f t="shared" ca="1" si="9"/>
        <v>43313</v>
      </c>
      <c r="H645" s="20">
        <f ca="1">_xll.meDateFromTenor(G645,H$14,"Following",H$13,"Normal")</f>
        <v>43405</v>
      </c>
      <c r="I645" s="175">
        <f ca="1"/>
        <v>1.3252105973805259E-2</v>
      </c>
      <c r="J645" s="151" t="s">
        <v>4</v>
      </c>
      <c r="K645" s="159" t="s">
        <v>4</v>
      </c>
    </row>
    <row r="646" spans="1:11" x14ac:dyDescent="0.25">
      <c r="A646" s="153">
        <v>628</v>
      </c>
      <c r="B646" s="158"/>
      <c r="C646" s="174">
        <f ca="1">_xll.meDateFromTenor(C645,"1D","FOLLOWING",D$13,"NORMAL")</f>
        <v>43314</v>
      </c>
      <c r="D646" s="20">
        <f ca="1">_xll.meDateFromTenor(C646,D$14,"Following",D$13,"Normal")</f>
        <v>43315</v>
      </c>
      <c r="E646" s="175">
        <f ca="1"/>
        <v>1.008164836013851E-2</v>
      </c>
      <c r="F646" s="152"/>
      <c r="G646" s="174">
        <f t="shared" ca="1" si="9"/>
        <v>43314</v>
      </c>
      <c r="H646" s="20">
        <f ca="1">_xll.meDateFromTenor(G646,H$14,"Following",H$13,"Normal")</f>
        <v>43406</v>
      </c>
      <c r="I646" s="175">
        <f ca="1"/>
        <v>1.325873880965917E-2</v>
      </c>
      <c r="J646" s="151" t="s">
        <v>4</v>
      </c>
      <c r="K646" s="159" t="s">
        <v>4</v>
      </c>
    </row>
    <row r="647" spans="1:11" x14ac:dyDescent="0.25">
      <c r="A647" s="153">
        <v>629</v>
      </c>
      <c r="B647" s="158"/>
      <c r="C647" s="174">
        <f ca="1">_xll.meDateFromTenor(C646,"1D","FOLLOWING",D$13,"NORMAL")</f>
        <v>43315</v>
      </c>
      <c r="D647" s="20">
        <f ca="1">_xll.meDateFromTenor(C647,D$14,"Following",D$13,"Normal")</f>
        <v>43318</v>
      </c>
      <c r="E647" s="175">
        <f ca="1"/>
        <v>1.0086307434971112E-2</v>
      </c>
      <c r="F647" s="152"/>
      <c r="G647" s="174">
        <f t="shared" ca="1" si="9"/>
        <v>43315</v>
      </c>
      <c r="H647" s="20">
        <f ca="1">_xll.meDateFromTenor(G647,H$14,"Following",H$13,"Normal")</f>
        <v>43409</v>
      </c>
      <c r="I647" s="175">
        <f ca="1"/>
        <v>1.3265371610329618E-2</v>
      </c>
      <c r="J647" s="151" t="s">
        <v>4</v>
      </c>
      <c r="K647" s="159" t="s">
        <v>4</v>
      </c>
    </row>
    <row r="648" spans="1:11" x14ac:dyDescent="0.25">
      <c r="A648" s="153">
        <v>630</v>
      </c>
      <c r="B648" s="158"/>
      <c r="C648" s="174">
        <f ca="1">_xll.meDateFromTenor(C647,"1D","FOLLOWING",D$13,"NORMAL")</f>
        <v>43318</v>
      </c>
      <c r="D648" s="20">
        <f ca="1">_xll.meDateFromTenor(C648,D$14,"Following",D$13,"Normal")</f>
        <v>43319</v>
      </c>
      <c r="E648" s="175">
        <f ca="1"/>
        <v>1.0090443149355402E-2</v>
      </c>
      <c r="F648" s="152"/>
      <c r="G648" s="174">
        <f t="shared" ca="1" si="9"/>
        <v>43318</v>
      </c>
      <c r="H648" s="20">
        <f ca="1">_xll.meDateFromTenor(G648,H$14,"Following",H$13,"Normal")</f>
        <v>43410</v>
      </c>
      <c r="I648" s="175">
        <f ca="1"/>
        <v>1.3285270310137379E-2</v>
      </c>
      <c r="J648" s="151" t="s">
        <v>4</v>
      </c>
      <c r="K648" s="159" t="s">
        <v>4</v>
      </c>
    </row>
    <row r="649" spans="1:11" x14ac:dyDescent="0.25">
      <c r="A649" s="153">
        <v>631</v>
      </c>
      <c r="B649" s="158"/>
      <c r="C649" s="174">
        <f ca="1">_xll.meDateFromTenor(C648,"1D","FOLLOWING",D$13,"NORMAL")</f>
        <v>43319</v>
      </c>
      <c r="D649" s="20">
        <f ca="1">_xll.meDateFromTenor(C649,D$14,"Following",D$13,"Normal")</f>
        <v>43320</v>
      </c>
      <c r="E649" s="175">
        <f ca="1"/>
        <v>1.0092673200059502E-2</v>
      </c>
      <c r="F649" s="152"/>
      <c r="G649" s="174">
        <f t="shared" ca="1" si="9"/>
        <v>43319</v>
      </c>
      <c r="H649" s="20">
        <f ca="1">_xll.meDateFromTenor(G649,H$14,"Following",H$13,"Normal")</f>
        <v>43411</v>
      </c>
      <c r="I649" s="175">
        <f ca="1"/>
        <v>1.3291902883378342E-2</v>
      </c>
      <c r="J649" s="151" t="s">
        <v>4</v>
      </c>
      <c r="K649" s="159" t="s">
        <v>4</v>
      </c>
    </row>
    <row r="650" spans="1:11" x14ac:dyDescent="0.25">
      <c r="A650" s="153">
        <v>632</v>
      </c>
      <c r="B650" s="158"/>
      <c r="C650" s="174">
        <f ca="1">_xll.meDateFromTenor(C649,"1D","FOLLOWING",D$13,"NORMAL")</f>
        <v>43320</v>
      </c>
      <c r="D650" s="20">
        <f ca="1">_xll.meDateFromTenor(C650,D$14,"Following",D$13,"Normal")</f>
        <v>43321</v>
      </c>
      <c r="E650" s="175">
        <f ca="1"/>
        <v>1.0094915795049212E-2</v>
      </c>
      <c r="F650" s="152"/>
      <c r="G650" s="174">
        <f t="shared" ca="1" si="9"/>
        <v>43320</v>
      </c>
      <c r="H650" s="20">
        <f ca="1">_xll.meDateFromTenor(G650,H$14,"Following",H$13,"Normal")</f>
        <v>43412</v>
      </c>
      <c r="I650" s="175">
        <f ca="1"/>
        <v>1.3298534787208884E-2</v>
      </c>
      <c r="J650" s="151" t="s">
        <v>4</v>
      </c>
      <c r="K650" s="159" t="s">
        <v>4</v>
      </c>
    </row>
    <row r="651" spans="1:11" x14ac:dyDescent="0.25">
      <c r="A651" s="153">
        <v>633</v>
      </c>
      <c r="B651" s="158"/>
      <c r="C651" s="174">
        <f ca="1">_xll.meDateFromTenor(C650,"1D","FOLLOWING",D$13,"NORMAL")</f>
        <v>43321</v>
      </c>
      <c r="D651" s="20">
        <f ca="1">_xll.meDateFromTenor(C651,D$14,"Following",D$13,"Normal")</f>
        <v>43322</v>
      </c>
      <c r="E651" s="175">
        <f ca="1"/>
        <v>1.0097170935923253E-2</v>
      </c>
      <c r="F651" s="152"/>
      <c r="G651" s="174">
        <f t="shared" ca="1" si="9"/>
        <v>43321</v>
      </c>
      <c r="H651" s="20">
        <f ca="1">_xll.meDateFromTenor(G651,H$14,"Following",H$13,"Normal")</f>
        <v>43413</v>
      </c>
      <c r="I651" s="175">
        <f ca="1"/>
        <v>1.3305168519902702E-2</v>
      </c>
      <c r="J651" s="151" t="s">
        <v>4</v>
      </c>
      <c r="K651" s="159" t="s">
        <v>4</v>
      </c>
    </row>
    <row r="652" spans="1:11" x14ac:dyDescent="0.25">
      <c r="A652" s="153">
        <v>634</v>
      </c>
      <c r="B652" s="158"/>
      <c r="C652" s="174">
        <f ca="1">_xll.meDateFromTenor(C651,"1D","FOLLOWING",D$13,"NORMAL")</f>
        <v>43322</v>
      </c>
      <c r="D652" s="20">
        <f ca="1">_xll.meDateFromTenor(C652,D$14,"Following",D$13,"Normal")</f>
        <v>43325</v>
      </c>
      <c r="E652" s="175">
        <f ca="1"/>
        <v>1.0102006504082476E-2</v>
      </c>
      <c r="F652" s="152"/>
      <c r="G652" s="174">
        <f t="shared" ca="1" si="9"/>
        <v>43322</v>
      </c>
      <c r="H652" s="20">
        <f ca="1">_xll.meDateFromTenor(G652,H$14,"Following",H$13,"Normal")</f>
        <v>43416</v>
      </c>
      <c r="I652" s="175">
        <f ca="1"/>
        <v>1.3311804750870217E-2</v>
      </c>
      <c r="J652" s="151" t="s">
        <v>4</v>
      </c>
      <c r="K652" s="159" t="s">
        <v>4</v>
      </c>
    </row>
    <row r="653" spans="1:11" x14ac:dyDescent="0.25">
      <c r="A653" s="153">
        <v>635</v>
      </c>
      <c r="B653" s="158"/>
      <c r="C653" s="174">
        <f ca="1">_xll.meDateFromTenor(C652,"1D","FOLLOWING",D$13,"NORMAL")</f>
        <v>43325</v>
      </c>
      <c r="D653" s="20">
        <f ca="1">_xll.meDateFromTenor(C653,D$14,"Following",D$13,"Normal")</f>
        <v>43326</v>
      </c>
      <c r="E653" s="175">
        <f ca="1"/>
        <v>1.0106316984881439E-2</v>
      </c>
      <c r="F653" s="152"/>
      <c r="G653" s="174">
        <f t="shared" ca="1" si="9"/>
        <v>43325</v>
      </c>
      <c r="H653" s="20">
        <f ca="1">_xll.meDateFromTenor(G653,H$14,"Following",H$13,"Normal")</f>
        <v>43417</v>
      </c>
      <c r="I653" s="175">
        <f ca="1"/>
        <v>1.3331699792951424E-2</v>
      </c>
      <c r="J653" s="151" t="s">
        <v>4</v>
      </c>
      <c r="K653" s="159" t="s">
        <v>4</v>
      </c>
    </row>
    <row r="654" spans="1:11" x14ac:dyDescent="0.25">
      <c r="A654" s="153">
        <v>636</v>
      </c>
      <c r="B654" s="158"/>
      <c r="C654" s="174">
        <f ca="1">_xll.meDateFromTenor(C653,"1D","FOLLOWING",D$13,"NORMAL")</f>
        <v>43326</v>
      </c>
      <c r="D654" s="20">
        <f ca="1">_xll.meDateFromTenor(C654,D$14,"Following",D$13,"Normal")</f>
        <v>43327</v>
      </c>
      <c r="E654" s="175">
        <f ca="1"/>
        <v>1.010863487580064E-2</v>
      </c>
      <c r="F654" s="152"/>
      <c r="G654" s="174">
        <f t="shared" ca="1" si="9"/>
        <v>43326</v>
      </c>
      <c r="H654" s="20">
        <f ca="1">_xll.meDateFromTenor(G654,H$14,"Following",H$13,"Normal")</f>
        <v>43418</v>
      </c>
      <c r="I654" s="175">
        <f ca="1"/>
        <v>1.3338380144067047E-2</v>
      </c>
      <c r="J654" s="151" t="s">
        <v>4</v>
      </c>
      <c r="K654" s="159" t="s">
        <v>4</v>
      </c>
    </row>
    <row r="655" spans="1:11" x14ac:dyDescent="0.25">
      <c r="A655" s="153">
        <v>637</v>
      </c>
      <c r="B655" s="158"/>
      <c r="C655" s="174">
        <f ca="1">_xll.meDateFromTenor(C654,"1D","FOLLOWING",D$13,"NORMAL")</f>
        <v>43327</v>
      </c>
      <c r="D655" s="20">
        <f ca="1">_xll.meDateFromTenor(C655,D$14,"Following",D$13,"Normal")</f>
        <v>43328</v>
      </c>
      <c r="E655" s="175">
        <f ca="1"/>
        <v>1.0110965320997459E-2</v>
      </c>
      <c r="F655" s="152"/>
      <c r="G655" s="174">
        <f t="shared" ca="1" si="9"/>
        <v>43327</v>
      </c>
      <c r="H655" s="20">
        <f ca="1">_xll.meDateFromTenor(G655,H$14,"Following",H$13,"Normal")</f>
        <v>43419</v>
      </c>
      <c r="I655" s="175">
        <f ca="1"/>
        <v>1.3344965429475787E-2</v>
      </c>
      <c r="J655" s="151" t="s">
        <v>4</v>
      </c>
      <c r="K655" s="159" t="s">
        <v>4</v>
      </c>
    </row>
    <row r="656" spans="1:11" x14ac:dyDescent="0.25">
      <c r="A656" s="153">
        <v>638</v>
      </c>
      <c r="B656" s="158"/>
      <c r="C656" s="174">
        <f ca="1">_xll.meDateFromTenor(C655,"1D","FOLLOWING",D$13,"NORMAL")</f>
        <v>43328</v>
      </c>
      <c r="D656" s="20">
        <f ca="1">_xll.meDateFromTenor(C656,D$14,"Following",D$13,"Normal")</f>
        <v>43329</v>
      </c>
      <c r="E656" s="175">
        <f ca="1"/>
        <v>1.0113308322150552E-2</v>
      </c>
      <c r="F656" s="152"/>
      <c r="G656" s="174">
        <f t="shared" ca="1" si="9"/>
        <v>43328</v>
      </c>
      <c r="H656" s="20">
        <f ca="1">_xll.meDateFromTenor(G656,H$14,"Following",H$13,"Normal")</f>
        <v>43420</v>
      </c>
      <c r="I656" s="175">
        <f ca="1"/>
        <v>1.3351420852713897E-2</v>
      </c>
      <c r="J656" s="151" t="s">
        <v>4</v>
      </c>
      <c r="K656" s="159" t="s">
        <v>4</v>
      </c>
    </row>
    <row r="657" spans="1:11" x14ac:dyDescent="0.25">
      <c r="A657" s="153">
        <v>639</v>
      </c>
      <c r="B657" s="158"/>
      <c r="C657" s="174">
        <f ca="1">_xll.meDateFromTenor(C656,"1D","FOLLOWING",D$13,"NORMAL")</f>
        <v>43329</v>
      </c>
      <c r="D657" s="20">
        <f ca="1">_xll.meDateFromTenor(C657,D$14,"Following",D$13,"Normal")</f>
        <v>43332</v>
      </c>
      <c r="E657" s="175">
        <f ca="1"/>
        <v>1.0118320560987862E-2</v>
      </c>
      <c r="F657" s="152"/>
      <c r="G657" s="174">
        <f t="shared" ca="1" si="9"/>
        <v>43329</v>
      </c>
      <c r="H657" s="20">
        <f ca="1">_xll.meDateFromTenor(G657,H$14,"Following",H$13,"Normal")</f>
        <v>43423</v>
      </c>
      <c r="I657" s="175">
        <f ca="1"/>
        <v>1.3358231066000148E-2</v>
      </c>
      <c r="J657" s="151" t="s">
        <v>4</v>
      </c>
      <c r="K657" s="159" t="s">
        <v>4</v>
      </c>
    </row>
    <row r="658" spans="1:11" x14ac:dyDescent="0.25">
      <c r="A658" s="153">
        <v>640</v>
      </c>
      <c r="B658" s="158"/>
      <c r="C658" s="174">
        <f ca="1">_xll.meDateFromTenor(C657,"1D","FOLLOWING",D$13,"NORMAL")</f>
        <v>43332</v>
      </c>
      <c r="D658" s="20">
        <f ca="1">_xll.meDateFromTenor(C658,D$14,"Following",D$13,"Normal")</f>
        <v>43333</v>
      </c>
      <c r="E658" s="175">
        <f ca="1"/>
        <v>1.0122805913583869E-2</v>
      </c>
      <c r="F658" s="152"/>
      <c r="G658" s="174">
        <f t="shared" ca="1" si="9"/>
        <v>43332</v>
      </c>
      <c r="H658" s="20">
        <f ca="1">_xll.meDateFromTenor(G658,H$14,"Following",H$13,"Normal")</f>
        <v>43424</v>
      </c>
      <c r="I658" s="175">
        <f ca="1"/>
        <v>1.3375658726839389E-2</v>
      </c>
      <c r="J658" s="151" t="s">
        <v>4</v>
      </c>
      <c r="K658" s="159" t="s">
        <v>4</v>
      </c>
    </row>
    <row r="659" spans="1:11" x14ac:dyDescent="0.25">
      <c r="A659" s="153">
        <v>641</v>
      </c>
      <c r="B659" s="158"/>
      <c r="C659" s="174">
        <f ca="1">_xll.meDateFromTenor(C658,"1D","FOLLOWING",D$13,"NORMAL")</f>
        <v>43333</v>
      </c>
      <c r="D659" s="20">
        <f ca="1">_xll.meDateFromTenor(C659,D$14,"Following",D$13,"Normal")</f>
        <v>43334</v>
      </c>
      <c r="E659" s="175">
        <f ca="1"/>
        <v>1.0125211715381647E-2</v>
      </c>
      <c r="F659" s="152"/>
      <c r="G659" s="174">
        <f t="shared" ca="1" si="9"/>
        <v>43333</v>
      </c>
      <c r="H659" s="20">
        <f ca="1">_xll.meDateFromTenor(G659,H$14,"Following",H$13,"Normal")</f>
        <v>43425</v>
      </c>
      <c r="I659" s="175">
        <f ca="1"/>
        <v>1.3384762339048869E-2</v>
      </c>
      <c r="J659" s="151" t="s">
        <v>4</v>
      </c>
      <c r="K659" s="159" t="s">
        <v>4</v>
      </c>
    </row>
    <row r="660" spans="1:11" x14ac:dyDescent="0.25">
      <c r="A660" s="153">
        <v>642</v>
      </c>
      <c r="B660" s="158"/>
      <c r="C660" s="174">
        <f ca="1">_xll.meDateFromTenor(C659,"1D","FOLLOWING",D$13,"NORMAL")</f>
        <v>43334</v>
      </c>
      <c r="D660" s="20">
        <f ca="1">_xll.meDateFromTenor(C660,D$14,"Following",D$13,"Normal")</f>
        <v>43335</v>
      </c>
      <c r="E660" s="175">
        <f ca="1"/>
        <v>1.0127630081768793E-2</v>
      </c>
      <c r="F660" s="152"/>
      <c r="G660" s="174">
        <f t="shared" ca="1" si="9"/>
        <v>43334</v>
      </c>
      <c r="H660" s="20">
        <f ca="1">_xll.meDateFromTenor(G660,H$14,"Following",H$13,"Normal")</f>
        <v>43426</v>
      </c>
      <c r="I660" s="175">
        <f ca="1"/>
        <v>1.3403040444123514E-2</v>
      </c>
      <c r="J660" s="151" t="s">
        <v>4</v>
      </c>
      <c r="K660" s="159" t="s">
        <v>4</v>
      </c>
    </row>
    <row r="661" spans="1:11" x14ac:dyDescent="0.25">
      <c r="A661" s="153">
        <v>643</v>
      </c>
      <c r="B661" s="158"/>
      <c r="C661" s="174">
        <f ca="1">_xll.meDateFromTenor(C660,"1D","FOLLOWING",D$13,"NORMAL")</f>
        <v>43335</v>
      </c>
      <c r="D661" s="20">
        <f ca="1">_xll.meDateFromTenor(C661,D$14,"Following",D$13,"Normal")</f>
        <v>43336</v>
      </c>
      <c r="E661" s="175">
        <f ca="1"/>
        <v>1.0129261436420159E-2</v>
      </c>
      <c r="F661" s="152"/>
      <c r="G661" s="174">
        <f t="shared" ref="G661:G724" ca="1" si="10">$C661</f>
        <v>43335</v>
      </c>
      <c r="H661" s="20">
        <f ca="1">_xll.meDateFromTenor(G661,H$14,"Following",H$13,"Normal")</f>
        <v>43427</v>
      </c>
      <c r="I661" s="175">
        <f ca="1"/>
        <v>1.3417421241702162E-2</v>
      </c>
      <c r="J661" s="151" t="s">
        <v>4</v>
      </c>
      <c r="K661" s="159" t="s">
        <v>4</v>
      </c>
    </row>
    <row r="662" spans="1:11" x14ac:dyDescent="0.25">
      <c r="A662" s="153">
        <v>644</v>
      </c>
      <c r="B662" s="158"/>
      <c r="C662" s="174">
        <f ca="1">_xll.meDateFromTenor(C661,"1D","FOLLOWING",D$13,"NORMAL")</f>
        <v>43336</v>
      </c>
      <c r="D662" s="20">
        <f ca="1">_xll.meDateFromTenor(C662,D$14,"Following",D$13,"Normal")</f>
        <v>43339</v>
      </c>
      <c r="E662" s="175">
        <f ca="1"/>
        <v>1.0131325525959448E-2</v>
      </c>
      <c r="F662" s="152"/>
      <c r="G662" s="174">
        <f t="shared" ca="1" si="10"/>
        <v>43336</v>
      </c>
      <c r="H662" s="20">
        <f ca="1">_xll.meDateFromTenor(G662,H$14,"Following",H$13,"Normal")</f>
        <v>43430</v>
      </c>
      <c r="I662" s="175">
        <f ca="1"/>
        <v>1.3416306080653527E-2</v>
      </c>
      <c r="J662" s="151" t="s">
        <v>4</v>
      </c>
      <c r="K662" s="159" t="s">
        <v>4</v>
      </c>
    </row>
    <row r="663" spans="1:11" x14ac:dyDescent="0.25">
      <c r="A663" s="153">
        <v>645</v>
      </c>
      <c r="B663" s="158"/>
      <c r="C663" s="174">
        <f ca="1">_xll.meDateFromTenor(C662,"1D","FOLLOWING",D$13,"NORMAL")</f>
        <v>43339</v>
      </c>
      <c r="D663" s="20">
        <f ca="1">_xll.meDateFromTenor(C663,D$14,"Following",D$13,"Normal")</f>
        <v>43340</v>
      </c>
      <c r="E663" s="175">
        <f ca="1"/>
        <v>1.0132953230170863E-2</v>
      </c>
      <c r="F663" s="152"/>
      <c r="G663" s="174">
        <f t="shared" ca="1" si="10"/>
        <v>43339</v>
      </c>
      <c r="H663" s="20">
        <f ca="1">_xll.meDateFromTenor(G663,H$14,"Following",H$13,"Normal")</f>
        <v>43431</v>
      </c>
      <c r="I663" s="175">
        <f ca="1"/>
        <v>1.3424559248621952E-2</v>
      </c>
      <c r="J663" s="151" t="s">
        <v>4</v>
      </c>
      <c r="K663" s="159" t="s">
        <v>4</v>
      </c>
    </row>
    <row r="664" spans="1:11" x14ac:dyDescent="0.25">
      <c r="A664" s="153">
        <v>646</v>
      </c>
      <c r="B664" s="158"/>
      <c r="C664" s="174">
        <f ca="1">_xll.meDateFromTenor(C663,"1D","FOLLOWING",D$13,"NORMAL")</f>
        <v>43340</v>
      </c>
      <c r="D664" s="20">
        <f ca="1">_xll.meDateFromTenor(C664,D$14,"Following",D$13,"Normal")</f>
        <v>43341</v>
      </c>
      <c r="E664" s="175">
        <f ca="1"/>
        <v>1.0133976563109251E-2</v>
      </c>
      <c r="F664" s="152"/>
      <c r="G664" s="174">
        <f t="shared" ca="1" si="10"/>
        <v>43340</v>
      </c>
      <c r="H664" s="20">
        <f ca="1">_xll.meDateFromTenor(G664,H$14,"Following",H$13,"Normal")</f>
        <v>43432</v>
      </c>
      <c r="I664" s="175">
        <f ca="1"/>
        <v>1.3431854114189134E-2</v>
      </c>
      <c r="J664" s="151" t="s">
        <v>4</v>
      </c>
      <c r="K664" s="159" t="s">
        <v>4</v>
      </c>
    </row>
    <row r="665" spans="1:11" x14ac:dyDescent="0.25">
      <c r="A665" s="153">
        <v>647</v>
      </c>
      <c r="B665" s="158"/>
      <c r="C665" s="174">
        <f ca="1">_xll.meDateFromTenor(C664,"1D","FOLLOWING",D$13,"NORMAL")</f>
        <v>43341</v>
      </c>
      <c r="D665" s="20">
        <f ca="1">_xll.meDateFromTenor(C665,D$14,"Following",D$13,"Normal")</f>
        <v>43342</v>
      </c>
      <c r="E665" s="175">
        <f ca="1"/>
        <v>1.0135040058959014E-2</v>
      </c>
      <c r="F665" s="152"/>
      <c r="G665" s="174">
        <f t="shared" ca="1" si="10"/>
        <v>43341</v>
      </c>
      <c r="H665" s="20">
        <f ca="1">_xll.meDateFromTenor(G665,H$14,"Following",H$13,"Normal")</f>
        <v>43433</v>
      </c>
      <c r="I665" s="175">
        <f ca="1"/>
        <v>1.3437824885146313E-2</v>
      </c>
      <c r="J665" s="151" t="s">
        <v>4</v>
      </c>
      <c r="K665" s="159" t="s">
        <v>4</v>
      </c>
    </row>
    <row r="666" spans="1:11" x14ac:dyDescent="0.25">
      <c r="A666" s="153">
        <v>648</v>
      </c>
      <c r="B666" s="158"/>
      <c r="C666" s="174">
        <f ca="1">_xll.meDateFromTenor(C665,"1D","FOLLOWING",D$13,"NORMAL")</f>
        <v>43342</v>
      </c>
      <c r="D666" s="20">
        <f ca="1">_xll.meDateFromTenor(C666,D$14,"Following",D$13,"Normal")</f>
        <v>43343</v>
      </c>
      <c r="E666" s="175">
        <f ca="1"/>
        <v>1.0136143722201433E-2</v>
      </c>
      <c r="F666" s="152"/>
      <c r="G666" s="174">
        <f t="shared" ca="1" si="10"/>
        <v>43342</v>
      </c>
      <c r="H666" s="20">
        <f ca="1">_xll.meDateFromTenor(G666,H$14,"Following",H$13,"Normal")</f>
        <v>43434</v>
      </c>
      <c r="I666" s="175">
        <f ca="1"/>
        <v>1.3444280308152741E-2</v>
      </c>
      <c r="J666" s="151" t="s">
        <v>4</v>
      </c>
      <c r="K666" s="159" t="s">
        <v>4</v>
      </c>
    </row>
    <row r="667" spans="1:11" x14ac:dyDescent="0.25">
      <c r="A667" s="153">
        <v>649</v>
      </c>
      <c r="B667" s="158"/>
      <c r="C667" s="174">
        <f ca="1">_xll.meDateFromTenor(C666,"1D","FOLLOWING",D$13,"NORMAL")</f>
        <v>43343</v>
      </c>
      <c r="D667" s="20">
        <f ca="1">_xll.meDateFromTenor(C667,D$14,"Following",D$13,"Normal")</f>
        <v>43346</v>
      </c>
      <c r="E667" s="175">
        <f ca="1"/>
        <v>1.0138770489964736E-2</v>
      </c>
      <c r="F667" s="152"/>
      <c r="G667" s="174">
        <f t="shared" ca="1" si="10"/>
        <v>43343</v>
      </c>
      <c r="H667" s="20">
        <f ca="1">_xll.meDateFromTenor(G667,H$14,"Following",H$13,"Normal")</f>
        <v>43434</v>
      </c>
      <c r="I667" s="175">
        <f ca="1"/>
        <v>1.3451090521670676E-2</v>
      </c>
      <c r="J667" s="151" t="s">
        <v>4</v>
      </c>
      <c r="K667" s="159" t="s">
        <v>4</v>
      </c>
    </row>
    <row r="668" spans="1:11" x14ac:dyDescent="0.25">
      <c r="A668" s="153">
        <v>650</v>
      </c>
      <c r="B668" s="158"/>
      <c r="C668" s="174">
        <f ca="1">_xll.meDateFromTenor(C667,"1D","FOLLOWING",D$13,"NORMAL")</f>
        <v>43346</v>
      </c>
      <c r="D668" s="20">
        <f ca="1">_xll.meDateFromTenor(C668,D$14,"Following",D$13,"Normal")</f>
        <v>43347</v>
      </c>
      <c r="E668" s="175">
        <f ca="1"/>
        <v>1.014096013970626E-2</v>
      </c>
      <c r="F668" s="152"/>
      <c r="G668" s="174">
        <f t="shared" ca="1" si="10"/>
        <v>43346</v>
      </c>
      <c r="H668" s="20">
        <f ca="1">_xll.meDateFromTenor(G668,H$14,"Following",H$13,"Normal")</f>
        <v>43437</v>
      </c>
      <c r="I668" s="175">
        <f ca="1"/>
        <v>1.3470976236840916E-2</v>
      </c>
      <c r="J668" s="151" t="s">
        <v>4</v>
      </c>
      <c r="K668" s="159" t="s">
        <v>4</v>
      </c>
    </row>
    <row r="669" spans="1:11" x14ac:dyDescent="0.25">
      <c r="A669" s="153">
        <v>651</v>
      </c>
      <c r="B669" s="158"/>
      <c r="C669" s="174">
        <f ca="1">_xll.meDateFromTenor(C668,"1D","FOLLOWING",D$13,"NORMAL")</f>
        <v>43347</v>
      </c>
      <c r="D669" s="20">
        <f ca="1">_xll.meDateFromTenor(C669,D$14,"Following",D$13,"Normal")</f>
        <v>43348</v>
      </c>
      <c r="E669" s="175">
        <f ca="1"/>
        <v>1.0142264707919716E-2</v>
      </c>
      <c r="F669" s="152"/>
      <c r="G669" s="174">
        <f t="shared" ca="1" si="10"/>
        <v>43347</v>
      </c>
      <c r="H669" s="20">
        <f ca="1">_xll.meDateFromTenor(G669,H$14,"Following",H$13,"Normal")</f>
        <v>43438</v>
      </c>
      <c r="I669" s="175">
        <f ca="1"/>
        <v>1.3477621794719397E-2</v>
      </c>
      <c r="J669" s="151" t="s">
        <v>4</v>
      </c>
      <c r="K669" s="159" t="s">
        <v>4</v>
      </c>
    </row>
    <row r="670" spans="1:11" x14ac:dyDescent="0.25">
      <c r="A670" s="153">
        <v>652</v>
      </c>
      <c r="B670" s="158"/>
      <c r="C670" s="174">
        <f ca="1">_xll.meDateFromTenor(C669,"1D","FOLLOWING",D$13,"NORMAL")</f>
        <v>43348</v>
      </c>
      <c r="D670" s="20">
        <f ca="1">_xll.meDateFromTenor(C670,D$14,"Following",D$13,"Normal")</f>
        <v>43349</v>
      </c>
      <c r="E670" s="175">
        <f ca="1"/>
        <v>1.014360947062091E-2</v>
      </c>
      <c r="F670" s="152"/>
      <c r="G670" s="174">
        <f t="shared" ca="1" si="10"/>
        <v>43348</v>
      </c>
      <c r="H670" s="20">
        <f ca="1">_xll.meDateFromTenor(G670,H$14,"Following",H$13,"Normal")</f>
        <v>43439</v>
      </c>
      <c r="I670" s="175">
        <f ca="1"/>
        <v>1.348425803772877E-2</v>
      </c>
      <c r="J670" s="151" t="s">
        <v>4</v>
      </c>
      <c r="K670" s="159" t="s">
        <v>4</v>
      </c>
    </row>
    <row r="671" spans="1:11" x14ac:dyDescent="0.25">
      <c r="A671" s="153">
        <v>653</v>
      </c>
      <c r="B671" s="158"/>
      <c r="C671" s="174">
        <f ca="1">_xll.meDateFromTenor(C670,"1D","FOLLOWING",D$13,"NORMAL")</f>
        <v>43349</v>
      </c>
      <c r="D671" s="20">
        <f ca="1">_xll.meDateFromTenor(C671,D$14,"Following",D$13,"Normal")</f>
        <v>43350</v>
      </c>
      <c r="E671" s="175">
        <f ca="1"/>
        <v>1.014499443252607E-2</v>
      </c>
      <c r="F671" s="152"/>
      <c r="G671" s="174">
        <f t="shared" ca="1" si="10"/>
        <v>43349</v>
      </c>
      <c r="H671" s="20">
        <f ca="1">_xll.meDateFromTenor(G671,H$14,"Following",H$13,"Normal")</f>
        <v>43440</v>
      </c>
      <c r="I671" s="175">
        <f ca="1"/>
        <v>1.3490887431243759E-2</v>
      </c>
      <c r="J671" s="151" t="s">
        <v>4</v>
      </c>
      <c r="K671" s="159" t="s">
        <v>4</v>
      </c>
    </row>
    <row r="672" spans="1:11" x14ac:dyDescent="0.25">
      <c r="A672" s="153">
        <v>654</v>
      </c>
      <c r="B672" s="158"/>
      <c r="C672" s="174">
        <f ca="1">_xll.meDateFromTenor(C671,"1D","FOLLOWING",D$13,"NORMAL")</f>
        <v>43350</v>
      </c>
      <c r="D672" s="20">
        <f ca="1">_xll.meDateFromTenor(C672,D$14,"Following",D$13,"Normal")</f>
        <v>43353</v>
      </c>
      <c r="E672" s="175">
        <f ca="1"/>
        <v>1.0148184433989052E-2</v>
      </c>
      <c r="F672" s="152"/>
      <c r="G672" s="174">
        <f t="shared" ca="1" si="10"/>
        <v>43350</v>
      </c>
      <c r="H672" s="20">
        <f ca="1">_xll.meDateFromTenor(G672,H$14,"Following",H$13,"Normal")</f>
        <v>43441</v>
      </c>
      <c r="I672" s="175">
        <f ca="1"/>
        <v>1.3497519290133469E-2</v>
      </c>
      <c r="J672" s="151" t="s">
        <v>4</v>
      </c>
      <c r="K672" s="159" t="s">
        <v>4</v>
      </c>
    </row>
    <row r="673" spans="1:11" x14ac:dyDescent="0.25">
      <c r="A673" s="153">
        <v>655</v>
      </c>
      <c r="B673" s="158"/>
      <c r="C673" s="174">
        <f ca="1">_xll.meDateFromTenor(C672,"1D","FOLLOWING",D$13,"NORMAL")</f>
        <v>43353</v>
      </c>
      <c r="D673" s="20">
        <f ca="1">_xll.meDateFromTenor(C673,D$14,"Following",D$13,"Normal")</f>
        <v>43354</v>
      </c>
      <c r="E673" s="175">
        <f ca="1"/>
        <v>1.0150936362434174E-2</v>
      </c>
      <c r="F673" s="152"/>
      <c r="G673" s="174">
        <f t="shared" ca="1" si="10"/>
        <v>43353</v>
      </c>
      <c r="H673" s="20">
        <f ca="1">_xll.meDateFromTenor(G673,H$14,"Following",H$13,"Normal")</f>
        <v>43444</v>
      </c>
      <c r="I673" s="175">
        <f ca="1"/>
        <v>1.3517418704292482E-2</v>
      </c>
      <c r="J673" s="151" t="s">
        <v>4</v>
      </c>
      <c r="K673" s="159" t="s">
        <v>4</v>
      </c>
    </row>
    <row r="674" spans="1:11" x14ac:dyDescent="0.25">
      <c r="A674" s="153">
        <v>656</v>
      </c>
      <c r="B674" s="158"/>
      <c r="C674" s="174">
        <f ca="1">_xll.meDateFromTenor(C673,"1D","FOLLOWING",D$13,"NORMAL")</f>
        <v>43354</v>
      </c>
      <c r="D674" s="20">
        <f ca="1">_xll.meDateFromTenor(C674,D$14,"Following",D$13,"Normal")</f>
        <v>43355</v>
      </c>
      <c r="E674" s="175">
        <f ca="1"/>
        <v>1.0152522388065003E-2</v>
      </c>
      <c r="F674" s="152"/>
      <c r="G674" s="174">
        <f t="shared" ca="1" si="10"/>
        <v>43354</v>
      </c>
      <c r="H674" s="20">
        <f ca="1">_xll.meDateFromTenor(G674,H$14,"Following",H$13,"Normal")</f>
        <v>43445</v>
      </c>
      <c r="I674" s="175">
        <f ca="1"/>
        <v>1.3524050830956378E-2</v>
      </c>
      <c r="J674" s="151" t="s">
        <v>4</v>
      </c>
      <c r="K674" s="159" t="s">
        <v>4</v>
      </c>
    </row>
    <row r="675" spans="1:11" x14ac:dyDescent="0.25">
      <c r="A675" s="153">
        <v>657</v>
      </c>
      <c r="B675" s="158"/>
      <c r="C675" s="174">
        <f ca="1">_xll.meDateFromTenor(C674,"1D","FOLLOWING",D$13,"NORMAL")</f>
        <v>43355</v>
      </c>
      <c r="D675" s="20">
        <f ca="1">_xll.meDateFromTenor(C675,D$14,"Following",D$13,"Normal")</f>
        <v>43356</v>
      </c>
      <c r="E675" s="175">
        <f ca="1"/>
        <v>1.0154148640317865E-2</v>
      </c>
      <c r="F675" s="152"/>
      <c r="G675" s="174">
        <f t="shared" ca="1" si="10"/>
        <v>43355</v>
      </c>
      <c r="H675" s="20">
        <f ca="1">_xll.meDateFromTenor(G675,H$14,"Following",H$13,"Normal")</f>
        <v>43446</v>
      </c>
      <c r="I675" s="175">
        <f ca="1"/>
        <v>1.3530684340816843E-2</v>
      </c>
      <c r="J675" s="151" t="s">
        <v>4</v>
      </c>
      <c r="K675" s="159" t="s">
        <v>4</v>
      </c>
    </row>
    <row r="676" spans="1:11" x14ac:dyDescent="0.25">
      <c r="A676" s="153">
        <v>658</v>
      </c>
      <c r="B676" s="158"/>
      <c r="C676" s="174">
        <f ca="1">_xll.meDateFromTenor(C675,"1D","FOLLOWING",D$13,"NORMAL")</f>
        <v>43356</v>
      </c>
      <c r="D676" s="20">
        <f ca="1">_xll.meDateFromTenor(C676,D$14,"Following",D$13,"Normal")</f>
        <v>43357</v>
      </c>
      <c r="E676" s="175">
        <f ca="1"/>
        <v>1.0155815123349435E-2</v>
      </c>
      <c r="F676" s="152"/>
      <c r="G676" s="174">
        <f t="shared" ca="1" si="10"/>
        <v>43356</v>
      </c>
      <c r="H676" s="20">
        <f ca="1">_xll.meDateFromTenor(G676,H$14,"Following",H$13,"Normal")</f>
        <v>43447</v>
      </c>
      <c r="I676" s="175">
        <f ca="1"/>
        <v>1.3537319512729474E-2</v>
      </c>
      <c r="J676" s="151" t="s">
        <v>4</v>
      </c>
      <c r="K676" s="159" t="s">
        <v>4</v>
      </c>
    </row>
    <row r="677" spans="1:11" x14ac:dyDescent="0.25">
      <c r="A677" s="153">
        <v>659</v>
      </c>
      <c r="B677" s="158"/>
      <c r="C677" s="174">
        <f ca="1">_xll.meDateFromTenor(C676,"1D","FOLLOWING",D$13,"NORMAL")</f>
        <v>43357</v>
      </c>
      <c r="D677" s="20">
        <f ca="1">_xll.meDateFromTenor(C677,D$14,"Following",D$13,"Normal")</f>
        <v>43360</v>
      </c>
      <c r="E677" s="175">
        <f ca="1"/>
        <v>1.0159568915506548E-2</v>
      </c>
      <c r="F677" s="152"/>
      <c r="G677" s="174">
        <f t="shared" ca="1" si="10"/>
        <v>43357</v>
      </c>
      <c r="H677" s="20">
        <f ca="1">_xll.meDateFromTenor(G677,H$14,"Following",H$13,"Normal")</f>
        <v>43448</v>
      </c>
      <c r="I677" s="175">
        <f ca="1"/>
        <v>1.3543949977341202E-2</v>
      </c>
      <c r="J677" s="151" t="s">
        <v>4</v>
      </c>
      <c r="K677" s="159" t="s">
        <v>4</v>
      </c>
    </row>
    <row r="678" spans="1:11" x14ac:dyDescent="0.25">
      <c r="A678" s="153">
        <v>660</v>
      </c>
      <c r="B678" s="158"/>
      <c r="C678" s="174">
        <f ca="1">_xll.meDateFromTenor(C677,"1D","FOLLOWING",D$13,"NORMAL")</f>
        <v>43360</v>
      </c>
      <c r="D678" s="20">
        <f ca="1">_xll.meDateFromTenor(C678,D$14,"Following",D$13,"Normal")</f>
        <v>43361</v>
      </c>
      <c r="E678" s="175">
        <f ca="1"/>
        <v>1.016288345654818E-2</v>
      </c>
      <c r="F678" s="152"/>
      <c r="G678" s="174">
        <f t="shared" ca="1" si="10"/>
        <v>43360</v>
      </c>
      <c r="H678" s="20">
        <f ca="1">_xll.meDateFromTenor(G678,H$14,"Following",H$13,"Normal")</f>
        <v>43451</v>
      </c>
      <c r="I678" s="175">
        <f ca="1"/>
        <v>1.3563880970491346E-2</v>
      </c>
      <c r="J678" s="151" t="s">
        <v>4</v>
      </c>
      <c r="K678" s="159" t="s">
        <v>4</v>
      </c>
    </row>
    <row r="679" spans="1:11" x14ac:dyDescent="0.25">
      <c r="A679" s="153">
        <v>661</v>
      </c>
      <c r="B679" s="158"/>
      <c r="C679" s="174">
        <f ca="1">_xll.meDateFromTenor(C678,"1D","FOLLOWING",D$13,"NORMAL")</f>
        <v>43361</v>
      </c>
      <c r="D679" s="20">
        <f ca="1">_xll.meDateFromTenor(C679,D$14,"Following",D$13,"Normal")</f>
        <v>43362</v>
      </c>
      <c r="E679" s="175">
        <f ca="1"/>
        <v>1.0164751162937727E-2</v>
      </c>
      <c r="F679" s="152"/>
      <c r="G679" s="174">
        <f t="shared" ca="1" si="10"/>
        <v>43361</v>
      </c>
      <c r="H679" s="20">
        <f ca="1">_xll.meDateFromTenor(G679,H$14,"Following",H$13,"Normal")</f>
        <v>43452</v>
      </c>
      <c r="I679" s="175">
        <f ca="1"/>
        <v>1.3570481250389925E-2</v>
      </c>
      <c r="J679" s="151" t="s">
        <v>4</v>
      </c>
      <c r="K679" s="159" t="s">
        <v>4</v>
      </c>
    </row>
    <row r="680" spans="1:11" x14ac:dyDescent="0.25">
      <c r="A680" s="153">
        <v>662</v>
      </c>
      <c r="B680" s="158"/>
      <c r="C680" s="174">
        <f ca="1">_xll.meDateFromTenor(C679,"1D","FOLLOWING",D$13,"NORMAL")</f>
        <v>43362</v>
      </c>
      <c r="D680" s="20">
        <f ca="1">_xll.meDateFromTenor(C680,D$14,"Following",D$13,"Normal")</f>
        <v>43363</v>
      </c>
      <c r="E680" s="175">
        <f ca="1"/>
        <v>1.016665912752405E-2</v>
      </c>
      <c r="F680" s="152"/>
      <c r="G680" s="174">
        <f t="shared" ca="1" si="10"/>
        <v>43362</v>
      </c>
      <c r="H680" s="20">
        <f ca="1">_xll.meDateFromTenor(G680,H$14,"Following",H$13,"Normal")</f>
        <v>43453</v>
      </c>
      <c r="I680" s="175">
        <f ca="1"/>
        <v>1.3577114068652106E-2</v>
      </c>
      <c r="J680" s="151" t="s">
        <v>4</v>
      </c>
      <c r="K680" s="159" t="s">
        <v>4</v>
      </c>
    </row>
    <row r="681" spans="1:11" x14ac:dyDescent="0.25">
      <c r="A681" s="153">
        <v>663</v>
      </c>
      <c r="B681" s="158"/>
      <c r="C681" s="174">
        <f ca="1">_xll.meDateFromTenor(C680,"1D","FOLLOWING",D$13,"NORMAL")</f>
        <v>43363</v>
      </c>
      <c r="D681" s="20">
        <f ca="1">_xll.meDateFromTenor(C681,D$14,"Following",D$13,"Normal")</f>
        <v>43364</v>
      </c>
      <c r="E681" s="175">
        <f ca="1"/>
        <v>1.0168607355103313E-2</v>
      </c>
      <c r="F681" s="152"/>
      <c r="G681" s="174">
        <f t="shared" ca="1" si="10"/>
        <v>43363</v>
      </c>
      <c r="H681" s="20">
        <f ca="1">_xll.meDateFromTenor(G681,H$14,"Following",H$13,"Normal")</f>
        <v>43454</v>
      </c>
      <c r="I681" s="175">
        <f ca="1"/>
        <v>1.3584521124232921E-2</v>
      </c>
      <c r="J681" s="151" t="s">
        <v>4</v>
      </c>
      <c r="K681" s="159" t="s">
        <v>4</v>
      </c>
    </row>
    <row r="682" spans="1:11" x14ac:dyDescent="0.25">
      <c r="A682" s="153">
        <v>664</v>
      </c>
      <c r="B682" s="158"/>
      <c r="C682" s="174">
        <f ca="1">_xll.meDateFromTenor(C681,"1D","FOLLOWING",D$13,"NORMAL")</f>
        <v>43364</v>
      </c>
      <c r="D682" s="20">
        <f ca="1">_xll.meDateFromTenor(C682,D$14,"Following",D$13,"Normal")</f>
        <v>43367</v>
      </c>
      <c r="E682" s="175">
        <f ca="1"/>
        <v>1.0172925496974053E-2</v>
      </c>
      <c r="F682" s="152"/>
      <c r="G682" s="174">
        <f t="shared" ca="1" si="10"/>
        <v>43364</v>
      </c>
      <c r="H682" s="20">
        <f ca="1">_xll.meDateFromTenor(G682,H$14,"Following",H$13,"Normal")</f>
        <v>43455</v>
      </c>
      <c r="I682" s="175">
        <f ca="1"/>
        <v>1.3592865613471462E-2</v>
      </c>
      <c r="J682" s="151" t="s">
        <v>4</v>
      </c>
      <c r="K682" s="159" t="s">
        <v>4</v>
      </c>
    </row>
    <row r="683" spans="1:11" x14ac:dyDescent="0.25">
      <c r="A683" s="153">
        <v>665</v>
      </c>
      <c r="B683" s="158"/>
      <c r="C683" s="174">
        <f ca="1">_xll.meDateFromTenor(C682,"1D","FOLLOWING",D$13,"NORMAL")</f>
        <v>43367</v>
      </c>
      <c r="D683" s="20">
        <f ca="1">_xll.meDateFromTenor(C683,D$14,"Following",D$13,"Normal")</f>
        <v>43368</v>
      </c>
      <c r="E683" s="175">
        <f ca="1"/>
        <v>1.0176802985757441E-2</v>
      </c>
      <c r="F683" s="152"/>
      <c r="G683" s="174">
        <f t="shared" ca="1" si="10"/>
        <v>43367</v>
      </c>
      <c r="H683" s="20">
        <f ca="1">_xll.meDateFromTenor(G683,H$14,"Following",H$13,"Normal")</f>
        <v>43458</v>
      </c>
      <c r="I683" s="175">
        <f ca="1"/>
        <v>1.3623183583638981E-2</v>
      </c>
      <c r="J683" s="151" t="s">
        <v>4</v>
      </c>
      <c r="K683" s="159" t="s">
        <v>4</v>
      </c>
    </row>
    <row r="684" spans="1:11" x14ac:dyDescent="0.25">
      <c r="A684" s="153">
        <v>666</v>
      </c>
      <c r="B684" s="158"/>
      <c r="C684" s="174">
        <f ca="1">_xll.meDateFromTenor(C683,"1D","FOLLOWING",D$13,"NORMAL")</f>
        <v>43368</v>
      </c>
      <c r="D684" s="20">
        <f ca="1">_xll.meDateFromTenor(C684,D$14,"Following",D$13,"Normal")</f>
        <v>43369</v>
      </c>
      <c r="E684" s="175">
        <f ca="1"/>
        <v>1.0178952596406924E-2</v>
      </c>
      <c r="F684" s="152"/>
      <c r="G684" s="174">
        <f t="shared" ca="1" si="10"/>
        <v>43368</v>
      </c>
      <c r="H684" s="20">
        <f ca="1">_xll.meDateFromTenor(G684,H$14,"Following",H$13,"Normal")</f>
        <v>43461</v>
      </c>
      <c r="I684" s="175">
        <f ca="1"/>
        <v>1.3634937708013977E-2</v>
      </c>
      <c r="J684" s="151" t="s">
        <v>4</v>
      </c>
      <c r="K684" s="159" t="s">
        <v>4</v>
      </c>
    </row>
    <row r="685" spans="1:11" x14ac:dyDescent="0.25">
      <c r="A685" s="153">
        <v>667</v>
      </c>
      <c r="B685" s="158"/>
      <c r="C685" s="174">
        <f ca="1">_xll.meDateFromTenor(C684,"1D","FOLLOWING",D$13,"NORMAL")</f>
        <v>43369</v>
      </c>
      <c r="D685" s="20">
        <f ca="1">_xll.meDateFromTenor(C685,D$14,"Following",D$13,"Normal")</f>
        <v>43370</v>
      </c>
      <c r="E685" s="175">
        <f ca="1"/>
        <v>1.0181142497467413E-2</v>
      </c>
      <c r="F685" s="152"/>
      <c r="G685" s="174">
        <f t="shared" ca="1" si="10"/>
        <v>43369</v>
      </c>
      <c r="H685" s="20">
        <f ca="1">_xll.meDateFromTenor(G685,H$14,"Following",H$13,"Normal")</f>
        <v>43461</v>
      </c>
      <c r="I685" s="175">
        <f ca="1"/>
        <v>1.3647459216299474E-2</v>
      </c>
      <c r="J685" s="151" t="s">
        <v>4</v>
      </c>
      <c r="K685" s="159" t="s">
        <v>4</v>
      </c>
    </row>
    <row r="686" spans="1:11" x14ac:dyDescent="0.25">
      <c r="A686" s="153">
        <v>668</v>
      </c>
      <c r="B686" s="158"/>
      <c r="C686" s="174">
        <f ca="1">_xll.meDateFromTenor(C685,"1D","FOLLOWING",D$13,"NORMAL")</f>
        <v>43370</v>
      </c>
      <c r="D686" s="20">
        <f ca="1">_xll.meDateFromTenor(C686,D$14,"Following",D$13,"Normal")</f>
        <v>43371</v>
      </c>
      <c r="E686" s="175">
        <f ca="1"/>
        <v>1.0183372693495266E-2</v>
      </c>
      <c r="F686" s="152"/>
      <c r="G686" s="174">
        <f t="shared" ca="1" si="10"/>
        <v>43370</v>
      </c>
      <c r="H686" s="20">
        <f ca="1">_xll.meDateFromTenor(G686,H$14,"Following",H$13,"Normal")</f>
        <v>43461</v>
      </c>
      <c r="I686" s="175">
        <f ca="1"/>
        <v>1.3660714098546035E-2</v>
      </c>
      <c r="J686" s="151" t="s">
        <v>4</v>
      </c>
      <c r="K686" s="159" t="s">
        <v>4</v>
      </c>
    </row>
    <row r="687" spans="1:11" x14ac:dyDescent="0.25">
      <c r="A687" s="153">
        <v>669</v>
      </c>
      <c r="B687" s="158"/>
      <c r="C687" s="174">
        <f ca="1">_xll.meDateFromTenor(C686,"1D","FOLLOWING",D$13,"NORMAL")</f>
        <v>43371</v>
      </c>
      <c r="D687" s="20">
        <f ca="1">_xll.meDateFromTenor(C687,D$14,"Following",D$13,"Normal")</f>
        <v>43374</v>
      </c>
      <c r="E687" s="175">
        <f ca="1"/>
        <v>1.018825574628405E-2</v>
      </c>
      <c r="F687" s="152"/>
      <c r="G687" s="174">
        <f t="shared" ca="1" si="10"/>
        <v>43371</v>
      </c>
      <c r="H687" s="20">
        <f ca="1">_xll.meDateFromTenor(G687,H$14,"Following",H$13,"Normal")</f>
        <v>43462</v>
      </c>
      <c r="I687" s="175">
        <f ca="1"/>
        <v>1.3674668344804209E-2</v>
      </c>
      <c r="J687" s="151" t="s">
        <v>4</v>
      </c>
      <c r="K687" s="159" t="s">
        <v>4</v>
      </c>
    </row>
    <row r="688" spans="1:11" x14ac:dyDescent="0.25">
      <c r="A688" s="153">
        <v>670</v>
      </c>
      <c r="B688" s="158"/>
      <c r="C688" s="174">
        <f ca="1">_xll.meDateFromTenor(C687,"1D","FOLLOWING",D$13,"NORMAL")</f>
        <v>43374</v>
      </c>
      <c r="D688" s="20">
        <f ca="1">_xll.meDateFromTenor(C688,D$14,"Following",D$13,"Normal")</f>
        <v>43375</v>
      </c>
      <c r="E688" s="175">
        <f ca="1"/>
        <v>1.0192696518966963E-2</v>
      </c>
      <c r="F688" s="152"/>
      <c r="G688" s="174">
        <f t="shared" ca="1" si="10"/>
        <v>43374</v>
      </c>
      <c r="H688" s="20">
        <f ca="1">_xll.meDateFromTenor(G688,H$14,"Following",H$13,"Normal")</f>
        <v>43467</v>
      </c>
      <c r="I688" s="175">
        <f ca="1"/>
        <v>1.3720387168153991E-2</v>
      </c>
      <c r="J688" s="151" t="s">
        <v>4</v>
      </c>
      <c r="K688" s="159" t="s">
        <v>4</v>
      </c>
    </row>
    <row r="689" spans="1:11" x14ac:dyDescent="0.25">
      <c r="A689" s="153">
        <v>671</v>
      </c>
      <c r="B689" s="158"/>
      <c r="C689" s="174">
        <f ca="1">_xll.meDateFromTenor(C688,"1D","FOLLOWING",D$13,"NORMAL")</f>
        <v>43375</v>
      </c>
      <c r="D689" s="20">
        <f ca="1">_xll.meDateFromTenor(C689,D$14,"Following",D$13,"Normal")</f>
        <v>43376</v>
      </c>
      <c r="E689" s="175">
        <f ca="1"/>
        <v>1.0195128258816447E-2</v>
      </c>
      <c r="F689" s="152"/>
      <c r="G689" s="174">
        <f t="shared" ca="1" si="10"/>
        <v>43375</v>
      </c>
      <c r="H689" s="20">
        <f ca="1">_xll.meDateFromTenor(G689,H$14,"Following",H$13,"Normal")</f>
        <v>43467</v>
      </c>
      <c r="I689" s="175">
        <f ca="1"/>
        <v>1.373679877096419E-2</v>
      </c>
      <c r="J689" s="151" t="s">
        <v>4</v>
      </c>
      <c r="K689" s="159" t="s">
        <v>4</v>
      </c>
    </row>
    <row r="690" spans="1:11" x14ac:dyDescent="0.25">
      <c r="A690" s="153">
        <v>672</v>
      </c>
      <c r="B690" s="158"/>
      <c r="C690" s="174">
        <f ca="1">_xll.meDateFromTenor(C689,"1D","FOLLOWING",D$13,"NORMAL")</f>
        <v>43376</v>
      </c>
      <c r="D690" s="20">
        <f ca="1">_xll.meDateFromTenor(C690,D$14,"Following",D$13,"Normal")</f>
        <v>43377</v>
      </c>
      <c r="E690" s="175">
        <f ca="1"/>
        <v>1.0197600321051362E-2</v>
      </c>
      <c r="F690" s="152"/>
      <c r="G690" s="174">
        <f t="shared" ca="1" si="10"/>
        <v>43376</v>
      </c>
      <c r="H690" s="20">
        <f ca="1">_xll.meDateFromTenor(G690,H$14,"Following",H$13,"Normal")</f>
        <v>43468</v>
      </c>
      <c r="I690" s="175">
        <f ca="1"/>
        <v>1.3753739688038783E-2</v>
      </c>
      <c r="J690" s="151" t="s">
        <v>4</v>
      </c>
      <c r="K690" s="159" t="s">
        <v>4</v>
      </c>
    </row>
    <row r="691" spans="1:11" x14ac:dyDescent="0.25">
      <c r="A691" s="153">
        <v>673</v>
      </c>
      <c r="B691" s="158"/>
      <c r="C691" s="174">
        <f ca="1">_xll.meDateFromTenor(C690,"1D","FOLLOWING",D$13,"NORMAL")</f>
        <v>43377</v>
      </c>
      <c r="D691" s="20">
        <f ca="1">_xll.meDateFromTenor(C691,D$14,"Following",D$13,"Normal")</f>
        <v>43378</v>
      </c>
      <c r="E691" s="175">
        <f ca="1"/>
        <v>1.0200112710467871E-2</v>
      </c>
      <c r="F691" s="152"/>
      <c r="G691" s="174">
        <f t="shared" ca="1" si="10"/>
        <v>43377</v>
      </c>
      <c r="H691" s="20">
        <f ca="1">_xll.meDateFromTenor(G691,H$14,"Following",H$13,"Normal")</f>
        <v>43469</v>
      </c>
      <c r="I691" s="175">
        <f ca="1"/>
        <v>1.3771175909428331E-2</v>
      </c>
      <c r="J691" s="151" t="s">
        <v>4</v>
      </c>
      <c r="K691" s="159" t="s">
        <v>4</v>
      </c>
    </row>
    <row r="692" spans="1:11" x14ac:dyDescent="0.25">
      <c r="A692" s="153">
        <v>674</v>
      </c>
      <c r="B692" s="158"/>
      <c r="C692" s="174">
        <f ca="1">_xll.meDateFromTenor(C691,"1D","FOLLOWING",D$13,"NORMAL")</f>
        <v>43378</v>
      </c>
      <c r="D692" s="20">
        <f ca="1">_xll.meDateFromTenor(C692,D$14,"Following",D$13,"Normal")</f>
        <v>43381</v>
      </c>
      <c r="E692" s="175">
        <f ca="1"/>
        <v>1.0205561237883779E-2</v>
      </c>
      <c r="F692" s="152"/>
      <c r="G692" s="174">
        <f t="shared" ca="1" si="10"/>
        <v>43378</v>
      </c>
      <c r="H692" s="20">
        <f ca="1">_xll.meDateFromTenor(G692,H$14,"Following",H$13,"Normal")</f>
        <v>43472</v>
      </c>
      <c r="I692" s="175">
        <f ca="1"/>
        <v>1.3789073425183389E-2</v>
      </c>
      <c r="J692" s="151" t="s">
        <v>4</v>
      </c>
      <c r="K692" s="159" t="s">
        <v>4</v>
      </c>
    </row>
    <row r="693" spans="1:11" x14ac:dyDescent="0.25">
      <c r="A693" s="153">
        <v>675</v>
      </c>
      <c r="B693" s="158"/>
      <c r="C693" s="174">
        <f ca="1">_xll.meDateFromTenor(C692,"1D","FOLLOWING",D$13,"NORMAL")</f>
        <v>43381</v>
      </c>
      <c r="D693" s="20">
        <f ca="1">_xll.meDateFromTenor(C693,D$14,"Following",D$13,"Normal")</f>
        <v>43382</v>
      </c>
      <c r="E693" s="175">
        <f ca="1"/>
        <v>1.0210565632116123E-2</v>
      </c>
      <c r="F693" s="152"/>
      <c r="G693" s="174">
        <f t="shared" ca="1" si="10"/>
        <v>43381</v>
      </c>
      <c r="H693" s="20">
        <f ca="1">_xll.meDateFromTenor(G693,H$14,"Following",H$13,"Normal")</f>
        <v>43473</v>
      </c>
      <c r="I693" s="175">
        <f ca="1"/>
        <v>1.3845193639147171E-2</v>
      </c>
      <c r="J693" s="151" t="s">
        <v>4</v>
      </c>
      <c r="K693" s="159" t="s">
        <v>4</v>
      </c>
    </row>
    <row r="694" spans="1:11" x14ac:dyDescent="0.25">
      <c r="A694" s="153">
        <v>676</v>
      </c>
      <c r="B694" s="158"/>
      <c r="C694" s="174">
        <f ca="1">_xll.meDateFromTenor(C693,"1D","FOLLOWING",D$13,"NORMAL")</f>
        <v>43382</v>
      </c>
      <c r="D694" s="20">
        <f ca="1">_xll.meDateFromTenor(C694,D$14,"Following",D$13,"Normal")</f>
        <v>43383</v>
      </c>
      <c r="E694" s="175">
        <f ca="1"/>
        <v>1.0213279726585292E-2</v>
      </c>
      <c r="F694" s="152"/>
      <c r="G694" s="174">
        <f t="shared" ca="1" si="10"/>
        <v>43382</v>
      </c>
      <c r="H694" s="20">
        <f ca="1">_xll.meDateFromTenor(G694,H$14,"Following",H$13,"Normal")</f>
        <v>43474</v>
      </c>
      <c r="I694" s="175">
        <f ca="1"/>
        <v>1.3864596232869822E-2</v>
      </c>
      <c r="J694" s="151" t="s">
        <v>4</v>
      </c>
      <c r="K694" s="159" t="s">
        <v>4</v>
      </c>
    </row>
    <row r="695" spans="1:11" x14ac:dyDescent="0.25">
      <c r="A695" s="153">
        <v>677</v>
      </c>
      <c r="B695" s="158"/>
      <c r="C695" s="174">
        <f ca="1">_xll.meDateFromTenor(C694,"1D","FOLLOWING",D$13,"NORMAL")</f>
        <v>43383</v>
      </c>
      <c r="D695" s="20">
        <f ca="1">_xll.meDateFromTenor(C695,D$14,"Following",D$13,"Normal")</f>
        <v>43384</v>
      </c>
      <c r="E695" s="175">
        <f ca="1"/>
        <v>1.0216034175973868E-2</v>
      </c>
      <c r="F695" s="152"/>
      <c r="G695" s="174">
        <f t="shared" ca="1" si="10"/>
        <v>43383</v>
      </c>
      <c r="H695" s="20">
        <f ca="1">_xll.meDateFromTenor(G695,H$14,"Following",H$13,"Normal")</f>
        <v>43475</v>
      </c>
      <c r="I695" s="175">
        <f ca="1"/>
        <v>1.3884290071210765E-2</v>
      </c>
      <c r="J695" s="151" t="s">
        <v>4</v>
      </c>
      <c r="K695" s="159" t="s">
        <v>4</v>
      </c>
    </row>
    <row r="696" spans="1:11" x14ac:dyDescent="0.25">
      <c r="A696" s="153">
        <v>678</v>
      </c>
      <c r="B696" s="158"/>
      <c r="C696" s="174">
        <f ca="1">_xll.meDateFromTenor(C695,"1D","FOLLOWING",D$13,"NORMAL")</f>
        <v>43384</v>
      </c>
      <c r="D696" s="20">
        <f ca="1">_xll.meDateFromTenor(C696,D$14,"Following",D$13,"Normal")</f>
        <v>43385</v>
      </c>
      <c r="E696" s="175">
        <f ca="1"/>
        <v>1.0218828984758269E-2</v>
      </c>
      <c r="F696" s="152"/>
      <c r="G696" s="174">
        <f t="shared" ca="1" si="10"/>
        <v>43384</v>
      </c>
      <c r="H696" s="20">
        <f ca="1">_xll.meDateFromTenor(G696,H$14,"Following",H$13,"Normal")</f>
        <v>43476</v>
      </c>
      <c r="I696" s="175">
        <f ca="1"/>
        <v>1.3904241144220545E-2</v>
      </c>
      <c r="J696" s="151" t="s">
        <v>4</v>
      </c>
      <c r="K696" s="159" t="s">
        <v>4</v>
      </c>
    </row>
    <row r="697" spans="1:11" x14ac:dyDescent="0.25">
      <c r="A697" s="153">
        <v>679</v>
      </c>
      <c r="B697" s="158"/>
      <c r="C697" s="174">
        <f ca="1">_xll.meDateFromTenor(C696,"1D","FOLLOWING",D$13,"NORMAL")</f>
        <v>43385</v>
      </c>
      <c r="D697" s="20">
        <f ca="1">_xll.meDateFromTenor(C697,D$14,"Following",D$13,"Normal")</f>
        <v>43388</v>
      </c>
      <c r="E697" s="175">
        <f ca="1"/>
        <v>1.0224843553147725E-2</v>
      </c>
      <c r="F697" s="152"/>
      <c r="G697" s="174">
        <f t="shared" ca="1" si="10"/>
        <v>43385</v>
      </c>
      <c r="H697" s="20">
        <f ca="1">_xll.meDateFromTenor(G697,H$14,"Following",H$13,"Normal")</f>
        <v>43479</v>
      </c>
      <c r="I697" s="175">
        <f ca="1"/>
        <v>1.3924415441949733E-2</v>
      </c>
      <c r="J697" s="151" t="s">
        <v>4</v>
      </c>
      <c r="K697" s="159" t="s">
        <v>4</v>
      </c>
    </row>
    <row r="698" spans="1:11" x14ac:dyDescent="0.25">
      <c r="A698" s="153">
        <v>680</v>
      </c>
      <c r="B698" s="158"/>
      <c r="C698" s="174">
        <f ca="1">_xll.meDateFromTenor(C697,"1D","FOLLOWING",D$13,"NORMAL")</f>
        <v>43388</v>
      </c>
      <c r="D698" s="20">
        <f ca="1">_xll.meDateFromTenor(C698,D$14,"Following",D$13,"Normal")</f>
        <v>43389</v>
      </c>
      <c r="E698" s="175">
        <f ca="1"/>
        <v>1.0230411908018803E-2</v>
      </c>
      <c r="F698" s="152"/>
      <c r="G698" s="174">
        <f t="shared" ca="1" si="10"/>
        <v>43388</v>
      </c>
      <c r="H698" s="20">
        <f ca="1">_xll.meDateFromTenor(G698,H$14,"Following",H$13,"Normal")</f>
        <v>43480</v>
      </c>
      <c r="I698" s="175">
        <f ca="1"/>
        <v>1.3985937583959255E-2</v>
      </c>
      <c r="J698" s="151" t="s">
        <v>4</v>
      </c>
      <c r="K698" s="159" t="s">
        <v>4</v>
      </c>
    </row>
    <row r="699" spans="1:11" x14ac:dyDescent="0.25">
      <c r="A699" s="153">
        <v>681</v>
      </c>
      <c r="B699" s="158"/>
      <c r="C699" s="174">
        <f ca="1">_xll.meDateFromTenor(C698,"1D","FOLLOWING",D$13,"NORMAL")</f>
        <v>43389</v>
      </c>
      <c r="D699" s="20">
        <f ca="1">_xll.meDateFromTenor(C699,D$14,"Following",D$13,"Normal")</f>
        <v>43390</v>
      </c>
      <c r="E699" s="175">
        <f ca="1"/>
        <v>1.0233408584046125E-2</v>
      </c>
      <c r="F699" s="152"/>
      <c r="G699" s="174">
        <f t="shared" ca="1" si="10"/>
        <v>43389</v>
      </c>
      <c r="H699" s="20">
        <f ca="1">_xll.meDateFromTenor(G699,H$14,"Following",H$13,"Normal")</f>
        <v>43481</v>
      </c>
      <c r="I699" s="175">
        <f ca="1"/>
        <v>1.4006664681071604E-2</v>
      </c>
      <c r="J699" s="151" t="s">
        <v>4</v>
      </c>
      <c r="K699" s="159" t="s">
        <v>4</v>
      </c>
    </row>
    <row r="700" spans="1:11" x14ac:dyDescent="0.25">
      <c r="A700" s="153">
        <v>682</v>
      </c>
      <c r="B700" s="158"/>
      <c r="C700" s="174">
        <f ca="1">_xll.meDateFromTenor(C699,"1D","FOLLOWING",D$13,"NORMAL")</f>
        <v>43390</v>
      </c>
      <c r="D700" s="20">
        <f ca="1">_xll.meDateFromTenor(C700,D$14,"Following",D$13,"Normal")</f>
        <v>43391</v>
      </c>
      <c r="E700" s="175">
        <f ca="1"/>
        <v>1.0236445647366957E-2</v>
      </c>
      <c r="F700" s="152"/>
      <c r="G700" s="174">
        <f t="shared" ca="1" si="10"/>
        <v>43390</v>
      </c>
      <c r="H700" s="20">
        <f ca="1">_xll.meDateFromTenor(G700,H$14,"Following",H$13,"Normal")</f>
        <v>43482</v>
      </c>
      <c r="I700" s="175">
        <f ca="1"/>
        <v>1.4027444953156136E-2</v>
      </c>
      <c r="J700" s="151" t="s">
        <v>4</v>
      </c>
      <c r="K700" s="159" t="s">
        <v>4</v>
      </c>
    </row>
    <row r="701" spans="1:11" x14ac:dyDescent="0.25">
      <c r="A701" s="153">
        <v>683</v>
      </c>
      <c r="B701" s="158"/>
      <c r="C701" s="174">
        <f ca="1">_xll.meDateFromTenor(C700,"1D","FOLLOWING",D$13,"NORMAL")</f>
        <v>43391</v>
      </c>
      <c r="D701" s="20">
        <f ca="1">_xll.meDateFromTenor(C701,D$14,"Following",D$13,"Normal")</f>
        <v>43392</v>
      </c>
      <c r="E701" s="175">
        <f ca="1"/>
        <v>1.0239523102777462E-2</v>
      </c>
      <c r="F701" s="152"/>
      <c r="G701" s="174">
        <f t="shared" ca="1" si="10"/>
        <v>43391</v>
      </c>
      <c r="H701" s="20">
        <f ca="1">_xll.meDateFromTenor(G701,H$14,"Following",H$13,"Normal")</f>
        <v>43483</v>
      </c>
      <c r="I701" s="175">
        <f ca="1"/>
        <v>1.4048244390263405E-2</v>
      </c>
      <c r="J701" s="151" t="s">
        <v>4</v>
      </c>
      <c r="K701" s="159" t="s">
        <v>4</v>
      </c>
    </row>
    <row r="702" spans="1:11" x14ac:dyDescent="0.25">
      <c r="A702" s="153">
        <v>684</v>
      </c>
      <c r="B702" s="158"/>
      <c r="C702" s="174">
        <f ca="1">_xll.meDateFromTenor(C701,"1D","FOLLOWING",D$13,"NORMAL")</f>
        <v>43392</v>
      </c>
      <c r="D702" s="20">
        <f ca="1">_xll.meDateFromTenor(C702,D$14,"Following",D$13,"Normal")</f>
        <v>43395</v>
      </c>
      <c r="E702" s="175">
        <f ca="1"/>
        <v>1.024610428155274E-2</v>
      </c>
      <c r="F702" s="152"/>
      <c r="G702" s="174">
        <f t="shared" ca="1" si="10"/>
        <v>43392</v>
      </c>
      <c r="H702" s="20">
        <f ca="1">_xll.meDateFromTenor(G702,H$14,"Following",H$13,"Normal")</f>
        <v>43486</v>
      </c>
      <c r="I702" s="175">
        <f ca="1"/>
        <v>1.4069028982443962E-2</v>
      </c>
      <c r="J702" s="151" t="s">
        <v>4</v>
      </c>
      <c r="K702" s="159" t="s">
        <v>4</v>
      </c>
    </row>
    <row r="703" spans="1:11" x14ac:dyDescent="0.25">
      <c r="A703" s="153">
        <v>685</v>
      </c>
      <c r="B703" s="158"/>
      <c r="C703" s="174">
        <f ca="1">_xll.meDateFromTenor(C702,"1D","FOLLOWING",D$13,"NORMAL")</f>
        <v>43395</v>
      </c>
      <c r="D703" s="20">
        <f ca="1">_xll.meDateFromTenor(C703,D$14,"Following",D$13,"Normal")</f>
        <v>43396</v>
      </c>
      <c r="E703" s="175">
        <f ca="1"/>
        <v>1.0252236937802231E-2</v>
      </c>
      <c r="F703" s="152"/>
      <c r="G703" s="174">
        <f t="shared" ca="1" si="10"/>
        <v>43395</v>
      </c>
      <c r="H703" s="20">
        <f ca="1">_xll.meDateFromTenor(G703,H$14,"Following",H$13,"Normal")</f>
        <v>43487</v>
      </c>
      <c r="I703" s="175">
        <f ca="1"/>
        <v>1.4130953589930967E-2</v>
      </c>
      <c r="J703" s="151" t="s">
        <v>4</v>
      </c>
      <c r="K703" s="159" t="s">
        <v>4</v>
      </c>
    </row>
    <row r="704" spans="1:11" x14ac:dyDescent="0.25">
      <c r="A704" s="153">
        <v>686</v>
      </c>
      <c r="B704" s="158"/>
      <c r="C704" s="174">
        <f ca="1">_xll.meDateFromTenor(C703,"1D","FOLLOWING",D$13,"NORMAL")</f>
        <v>43396</v>
      </c>
      <c r="D704" s="20">
        <f ca="1">_xll.meDateFromTenor(C704,D$14,"Following",D$13,"Normal")</f>
        <v>43397</v>
      </c>
      <c r="E704" s="175">
        <f ca="1"/>
        <v>1.0255516423285408E-2</v>
      </c>
      <c r="F704" s="152"/>
      <c r="G704" s="174">
        <f t="shared" ca="1" si="10"/>
        <v>43396</v>
      </c>
      <c r="H704" s="20">
        <f ca="1">_xll.meDateFromTenor(G704,H$14,"Following",H$13,"Normal")</f>
        <v>43488</v>
      </c>
      <c r="I704" s="175">
        <f ca="1"/>
        <v>1.4151338702910261E-2</v>
      </c>
      <c r="J704" s="151" t="s">
        <v>4</v>
      </c>
      <c r="K704" s="159" t="s">
        <v>4</v>
      </c>
    </row>
    <row r="705" spans="1:11" x14ac:dyDescent="0.25">
      <c r="A705" s="153">
        <v>687</v>
      </c>
      <c r="B705" s="158"/>
      <c r="C705" s="174">
        <f ca="1">_xll.meDateFromTenor(C704,"1D","FOLLOWING",D$13,"NORMAL")</f>
        <v>43397</v>
      </c>
      <c r="D705" s="20">
        <f ca="1">_xll.meDateFromTenor(C705,D$14,"Following",D$13,"Normal")</f>
        <v>43398</v>
      </c>
      <c r="E705" s="175">
        <f ca="1"/>
        <v>1.0258836328835877E-2</v>
      </c>
      <c r="F705" s="152"/>
      <c r="G705" s="174">
        <f t="shared" ca="1" si="10"/>
        <v>43397</v>
      </c>
      <c r="H705" s="20">
        <f ca="1">_xll.meDateFromTenor(G705,H$14,"Following",H$13,"Normal")</f>
        <v>43489</v>
      </c>
      <c r="I705" s="175">
        <f ca="1"/>
        <v>1.4171538921215631E-2</v>
      </c>
      <c r="J705" s="151" t="s">
        <v>4</v>
      </c>
      <c r="K705" s="159" t="s">
        <v>4</v>
      </c>
    </row>
    <row r="706" spans="1:11" x14ac:dyDescent="0.25">
      <c r="A706" s="153">
        <v>688</v>
      </c>
      <c r="B706" s="158"/>
      <c r="C706" s="174">
        <f ca="1">_xll.meDateFromTenor(C705,"1D","FOLLOWING",D$13,"NORMAL")</f>
        <v>43398</v>
      </c>
      <c r="D706" s="20">
        <f ca="1">_xll.meDateFromTenor(C706,D$14,"Following",D$13,"Normal")</f>
        <v>43399</v>
      </c>
      <c r="E706" s="175">
        <f ca="1"/>
        <v>1.0262196659089931E-2</v>
      </c>
      <c r="F706" s="152"/>
      <c r="G706" s="174">
        <f t="shared" ca="1" si="10"/>
        <v>43398</v>
      </c>
      <c r="H706" s="20">
        <f ca="1">_xll.meDateFromTenor(G706,H$14,"Following",H$13,"Normal")</f>
        <v>43490</v>
      </c>
      <c r="I706" s="175">
        <f ca="1"/>
        <v>1.419152023489763E-2</v>
      </c>
      <c r="J706" s="151" t="s">
        <v>4</v>
      </c>
      <c r="K706" s="159" t="s">
        <v>4</v>
      </c>
    </row>
    <row r="707" spans="1:11" x14ac:dyDescent="0.25">
      <c r="A707" s="153">
        <v>689</v>
      </c>
      <c r="B707" s="158"/>
      <c r="C707" s="174">
        <f ca="1">_xll.meDateFromTenor(C706,"1D","FOLLOWING",D$13,"NORMAL")</f>
        <v>43399</v>
      </c>
      <c r="D707" s="20">
        <f ca="1">_xll.meDateFromTenor(C707,D$14,"Following",D$13,"Normal")</f>
        <v>43402</v>
      </c>
      <c r="E707" s="175">
        <f ca="1"/>
        <v>1.0269345021152213E-2</v>
      </c>
      <c r="F707" s="152"/>
      <c r="G707" s="174">
        <f t="shared" ca="1" si="10"/>
        <v>43399</v>
      </c>
      <c r="H707" s="20">
        <f ca="1">_xll.meDateFromTenor(G707,H$14,"Following",H$13,"Normal")</f>
        <v>43493</v>
      </c>
      <c r="I707" s="175">
        <f ca="1"/>
        <v>1.4211248634006815E-2</v>
      </c>
      <c r="J707" s="151" t="s">
        <v>4</v>
      </c>
      <c r="K707" s="159" t="s">
        <v>4</v>
      </c>
    </row>
    <row r="708" spans="1:11" x14ac:dyDescent="0.25">
      <c r="A708" s="153">
        <v>690</v>
      </c>
      <c r="B708" s="158"/>
      <c r="C708" s="174">
        <f ca="1">_xll.meDateFromTenor(C707,"1D","FOLLOWING",D$13,"NORMAL")</f>
        <v>43402</v>
      </c>
      <c r="D708" s="20">
        <f ca="1">_xll.meDateFromTenor(C708,D$14,"Following",D$13,"Normal")</f>
        <v>43403</v>
      </c>
      <c r="E708" s="175">
        <f ca="1"/>
        <v>1.027604232130667E-2</v>
      </c>
      <c r="F708" s="152"/>
      <c r="G708" s="174">
        <f t="shared" ca="1" si="10"/>
        <v>43402</v>
      </c>
      <c r="H708" s="20">
        <f ca="1">_xll.meDateFromTenor(G708,H$14,"Following",H$13,"Normal")</f>
        <v>43494</v>
      </c>
      <c r="I708" s="175">
        <f ca="1"/>
        <v>1.4268576244403041E-2</v>
      </c>
      <c r="J708" s="151" t="s">
        <v>4</v>
      </c>
      <c r="K708" s="159" t="s">
        <v>4</v>
      </c>
    </row>
    <row r="709" spans="1:11" x14ac:dyDescent="0.25">
      <c r="A709" s="153">
        <v>691</v>
      </c>
      <c r="B709" s="158"/>
      <c r="C709" s="174">
        <f ca="1">_xll.meDateFromTenor(C708,"1D","FOLLOWING",D$13,"NORMAL")</f>
        <v>43403</v>
      </c>
      <c r="D709" s="20">
        <f ca="1">_xll.meDateFromTenor(C709,D$14,"Following",D$13,"Normal")</f>
        <v>43404</v>
      </c>
      <c r="E709" s="175">
        <f ca="1"/>
        <v>1.027960484558225E-2</v>
      </c>
      <c r="F709" s="152"/>
      <c r="G709" s="174">
        <f t="shared" ca="1" si="10"/>
        <v>43403</v>
      </c>
      <c r="H709" s="20">
        <f ca="1">_xll.meDateFromTenor(G709,H$14,"Following",H$13,"Normal")</f>
        <v>43495</v>
      </c>
      <c r="I709" s="175">
        <f ca="1"/>
        <v>1.4286952885726531E-2</v>
      </c>
      <c r="J709" s="151" t="s">
        <v>4</v>
      </c>
      <c r="K709" s="159" t="s">
        <v>4</v>
      </c>
    </row>
    <row r="710" spans="1:11" x14ac:dyDescent="0.25">
      <c r="A710" s="153">
        <v>692</v>
      </c>
      <c r="B710" s="158"/>
      <c r="C710" s="174">
        <f ca="1">_xll.meDateFromTenor(C709,"1D","FOLLOWING",D$13,"NORMAL")</f>
        <v>43404</v>
      </c>
      <c r="D710" s="20">
        <f ca="1">_xll.meDateFromTenor(C710,D$14,"Following",D$13,"Normal")</f>
        <v>43405</v>
      </c>
      <c r="E710" s="175">
        <f ca="1"/>
        <v>1.0283207822858778E-2</v>
      </c>
      <c r="F710" s="152"/>
      <c r="G710" s="174">
        <f t="shared" ca="1" si="10"/>
        <v>43404</v>
      </c>
      <c r="H710" s="20">
        <f ca="1">_xll.meDateFromTenor(G710,H$14,"Following",H$13,"Normal")</f>
        <v>43496</v>
      </c>
      <c r="I710" s="175">
        <f ca="1"/>
        <v>1.430490656272998E-2</v>
      </c>
      <c r="J710" s="151" t="s">
        <v>4</v>
      </c>
      <c r="K710" s="159" t="s">
        <v>4</v>
      </c>
    </row>
    <row r="711" spans="1:11" x14ac:dyDescent="0.25">
      <c r="A711" s="153">
        <v>693</v>
      </c>
      <c r="B711" s="158"/>
      <c r="C711" s="174">
        <f ca="1">_xll.meDateFromTenor(C710,"1D","FOLLOWING",D$13,"NORMAL")</f>
        <v>43405</v>
      </c>
      <c r="D711" s="20">
        <f ca="1">_xll.meDateFromTenor(C711,D$14,"Following",D$13,"Normal")</f>
        <v>43406</v>
      </c>
      <c r="E711" s="175">
        <f ca="1"/>
        <v>1.0286851257692612E-2</v>
      </c>
      <c r="F711" s="152"/>
      <c r="G711" s="174">
        <f t="shared" ca="1" si="10"/>
        <v>43405</v>
      </c>
      <c r="H711" s="20">
        <f ca="1">_xll.meDateFromTenor(G711,H$14,"Following",H$13,"Normal")</f>
        <v>43497</v>
      </c>
      <c r="I711" s="175">
        <f ca="1"/>
        <v>1.4322403265463957E-2</v>
      </c>
      <c r="J711" s="151" t="s">
        <v>4</v>
      </c>
      <c r="K711" s="159" t="s">
        <v>4</v>
      </c>
    </row>
    <row r="712" spans="1:11" x14ac:dyDescent="0.25">
      <c r="A712" s="153">
        <v>694</v>
      </c>
      <c r="B712" s="158"/>
      <c r="C712" s="174">
        <f ca="1">_xll.meDateFromTenor(C711,"1D","FOLLOWING",D$13,"NORMAL")</f>
        <v>43406</v>
      </c>
      <c r="D712" s="20">
        <f ca="1">_xll.meDateFromTenor(C712,D$14,"Following",D$13,"Normal")</f>
        <v>43409</v>
      </c>
      <c r="E712" s="175">
        <f ca="1"/>
        <v>1.0294567379460809E-2</v>
      </c>
      <c r="F712" s="152"/>
      <c r="G712" s="174">
        <f t="shared" ca="1" si="10"/>
        <v>43406</v>
      </c>
      <c r="H712" s="20">
        <f ca="1">_xll.meDateFromTenor(G712,H$14,"Following",H$13,"Normal")</f>
        <v>43500</v>
      </c>
      <c r="I712" s="175">
        <f ca="1"/>
        <v>1.4339408983979011E-2</v>
      </c>
      <c r="J712" s="151" t="s">
        <v>4</v>
      </c>
      <c r="K712" s="159" t="s">
        <v>4</v>
      </c>
    </row>
    <row r="713" spans="1:11" x14ac:dyDescent="0.25">
      <c r="A713" s="153">
        <v>695</v>
      </c>
      <c r="B713" s="158"/>
      <c r="C713" s="174">
        <f ca="1">_xll.meDateFromTenor(C712,"1D","FOLLOWING",D$13,"NORMAL")</f>
        <v>43409</v>
      </c>
      <c r="D713" s="20">
        <f ca="1">_xll.meDateFromTenor(C713,D$14,"Following",D$13,"Normal")</f>
        <v>43410</v>
      </c>
      <c r="E713" s="175">
        <f ca="1"/>
        <v>1.0301829667964705E-2</v>
      </c>
      <c r="F713" s="152"/>
      <c r="G713" s="174">
        <f t="shared" ca="1" si="10"/>
        <v>43409</v>
      </c>
      <c r="H713" s="20">
        <f ca="1">_xll.meDateFromTenor(G713,H$14,"Following",H$13,"Normal")</f>
        <v>43501</v>
      </c>
      <c r="I713" s="175">
        <f ca="1"/>
        <v>1.4387140134716203E-2</v>
      </c>
      <c r="J713" s="151" t="s">
        <v>4</v>
      </c>
      <c r="K713" s="159" t="s">
        <v>4</v>
      </c>
    </row>
    <row r="714" spans="1:11" x14ac:dyDescent="0.25">
      <c r="A714" s="153">
        <v>696</v>
      </c>
      <c r="B714" s="158"/>
      <c r="C714" s="174">
        <f ca="1">_xll.meDateFromTenor(C713,"1D","FOLLOWING",D$13,"NORMAL")</f>
        <v>43410</v>
      </c>
      <c r="D714" s="20">
        <f ca="1">_xll.meDateFromTenor(C714,D$14,"Following",D$13,"Normal")</f>
        <v>43411</v>
      </c>
      <c r="E714" s="175">
        <f ca="1"/>
        <v>1.0305675461888023E-2</v>
      </c>
      <c r="F714" s="152"/>
      <c r="G714" s="174">
        <f t="shared" ca="1" si="10"/>
        <v>43410</v>
      </c>
      <c r="H714" s="20">
        <f ca="1">_xll.meDateFromTenor(G714,H$14,"Following",H$13,"Normal")</f>
        <v>43502</v>
      </c>
      <c r="I714" s="175">
        <f ca="1"/>
        <v>1.4401841816861128E-2</v>
      </c>
      <c r="J714" s="151" t="s">
        <v>4</v>
      </c>
      <c r="K714" s="159" t="s">
        <v>4</v>
      </c>
    </row>
    <row r="715" spans="1:11" x14ac:dyDescent="0.25">
      <c r="A715" s="153">
        <v>697</v>
      </c>
      <c r="B715" s="158"/>
      <c r="C715" s="174">
        <f ca="1">_xll.meDateFromTenor(C714,"1D","FOLLOWING",D$13,"NORMAL")</f>
        <v>43411</v>
      </c>
      <c r="D715" s="20">
        <f ca="1">_xll.meDateFromTenor(C715,D$14,"Following",D$13,"Normal")</f>
        <v>43412</v>
      </c>
      <c r="E715" s="175">
        <f ca="1"/>
        <v>1.0309561741825882E-2</v>
      </c>
      <c r="F715" s="152"/>
      <c r="G715" s="174">
        <f t="shared" ca="1" si="10"/>
        <v>43411</v>
      </c>
      <c r="H715" s="20">
        <f ca="1">_xll.meDateFromTenor(G715,H$14,"Following",H$13,"Normal")</f>
        <v>43503</v>
      </c>
      <c r="I715" s="175">
        <f ca="1"/>
        <v>1.4415882465039918E-2</v>
      </c>
      <c r="J715" s="151" t="s">
        <v>4</v>
      </c>
      <c r="K715" s="159" t="s">
        <v>4</v>
      </c>
    </row>
    <row r="716" spans="1:11" x14ac:dyDescent="0.25">
      <c r="A716" s="153">
        <v>698</v>
      </c>
      <c r="B716" s="158"/>
      <c r="C716" s="174">
        <f ca="1">_xll.meDateFromTenor(C715,"1D","FOLLOWING",D$13,"NORMAL")</f>
        <v>43412</v>
      </c>
      <c r="D716" s="20">
        <f ca="1">_xll.meDateFromTenor(C716,D$14,"Following",D$13,"Normal")</f>
        <v>43413</v>
      </c>
      <c r="E716" s="175">
        <f ca="1"/>
        <v>1.0313488512414573E-2</v>
      </c>
      <c r="F716" s="152"/>
      <c r="G716" s="174">
        <f t="shared" ca="1" si="10"/>
        <v>43412</v>
      </c>
      <c r="H716" s="20">
        <f ca="1">_xll.meDateFromTenor(G716,H$14,"Following",H$13,"Normal")</f>
        <v>43504</v>
      </c>
      <c r="I716" s="175">
        <f ca="1"/>
        <v>1.4429228069303114E-2</v>
      </c>
      <c r="J716" s="151" t="s">
        <v>4</v>
      </c>
      <c r="K716" s="159" t="s">
        <v>4</v>
      </c>
    </row>
    <row r="717" spans="1:11" x14ac:dyDescent="0.25">
      <c r="A717" s="153">
        <v>699</v>
      </c>
      <c r="B717" s="158"/>
      <c r="C717" s="174">
        <f ca="1">_xll.meDateFromTenor(C716,"1D","FOLLOWING",D$13,"NORMAL")</f>
        <v>43413</v>
      </c>
      <c r="D717" s="20">
        <f ca="1">_xll.meDateFromTenor(C717,D$14,"Following",D$13,"Normal")</f>
        <v>43416</v>
      </c>
      <c r="E717" s="175">
        <f ca="1"/>
        <v>1.0321772974224467E-2</v>
      </c>
      <c r="F717" s="152"/>
      <c r="G717" s="174">
        <f t="shared" ca="1" si="10"/>
        <v>43413</v>
      </c>
      <c r="H717" s="20">
        <f ca="1">_xll.meDateFromTenor(G717,H$14,"Following",H$13,"Normal")</f>
        <v>43507</v>
      </c>
      <c r="I717" s="175">
        <f ca="1"/>
        <v>1.4441844619701284E-2</v>
      </c>
      <c r="J717" s="151" t="s">
        <v>4</v>
      </c>
      <c r="K717" s="159" t="s">
        <v>4</v>
      </c>
    </row>
    <row r="718" spans="1:11" x14ac:dyDescent="0.25">
      <c r="A718" s="153">
        <v>700</v>
      </c>
      <c r="B718" s="158"/>
      <c r="C718" s="174">
        <f ca="1">_xll.meDateFromTenor(C717,"1D","FOLLOWING",D$13,"NORMAL")</f>
        <v>43416</v>
      </c>
      <c r="D718" s="20">
        <f ca="1">_xll.meDateFromTenor(C718,D$14,"Following",D$13,"Normal")</f>
        <v>43417</v>
      </c>
      <c r="E718" s="175">
        <f ca="1"/>
        <v>1.0329600597680547E-2</v>
      </c>
      <c r="F718" s="152"/>
      <c r="G718" s="174">
        <f t="shared" ca="1" si="10"/>
        <v>43416</v>
      </c>
      <c r="H718" s="20">
        <f ca="1">_xll.meDateFromTenor(G718,H$14,"Following",H$13,"Normal")</f>
        <v>43508</v>
      </c>
      <c r="I718" s="175">
        <f ca="1"/>
        <v>1.4474979848211181E-2</v>
      </c>
      <c r="J718" s="151" t="s">
        <v>4</v>
      </c>
      <c r="K718" s="159" t="s">
        <v>4</v>
      </c>
    </row>
    <row r="719" spans="1:11" x14ac:dyDescent="0.25">
      <c r="A719" s="153">
        <v>701</v>
      </c>
      <c r="B719" s="158"/>
      <c r="C719" s="174">
        <f ca="1">_xll.meDateFromTenor(C718,"1D","FOLLOWING",D$13,"NORMAL")</f>
        <v>43417</v>
      </c>
      <c r="D719" s="20">
        <f ca="1">_xll.meDateFromTenor(C719,D$14,"Following",D$13,"Normal")</f>
        <v>43418</v>
      </c>
      <c r="E719" s="175">
        <f ca="1"/>
        <v>1.0333729893545788E-2</v>
      </c>
      <c r="F719" s="152"/>
      <c r="G719" s="174">
        <f t="shared" ca="1" si="10"/>
        <v>43417</v>
      </c>
      <c r="H719" s="20">
        <f ca="1">_xll.meDateFromTenor(G719,H$14,"Following",H$13,"Normal")</f>
        <v>43509</v>
      </c>
      <c r="I719" s="175">
        <f ca="1"/>
        <v>1.4484340083654795E-2</v>
      </c>
      <c r="J719" s="151" t="s">
        <v>4</v>
      </c>
      <c r="K719" s="159" t="s">
        <v>4</v>
      </c>
    </row>
    <row r="720" spans="1:11" x14ac:dyDescent="0.25">
      <c r="A720" s="153">
        <v>702</v>
      </c>
      <c r="B720" s="158"/>
      <c r="C720" s="174">
        <f ca="1">_xll.meDateFromTenor(C719,"1D","FOLLOWING",D$13,"NORMAL")</f>
        <v>43418</v>
      </c>
      <c r="D720" s="20">
        <f ca="1">_xll.meDateFromTenor(C720,D$14,"Following",D$13,"Normal")</f>
        <v>43419</v>
      </c>
      <c r="E720" s="175">
        <f ca="1"/>
        <v>1.0337899708599033E-2</v>
      </c>
      <c r="F720" s="152"/>
      <c r="G720" s="174">
        <f t="shared" ca="1" si="10"/>
        <v>43418</v>
      </c>
      <c r="H720" s="20">
        <f ca="1">_xll.meDateFromTenor(G720,H$14,"Following",H$13,"Normal")</f>
        <v>43510</v>
      </c>
      <c r="I720" s="175">
        <f ca="1"/>
        <v>1.4492801215486158E-2</v>
      </c>
      <c r="J720" s="151" t="s">
        <v>4</v>
      </c>
      <c r="K720" s="159" t="s">
        <v>4</v>
      </c>
    </row>
    <row r="721" spans="1:11" x14ac:dyDescent="0.25">
      <c r="A721" s="153">
        <v>703</v>
      </c>
      <c r="B721" s="158"/>
      <c r="C721" s="174">
        <f ca="1">_xll.meDateFromTenor(C720,"1D","FOLLOWING",D$13,"NORMAL")</f>
        <v>43419</v>
      </c>
      <c r="D721" s="20">
        <f ca="1">_xll.meDateFromTenor(C721,D$14,"Following",D$13,"Normal")</f>
        <v>43420</v>
      </c>
      <c r="E721" s="175">
        <f ca="1"/>
        <v>1.0342110047876255E-2</v>
      </c>
      <c r="F721" s="152"/>
      <c r="G721" s="174">
        <f t="shared" ca="1" si="10"/>
        <v>43419</v>
      </c>
      <c r="H721" s="20">
        <f ca="1">_xll.meDateFromTenor(G721,H$14,"Following",H$13,"Normal")</f>
        <v>43511</v>
      </c>
      <c r="I721" s="175">
        <f ca="1"/>
        <v>1.450032923375583E-2</v>
      </c>
      <c r="J721" s="151" t="s">
        <v>4</v>
      </c>
      <c r="K721" s="159" t="s">
        <v>4</v>
      </c>
    </row>
    <row r="722" spans="1:11" x14ac:dyDescent="0.25">
      <c r="A722" s="153">
        <v>704</v>
      </c>
      <c r="B722" s="158"/>
      <c r="C722" s="174">
        <f ca="1">_xll.meDateFromTenor(C721,"1D","FOLLOWING",D$13,"NORMAL")</f>
        <v>43420</v>
      </c>
      <c r="D722" s="20">
        <f ca="1">_xll.meDateFromTenor(C722,D$14,"Following",D$13,"Normal")</f>
        <v>43423</v>
      </c>
      <c r="E722" s="175">
        <f ca="1"/>
        <v>1.0350963434167007E-2</v>
      </c>
      <c r="F722" s="152"/>
      <c r="G722" s="174">
        <f t="shared" ca="1" si="10"/>
        <v>43420</v>
      </c>
      <c r="H722" s="20">
        <f ca="1">_xll.meDateFromTenor(G722,H$14,"Following",H$13,"Normal")</f>
        <v>43514</v>
      </c>
      <c r="I722" s="175">
        <f ca="1"/>
        <v>1.4506890128514364E-2</v>
      </c>
      <c r="J722" s="151" t="s">
        <v>4</v>
      </c>
      <c r="K722" s="159" t="s">
        <v>4</v>
      </c>
    </row>
    <row r="723" spans="1:11" x14ac:dyDescent="0.25">
      <c r="A723" s="153">
        <v>705</v>
      </c>
      <c r="B723" s="158"/>
      <c r="C723" s="174">
        <f ca="1">_xll.meDateFromTenor(C722,"1D","FOLLOWING",D$13,"NORMAL")</f>
        <v>43423</v>
      </c>
      <c r="D723" s="20">
        <f ca="1">_xll.meDateFromTenor(C723,D$14,"Following",D$13,"Normal")</f>
        <v>43424</v>
      </c>
      <c r="E723" s="175">
        <f ca="1"/>
        <v>1.0359356741549456E-2</v>
      </c>
      <c r="F723" s="152"/>
      <c r="G723" s="174">
        <f t="shared" ca="1" si="10"/>
        <v>43423</v>
      </c>
      <c r="H723" s="20">
        <f ca="1">_xll.meDateFromTenor(G723,H$14,"Following",H$13,"Normal")</f>
        <v>43515</v>
      </c>
      <c r="I723" s="175">
        <f ca="1"/>
        <v>1.4520429972228703E-2</v>
      </c>
      <c r="J723" s="151" t="s">
        <v>4</v>
      </c>
      <c r="K723" s="159" t="s">
        <v>4</v>
      </c>
    </row>
    <row r="724" spans="1:11" x14ac:dyDescent="0.25">
      <c r="A724" s="153">
        <v>706</v>
      </c>
      <c r="B724" s="158"/>
      <c r="C724" s="174">
        <f ca="1">_xll.meDateFromTenor(C723,"1D","FOLLOWING",D$13,"NORMAL")</f>
        <v>43424</v>
      </c>
      <c r="D724" s="20">
        <f ca="1">_xll.meDateFromTenor(C724,D$14,"Following",D$13,"Normal")</f>
        <v>43425</v>
      </c>
      <c r="E724" s="175">
        <f ca="1"/>
        <v>1.0363769773169587E-2</v>
      </c>
      <c r="F724" s="152"/>
      <c r="G724" s="174">
        <f t="shared" ca="1" si="10"/>
        <v>43424</v>
      </c>
      <c r="H724" s="20">
        <f ca="1">_xll.meDateFromTenor(G724,H$14,"Following",H$13,"Normal")</f>
        <v>43516</v>
      </c>
      <c r="I724" s="175">
        <f ca="1"/>
        <v>1.452278227344825E-2</v>
      </c>
      <c r="J724" s="151" t="s">
        <v>4</v>
      </c>
      <c r="K724" s="159" t="s">
        <v>4</v>
      </c>
    </row>
    <row r="725" spans="1:11" x14ac:dyDescent="0.25">
      <c r="A725" s="153">
        <v>707</v>
      </c>
      <c r="B725" s="158"/>
      <c r="C725" s="174">
        <f ca="1">_xll.meDateFromTenor(C724,"1D","FOLLOWING",D$13,"NORMAL")</f>
        <v>43425</v>
      </c>
      <c r="D725" s="20">
        <f ca="1">_xll.meDateFromTenor(C725,D$14,"Following",D$13,"Normal")</f>
        <v>43426</v>
      </c>
      <c r="E725" s="175">
        <f ca="1"/>
        <v>1.0368223357710741E-2</v>
      </c>
      <c r="F725" s="152"/>
      <c r="G725" s="174">
        <f t="shared" ref="G725:G788" ca="1" si="11">$C725</f>
        <v>43425</v>
      </c>
      <c r="H725" s="20">
        <f ca="1">_xll.meDateFromTenor(G725,H$14,"Following",H$13,"Normal")</f>
        <v>43517</v>
      </c>
      <c r="I725" s="175">
        <f ca="1"/>
        <v>1.4523997401409441E-2</v>
      </c>
      <c r="J725" s="151" t="s">
        <v>4</v>
      </c>
      <c r="K725" s="159" t="s">
        <v>4</v>
      </c>
    </row>
    <row r="726" spans="1:11" x14ac:dyDescent="0.25">
      <c r="A726" s="153">
        <v>708</v>
      </c>
      <c r="B726" s="158"/>
      <c r="C726" s="174">
        <f ca="1">_xll.meDateFromTenor(C725,"1D","FOLLOWING",D$13,"NORMAL")</f>
        <v>43426</v>
      </c>
      <c r="D726" s="20">
        <f ca="1">_xll.meDateFromTenor(C726,D$14,"Following",D$13,"Normal")</f>
        <v>43427</v>
      </c>
      <c r="E726" s="175">
        <f ca="1"/>
        <v>1.0372717499889142E-2</v>
      </c>
      <c r="F726" s="152"/>
      <c r="G726" s="174">
        <f t="shared" ca="1" si="11"/>
        <v>43426</v>
      </c>
      <c r="H726" s="20">
        <f ca="1">_xll.meDateFromTenor(G726,H$14,"Following",H$13,"Normal")</f>
        <v>43518</v>
      </c>
      <c r="I726" s="175">
        <f ca="1"/>
        <v>1.4524041346162831E-2</v>
      </c>
      <c r="J726" s="151" t="s">
        <v>4</v>
      </c>
      <c r="K726" s="159" t="s">
        <v>4</v>
      </c>
    </row>
    <row r="727" spans="1:11" x14ac:dyDescent="0.25">
      <c r="A727" s="153">
        <v>709</v>
      </c>
      <c r="B727" s="158"/>
      <c r="C727" s="174">
        <f ca="1">_xll.meDateFromTenor(C726,"1D","FOLLOWING",D$13,"NORMAL")</f>
        <v>43427</v>
      </c>
      <c r="D727" s="20">
        <f ca="1">_xll.meDateFromTenor(C727,D$14,"Following",D$13,"Normal")</f>
        <v>43430</v>
      </c>
      <c r="E727" s="175">
        <f ca="1"/>
        <v>1.0375942746145875E-2</v>
      </c>
      <c r="F727" s="152"/>
      <c r="G727" s="174">
        <f t="shared" ca="1" si="11"/>
        <v>43427</v>
      </c>
      <c r="H727" s="20">
        <f ca="1">_xll.meDateFromTenor(G727,H$14,"Following",H$13,"Normal")</f>
        <v>43521</v>
      </c>
      <c r="I727" s="175">
        <f ca="1"/>
        <v>1.4522880097758973E-2</v>
      </c>
      <c r="J727" s="151" t="s">
        <v>4</v>
      </c>
      <c r="K727" s="159" t="s">
        <v>4</v>
      </c>
    </row>
    <row r="728" spans="1:11" x14ac:dyDescent="0.25">
      <c r="A728" s="153">
        <v>710</v>
      </c>
      <c r="B728" s="158"/>
      <c r="C728" s="174">
        <f ca="1">_xll.meDateFromTenor(C727,"1D","FOLLOWING",D$13,"NORMAL")</f>
        <v>43430</v>
      </c>
      <c r="D728" s="20">
        <f ca="1">_xll.meDateFromTenor(C728,D$14,"Following",D$13,"Normal")</f>
        <v>43431</v>
      </c>
      <c r="E728" s="175">
        <f ca="1"/>
        <v>1.0376782616372574E-2</v>
      </c>
      <c r="F728" s="152"/>
      <c r="G728" s="174">
        <f t="shared" ca="1" si="11"/>
        <v>43430</v>
      </c>
      <c r="H728" s="20">
        <f ca="1">_xll.meDateFromTenor(G728,H$14,"Following",H$13,"Normal")</f>
        <v>43522</v>
      </c>
      <c r="I728" s="175">
        <f ca="1"/>
        <v>1.4512314421070099E-2</v>
      </c>
      <c r="J728" s="151" t="s">
        <v>4</v>
      </c>
      <c r="K728" s="159" t="s">
        <v>4</v>
      </c>
    </row>
    <row r="729" spans="1:11" x14ac:dyDescent="0.25">
      <c r="A729" s="153">
        <v>711</v>
      </c>
      <c r="B729" s="158"/>
      <c r="C729" s="174">
        <f ca="1">_xll.meDateFromTenor(C728,"1D","FOLLOWING",D$13,"NORMAL")</f>
        <v>43431</v>
      </c>
      <c r="D729" s="20">
        <f ca="1">_xll.meDateFromTenor(C729,D$14,"Following",D$13,"Normal")</f>
        <v>43432</v>
      </c>
      <c r="E729" s="175">
        <f ca="1"/>
        <v>1.0377509237534154E-2</v>
      </c>
      <c r="F729" s="152"/>
      <c r="G729" s="174">
        <f t="shared" ca="1" si="11"/>
        <v>43431</v>
      </c>
      <c r="H729" s="20">
        <f ca="1">_xll.meDateFromTenor(G729,H$14,"Following",H$13,"Normal")</f>
        <v>43523</v>
      </c>
      <c r="I729" s="175">
        <f ca="1"/>
        <v>1.4506662859711054E-2</v>
      </c>
      <c r="J729" s="151" t="s">
        <v>4</v>
      </c>
      <c r="K729" s="159" t="s">
        <v>4</v>
      </c>
    </row>
    <row r="730" spans="1:11" x14ac:dyDescent="0.25">
      <c r="A730" s="153">
        <v>712</v>
      </c>
      <c r="B730" s="158"/>
      <c r="C730" s="174">
        <f ca="1">_xll.meDateFromTenor(C729,"1D","FOLLOWING",D$13,"NORMAL")</f>
        <v>43432</v>
      </c>
      <c r="D730" s="20">
        <f ca="1">_xll.meDateFromTenor(C730,D$14,"Following",D$13,"Normal")</f>
        <v>43433</v>
      </c>
      <c r="E730" s="175">
        <f ca="1"/>
        <v>1.0378330174054576E-2</v>
      </c>
      <c r="F730" s="152"/>
      <c r="G730" s="174">
        <f t="shared" ca="1" si="11"/>
        <v>43432</v>
      </c>
      <c r="H730" s="20">
        <f ca="1">_xll.meDateFromTenor(G730,H$14,"Following",H$13,"Normal")</f>
        <v>43524</v>
      </c>
      <c r="I730" s="175">
        <f ca="1"/>
        <v>1.4500071012745855E-2</v>
      </c>
      <c r="J730" s="151" t="s">
        <v>4</v>
      </c>
      <c r="K730" s="159" t="s">
        <v>4</v>
      </c>
    </row>
    <row r="731" spans="1:11" x14ac:dyDescent="0.25">
      <c r="A731" s="153">
        <v>713</v>
      </c>
      <c r="B731" s="158"/>
      <c r="C731" s="174">
        <f ca="1">_xll.meDateFromTenor(C730,"1D","FOLLOWING",D$13,"NORMAL")</f>
        <v>43433</v>
      </c>
      <c r="D731" s="20">
        <f ca="1">_xll.meDateFromTenor(C731,D$14,"Following",D$13,"Normal")</f>
        <v>43434</v>
      </c>
      <c r="E731" s="175">
        <f ca="1"/>
        <v>1.0379245436800169E-2</v>
      </c>
      <c r="F731" s="152"/>
      <c r="G731" s="174">
        <f t="shared" ca="1" si="11"/>
        <v>43433</v>
      </c>
      <c r="H731" s="20">
        <f ca="1">_xll.meDateFromTenor(G731,H$14,"Following",H$13,"Normal")</f>
        <v>43524</v>
      </c>
      <c r="I731" s="175">
        <f ca="1"/>
        <v>1.4492613609549638E-2</v>
      </c>
      <c r="J731" s="151" t="s">
        <v>4</v>
      </c>
      <c r="K731" s="159" t="s">
        <v>4</v>
      </c>
    </row>
    <row r="732" spans="1:11" x14ac:dyDescent="0.25">
      <c r="A732" s="153">
        <v>714</v>
      </c>
      <c r="B732" s="158"/>
      <c r="C732" s="174">
        <f ca="1">_xll.meDateFromTenor(C731,"1D","FOLLOWING",D$13,"NORMAL")</f>
        <v>43434</v>
      </c>
      <c r="D732" s="20">
        <f ca="1">_xll.meDateFromTenor(C732,D$14,"Following",D$13,"Normal")</f>
        <v>43437</v>
      </c>
      <c r="E732" s="175">
        <f ca="1"/>
        <v>1.0381689810730102E-2</v>
      </c>
      <c r="F732" s="152"/>
      <c r="G732" s="174">
        <f t="shared" ca="1" si="11"/>
        <v>43434</v>
      </c>
      <c r="H732" s="20">
        <f ca="1">_xll.meDateFromTenor(G732,H$14,"Following",H$13,"Normal")</f>
        <v>43524</v>
      </c>
      <c r="I732" s="175">
        <f ca="1"/>
        <v>1.4484365379497531E-2</v>
      </c>
      <c r="J732" s="151" t="s">
        <v>4</v>
      </c>
      <c r="K732" s="159" t="s">
        <v>4</v>
      </c>
    </row>
    <row r="733" spans="1:11" x14ac:dyDescent="0.25">
      <c r="A733" s="153">
        <v>715</v>
      </c>
      <c r="B733" s="158"/>
      <c r="C733" s="174">
        <f ca="1">_xll.meDateFromTenor(C732,"1D","FOLLOWING",D$13,"NORMAL")</f>
        <v>43437</v>
      </c>
      <c r="D733" s="20">
        <f ca="1">_xll.meDateFromTenor(C733,D$14,"Following",D$13,"Normal")</f>
        <v>43438</v>
      </c>
      <c r="E733" s="175">
        <f ca="1"/>
        <v>1.0383849968276274E-2</v>
      </c>
      <c r="F733" s="152"/>
      <c r="G733" s="174">
        <f t="shared" ca="1" si="11"/>
        <v>43437</v>
      </c>
      <c r="H733" s="20">
        <f ca="1">_xll.meDateFromTenor(G733,H$14,"Following",H$13,"Normal")</f>
        <v>43528</v>
      </c>
      <c r="I733" s="175">
        <f ca="1"/>
        <v>1.4455623021957235E-2</v>
      </c>
      <c r="J733" s="151" t="s">
        <v>4</v>
      </c>
      <c r="K733" s="159" t="s">
        <v>4</v>
      </c>
    </row>
    <row r="734" spans="1:11" x14ac:dyDescent="0.25">
      <c r="A734" s="153">
        <v>716</v>
      </c>
      <c r="B734" s="158"/>
      <c r="C734" s="174">
        <f ca="1">_xll.meDateFromTenor(C733,"1D","FOLLOWING",D$13,"NORMAL")</f>
        <v>43438</v>
      </c>
      <c r="D734" s="20">
        <f ca="1">_xll.meDateFromTenor(C734,D$14,"Following",D$13,"Normal")</f>
        <v>43439</v>
      </c>
      <c r="E734" s="175">
        <f ca="1"/>
        <v>1.0385237025705188E-2</v>
      </c>
      <c r="F734" s="152"/>
      <c r="G734" s="174">
        <f t="shared" ca="1" si="11"/>
        <v>43438</v>
      </c>
      <c r="H734" s="20">
        <f ca="1">_xll.meDateFromTenor(G734,H$14,"Following",H$13,"Normal")</f>
        <v>43528</v>
      </c>
      <c r="I734" s="175">
        <f ca="1"/>
        <v>1.444495877823292E-2</v>
      </c>
      <c r="J734" s="151" t="s">
        <v>4</v>
      </c>
      <c r="K734" s="159" t="s">
        <v>4</v>
      </c>
    </row>
    <row r="735" spans="1:11" x14ac:dyDescent="0.25">
      <c r="A735" s="153">
        <v>717</v>
      </c>
      <c r="B735" s="158"/>
      <c r="C735" s="174">
        <f ca="1">_xll.meDateFromTenor(C734,"1D","FOLLOWING",D$13,"NORMAL")</f>
        <v>43439</v>
      </c>
      <c r="D735" s="20">
        <f ca="1">_xll.meDateFromTenor(C735,D$14,"Following",D$13,"Normal")</f>
        <v>43440</v>
      </c>
      <c r="E735" s="175">
        <f ca="1"/>
        <v>1.0386718474748627E-2</v>
      </c>
      <c r="F735" s="152"/>
      <c r="G735" s="174">
        <f t="shared" ca="1" si="11"/>
        <v>43439</v>
      </c>
      <c r="H735" s="20">
        <f ca="1">_xll.meDateFromTenor(G735,H$14,"Following",H$13,"Normal")</f>
        <v>43529</v>
      </c>
      <c r="I735" s="175">
        <f ca="1"/>
        <v>1.443387735452839E-2</v>
      </c>
      <c r="J735" s="151" t="s">
        <v>4</v>
      </c>
      <c r="K735" s="159" t="s">
        <v>4</v>
      </c>
    </row>
    <row r="736" spans="1:11" x14ac:dyDescent="0.25">
      <c r="A736" s="153">
        <v>718</v>
      </c>
      <c r="B736" s="158"/>
      <c r="C736" s="174">
        <f ca="1">_xll.meDateFromTenor(C735,"1D","FOLLOWING",D$13,"NORMAL")</f>
        <v>43440</v>
      </c>
      <c r="D736" s="20">
        <f ca="1">_xll.meDateFromTenor(C736,D$14,"Following",D$13,"Normal")</f>
        <v>43441</v>
      </c>
      <c r="E736" s="175">
        <f ca="1"/>
        <v>1.0388294326357831E-2</v>
      </c>
      <c r="F736" s="152"/>
      <c r="G736" s="174">
        <f t="shared" ca="1" si="11"/>
        <v>43440</v>
      </c>
      <c r="H736" s="20">
        <f ca="1">_xll.meDateFromTenor(G736,H$14,"Following",H$13,"Normal")</f>
        <v>43530</v>
      </c>
      <c r="I736" s="175">
        <f ca="1"/>
        <v>1.4422453480218773E-2</v>
      </c>
      <c r="J736" s="151" t="s">
        <v>4</v>
      </c>
      <c r="K736" s="159" t="s">
        <v>4</v>
      </c>
    </row>
    <row r="737" spans="1:11" x14ac:dyDescent="0.25">
      <c r="A737" s="153">
        <v>719</v>
      </c>
      <c r="B737" s="158"/>
      <c r="C737" s="174">
        <f ca="1">_xll.meDateFromTenor(C736,"1D","FOLLOWING",D$13,"NORMAL")</f>
        <v>43441</v>
      </c>
      <c r="D737" s="20">
        <f ca="1">_xll.meDateFromTenor(C737,D$14,"Following",D$13,"Normal")</f>
        <v>43444</v>
      </c>
      <c r="E737" s="175">
        <f ca="1"/>
        <v>1.039206073053304E-2</v>
      </c>
      <c r="F737" s="152"/>
      <c r="G737" s="174">
        <f t="shared" ca="1" si="11"/>
        <v>43441</v>
      </c>
      <c r="H737" s="20">
        <f ca="1">_xll.meDateFromTenor(G737,H$14,"Following",H$13,"Normal")</f>
        <v>43531</v>
      </c>
      <c r="I737" s="175">
        <f ca="1"/>
        <v>1.4410761884679204E-2</v>
      </c>
      <c r="J737" s="151" t="s">
        <v>4</v>
      </c>
      <c r="K737" s="159" t="s">
        <v>4</v>
      </c>
    </row>
    <row r="738" spans="1:11" x14ac:dyDescent="0.25">
      <c r="A738" s="153">
        <v>720</v>
      </c>
      <c r="B738" s="158"/>
      <c r="C738" s="174">
        <f ca="1">_xll.meDateFromTenor(C737,"1D","FOLLOWING",D$13,"NORMAL")</f>
        <v>43444</v>
      </c>
      <c r="D738" s="20">
        <f ca="1">_xll.meDateFromTenor(C738,D$14,"Following",D$13,"Normal")</f>
        <v>43445</v>
      </c>
      <c r="E738" s="175">
        <f ca="1"/>
        <v>1.0395541976038239E-2</v>
      </c>
      <c r="F738" s="152"/>
      <c r="G738" s="174">
        <f t="shared" ca="1" si="11"/>
        <v>43444</v>
      </c>
      <c r="H738" s="20">
        <f ca="1">_xll.meDateFromTenor(G738,H$14,"Following",H$13,"Normal")</f>
        <v>43535</v>
      </c>
      <c r="I738" s="175">
        <f ca="1"/>
        <v>1.4374828064432136E-2</v>
      </c>
      <c r="J738" s="151" t="s">
        <v>4</v>
      </c>
      <c r="K738" s="159" t="s">
        <v>4</v>
      </c>
    </row>
    <row r="739" spans="1:11" x14ac:dyDescent="0.25">
      <c r="A739" s="153">
        <v>721</v>
      </c>
      <c r="B739" s="158"/>
      <c r="C739" s="174">
        <f ca="1">_xll.meDateFromTenor(C738,"1D","FOLLOWING",D$13,"NORMAL")</f>
        <v>43445</v>
      </c>
      <c r="D739" s="20">
        <f ca="1">_xll.meDateFromTenor(C739,D$14,"Following",D$13,"Normal")</f>
        <v>43446</v>
      </c>
      <c r="E739" s="175">
        <f ca="1"/>
        <v>1.0397590003945504E-2</v>
      </c>
      <c r="F739" s="152"/>
      <c r="G739" s="174">
        <f t="shared" ca="1" si="11"/>
        <v>43445</v>
      </c>
      <c r="H739" s="20">
        <f ca="1">_xll.meDateFromTenor(G739,H$14,"Following",H$13,"Normal")</f>
        <v>43535</v>
      </c>
      <c r="I739" s="175">
        <f ca="1"/>
        <v>1.4362812877724101E-2</v>
      </c>
      <c r="J739" s="151" t="s">
        <v>4</v>
      </c>
      <c r="K739" s="159" t="s">
        <v>4</v>
      </c>
    </row>
    <row r="740" spans="1:11" x14ac:dyDescent="0.25">
      <c r="A740" s="153">
        <v>722</v>
      </c>
      <c r="B740" s="158"/>
      <c r="C740" s="174">
        <f ca="1">_xll.meDateFromTenor(C739,"1D","FOLLOWING",D$13,"NORMAL")</f>
        <v>43446</v>
      </c>
      <c r="D740" s="20">
        <f ca="1">_xll.meDateFromTenor(C740,D$14,"Following",D$13,"Normal")</f>
        <v>43447</v>
      </c>
      <c r="E740" s="175">
        <f ca="1"/>
        <v>1.03997324999661E-2</v>
      </c>
      <c r="F740" s="152"/>
      <c r="G740" s="174">
        <f t="shared" ca="1" si="11"/>
        <v>43446</v>
      </c>
      <c r="H740" s="20">
        <f ca="1">_xll.meDateFromTenor(G740,H$14,"Following",H$13,"Normal")</f>
        <v>43536</v>
      </c>
      <c r="I740" s="175">
        <f ca="1"/>
        <v>1.4350903616661789E-2</v>
      </c>
      <c r="J740" s="151" t="s">
        <v>4</v>
      </c>
      <c r="K740" s="159" t="s">
        <v>4</v>
      </c>
    </row>
    <row r="741" spans="1:11" x14ac:dyDescent="0.25">
      <c r="A741" s="153">
        <v>723</v>
      </c>
      <c r="B741" s="158"/>
      <c r="C741" s="174">
        <f ca="1">_xll.meDateFromTenor(C740,"1D","FOLLOWING",D$13,"NORMAL")</f>
        <v>43447</v>
      </c>
      <c r="D741" s="20">
        <f ca="1">_xll.meDateFromTenor(C741,D$14,"Following",D$13,"Normal")</f>
        <v>43448</v>
      </c>
      <c r="E741" s="175">
        <f ca="1"/>
        <v>1.0401969474891396E-2</v>
      </c>
      <c r="F741" s="152"/>
      <c r="G741" s="174">
        <f t="shared" ca="1" si="11"/>
        <v>43447</v>
      </c>
      <c r="H741" s="20">
        <f ca="1">_xll.meDateFromTenor(G741,H$14,"Following",H$13,"Normal")</f>
        <v>43537</v>
      </c>
      <c r="I741" s="175">
        <f ca="1"/>
        <v>1.4339175010620323E-2</v>
      </c>
      <c r="J741" s="151" t="s">
        <v>4</v>
      </c>
      <c r="K741" s="159" t="s">
        <v>4</v>
      </c>
    </row>
    <row r="742" spans="1:11" x14ac:dyDescent="0.25">
      <c r="A742" s="153">
        <v>724</v>
      </c>
      <c r="B742" s="158"/>
      <c r="C742" s="174">
        <f ca="1">_xll.meDateFromTenor(C741,"1D","FOLLOWING",D$13,"NORMAL")</f>
        <v>43448</v>
      </c>
      <c r="D742" s="20">
        <f ca="1">_xll.meDateFromTenor(C742,D$14,"Following",D$13,"Normal")</f>
        <v>43451</v>
      </c>
      <c r="E742" s="175">
        <f ca="1"/>
        <v>1.0407059247681297E-2</v>
      </c>
      <c r="F742" s="152"/>
      <c r="G742" s="174">
        <f t="shared" ca="1" si="11"/>
        <v>43448</v>
      </c>
      <c r="H742" s="20">
        <f ca="1">_xll.meDateFromTenor(G742,H$14,"Following",H$13,"Normal")</f>
        <v>43538</v>
      </c>
      <c r="I742" s="175">
        <f ca="1"/>
        <v>1.4327701788974844E-2</v>
      </c>
      <c r="J742" s="151" t="s">
        <v>4</v>
      </c>
      <c r="K742" s="159" t="s">
        <v>4</v>
      </c>
    </row>
    <row r="743" spans="1:11" x14ac:dyDescent="0.25">
      <c r="A743" s="153">
        <v>725</v>
      </c>
      <c r="B743" s="158"/>
      <c r="C743" s="174">
        <f ca="1">_xll.meDateFromTenor(C742,"1D","FOLLOWING",D$13,"NORMAL")</f>
        <v>43451</v>
      </c>
      <c r="D743" s="20">
        <f ca="1">_xll.meDateFromTenor(C743,D$14,"Following",D$13,"Normal")</f>
        <v>43452</v>
      </c>
      <c r="E743" s="175">
        <f ca="1"/>
        <v>1.041186238418316E-2</v>
      </c>
      <c r="F743" s="152"/>
      <c r="G743" s="174">
        <f t="shared" ca="1" si="11"/>
        <v>43451</v>
      </c>
      <c r="H743" s="20">
        <f ca="1">_xll.meDateFromTenor(G743,H$14,"Following",H$13,"Normal")</f>
        <v>43542</v>
      </c>
      <c r="I743" s="175">
        <f ca="1"/>
        <v>1.4295561724165655E-2</v>
      </c>
      <c r="J743" s="151" t="s">
        <v>4</v>
      </c>
      <c r="K743" s="159" t="s">
        <v>4</v>
      </c>
    </row>
    <row r="744" spans="1:11" x14ac:dyDescent="0.25">
      <c r="A744" s="153">
        <v>726</v>
      </c>
      <c r="B744" s="158"/>
      <c r="C744" s="174">
        <f ca="1">_xll.meDateFromTenor(C743,"1D","FOLLOWING",D$13,"NORMAL")</f>
        <v>43452</v>
      </c>
      <c r="D744" s="20">
        <f ca="1">_xll.meDateFromTenor(C744,D$14,"Following",D$13,"Normal")</f>
        <v>43453</v>
      </c>
      <c r="E744" s="175">
        <f ca="1"/>
        <v>1.0414571918619978E-2</v>
      </c>
      <c r="F744" s="152"/>
      <c r="G744" s="174">
        <f t="shared" ca="1" si="11"/>
        <v>43452</v>
      </c>
      <c r="H744" s="20">
        <f ca="1">_xll.meDateFromTenor(G744,H$14,"Following",H$13,"Normal")</f>
        <v>43542</v>
      </c>
      <c r="I744" s="175">
        <f ca="1"/>
        <v>1.4285857333855454E-2</v>
      </c>
      <c r="J744" s="151" t="s">
        <v>4</v>
      </c>
      <c r="K744" s="159" t="s">
        <v>4</v>
      </c>
    </row>
    <row r="745" spans="1:11" x14ac:dyDescent="0.25">
      <c r="A745" s="153">
        <v>727</v>
      </c>
      <c r="B745" s="158"/>
      <c r="C745" s="174">
        <f ca="1">_xll.meDateFromTenor(C744,"1D","FOLLOWING",D$13,"NORMAL")</f>
        <v>43453</v>
      </c>
      <c r="D745" s="20">
        <f ca="1">_xll.meDateFromTenor(C745,D$14,"Following",D$13,"Normal")</f>
        <v>43454</v>
      </c>
      <c r="E745" s="175">
        <f ca="1"/>
        <v>1.0417375997908743E-2</v>
      </c>
      <c r="F745" s="152"/>
      <c r="G745" s="174">
        <f t="shared" ca="1" si="11"/>
        <v>43453</v>
      </c>
      <c r="H745" s="20">
        <f ca="1">_xll.meDateFromTenor(G745,H$14,"Following",H$13,"Normal")</f>
        <v>43543</v>
      </c>
      <c r="I745" s="175">
        <f ca="1"/>
        <v>1.4276781974816907E-2</v>
      </c>
      <c r="J745" s="151" t="s">
        <v>4</v>
      </c>
      <c r="K745" s="159" t="s">
        <v>4</v>
      </c>
    </row>
    <row r="746" spans="1:11" x14ac:dyDescent="0.25">
      <c r="A746" s="153">
        <v>728</v>
      </c>
      <c r="B746" s="158"/>
      <c r="C746" s="174">
        <f ca="1">_xll.meDateFromTenor(C745,"1D","FOLLOWING",D$13,"NORMAL")</f>
        <v>43454</v>
      </c>
      <c r="D746" s="20">
        <f ca="1">_xll.meDateFromTenor(C746,D$14,"Following",D$13,"Normal")</f>
        <v>43455</v>
      </c>
      <c r="E746" s="175">
        <f ca="1"/>
        <v>1.0420274633000695E-2</v>
      </c>
      <c r="F746" s="152"/>
      <c r="G746" s="174">
        <f t="shared" ca="1" si="11"/>
        <v>43454</v>
      </c>
      <c r="H746" s="20">
        <f ca="1">_xll.meDateFromTenor(G746,H$14,"Following",H$13,"Normal")</f>
        <v>43544</v>
      </c>
      <c r="I746" s="175">
        <f ca="1"/>
        <v>1.4268395704361217E-2</v>
      </c>
      <c r="J746" s="151" t="s">
        <v>4</v>
      </c>
      <c r="K746" s="159" t="s">
        <v>4</v>
      </c>
    </row>
    <row r="747" spans="1:11" x14ac:dyDescent="0.25">
      <c r="A747" s="153">
        <v>729</v>
      </c>
      <c r="B747" s="158"/>
      <c r="C747" s="174">
        <f ca="1">_xll.meDateFromTenor(C746,"1D","FOLLOWING",D$13,"NORMAL")</f>
        <v>43455</v>
      </c>
      <c r="D747" s="20">
        <f ca="1">_xll.meDateFromTenor(C747,D$14,"Following",D$13,"Normal")</f>
        <v>43458</v>
      </c>
      <c r="E747" s="175">
        <f ca="1"/>
        <v>1.0426689118237001E-2</v>
      </c>
      <c r="F747" s="152"/>
      <c r="G747" s="174">
        <f t="shared" ca="1" si="11"/>
        <v>43455</v>
      </c>
      <c r="H747" s="20">
        <f ca="1">_xll.meDateFromTenor(G747,H$14,"Following",H$13,"Normal")</f>
        <v>43545</v>
      </c>
      <c r="I747" s="175">
        <f ca="1"/>
        <v>1.4260699891543892E-2</v>
      </c>
      <c r="J747" s="151" t="s">
        <v>4</v>
      </c>
      <c r="K747" s="159" t="s">
        <v>4</v>
      </c>
    </row>
    <row r="748" spans="1:11" x14ac:dyDescent="0.25">
      <c r="A748" s="153">
        <v>730</v>
      </c>
      <c r="B748" s="158"/>
      <c r="C748" s="174">
        <f ca="1">_xll.meDateFromTenor(C747,"1D","FOLLOWING",D$13,"NORMAL")</f>
        <v>43458</v>
      </c>
      <c r="D748" s="20">
        <f ca="1">_xll.meDateFromTenor(C748,D$14,"Following",D$13,"Normal")</f>
        <v>43461</v>
      </c>
      <c r="E748" s="175">
        <f ca="1"/>
        <v>1.0436520615639858E-2</v>
      </c>
      <c r="F748" s="152"/>
      <c r="G748" s="174">
        <f t="shared" ca="1" si="11"/>
        <v>43458</v>
      </c>
      <c r="H748" s="20">
        <f ca="1">_xll.meDateFromTenor(G748,H$14,"Following",H$13,"Normal")</f>
        <v>43549</v>
      </c>
      <c r="I748" s="175">
        <f ca="1"/>
        <v>1.4241622168837844E-2</v>
      </c>
      <c r="J748" s="151" t="s">
        <v>4</v>
      </c>
      <c r="K748" s="159" t="s">
        <v>4</v>
      </c>
    </row>
    <row r="749" spans="1:11" x14ac:dyDescent="0.25">
      <c r="A749" s="153">
        <v>731</v>
      </c>
      <c r="B749" s="158"/>
      <c r="C749" s="174">
        <f ca="1">_xll.meDateFromTenor(C748,"1D","FOLLOWING",D$13,"NORMAL")</f>
        <v>43461</v>
      </c>
      <c r="D749" s="20">
        <f ca="1">_xll.meDateFromTenor(C749,D$14,"Following",D$13,"Normal")</f>
        <v>43462</v>
      </c>
      <c r="E749" s="175">
        <f ca="1"/>
        <v>1.0443213567352708E-2</v>
      </c>
      <c r="F749" s="152"/>
      <c r="G749" s="174">
        <f t="shared" ca="1" si="11"/>
        <v>43461</v>
      </c>
      <c r="H749" s="20">
        <f ca="1">_xll.meDateFromTenor(G749,H$14,"Following",H$13,"Normal")</f>
        <v>43551</v>
      </c>
      <c r="I749" s="175">
        <f ca="1"/>
        <v>1.4228279656573752E-2</v>
      </c>
      <c r="J749" s="151" t="s">
        <v>4</v>
      </c>
      <c r="K749" s="159" t="s">
        <v>4</v>
      </c>
    </row>
    <row r="750" spans="1:11" x14ac:dyDescent="0.25">
      <c r="A750" s="153">
        <v>732</v>
      </c>
      <c r="B750" s="158"/>
      <c r="C750" s="174">
        <f ca="1">_xll.meDateFromTenor(C749,"1D","FOLLOWING",D$13,"NORMAL")</f>
        <v>43462</v>
      </c>
      <c r="D750" s="20">
        <f ca="1">_xll.meDateFromTenor(C750,D$14,"Following",D$13,"Normal")</f>
        <v>43465</v>
      </c>
      <c r="E750" s="175">
        <f ca="1"/>
        <v>1.0450954116194603E-2</v>
      </c>
      <c r="F750" s="152"/>
      <c r="G750" s="174">
        <f t="shared" ca="1" si="11"/>
        <v>43462</v>
      </c>
      <c r="H750" s="20">
        <f ca="1">_xll.meDateFromTenor(G750,H$14,"Following",H$13,"Normal")</f>
        <v>43552</v>
      </c>
      <c r="I750" s="175">
        <f ca="1"/>
        <v>1.4225044562989068E-2</v>
      </c>
      <c r="J750" s="151" t="s">
        <v>4</v>
      </c>
      <c r="K750" s="159" t="s">
        <v>4</v>
      </c>
    </row>
    <row r="751" spans="1:11" x14ac:dyDescent="0.25">
      <c r="A751" s="153">
        <v>733</v>
      </c>
      <c r="B751" s="158"/>
      <c r="C751" s="174">
        <f ca="1">_xll.meDateFromTenor(C750,"1D","FOLLOWING",D$13,"NORMAL")</f>
        <v>43465</v>
      </c>
      <c r="D751" s="20">
        <f ca="1">_xll.meDateFromTenor(C751,D$14,"Following",D$13,"Normal")</f>
        <v>43467</v>
      </c>
      <c r="E751" s="175">
        <f ca="1"/>
        <v>1.0460572513153502E-2</v>
      </c>
      <c r="F751" s="152"/>
      <c r="G751" s="174">
        <f t="shared" ca="1" si="11"/>
        <v>43465</v>
      </c>
      <c r="H751" s="20">
        <f ca="1">_xll.meDateFromTenor(G751,H$14,"Following",H$13,"Normal")</f>
        <v>43556</v>
      </c>
      <c r="I751" s="175">
        <f ca="1"/>
        <v>1.4218790271627084E-2</v>
      </c>
      <c r="J751" s="151" t="s">
        <v>4</v>
      </c>
      <c r="K751" s="159" t="s">
        <v>4</v>
      </c>
    </row>
    <row r="752" spans="1:11" x14ac:dyDescent="0.25">
      <c r="A752" s="153">
        <v>734</v>
      </c>
      <c r="B752" s="158"/>
      <c r="C752" s="174">
        <f ca="1">_xll.meDateFromTenor(C751,"1D","FOLLOWING",D$13,"NORMAL")</f>
        <v>43467</v>
      </c>
      <c r="D752" s="20">
        <f ca="1">_xll.meDateFromTenor(C752,D$14,"Following",D$13,"Normal")</f>
        <v>43468</v>
      </c>
      <c r="E752" s="175">
        <f ca="1"/>
        <v>1.0466566488949206E-2</v>
      </c>
      <c r="F752" s="152"/>
      <c r="G752" s="174">
        <f t="shared" ca="1" si="11"/>
        <v>43467</v>
      </c>
      <c r="H752" s="20">
        <f ca="1">_xll.meDateFromTenor(G752,H$14,"Following",H$13,"Normal")</f>
        <v>43557</v>
      </c>
      <c r="I752" s="175">
        <f ca="1"/>
        <v>1.4217363538461578E-2</v>
      </c>
      <c r="J752" s="151" t="s">
        <v>4</v>
      </c>
      <c r="K752" s="159" t="s">
        <v>4</v>
      </c>
    </row>
    <row r="753" spans="1:11" x14ac:dyDescent="0.25">
      <c r="A753" s="153">
        <v>735</v>
      </c>
      <c r="B753" s="158"/>
      <c r="C753" s="174">
        <f ca="1">_xll.meDateFromTenor(C752,"1D","FOLLOWING",D$13,"NORMAL")</f>
        <v>43468</v>
      </c>
      <c r="D753" s="20">
        <f ca="1">_xll.meDateFromTenor(C753,D$14,"Following",D$13,"Normal")</f>
        <v>43469</v>
      </c>
      <c r="E753" s="175">
        <f ca="1"/>
        <v>1.0470790065397787E-2</v>
      </c>
      <c r="F753" s="152"/>
      <c r="G753" s="174">
        <f t="shared" ca="1" si="11"/>
        <v>43468</v>
      </c>
      <c r="H753" s="20">
        <f ca="1">_xll.meDateFromTenor(G753,H$14,"Following",H$13,"Normal")</f>
        <v>43558</v>
      </c>
      <c r="I753" s="175">
        <f ca="1"/>
        <v>1.4217433101176293E-2</v>
      </c>
      <c r="J753" s="151" t="s">
        <v>4</v>
      </c>
      <c r="K753" s="159" t="s">
        <v>4</v>
      </c>
    </row>
    <row r="754" spans="1:11" x14ac:dyDescent="0.25">
      <c r="A754" s="153">
        <v>736</v>
      </c>
      <c r="B754" s="158"/>
      <c r="C754" s="174">
        <f ca="1">_xll.meDateFromTenor(C753,"1D","FOLLOWING",D$13,"NORMAL")</f>
        <v>43469</v>
      </c>
      <c r="D754" s="20">
        <f ca="1">_xll.meDateFromTenor(C754,D$14,"Following",D$13,"Normal")</f>
        <v>43472</v>
      </c>
      <c r="E754" s="175">
        <f ca="1"/>
        <v>1.0479858037797421E-2</v>
      </c>
      <c r="F754" s="152"/>
      <c r="G754" s="174">
        <f t="shared" ca="1" si="11"/>
        <v>43469</v>
      </c>
      <c r="H754" s="20">
        <f ca="1">_xll.meDateFromTenor(G754,H$14,"Following",H$13,"Normal")</f>
        <v>43559</v>
      </c>
      <c r="I754" s="175">
        <f ca="1"/>
        <v>1.4218006879411422E-2</v>
      </c>
      <c r="J754" s="151" t="s">
        <v>4</v>
      </c>
      <c r="K754" s="159" t="s">
        <v>4</v>
      </c>
    </row>
    <row r="755" spans="1:11" x14ac:dyDescent="0.25">
      <c r="A755" s="153">
        <v>737</v>
      </c>
      <c r="B755" s="158"/>
      <c r="C755" s="174">
        <f ca="1">_xll.meDateFromTenor(C754,"1D","FOLLOWING",D$13,"NORMAL")</f>
        <v>43472</v>
      </c>
      <c r="D755" s="20">
        <f ca="1">_xll.meDateFromTenor(C755,D$14,"Following",D$13,"Normal")</f>
        <v>43473</v>
      </c>
      <c r="E755" s="175">
        <f ca="1"/>
        <v>1.0488631701646193E-2</v>
      </c>
      <c r="F755" s="152"/>
      <c r="G755" s="174">
        <f t="shared" ca="1" si="11"/>
        <v>43472</v>
      </c>
      <c r="H755" s="20">
        <f ca="1">_xll.meDateFromTenor(G755,H$14,"Following",H$13,"Normal")</f>
        <v>43563</v>
      </c>
      <c r="I755" s="175">
        <f ca="1"/>
        <v>1.4222620477155043E-2</v>
      </c>
      <c r="J755" s="151" t="s">
        <v>4</v>
      </c>
      <c r="K755" s="159" t="s">
        <v>4</v>
      </c>
    </row>
    <row r="756" spans="1:11" x14ac:dyDescent="0.25">
      <c r="A756" s="153">
        <v>738</v>
      </c>
      <c r="B756" s="158"/>
      <c r="C756" s="174">
        <f ca="1">_xll.meDateFromTenor(C755,"1D","FOLLOWING",D$13,"NORMAL")</f>
        <v>43473</v>
      </c>
      <c r="D756" s="20">
        <f ca="1">_xll.meDateFromTenor(C756,D$14,"Following",D$13,"Normal")</f>
        <v>43474</v>
      </c>
      <c r="E756" s="175">
        <f ca="1"/>
        <v>1.0493328999317023E-2</v>
      </c>
      <c r="F756" s="152"/>
      <c r="G756" s="174">
        <f t="shared" ca="1" si="11"/>
        <v>43473</v>
      </c>
      <c r="H756" s="20">
        <f ca="1">_xll.meDateFromTenor(G756,H$14,"Following",H$13,"Normal")</f>
        <v>43563</v>
      </c>
      <c r="I756" s="175">
        <f ca="1"/>
        <v>1.4225078087387577E-2</v>
      </c>
      <c r="J756" s="151" t="s">
        <v>4</v>
      </c>
      <c r="K756" s="159" t="s">
        <v>4</v>
      </c>
    </row>
    <row r="757" spans="1:11" x14ac:dyDescent="0.25">
      <c r="A757" s="153">
        <v>739</v>
      </c>
      <c r="B757" s="158"/>
      <c r="C757" s="174">
        <f ca="1">_xll.meDateFromTenor(C756,"1D","FOLLOWING",D$13,"NORMAL")</f>
        <v>43474</v>
      </c>
      <c r="D757" s="20">
        <f ca="1">_xll.meDateFromTenor(C757,D$14,"Following",D$13,"Normal")</f>
        <v>43475</v>
      </c>
      <c r="E757" s="175">
        <f ca="1"/>
        <v>1.0498121074853411E-2</v>
      </c>
      <c r="F757" s="152"/>
      <c r="G757" s="174">
        <f t="shared" ca="1" si="11"/>
        <v>43474</v>
      </c>
      <c r="H757" s="20">
        <f ca="1">_xll.meDateFromTenor(G757,H$14,"Following",H$13,"Normal")</f>
        <v>43564</v>
      </c>
      <c r="I757" s="175">
        <f ca="1"/>
        <v>1.4227973398098399E-2</v>
      </c>
      <c r="J757" s="151" t="s">
        <v>4</v>
      </c>
      <c r="K757" s="159" t="s">
        <v>4</v>
      </c>
    </row>
    <row r="758" spans="1:11" x14ac:dyDescent="0.25">
      <c r="A758" s="153">
        <v>740</v>
      </c>
      <c r="B758" s="158"/>
      <c r="C758" s="174">
        <f ca="1">_xll.meDateFromTenor(C757,"1D","FOLLOWING",D$13,"NORMAL")</f>
        <v>43475</v>
      </c>
      <c r="D758" s="20">
        <f ca="1">_xll.meDateFromTenor(C758,D$14,"Following",D$13,"Normal")</f>
        <v>43476</v>
      </c>
      <c r="E758" s="175">
        <f ca="1"/>
        <v>1.0503007939366465E-2</v>
      </c>
      <c r="F758" s="152"/>
      <c r="G758" s="174">
        <f t="shared" ca="1" si="11"/>
        <v>43475</v>
      </c>
      <c r="H758" s="20">
        <f ca="1">_xll.meDateFromTenor(G758,H$14,"Following",H$13,"Normal")</f>
        <v>43565</v>
      </c>
      <c r="I758" s="175">
        <f ca="1"/>
        <v>1.4231293106279085E-2</v>
      </c>
      <c r="J758" s="151" t="s">
        <v>4</v>
      </c>
      <c r="K758" s="159" t="s">
        <v>4</v>
      </c>
    </row>
    <row r="759" spans="1:11" x14ac:dyDescent="0.25">
      <c r="A759" s="153">
        <v>741</v>
      </c>
      <c r="B759" s="158"/>
      <c r="C759" s="174">
        <f ca="1">_xll.meDateFromTenor(C758,"1D","FOLLOWING",D$13,"NORMAL")</f>
        <v>43476</v>
      </c>
      <c r="D759" s="20">
        <f ca="1">_xll.meDateFromTenor(C759,D$14,"Following",D$13,"Normal")</f>
        <v>43479</v>
      </c>
      <c r="E759" s="175">
        <f ca="1"/>
        <v>1.0513404705747053E-2</v>
      </c>
      <c r="F759" s="152"/>
      <c r="G759" s="174">
        <f t="shared" ca="1" si="11"/>
        <v>43476</v>
      </c>
      <c r="H759" s="20">
        <f ca="1">_xll.meDateFromTenor(G759,H$14,"Following",H$13,"Normal")</f>
        <v>43566</v>
      </c>
      <c r="I759" s="175">
        <f ca="1"/>
        <v>1.4235023908921212E-2</v>
      </c>
      <c r="J759" s="151" t="s">
        <v>4</v>
      </c>
      <c r="K759" s="159" t="s">
        <v>4</v>
      </c>
    </row>
    <row r="760" spans="1:11" x14ac:dyDescent="0.25">
      <c r="A760" s="153">
        <v>742</v>
      </c>
      <c r="B760" s="158"/>
      <c r="C760" s="174">
        <f ca="1">_xll.meDateFromTenor(C759,"1D","FOLLOWING",D$13,"NORMAL")</f>
        <v>43479</v>
      </c>
      <c r="D760" s="20">
        <f ca="1">_xll.meDateFromTenor(C760,D$14,"Following",D$13,"Normal")</f>
        <v>43480</v>
      </c>
      <c r="E760" s="175">
        <f ca="1"/>
        <v>1.052350351324453E-2</v>
      </c>
      <c r="F760" s="152"/>
      <c r="G760" s="174">
        <f t="shared" ca="1" si="11"/>
        <v>43479</v>
      </c>
      <c r="H760" s="20">
        <f ca="1">_xll.meDateFromTenor(G760,H$14,"Following",H$13,"Normal")</f>
        <v>43570</v>
      </c>
      <c r="I760" s="175">
        <f ca="1"/>
        <v>1.424854985353197E-2</v>
      </c>
      <c r="J760" s="151" t="s">
        <v>4</v>
      </c>
      <c r="K760" s="159" t="s">
        <v>4</v>
      </c>
    </row>
    <row r="761" spans="1:11" x14ac:dyDescent="0.25">
      <c r="A761" s="153">
        <v>743</v>
      </c>
      <c r="B761" s="158"/>
      <c r="C761" s="174">
        <f ca="1">_xll.meDateFromTenor(C760,"1D","FOLLOWING",D$13,"NORMAL")</f>
        <v>43480</v>
      </c>
      <c r="D761" s="20">
        <f ca="1">_xll.meDateFromTenor(C761,D$14,"Following",D$13,"Normal")</f>
        <v>43481</v>
      </c>
      <c r="E761" s="175">
        <f ca="1"/>
        <v>1.0528864491945494E-2</v>
      </c>
      <c r="F761" s="152"/>
      <c r="G761" s="174">
        <f t="shared" ca="1" si="11"/>
        <v>43480</v>
      </c>
      <c r="H761" s="20">
        <f ca="1">_xll.meDateFromTenor(G761,H$14,"Following",H$13,"Normal")</f>
        <v>43570</v>
      </c>
      <c r="I761" s="175">
        <f ca="1"/>
        <v>1.4253792003935605E-2</v>
      </c>
      <c r="J761" s="151" t="s">
        <v>4</v>
      </c>
      <c r="K761" s="159" t="s">
        <v>4</v>
      </c>
    </row>
    <row r="762" spans="1:11" x14ac:dyDescent="0.25">
      <c r="A762" s="153">
        <v>744</v>
      </c>
      <c r="B762" s="158"/>
      <c r="C762" s="174">
        <f ca="1">_xll.meDateFromTenor(C761,"1D","FOLLOWING",D$13,"NORMAL")</f>
        <v>43481</v>
      </c>
      <c r="D762" s="20">
        <f ca="1">_xll.meDateFromTenor(C762,D$14,"Following",D$13,"Normal")</f>
        <v>43482</v>
      </c>
      <c r="E762" s="175">
        <f ca="1"/>
        <v>1.0534320327408902E-2</v>
      </c>
      <c r="F762" s="152"/>
      <c r="G762" s="174">
        <f t="shared" ca="1" si="11"/>
        <v>43481</v>
      </c>
      <c r="H762" s="20">
        <f ca="1">_xll.meDateFromTenor(G762,H$14,"Following",H$13,"Normal")</f>
        <v>43571</v>
      </c>
      <c r="I762" s="175">
        <f ca="1"/>
        <v>1.425937873375855E-2</v>
      </c>
      <c r="J762" s="151" t="s">
        <v>4</v>
      </c>
      <c r="K762" s="159" t="s">
        <v>4</v>
      </c>
    </row>
    <row r="763" spans="1:11" x14ac:dyDescent="0.25">
      <c r="A763" s="153">
        <v>745</v>
      </c>
      <c r="B763" s="158"/>
      <c r="C763" s="174">
        <f ca="1">_xll.meDateFromTenor(C762,"1D","FOLLOWING",D$13,"NORMAL")</f>
        <v>43482</v>
      </c>
      <c r="D763" s="20">
        <f ca="1">_xll.meDateFromTenor(C763,D$14,"Following",D$13,"Normal")</f>
        <v>43483</v>
      </c>
      <c r="E763" s="175">
        <f ca="1"/>
        <v>1.0539871030825803E-2</v>
      </c>
      <c r="F763" s="152"/>
      <c r="G763" s="174">
        <f t="shared" ca="1" si="11"/>
        <v>43482</v>
      </c>
      <c r="H763" s="20">
        <f ca="1">_xll.meDateFromTenor(G763,H$14,"Following",H$13,"Normal")</f>
        <v>43572</v>
      </c>
      <c r="I763" s="175">
        <f ca="1"/>
        <v>1.4265296739992385E-2</v>
      </c>
      <c r="J763" s="151" t="s">
        <v>4</v>
      </c>
      <c r="K763" s="159" t="s">
        <v>4</v>
      </c>
    </row>
    <row r="764" spans="1:11" x14ac:dyDescent="0.25">
      <c r="A764" s="153">
        <v>746</v>
      </c>
      <c r="B764" s="158"/>
      <c r="C764" s="174">
        <f ca="1">_xll.meDateFromTenor(C763,"1D","FOLLOWING",D$13,"NORMAL")</f>
        <v>43483</v>
      </c>
      <c r="D764" s="20">
        <f ca="1">_xll.meDateFromTenor(C764,D$14,"Following",D$13,"Normal")</f>
        <v>43486</v>
      </c>
      <c r="E764" s="175">
        <f ca="1"/>
        <v>1.0551597973389486E-2</v>
      </c>
      <c r="F764" s="152"/>
      <c r="G764" s="174">
        <f t="shared" ca="1" si="11"/>
        <v>43483</v>
      </c>
      <c r="H764" s="20">
        <f ca="1">_xll.meDateFromTenor(G764,H$14,"Following",H$13,"Normal")</f>
        <v>43573</v>
      </c>
      <c r="I764" s="175">
        <f ca="1"/>
        <v>1.4271532719628686E-2</v>
      </c>
      <c r="J764" s="151" t="s">
        <v>4</v>
      </c>
      <c r="K764" s="159" t="s">
        <v>4</v>
      </c>
    </row>
    <row r="765" spans="1:11" x14ac:dyDescent="0.25">
      <c r="A765" s="153">
        <v>747</v>
      </c>
      <c r="B765" s="158"/>
      <c r="C765" s="174">
        <f ca="1">_xll.meDateFromTenor(C764,"1D","FOLLOWING",D$13,"NORMAL")</f>
        <v>43486</v>
      </c>
      <c r="D765" s="20">
        <f ca="1">_xll.meDateFromTenor(C765,D$14,"Following",D$13,"Normal")</f>
        <v>43487</v>
      </c>
      <c r="E765" s="175">
        <f ca="1"/>
        <v>1.0563022752005973E-2</v>
      </c>
      <c r="F765" s="152"/>
      <c r="G765" s="174">
        <f t="shared" ca="1" si="11"/>
        <v>43486</v>
      </c>
      <c r="H765" s="20">
        <f ca="1">_xll.meDateFromTenor(G765,H$14,"Following",H$13,"Normal")</f>
        <v>43578</v>
      </c>
      <c r="I765" s="175">
        <f ca="1"/>
        <v>1.4292015468868123E-2</v>
      </c>
      <c r="J765" s="151" t="s">
        <v>4</v>
      </c>
      <c r="K765" s="159" t="s">
        <v>4</v>
      </c>
    </row>
    <row r="766" spans="1:11" x14ac:dyDescent="0.25">
      <c r="A766" s="153">
        <v>748</v>
      </c>
      <c r="B766" s="158"/>
      <c r="C766" s="174">
        <f ca="1">_xll.meDateFromTenor(C765,"1D","FOLLOWING",D$13,"NORMAL")</f>
        <v>43487</v>
      </c>
      <c r="D766" s="20">
        <f ca="1">_xll.meDateFromTenor(C766,D$14,"Following",D$13,"Normal")</f>
        <v>43488</v>
      </c>
      <c r="E766" s="175">
        <f ca="1"/>
        <v>1.0569047966013694E-2</v>
      </c>
      <c r="F766" s="152"/>
      <c r="G766" s="174">
        <f t="shared" ca="1" si="11"/>
        <v>43487</v>
      </c>
      <c r="H766" s="20">
        <f ca="1">_xll.meDateFromTenor(G766,H$14,"Following",H$13,"Normal")</f>
        <v>43578</v>
      </c>
      <c r="I766" s="175">
        <f ca="1"/>
        <v>1.4299390312030031E-2</v>
      </c>
      <c r="J766" s="151" t="s">
        <v>4</v>
      </c>
      <c r="K766" s="159" t="s">
        <v>4</v>
      </c>
    </row>
    <row r="767" spans="1:11" x14ac:dyDescent="0.25">
      <c r="A767" s="153">
        <v>749</v>
      </c>
      <c r="B767" s="158"/>
      <c r="C767" s="174">
        <f ca="1">_xll.meDateFromTenor(C766,"1D","FOLLOWING",D$13,"NORMAL")</f>
        <v>43488</v>
      </c>
      <c r="D767" s="20">
        <f ca="1">_xll.meDateFromTenor(C767,D$14,"Following",D$13,"Normal")</f>
        <v>43489</v>
      </c>
      <c r="E767" s="175">
        <f ca="1"/>
        <v>1.0575168116320238E-2</v>
      </c>
      <c r="F767" s="152"/>
      <c r="G767" s="174">
        <f t="shared" ca="1" si="11"/>
        <v>43488</v>
      </c>
      <c r="H767" s="20">
        <f ca="1">_xll.meDateFromTenor(G767,H$14,"Following",H$13,"Normal")</f>
        <v>43578</v>
      </c>
      <c r="I767" s="175">
        <f ca="1"/>
        <v>1.4307016613552281E-2</v>
      </c>
      <c r="J767" s="151" t="s">
        <v>4</v>
      </c>
      <c r="K767" s="159" t="s">
        <v>4</v>
      </c>
    </row>
    <row r="768" spans="1:11" x14ac:dyDescent="0.25">
      <c r="A768" s="153">
        <v>750</v>
      </c>
      <c r="B768" s="158"/>
      <c r="C768" s="174">
        <f ca="1">_xll.meDateFromTenor(C767,"1D","FOLLOWING",D$13,"NORMAL")</f>
        <v>43489</v>
      </c>
      <c r="D768" s="20">
        <f ca="1">_xll.meDateFromTenor(C768,D$14,"Following",D$13,"Normal")</f>
        <v>43490</v>
      </c>
      <c r="E768" s="175">
        <f ca="1"/>
        <v>1.0581383214356459E-2</v>
      </c>
      <c r="F768" s="152"/>
      <c r="G768" s="174">
        <f t="shared" ca="1" si="11"/>
        <v>43489</v>
      </c>
      <c r="H768" s="20">
        <f ca="1">_xll.meDateFromTenor(G768,H$14,"Following",H$13,"Normal")</f>
        <v>43579</v>
      </c>
      <c r="I768" s="175">
        <f ca="1"/>
        <v>1.4314881070426442E-2</v>
      </c>
      <c r="J768" s="151" t="s">
        <v>4</v>
      </c>
      <c r="K768" s="159" t="s">
        <v>4</v>
      </c>
    </row>
    <row r="769" spans="1:11" x14ac:dyDescent="0.25">
      <c r="A769" s="153">
        <v>751</v>
      </c>
      <c r="B769" s="158"/>
      <c r="C769" s="174">
        <f ca="1">_xll.meDateFromTenor(C768,"1D","FOLLOWING",D$13,"NORMAL")</f>
        <v>43490</v>
      </c>
      <c r="D769" s="20">
        <f ca="1">_xll.meDateFromTenor(C769,D$14,"Following",D$13,"Normal")</f>
        <v>43493</v>
      </c>
      <c r="E769" s="175">
        <f ca="1"/>
        <v>1.0594441728892828E-2</v>
      </c>
      <c r="F769" s="152"/>
      <c r="G769" s="174">
        <f t="shared" ca="1" si="11"/>
        <v>43490</v>
      </c>
      <c r="H769" s="20">
        <f ca="1">_xll.meDateFromTenor(G769,H$14,"Following",H$13,"Normal")</f>
        <v>43580</v>
      </c>
      <c r="I769" s="175">
        <f ca="1"/>
        <v>1.4322970379644095E-2</v>
      </c>
      <c r="J769" s="151" t="s">
        <v>4</v>
      </c>
      <c r="K769" s="159" t="s">
        <v>4</v>
      </c>
    </row>
    <row r="770" spans="1:11" x14ac:dyDescent="0.25">
      <c r="A770" s="153">
        <v>752</v>
      </c>
      <c r="B770" s="158"/>
      <c r="C770" s="174">
        <f ca="1">_xll.meDateFromTenor(C769,"1D","FOLLOWING",D$13,"NORMAL")</f>
        <v>43493</v>
      </c>
      <c r="D770" s="20">
        <f ca="1">_xll.meDateFromTenor(C770,D$14,"Following",D$13,"Normal")</f>
        <v>43494</v>
      </c>
      <c r="E770" s="175">
        <f ca="1"/>
        <v>1.0607193313534363E-2</v>
      </c>
      <c r="F770" s="152"/>
      <c r="G770" s="174">
        <f t="shared" ca="1" si="11"/>
        <v>43493</v>
      </c>
      <c r="H770" s="20">
        <f ca="1">_xll.meDateFromTenor(G770,H$14,"Following",H$13,"Normal")</f>
        <v>43584</v>
      </c>
      <c r="I770" s="175">
        <f ca="1"/>
        <v>1.4348454391273744E-2</v>
      </c>
      <c r="J770" s="151" t="s">
        <v>4</v>
      </c>
      <c r="K770" s="159" t="s">
        <v>4</v>
      </c>
    </row>
    <row r="771" spans="1:11" x14ac:dyDescent="0.25">
      <c r="A771" s="153">
        <v>753</v>
      </c>
      <c r="B771" s="158"/>
      <c r="C771" s="174">
        <f ca="1">_xll.meDateFromTenor(C770,"1D","FOLLOWING",D$13,"NORMAL")</f>
        <v>43494</v>
      </c>
      <c r="D771" s="20">
        <f ca="1">_xll.meDateFromTenor(C771,D$14,"Following",D$13,"Normal")</f>
        <v>43495</v>
      </c>
      <c r="E771" s="175">
        <f ca="1"/>
        <v>1.0613883322561118E-2</v>
      </c>
      <c r="F771" s="152"/>
      <c r="G771" s="174">
        <f t="shared" ca="1" si="11"/>
        <v>43494</v>
      </c>
      <c r="H771" s="20">
        <f ca="1">_xll.meDateFromTenor(G771,H$14,"Following",H$13,"Normal")</f>
        <v>43584</v>
      </c>
      <c r="I771" s="175">
        <f ca="1"/>
        <v>1.4357310079781109E-2</v>
      </c>
      <c r="J771" s="151" t="s">
        <v>4</v>
      </c>
      <c r="K771" s="159" t="s">
        <v>4</v>
      </c>
    </row>
    <row r="772" spans="1:11" x14ac:dyDescent="0.25">
      <c r="A772" s="153">
        <v>754</v>
      </c>
      <c r="B772" s="158"/>
      <c r="C772" s="174">
        <f ca="1">_xll.meDateFromTenor(C771,"1D","FOLLOWING",D$13,"NORMAL")</f>
        <v>43495</v>
      </c>
      <c r="D772" s="20">
        <f ca="1">_xll.meDateFromTenor(C772,D$14,"Following",D$13,"Normal")</f>
        <v>43496</v>
      </c>
      <c r="E772" s="175">
        <f ca="1"/>
        <v>1.0620668348302369E-2</v>
      </c>
      <c r="F772" s="152"/>
      <c r="G772" s="174">
        <f t="shared" ca="1" si="11"/>
        <v>43495</v>
      </c>
      <c r="H772" s="20">
        <f ca="1">_xll.meDateFromTenor(G772,H$14,"Following",H$13,"Normal")</f>
        <v>43585</v>
      </c>
      <c r="I772" s="175">
        <f ca="1"/>
        <v>1.436632410558984E-2</v>
      </c>
      <c r="J772" s="151" t="s">
        <v>4</v>
      </c>
      <c r="K772" s="159" t="s">
        <v>4</v>
      </c>
    </row>
    <row r="773" spans="1:11" x14ac:dyDescent="0.25">
      <c r="A773" s="153">
        <v>755</v>
      </c>
      <c r="B773" s="158"/>
      <c r="C773" s="174">
        <f ca="1">_xll.meDateFromTenor(C772,"1D","FOLLOWING",D$13,"NORMAL")</f>
        <v>43496</v>
      </c>
      <c r="D773" s="20">
        <f ca="1">_xll.meDateFromTenor(C773,D$14,"Following",D$13,"Normal")</f>
        <v>43497</v>
      </c>
      <c r="E773" s="175">
        <f ca="1"/>
        <v>1.0627548402348846E-2</v>
      </c>
      <c r="F773" s="152"/>
      <c r="G773" s="174">
        <f t="shared" ca="1" si="11"/>
        <v>43496</v>
      </c>
      <c r="H773" s="20">
        <f ca="1">_xll.meDateFromTenor(G773,H$14,"Following",H$13,"Normal")</f>
        <v>43585</v>
      </c>
      <c r="I773" s="175">
        <f ca="1"/>
        <v>1.4375483165691511E-2</v>
      </c>
      <c r="J773" s="151" t="s">
        <v>4</v>
      </c>
      <c r="K773" s="159" t="s">
        <v>4</v>
      </c>
    </row>
    <row r="774" spans="1:11" x14ac:dyDescent="0.25">
      <c r="A774" s="153">
        <v>756</v>
      </c>
      <c r="B774" s="158"/>
      <c r="C774" s="174">
        <f ca="1">_xll.meDateFromTenor(C773,"1D","FOLLOWING",D$13,"NORMAL")</f>
        <v>43497</v>
      </c>
      <c r="D774" s="20">
        <f ca="1">_xll.meDateFromTenor(C774,D$14,"Following",D$13,"Normal")</f>
        <v>43500</v>
      </c>
      <c r="E774" s="175">
        <f ca="1"/>
        <v>1.0641939899676028E-2</v>
      </c>
      <c r="F774" s="152"/>
      <c r="G774" s="174">
        <f t="shared" ca="1" si="11"/>
        <v>43497</v>
      </c>
      <c r="H774" s="20">
        <f ca="1">_xll.meDateFromTenor(G774,H$14,"Following",H$13,"Normal")</f>
        <v>43587</v>
      </c>
      <c r="I774" s="175">
        <f ca="1"/>
        <v>1.4384773957077697E-2</v>
      </c>
      <c r="J774" s="151" t="s">
        <v>4</v>
      </c>
      <c r="K774" s="159" t="s">
        <v>4</v>
      </c>
    </row>
    <row r="775" spans="1:11" x14ac:dyDescent="0.25">
      <c r="A775" s="153">
        <v>757</v>
      </c>
      <c r="B775" s="158"/>
      <c r="C775" s="174">
        <f ca="1">_xll.meDateFromTenor(C774,"1D","FOLLOWING",D$13,"NORMAL")</f>
        <v>43500</v>
      </c>
      <c r="D775" s="20">
        <f ca="1">_xll.meDateFromTenor(C775,D$14,"Following",D$13,"Normal")</f>
        <v>43501</v>
      </c>
      <c r="E775" s="175">
        <f ca="1"/>
        <v>1.0656019133561439E-2</v>
      </c>
      <c r="F775" s="152"/>
      <c r="G775" s="174">
        <f t="shared" ca="1" si="11"/>
        <v>43500</v>
      </c>
      <c r="H775" s="20">
        <f ca="1">_xll.meDateFromTenor(G775,H$14,"Following",H$13,"Normal")</f>
        <v>43591</v>
      </c>
      <c r="I775" s="175">
        <f ca="1"/>
        <v>1.4413303688859095E-2</v>
      </c>
      <c r="J775" s="151" t="s">
        <v>4</v>
      </c>
      <c r="K775" s="159" t="s">
        <v>4</v>
      </c>
    </row>
    <row r="776" spans="1:11" x14ac:dyDescent="0.25">
      <c r="A776" s="153">
        <v>758</v>
      </c>
      <c r="B776" s="158"/>
      <c r="C776" s="174">
        <f ca="1">_xll.meDateFromTenor(C775,"1D","FOLLOWING",D$13,"NORMAL")</f>
        <v>43501</v>
      </c>
      <c r="D776" s="20">
        <f ca="1">_xll.meDateFromTenor(C776,D$14,"Following",D$13,"Normal")</f>
        <v>43502</v>
      </c>
      <c r="E776" s="175">
        <f ca="1"/>
        <v>1.0663374503314709E-2</v>
      </c>
      <c r="F776" s="152"/>
      <c r="G776" s="174">
        <f t="shared" ca="1" si="11"/>
        <v>43501</v>
      </c>
      <c r="H776" s="20">
        <f ca="1">_xll.meDateFromTenor(G776,H$14,"Following",H$13,"Normal")</f>
        <v>43591</v>
      </c>
      <c r="I776" s="175">
        <f ca="1"/>
        <v>1.4422988375299097E-2</v>
      </c>
      <c r="J776" s="151" t="s">
        <v>4</v>
      </c>
      <c r="K776" s="159" t="s">
        <v>4</v>
      </c>
    </row>
    <row r="777" spans="1:11" x14ac:dyDescent="0.25">
      <c r="A777" s="153">
        <v>759</v>
      </c>
      <c r="B777" s="158"/>
      <c r="C777" s="174">
        <f ca="1">_xll.meDateFromTenor(C776,"1D","FOLLOWING",D$13,"NORMAL")</f>
        <v>43502</v>
      </c>
      <c r="D777" s="20">
        <f ca="1">_xll.meDateFromTenor(C777,D$14,"Following",D$13,"Normal")</f>
        <v>43503</v>
      </c>
      <c r="E777" s="175">
        <f ca="1"/>
        <v>1.0670824971157383E-2</v>
      </c>
      <c r="F777" s="152"/>
      <c r="G777" s="174">
        <f t="shared" ca="1" si="11"/>
        <v>43502</v>
      </c>
      <c r="H777" s="20">
        <f ca="1">_xll.meDateFromTenor(G777,H$14,"Following",H$13,"Normal")</f>
        <v>43591</v>
      </c>
      <c r="I777" s="175">
        <f ca="1"/>
        <v>1.4432738277981484E-2</v>
      </c>
      <c r="J777" s="151" t="s">
        <v>4</v>
      </c>
      <c r="K777" s="159" t="s">
        <v>4</v>
      </c>
    </row>
    <row r="778" spans="1:11" x14ac:dyDescent="0.25">
      <c r="A778" s="153">
        <v>760</v>
      </c>
      <c r="B778" s="158"/>
      <c r="C778" s="174">
        <f ca="1">_xll.meDateFromTenor(C777,"1D","FOLLOWING",D$13,"NORMAL")</f>
        <v>43503</v>
      </c>
      <c r="D778" s="20">
        <f ca="1">_xll.meDateFromTenor(C778,D$14,"Following",D$13,"Normal")</f>
        <v>43504</v>
      </c>
      <c r="E778" s="175">
        <f ca="1"/>
        <v>1.0678370548680188E-2</v>
      </c>
      <c r="F778" s="152"/>
      <c r="G778" s="174">
        <f t="shared" ca="1" si="11"/>
        <v>43503</v>
      </c>
      <c r="H778" s="20">
        <f ca="1">_xll.meDateFromTenor(G778,H$14,"Following",H$13,"Normal")</f>
        <v>43592</v>
      </c>
      <c r="I778" s="175">
        <f ca="1"/>
        <v>1.4442540093897838E-2</v>
      </c>
      <c r="J778" s="151" t="s">
        <v>4</v>
      </c>
      <c r="K778" s="159" t="s">
        <v>4</v>
      </c>
    </row>
    <row r="779" spans="1:11" x14ac:dyDescent="0.25">
      <c r="A779" s="153">
        <v>761</v>
      </c>
      <c r="B779" s="158"/>
      <c r="C779" s="174">
        <f ca="1">_xll.meDateFromTenor(C778,"1D","FOLLOWING",D$13,"NORMAL")</f>
        <v>43504</v>
      </c>
      <c r="D779" s="20">
        <f ca="1">_xll.meDateFromTenor(C779,D$14,"Following",D$13,"Normal")</f>
        <v>43507</v>
      </c>
      <c r="E779" s="175">
        <f ca="1"/>
        <v>1.0694096456456175E-2</v>
      </c>
      <c r="F779" s="152"/>
      <c r="G779" s="174">
        <f t="shared" ca="1" si="11"/>
        <v>43504</v>
      </c>
      <c r="H779" s="20">
        <f ca="1">_xll.meDateFromTenor(G779,H$14,"Following",H$13,"Normal")</f>
        <v>43593</v>
      </c>
      <c r="I779" s="175">
        <f ca="1"/>
        <v>1.4452380520039736E-2</v>
      </c>
      <c r="J779" s="151" t="s">
        <v>4</v>
      </c>
      <c r="K779" s="159" t="s">
        <v>4</v>
      </c>
    </row>
    <row r="780" spans="1:11" x14ac:dyDescent="0.25">
      <c r="A780" s="153">
        <v>762</v>
      </c>
      <c r="B780" s="158"/>
      <c r="C780" s="174">
        <f ca="1">_xll.meDateFromTenor(C779,"1D","FOLLOWING",D$13,"NORMAL")</f>
        <v>43507</v>
      </c>
      <c r="D780" s="20">
        <f ca="1">_xll.meDateFromTenor(C780,D$14,"Following",D$13,"Normal")</f>
        <v>43508</v>
      </c>
      <c r="E780" s="175">
        <f ca="1"/>
        <v>1.0709504191943647E-2</v>
      </c>
      <c r="F780" s="152"/>
      <c r="G780" s="174">
        <f t="shared" ca="1" si="11"/>
        <v>43507</v>
      </c>
      <c r="H780" s="20">
        <f ca="1">_xll.meDateFromTenor(G780,H$14,"Following",H$13,"Normal")</f>
        <v>43598</v>
      </c>
      <c r="I780" s="175">
        <f ca="1"/>
        <v>1.4482000429734425E-2</v>
      </c>
      <c r="J780" s="151" t="s">
        <v>4</v>
      </c>
      <c r="K780" s="159" t="s">
        <v>4</v>
      </c>
    </row>
    <row r="781" spans="1:11" x14ac:dyDescent="0.25">
      <c r="A781" s="153">
        <v>763</v>
      </c>
      <c r="B781" s="158"/>
      <c r="C781" s="174">
        <f ca="1">_xll.meDateFromTenor(C780,"1D","FOLLOWING",D$13,"NORMAL")</f>
        <v>43508</v>
      </c>
      <c r="D781" s="20">
        <f ca="1">_xll.meDateFromTenor(C781,D$14,"Following",D$13,"Normal")</f>
        <v>43509</v>
      </c>
      <c r="E781" s="175">
        <f ca="1"/>
        <v>1.0717525494765606E-2</v>
      </c>
      <c r="F781" s="152"/>
      <c r="G781" s="174">
        <f t="shared" ca="1" si="11"/>
        <v>43508</v>
      </c>
      <c r="H781" s="20">
        <f ca="1">_xll.meDateFromTenor(G781,H$14,"Following",H$13,"Normal")</f>
        <v>43598</v>
      </c>
      <c r="I781" s="175">
        <f ca="1"/>
        <v>1.4491862266694236E-2</v>
      </c>
      <c r="J781" s="151" t="s">
        <v>4</v>
      </c>
      <c r="K781" s="159" t="s">
        <v>4</v>
      </c>
    </row>
    <row r="782" spans="1:11" x14ac:dyDescent="0.25">
      <c r="A782" s="153">
        <v>764</v>
      </c>
      <c r="B782" s="158"/>
      <c r="C782" s="174">
        <f ca="1">_xll.meDateFromTenor(C781,"1D","FOLLOWING",D$13,"NORMAL")</f>
        <v>43509</v>
      </c>
      <c r="D782" s="20">
        <f ca="1">_xll.meDateFromTenor(C782,D$14,"Following",D$13,"Normal")</f>
        <v>43510</v>
      </c>
      <c r="E782" s="175">
        <f ca="1"/>
        <v>1.0725641978091043E-2</v>
      </c>
      <c r="F782" s="152"/>
      <c r="G782" s="174">
        <f t="shared" ca="1" si="11"/>
        <v>43509</v>
      </c>
      <c r="H782" s="20">
        <f ca="1">_xll.meDateFromTenor(G782,H$14,"Following",H$13,"Normal")</f>
        <v>43598</v>
      </c>
      <c r="I782" s="175">
        <f ca="1"/>
        <v>1.4501696198837464E-2</v>
      </c>
      <c r="J782" s="151" t="s">
        <v>4</v>
      </c>
      <c r="K782" s="159" t="s">
        <v>4</v>
      </c>
    </row>
    <row r="783" spans="1:11" x14ac:dyDescent="0.25">
      <c r="A783" s="153">
        <v>765</v>
      </c>
      <c r="B783" s="158"/>
      <c r="C783" s="174">
        <f ca="1">_xll.meDateFromTenor(C782,"1D","FOLLOWING",D$13,"NORMAL")</f>
        <v>43510</v>
      </c>
      <c r="D783" s="20">
        <f ca="1">_xll.meDateFromTenor(C783,D$14,"Following",D$13,"Normal")</f>
        <v>43511</v>
      </c>
      <c r="E783" s="175">
        <f ca="1"/>
        <v>1.0733853653750496E-2</v>
      </c>
      <c r="F783" s="152"/>
      <c r="G783" s="174">
        <f t="shared" ca="1" si="11"/>
        <v>43510</v>
      </c>
      <c r="H783" s="20">
        <f ca="1">_xll.meDateFromTenor(G783,H$14,"Following",H$13,"Normal")</f>
        <v>43599</v>
      </c>
      <c r="I783" s="175">
        <f ca="1"/>
        <v>1.4511488923155683E-2</v>
      </c>
      <c r="J783" s="151" t="s">
        <v>4</v>
      </c>
      <c r="K783" s="159" t="s">
        <v>4</v>
      </c>
    </row>
    <row r="784" spans="1:11" x14ac:dyDescent="0.25">
      <c r="A784" s="153">
        <v>766</v>
      </c>
      <c r="B784" s="158"/>
      <c r="C784" s="174">
        <f ca="1">_xll.meDateFromTenor(C783,"1D","FOLLOWING",D$13,"NORMAL")</f>
        <v>43511</v>
      </c>
      <c r="D784" s="20">
        <f ca="1">_xll.meDateFromTenor(C784,D$14,"Following",D$13,"Normal")</f>
        <v>43514</v>
      </c>
      <c r="E784" s="175">
        <f ca="1"/>
        <v>1.0750915417618894E-2</v>
      </c>
      <c r="F784" s="152"/>
      <c r="G784" s="174">
        <f t="shared" ca="1" si="11"/>
        <v>43511</v>
      </c>
      <c r="H784" s="20">
        <f ca="1">_xll.meDateFromTenor(G784,H$14,"Following",H$13,"Normal")</f>
        <v>43600</v>
      </c>
      <c r="I784" s="175">
        <f ca="1"/>
        <v>1.4521227136640469E-2</v>
      </c>
      <c r="J784" s="151" t="s">
        <v>4</v>
      </c>
      <c r="K784" s="159" t="s">
        <v>4</v>
      </c>
    </row>
    <row r="785" spans="1:11" x14ac:dyDescent="0.25">
      <c r="A785" s="153">
        <v>767</v>
      </c>
      <c r="B785" s="158"/>
      <c r="C785" s="174">
        <f ca="1">_xll.meDateFromTenor(C784,"1D","FOLLOWING",D$13,"NORMAL")</f>
        <v>43514</v>
      </c>
      <c r="D785" s="20">
        <f ca="1">_xll.meDateFromTenor(C785,D$14,"Following",D$13,"Normal")</f>
        <v>43515</v>
      </c>
      <c r="E785" s="175">
        <f ca="1"/>
        <v>1.0767652517058617E-2</v>
      </c>
      <c r="F785" s="152"/>
      <c r="G785" s="174">
        <f t="shared" ca="1" si="11"/>
        <v>43514</v>
      </c>
      <c r="H785" s="20">
        <f ca="1">_xll.meDateFromTenor(G785,H$14,"Following",H$13,"Normal")</f>
        <v>43605</v>
      </c>
      <c r="I785" s="175">
        <f ca="1"/>
        <v>1.454998168200998E-2</v>
      </c>
      <c r="J785" s="151" t="s">
        <v>4</v>
      </c>
      <c r="K785" s="159" t="s">
        <v>4</v>
      </c>
    </row>
    <row r="786" spans="1:11" x14ac:dyDescent="0.25">
      <c r="A786" s="153">
        <v>768</v>
      </c>
      <c r="B786" s="158"/>
      <c r="C786" s="174">
        <f ca="1">_xll.meDateFromTenor(C785,"1D","FOLLOWING",D$13,"NORMAL")</f>
        <v>43515</v>
      </c>
      <c r="D786" s="20">
        <f ca="1">_xll.meDateFromTenor(C786,D$14,"Following",D$13,"Normal")</f>
        <v>43516</v>
      </c>
      <c r="E786" s="175">
        <f ca="1"/>
        <v>1.0776340332725492E-2</v>
      </c>
      <c r="F786" s="152"/>
      <c r="G786" s="174">
        <f t="shared" ca="1" si="11"/>
        <v>43515</v>
      </c>
      <c r="H786" s="20">
        <f ca="1">_xll.meDateFromTenor(G786,H$14,"Following",H$13,"Normal")</f>
        <v>43605</v>
      </c>
      <c r="I786" s="175">
        <f ca="1"/>
        <v>1.4559368822076783E-2</v>
      </c>
      <c r="J786" s="151" t="s">
        <v>4</v>
      </c>
      <c r="K786" s="159" t="s">
        <v>4</v>
      </c>
    </row>
    <row r="787" spans="1:11" x14ac:dyDescent="0.25">
      <c r="A787" s="153">
        <v>769</v>
      </c>
      <c r="B787" s="158"/>
      <c r="C787" s="174">
        <f ca="1">_xll.meDateFromTenor(C786,"1D","FOLLOWING",D$13,"NORMAL")</f>
        <v>43516</v>
      </c>
      <c r="D787" s="20">
        <f ca="1">_xll.meDateFromTenor(C787,D$14,"Following",D$13,"Normal")</f>
        <v>43517</v>
      </c>
      <c r="E787" s="175">
        <f ca="1"/>
        <v>1.078512341234909E-2</v>
      </c>
      <c r="F787" s="152"/>
      <c r="G787" s="174">
        <f t="shared" ca="1" si="11"/>
        <v>43516</v>
      </c>
      <c r="H787" s="20">
        <f ca="1">_xll.meDateFromTenor(G787,H$14,"Following",H$13,"Normal")</f>
        <v>43605</v>
      </c>
      <c r="I787" s="175">
        <f ca="1"/>
        <v>1.4568634936268031E-2</v>
      </c>
      <c r="J787" s="151" t="s">
        <v>4</v>
      </c>
      <c r="K787" s="159" t="s">
        <v>4</v>
      </c>
    </row>
    <row r="788" spans="1:11" x14ac:dyDescent="0.25">
      <c r="A788" s="153">
        <v>770</v>
      </c>
      <c r="B788" s="158"/>
      <c r="C788" s="174">
        <f ca="1">_xll.meDateFromTenor(C787,"1D","FOLLOWING",D$13,"NORMAL")</f>
        <v>43517</v>
      </c>
      <c r="D788" s="20">
        <f ca="1">_xll.meDateFromTenor(C788,D$14,"Following",D$13,"Normal")</f>
        <v>43518</v>
      </c>
      <c r="E788" s="175">
        <f ca="1"/>
        <v>1.0794001767839883E-2</v>
      </c>
      <c r="F788" s="152"/>
      <c r="G788" s="174">
        <f t="shared" ca="1" si="11"/>
        <v>43517</v>
      </c>
      <c r="H788" s="20">
        <f ca="1">_xll.meDateFromTenor(G788,H$14,"Following",H$13,"Normal")</f>
        <v>43606</v>
      </c>
      <c r="I788" s="175">
        <f ca="1"/>
        <v>1.4577766721575292E-2</v>
      </c>
      <c r="J788" s="151" t="s">
        <v>4</v>
      </c>
      <c r="K788" s="159" t="s">
        <v>4</v>
      </c>
    </row>
    <row r="789" spans="1:11" x14ac:dyDescent="0.25">
      <c r="A789" s="153">
        <v>771</v>
      </c>
      <c r="B789" s="158"/>
      <c r="C789" s="174">
        <f ca="1">_xll.meDateFromTenor(C788,"1D","FOLLOWING",D$13,"NORMAL")</f>
        <v>43518</v>
      </c>
      <c r="D789" s="20">
        <f ca="1">_xll.meDateFromTenor(C789,D$14,"Following",D$13,"Normal")</f>
        <v>43521</v>
      </c>
      <c r="E789" s="175">
        <f ca="1"/>
        <v>1.0812400853588183E-2</v>
      </c>
      <c r="F789" s="152"/>
      <c r="G789" s="174">
        <f t="shared" ref="G789:G852" ca="1" si="12">$C789</f>
        <v>43518</v>
      </c>
      <c r="H789" s="20">
        <f ca="1">_xll.meDateFromTenor(G789,H$14,"Following",H$13,"Normal")</f>
        <v>43607</v>
      </c>
      <c r="I789" s="175">
        <f ca="1"/>
        <v>1.4586750874990147E-2</v>
      </c>
      <c r="J789" s="151" t="s">
        <v>4</v>
      </c>
      <c r="K789" s="159" t="s">
        <v>4</v>
      </c>
    </row>
    <row r="790" spans="1:11" x14ac:dyDescent="0.25">
      <c r="A790" s="153">
        <v>772</v>
      </c>
      <c r="B790" s="158"/>
      <c r="C790" s="174">
        <f ca="1">_xll.meDateFromTenor(C789,"1D","FOLLOWING",D$13,"NORMAL")</f>
        <v>43521</v>
      </c>
      <c r="D790" s="20">
        <f ca="1">_xll.meDateFromTenor(C790,D$14,"Following",D$13,"Normal")</f>
        <v>43522</v>
      </c>
      <c r="E790" s="175">
        <f ca="1"/>
        <v>1.0828918234596058E-2</v>
      </c>
      <c r="F790" s="152"/>
      <c r="G790" s="174">
        <f t="shared" ca="1" si="12"/>
        <v>43521</v>
      </c>
      <c r="H790" s="20">
        <f ca="1">_xll.meDateFromTenor(G790,H$14,"Following",H$13,"Normal")</f>
        <v>43612</v>
      </c>
      <c r="I790" s="175">
        <f ca="1"/>
        <v>1.4612684513796019E-2</v>
      </c>
      <c r="J790" s="151" t="s">
        <v>4</v>
      </c>
      <c r="K790" s="159" t="s">
        <v>4</v>
      </c>
    </row>
    <row r="791" spans="1:11" x14ac:dyDescent="0.25">
      <c r="A791" s="153">
        <v>773</v>
      </c>
      <c r="B791" s="158"/>
      <c r="C791" s="174">
        <f ca="1">_xll.meDateFromTenor(C790,"1D","FOLLOWING",D$13,"NORMAL")</f>
        <v>43522</v>
      </c>
      <c r="D791" s="20">
        <f ca="1">_xll.meDateFromTenor(C791,D$14,"Following",D$13,"Normal")</f>
        <v>43523</v>
      </c>
      <c r="E791" s="175">
        <f ca="1"/>
        <v>1.0835112539027174E-2</v>
      </c>
      <c r="F791" s="152"/>
      <c r="G791" s="174">
        <f t="shared" ca="1" si="12"/>
        <v>43522</v>
      </c>
      <c r="H791" s="20">
        <f ca="1">_xll.meDateFromTenor(G791,H$14,"Following",H$13,"Normal")</f>
        <v>43612</v>
      </c>
      <c r="I791" s="175">
        <f ca="1"/>
        <v>1.4620949028717575E-2</v>
      </c>
      <c r="J791" s="151" t="s">
        <v>4</v>
      </c>
      <c r="K791" s="159" t="s">
        <v>4</v>
      </c>
    </row>
    <row r="792" spans="1:11" x14ac:dyDescent="0.25">
      <c r="A792" s="153">
        <v>774</v>
      </c>
      <c r="B792" s="158"/>
      <c r="C792" s="174">
        <f ca="1">_xll.meDateFromTenor(C791,"1D","FOLLOWING",D$13,"NORMAL")</f>
        <v>43523</v>
      </c>
      <c r="D792" s="20">
        <f ca="1">_xll.meDateFromTenor(C792,D$14,"Following",D$13,"Normal")</f>
        <v>43524</v>
      </c>
      <c r="E792" s="175">
        <f ca="1"/>
        <v>1.0841311131866187E-2</v>
      </c>
      <c r="F792" s="152"/>
      <c r="G792" s="174">
        <f t="shared" ca="1" si="12"/>
        <v>43523</v>
      </c>
      <c r="H792" s="20">
        <f ca="1">_xll.meDateFromTenor(G792,H$14,"Following",H$13,"Normal")</f>
        <v>43612</v>
      </c>
      <c r="I792" s="175">
        <f ca="1"/>
        <v>1.4629022911668083E-2</v>
      </c>
      <c r="J792" s="151" t="s">
        <v>4</v>
      </c>
      <c r="K792" s="159" t="s">
        <v>4</v>
      </c>
    </row>
    <row r="793" spans="1:11" x14ac:dyDescent="0.25">
      <c r="A793" s="153">
        <v>775</v>
      </c>
      <c r="B793" s="158"/>
      <c r="C793" s="174">
        <f ca="1">_xll.meDateFromTenor(C792,"1D","FOLLOWING",D$13,"NORMAL")</f>
        <v>43524</v>
      </c>
      <c r="D793" s="20">
        <f ca="1">_xll.meDateFromTenor(C793,D$14,"Following",D$13,"Normal")</f>
        <v>43525</v>
      </c>
      <c r="E793" s="175">
        <f ca="1"/>
        <v>1.0847514014313869E-2</v>
      </c>
      <c r="F793" s="152"/>
      <c r="G793" s="174">
        <f t="shared" ca="1" si="12"/>
        <v>43524</v>
      </c>
      <c r="H793" s="20">
        <f ca="1">_xll.meDateFromTenor(G793,H$14,"Following",H$13,"Normal")</f>
        <v>43613</v>
      </c>
      <c r="I793" s="175">
        <f ca="1"/>
        <v>1.4636916374602613E-2</v>
      </c>
      <c r="J793" s="151" t="s">
        <v>4</v>
      </c>
      <c r="K793" s="159" t="s">
        <v>4</v>
      </c>
    </row>
    <row r="794" spans="1:11" x14ac:dyDescent="0.25">
      <c r="A794" s="153">
        <v>776</v>
      </c>
      <c r="B794" s="158"/>
      <c r="C794" s="174">
        <f ca="1">_xll.meDateFromTenor(C793,"1D","FOLLOWING",D$13,"NORMAL")</f>
        <v>43525</v>
      </c>
      <c r="D794" s="20">
        <f ca="1">_xll.meDateFromTenor(C794,D$14,"Following",D$13,"Normal")</f>
        <v>43528</v>
      </c>
      <c r="E794" s="175">
        <f ca="1"/>
        <v>1.0860261690508504E-2</v>
      </c>
      <c r="F794" s="152"/>
      <c r="G794" s="174">
        <f t="shared" ca="1" si="12"/>
        <v>43525</v>
      </c>
      <c r="H794" s="20">
        <f ca="1">_xll.meDateFromTenor(G794,H$14,"Following",H$13,"Normal")</f>
        <v>43619</v>
      </c>
      <c r="I794" s="175">
        <f ca="1"/>
        <v>1.4644639629476217E-2</v>
      </c>
      <c r="J794" s="151" t="s">
        <v>4</v>
      </c>
      <c r="K794" s="159" t="s">
        <v>4</v>
      </c>
    </row>
    <row r="795" spans="1:11" x14ac:dyDescent="0.25">
      <c r="A795" s="153">
        <v>777</v>
      </c>
      <c r="B795" s="158"/>
      <c r="C795" s="174">
        <f ca="1">_xll.meDateFromTenor(C794,"1D","FOLLOWING",D$13,"NORMAL")</f>
        <v>43528</v>
      </c>
      <c r="D795" s="20">
        <f ca="1">_xll.meDateFromTenor(C795,D$14,"Following",D$13,"Normal")</f>
        <v>43529</v>
      </c>
      <c r="E795" s="175">
        <f ca="1"/>
        <v>1.0872368454260022E-2</v>
      </c>
      <c r="F795" s="152"/>
      <c r="G795" s="174">
        <f t="shared" ca="1" si="12"/>
        <v>43528</v>
      </c>
      <c r="H795" s="20">
        <f ca="1">_xll.meDateFromTenor(G795,H$14,"Following",H$13,"Normal")</f>
        <v>43620</v>
      </c>
      <c r="I795" s="175">
        <f ca="1"/>
        <v>1.4666890265282116E-2</v>
      </c>
      <c r="J795" s="151" t="s">
        <v>4</v>
      </c>
      <c r="K795" s="159" t="s">
        <v>4</v>
      </c>
    </row>
    <row r="796" spans="1:11" x14ac:dyDescent="0.25">
      <c r="A796" s="153">
        <v>778</v>
      </c>
      <c r="B796" s="158"/>
      <c r="C796" s="174">
        <f ca="1">_xll.meDateFromTenor(C795,"1D","FOLLOWING",D$13,"NORMAL")</f>
        <v>43529</v>
      </c>
      <c r="D796" s="20">
        <f ca="1">_xll.meDateFromTenor(C796,D$14,"Following",D$13,"Normal")</f>
        <v>43530</v>
      </c>
      <c r="E796" s="175">
        <f ca="1"/>
        <v>1.0878592795942093E-2</v>
      </c>
      <c r="F796" s="152"/>
      <c r="G796" s="174">
        <f t="shared" ca="1" si="12"/>
        <v>43529</v>
      </c>
      <c r="H796" s="20">
        <f ca="1">_xll.meDateFromTenor(G796,H$14,"Following",H$13,"Normal")</f>
        <v>43621</v>
      </c>
      <c r="I796" s="175">
        <f ca="1"/>
        <v>1.4674034807462651E-2</v>
      </c>
      <c r="J796" s="151" t="s">
        <v>4</v>
      </c>
      <c r="K796" s="159" t="s">
        <v>4</v>
      </c>
    </row>
    <row r="797" spans="1:11" x14ac:dyDescent="0.25">
      <c r="A797" s="153">
        <v>779</v>
      </c>
      <c r="B797" s="158"/>
      <c r="C797" s="174">
        <f ca="1">_xll.meDateFromTenor(C796,"1D","FOLLOWING",D$13,"NORMAL")</f>
        <v>43530</v>
      </c>
      <c r="D797" s="20">
        <f ca="1">_xll.meDateFromTenor(C797,D$14,"Following",D$13,"Normal")</f>
        <v>43531</v>
      </c>
      <c r="E797" s="175">
        <f ca="1"/>
        <v>1.0884821431789187E-2</v>
      </c>
      <c r="F797" s="152"/>
      <c r="G797" s="174">
        <f t="shared" ca="1" si="12"/>
        <v>43530</v>
      </c>
      <c r="H797" s="20">
        <f ca="1">_xll.meDateFromTenor(G797,H$14,"Following",H$13,"Normal")</f>
        <v>43622</v>
      </c>
      <c r="I797" s="175">
        <f ca="1"/>
        <v>1.4681060201357574E-2</v>
      </c>
      <c r="J797" s="151" t="s">
        <v>4</v>
      </c>
      <c r="K797" s="159" t="s">
        <v>4</v>
      </c>
    </row>
    <row r="798" spans="1:11" x14ac:dyDescent="0.25">
      <c r="A798" s="153">
        <v>780</v>
      </c>
      <c r="B798" s="158"/>
      <c r="C798" s="174">
        <f ca="1">_xll.meDateFromTenor(C797,"1D","FOLLOWING",D$13,"NORMAL")</f>
        <v>43531</v>
      </c>
      <c r="D798" s="20">
        <f ca="1">_xll.meDateFromTenor(C798,D$14,"Following",D$13,"Normal")</f>
        <v>43532</v>
      </c>
      <c r="E798" s="175">
        <f ca="1"/>
        <v>1.0891054362760538E-2</v>
      </c>
      <c r="F798" s="152"/>
      <c r="G798" s="174">
        <f t="shared" ca="1" si="12"/>
        <v>43531</v>
      </c>
      <c r="H798" s="20">
        <f ca="1">_xll.meDateFromTenor(G798,H$14,"Following",H$13,"Normal")</f>
        <v>43623</v>
      </c>
      <c r="I798" s="175">
        <f ca="1"/>
        <v>1.4687976658921948E-2</v>
      </c>
      <c r="J798" s="151" t="s">
        <v>4</v>
      </c>
      <c r="K798" s="159" t="s">
        <v>4</v>
      </c>
    </row>
    <row r="799" spans="1:11" x14ac:dyDescent="0.25">
      <c r="A799" s="153">
        <v>781</v>
      </c>
      <c r="B799" s="158"/>
      <c r="C799" s="174">
        <f ca="1">_xll.meDateFromTenor(C798,"1D","FOLLOWING",D$13,"NORMAL")</f>
        <v>43532</v>
      </c>
      <c r="D799" s="20">
        <f ca="1">_xll.meDateFromTenor(C799,D$14,"Following",D$13,"Normal")</f>
        <v>43535</v>
      </c>
      <c r="E799" s="175">
        <f ca="1"/>
        <v>1.0903864790812217E-2</v>
      </c>
      <c r="F799" s="152"/>
      <c r="G799" s="174">
        <f t="shared" ca="1" si="12"/>
        <v>43532</v>
      </c>
      <c r="H799" s="20">
        <f ca="1">_xll.meDateFromTenor(G799,H$14,"Following",H$13,"Normal")</f>
        <v>43626</v>
      </c>
      <c r="I799" s="175">
        <f ca="1"/>
        <v>1.4694794392110829E-2</v>
      </c>
      <c r="J799" s="151" t="s">
        <v>4</v>
      </c>
      <c r="K799" s="159" t="s">
        <v>4</v>
      </c>
    </row>
    <row r="800" spans="1:11" x14ac:dyDescent="0.25">
      <c r="A800" s="153">
        <v>782</v>
      </c>
      <c r="B800" s="158"/>
      <c r="C800" s="174">
        <f ca="1">_xll.meDateFromTenor(C799,"1D","FOLLOWING",D$13,"NORMAL")</f>
        <v>43535</v>
      </c>
      <c r="D800" s="20">
        <f ca="1">_xll.meDateFromTenor(C800,D$14,"Following",D$13,"Normal")</f>
        <v>43536</v>
      </c>
      <c r="E800" s="175">
        <f ca="1"/>
        <v>1.0916029053635905E-2</v>
      </c>
      <c r="F800" s="152"/>
      <c r="G800" s="174">
        <f t="shared" ca="1" si="12"/>
        <v>43535</v>
      </c>
      <c r="H800" s="20">
        <f ca="1">_xll.meDateFromTenor(G800,H$14,"Following",H$13,"Normal")</f>
        <v>43627</v>
      </c>
      <c r="I800" s="175">
        <f ca="1"/>
        <v>1.4714757364975168E-2</v>
      </c>
      <c r="J800" s="151" t="s">
        <v>4</v>
      </c>
      <c r="K800" s="159" t="s">
        <v>4</v>
      </c>
    </row>
    <row r="801" spans="1:11" x14ac:dyDescent="0.25">
      <c r="A801" s="153">
        <v>783</v>
      </c>
      <c r="B801" s="158"/>
      <c r="C801" s="174">
        <f ca="1">_xll.meDateFromTenor(C800,"1D","FOLLOWING",D$13,"NORMAL")</f>
        <v>43536</v>
      </c>
      <c r="D801" s="20">
        <f ca="1">_xll.meDateFromTenor(C801,D$14,"Following",D$13,"Normal")</f>
        <v>43537</v>
      </c>
      <c r="E801" s="175">
        <f ca="1"/>
        <v>1.092228347213901E-2</v>
      </c>
      <c r="F801" s="152"/>
      <c r="G801" s="174">
        <f t="shared" ca="1" si="12"/>
        <v>43536</v>
      </c>
      <c r="H801" s="20">
        <f ca="1">_xll.meDateFromTenor(G801,H$14,"Following",H$13,"Normal")</f>
        <v>43628</v>
      </c>
      <c r="I801" s="175">
        <f ca="1"/>
        <v>1.4721282320212713E-2</v>
      </c>
      <c r="J801" s="151" t="s">
        <v>4</v>
      </c>
      <c r="K801" s="159" t="s">
        <v>4</v>
      </c>
    </row>
    <row r="802" spans="1:11" x14ac:dyDescent="0.25">
      <c r="A802" s="153">
        <v>784</v>
      </c>
      <c r="B802" s="158"/>
      <c r="C802" s="174">
        <f ca="1">_xll.meDateFromTenor(C801,"1D","FOLLOWING",D$13,"NORMAL")</f>
        <v>43537</v>
      </c>
      <c r="D802" s="20">
        <f ca="1">_xll.meDateFromTenor(C802,D$14,"Following",D$13,"Normal")</f>
        <v>43538</v>
      </c>
      <c r="E802" s="175">
        <f ca="1"/>
        <v>1.0928542190562534E-2</v>
      </c>
      <c r="F802" s="152"/>
      <c r="G802" s="174">
        <f t="shared" ca="1" si="12"/>
        <v>43537</v>
      </c>
      <c r="H802" s="20">
        <f ca="1">_xll.meDateFromTenor(G802,H$14,"Following",H$13,"Normal")</f>
        <v>43629</v>
      </c>
      <c r="I802" s="175">
        <f ca="1"/>
        <v>1.4727759610850081E-2</v>
      </c>
      <c r="J802" s="151" t="s">
        <v>4</v>
      </c>
      <c r="K802" s="159" t="s">
        <v>4</v>
      </c>
    </row>
    <row r="803" spans="1:11" x14ac:dyDescent="0.25">
      <c r="A803" s="153">
        <v>785</v>
      </c>
      <c r="B803" s="158"/>
      <c r="C803" s="174">
        <f ca="1">_xll.meDateFromTenor(C802,"1D","FOLLOWING",D$13,"NORMAL")</f>
        <v>43538</v>
      </c>
      <c r="D803" s="20">
        <f ca="1">_xll.meDateFromTenor(C803,D$14,"Following",D$13,"Normal")</f>
        <v>43539</v>
      </c>
      <c r="E803" s="175">
        <f ca="1"/>
        <v>1.093480520986571E-2</v>
      </c>
      <c r="F803" s="152"/>
      <c r="G803" s="174">
        <f t="shared" ca="1" si="12"/>
        <v>43538</v>
      </c>
      <c r="H803" s="20">
        <f ca="1">_xll.meDateFromTenor(G803,H$14,"Following",H$13,"Normal")</f>
        <v>43630</v>
      </c>
      <c r="I803" s="175">
        <f ca="1"/>
        <v>1.4734199448842331E-2</v>
      </c>
      <c r="J803" s="151" t="s">
        <v>4</v>
      </c>
      <c r="K803" s="159" t="s">
        <v>4</v>
      </c>
    </row>
    <row r="804" spans="1:11" x14ac:dyDescent="0.25">
      <c r="A804" s="153">
        <v>786</v>
      </c>
      <c r="B804" s="158"/>
      <c r="C804" s="174">
        <f ca="1">_xll.meDateFromTenor(C803,"1D","FOLLOWING",D$13,"NORMAL")</f>
        <v>43539</v>
      </c>
      <c r="D804" s="20">
        <f ca="1">_xll.meDateFromTenor(C804,D$14,"Following",D$13,"Normal")</f>
        <v>43542</v>
      </c>
      <c r="E804" s="175">
        <f ca="1"/>
        <v>1.0947678492572204E-2</v>
      </c>
      <c r="F804" s="152"/>
      <c r="G804" s="174">
        <f t="shared" ca="1" si="12"/>
        <v>43539</v>
      </c>
      <c r="H804" s="20">
        <f ca="1">_xll.meDateFromTenor(G804,H$14,"Following",H$13,"Normal")</f>
        <v>43633</v>
      </c>
      <c r="I804" s="175">
        <f ca="1"/>
        <v>1.4740612046144524E-2</v>
      </c>
      <c r="J804" s="151" t="s">
        <v>4</v>
      </c>
      <c r="K804" s="159" t="s">
        <v>4</v>
      </c>
    </row>
    <row r="805" spans="1:11" x14ac:dyDescent="0.25">
      <c r="A805" s="153">
        <v>787</v>
      </c>
      <c r="B805" s="158"/>
      <c r="C805" s="174">
        <f ca="1">_xll.meDateFromTenor(C804,"1D","FOLLOWING",D$13,"NORMAL")</f>
        <v>43542</v>
      </c>
      <c r="D805" s="20">
        <f ca="1">_xll.meDateFromTenor(C805,D$14,"Following",D$13,"Normal")</f>
        <v>43543</v>
      </c>
      <c r="E805" s="175">
        <f ca="1"/>
        <v>1.0959900310583175E-2</v>
      </c>
      <c r="F805" s="152"/>
      <c r="G805" s="174">
        <f t="shared" ca="1" si="12"/>
        <v>43542</v>
      </c>
      <c r="H805" s="20">
        <f ca="1">_xll.meDateFromTenor(G805,H$14,"Following",H$13,"Normal")</f>
        <v>43634</v>
      </c>
      <c r="I805" s="175">
        <f ca="1"/>
        <v>1.4759788513461389E-2</v>
      </c>
      <c r="J805" s="151" t="s">
        <v>4</v>
      </c>
      <c r="K805" s="159" t="s">
        <v>4</v>
      </c>
    </row>
    <row r="806" spans="1:11" x14ac:dyDescent="0.25">
      <c r="A806" s="153">
        <v>788</v>
      </c>
      <c r="B806" s="158"/>
      <c r="C806" s="174">
        <f ca="1">_xll.meDateFromTenor(C805,"1D","FOLLOWING",D$13,"NORMAL")</f>
        <v>43543</v>
      </c>
      <c r="D806" s="20">
        <f ca="1">_xll.meDateFromTenor(C806,D$14,"Following",D$13,"Normal")</f>
        <v>43544</v>
      </c>
      <c r="E806" s="175">
        <f ca="1"/>
        <v>1.0966184845955278E-2</v>
      </c>
      <c r="F806" s="152"/>
      <c r="G806" s="174">
        <f t="shared" ca="1" si="12"/>
        <v>43543</v>
      </c>
      <c r="H806" s="20">
        <f ca="1">_xll.meDateFromTenor(G806,H$14,"Following",H$13,"Normal")</f>
        <v>43635</v>
      </c>
      <c r="I806" s="175">
        <f ca="1"/>
        <v>1.4766194267553979E-2</v>
      </c>
      <c r="J806" s="151" t="s">
        <v>4</v>
      </c>
      <c r="K806" s="159" t="s">
        <v>4</v>
      </c>
    </row>
    <row r="807" spans="1:11" x14ac:dyDescent="0.25">
      <c r="A807" s="153">
        <v>789</v>
      </c>
      <c r="B807" s="158"/>
      <c r="C807" s="174">
        <f ca="1">_xll.meDateFromTenor(C806,"1D","FOLLOWING",D$13,"NORMAL")</f>
        <v>43544</v>
      </c>
      <c r="D807" s="20">
        <f ca="1">_xll.meDateFromTenor(C807,D$14,"Following",D$13,"Normal")</f>
        <v>43545</v>
      </c>
      <c r="E807" s="175">
        <f ca="1"/>
        <v>1.0972473686843325E-2</v>
      </c>
      <c r="F807" s="152"/>
      <c r="G807" s="174">
        <f t="shared" ca="1" si="12"/>
        <v>43544</v>
      </c>
      <c r="H807" s="20">
        <f ca="1">_xll.meDateFromTenor(G807,H$14,"Following",H$13,"Normal")</f>
        <v>43636</v>
      </c>
      <c r="I807" s="175">
        <f ca="1"/>
        <v>1.4772623840731821E-2</v>
      </c>
      <c r="J807" s="151" t="s">
        <v>4</v>
      </c>
      <c r="K807" s="159" t="s">
        <v>4</v>
      </c>
    </row>
    <row r="808" spans="1:11" x14ac:dyDescent="0.25">
      <c r="A808" s="153">
        <v>790</v>
      </c>
      <c r="B808" s="158"/>
      <c r="C808" s="174">
        <f ca="1">_xll.meDateFromTenor(C807,"1D","FOLLOWING",D$13,"NORMAL")</f>
        <v>43545</v>
      </c>
      <c r="D808" s="20">
        <f ca="1">_xll.meDateFromTenor(C808,D$14,"Following",D$13,"Normal")</f>
        <v>43546</v>
      </c>
      <c r="E808" s="175">
        <f ca="1"/>
        <v>1.0978766834286485E-2</v>
      </c>
      <c r="F808" s="152"/>
      <c r="G808" s="174">
        <f t="shared" ca="1" si="12"/>
        <v>43545</v>
      </c>
      <c r="H808" s="20">
        <f ca="1">_xll.meDateFromTenor(G808,H$14,"Following",H$13,"Normal")</f>
        <v>43637</v>
      </c>
      <c r="I808" s="175">
        <f ca="1"/>
        <v>1.4779085700222728E-2</v>
      </c>
      <c r="J808" s="151" t="s">
        <v>4</v>
      </c>
      <c r="K808" s="159" t="s">
        <v>4</v>
      </c>
    </row>
    <row r="809" spans="1:11" x14ac:dyDescent="0.25">
      <c r="A809" s="153">
        <v>791</v>
      </c>
      <c r="B809" s="158"/>
      <c r="C809" s="174">
        <f ca="1">_xll.meDateFromTenor(C808,"1D","FOLLOWING",D$13,"NORMAL")</f>
        <v>43546</v>
      </c>
      <c r="D809" s="20">
        <f ca="1">_xll.meDateFromTenor(C809,D$14,"Following",D$13,"Normal")</f>
        <v>43549</v>
      </c>
      <c r="E809" s="175">
        <f ca="1"/>
        <v>1.0991703075298216E-2</v>
      </c>
      <c r="F809" s="152"/>
      <c r="G809" s="174">
        <f t="shared" ca="1" si="12"/>
        <v>43546</v>
      </c>
      <c r="H809" s="20">
        <f ca="1">_xll.meDateFromTenor(G809,H$14,"Following",H$13,"Normal")</f>
        <v>43640</v>
      </c>
      <c r="I809" s="175">
        <f ca="1"/>
        <v>1.4785581334345498E-2</v>
      </c>
      <c r="J809" s="151" t="s">
        <v>4</v>
      </c>
      <c r="K809" s="159" t="s">
        <v>4</v>
      </c>
    </row>
    <row r="810" spans="1:11" x14ac:dyDescent="0.25">
      <c r="A810" s="153">
        <v>792</v>
      </c>
      <c r="B810" s="158"/>
      <c r="C810" s="174">
        <f ca="1">_xll.meDateFromTenor(C809,"1D","FOLLOWING",D$13,"NORMAL")</f>
        <v>43549</v>
      </c>
      <c r="D810" s="20">
        <f ca="1">_xll.meDateFromTenor(C810,D$14,"Following",D$13,"Normal")</f>
        <v>43550</v>
      </c>
      <c r="E810" s="175">
        <f ca="1"/>
        <v>1.100398250519778E-2</v>
      </c>
      <c r="F810" s="152"/>
      <c r="G810" s="174">
        <f t="shared" ca="1" si="12"/>
        <v>43549</v>
      </c>
      <c r="H810" s="20">
        <f ca="1">_xll.meDateFromTenor(G810,H$14,"Following",H$13,"Normal")</f>
        <v>43641</v>
      </c>
      <c r="I810" s="175">
        <f ca="1"/>
        <v>1.4805268320420504E-2</v>
      </c>
      <c r="J810" s="151" t="s">
        <v>4</v>
      </c>
      <c r="K810" s="159" t="s">
        <v>4</v>
      </c>
    </row>
    <row r="811" spans="1:11" x14ac:dyDescent="0.25">
      <c r="A811" s="153">
        <v>793</v>
      </c>
      <c r="B811" s="158"/>
      <c r="C811" s="174">
        <f ca="1">_xll.meDateFromTenor(C810,"1D","FOLLOWING",D$13,"NORMAL")</f>
        <v>43550</v>
      </c>
      <c r="D811" s="20">
        <f ca="1">_xll.meDateFromTenor(C811,D$14,"Following",D$13,"Normal")</f>
        <v>43551</v>
      </c>
      <c r="E811" s="175">
        <f ca="1"/>
        <v>1.1010297197406911E-2</v>
      </c>
      <c r="F811" s="152"/>
      <c r="G811" s="174">
        <f t="shared" ca="1" si="12"/>
        <v>43550</v>
      </c>
      <c r="H811" s="20">
        <f ca="1">_xll.meDateFromTenor(G811,H$14,"Following",H$13,"Normal")</f>
        <v>43642</v>
      </c>
      <c r="I811" s="175">
        <f ca="1"/>
        <v>1.4811896488986235E-2</v>
      </c>
      <c r="J811" s="151" t="s">
        <v>4</v>
      </c>
      <c r="K811" s="159" t="s">
        <v>4</v>
      </c>
    </row>
    <row r="812" spans="1:11" x14ac:dyDescent="0.25">
      <c r="A812" s="153">
        <v>794</v>
      </c>
      <c r="B812" s="158"/>
      <c r="C812" s="174">
        <f ca="1">_xll.meDateFromTenor(C811,"1D","FOLLOWING",D$13,"NORMAL")</f>
        <v>43551</v>
      </c>
      <c r="D812" s="20">
        <f ca="1">_xll.meDateFromTenor(C812,D$14,"Following",D$13,"Normal")</f>
        <v>43552</v>
      </c>
      <c r="E812" s="175">
        <f ca="1"/>
        <v>1.1016616200887381E-2</v>
      </c>
      <c r="F812" s="152"/>
      <c r="G812" s="174">
        <f t="shared" ca="1" si="12"/>
        <v>43551</v>
      </c>
      <c r="H812" s="20">
        <f ca="1">_xll.meDateFromTenor(G812,H$14,"Following",H$13,"Normal")</f>
        <v>43643</v>
      </c>
      <c r="I812" s="175">
        <f ca="1"/>
        <v>1.4818557150141583E-2</v>
      </c>
      <c r="J812" s="151" t="s">
        <v>4</v>
      </c>
      <c r="K812" s="159" t="s">
        <v>4</v>
      </c>
    </row>
    <row r="813" spans="1:11" x14ac:dyDescent="0.25">
      <c r="A813" s="153">
        <v>795</v>
      </c>
      <c r="B813" s="158"/>
      <c r="C813" s="174">
        <f ca="1">_xll.meDateFromTenor(C812,"1D","FOLLOWING",D$13,"NORMAL")</f>
        <v>43552</v>
      </c>
      <c r="D813" s="20">
        <f ca="1">_xll.meDateFromTenor(C813,D$14,"Following",D$13,"Normal")</f>
        <v>43553</v>
      </c>
      <c r="E813" s="175">
        <f ca="1"/>
        <v>1.1022939516838233E-2</v>
      </c>
      <c r="F813" s="152"/>
      <c r="G813" s="174">
        <f t="shared" ca="1" si="12"/>
        <v>43552</v>
      </c>
      <c r="H813" s="20">
        <f ca="1">_xll.meDateFromTenor(G813,H$14,"Following",H$13,"Normal")</f>
        <v>43644</v>
      </c>
      <c r="I813" s="175">
        <f ca="1"/>
        <v>1.4825250047478094E-2</v>
      </c>
      <c r="J813" s="151" t="s">
        <v>4</v>
      </c>
      <c r="K813" s="159" t="s">
        <v>4</v>
      </c>
    </row>
    <row r="814" spans="1:11" x14ac:dyDescent="0.25">
      <c r="A814" s="153">
        <v>796</v>
      </c>
      <c r="B814" s="158"/>
      <c r="C814" s="174">
        <f ca="1">_xll.meDateFromTenor(C813,"1D","FOLLOWING",D$13,"NORMAL")</f>
        <v>43553</v>
      </c>
      <c r="D814" s="20">
        <f ca="1">_xll.meDateFromTenor(C814,D$14,"Following",D$13,"Normal")</f>
        <v>43556</v>
      </c>
      <c r="E814" s="175">
        <f ca="1"/>
        <v>1.1035938820365172E-2</v>
      </c>
      <c r="F814" s="152"/>
      <c r="G814" s="174">
        <f t="shared" ca="1" si="12"/>
        <v>43553</v>
      </c>
      <c r="H814" s="20">
        <f ca="1">_xll.meDateFromTenor(G814,H$14,"Following",H$13,"Normal")</f>
        <v>43647</v>
      </c>
      <c r="I814" s="175">
        <f ca="1"/>
        <v>1.4831974924587318E-2</v>
      </c>
      <c r="J814" s="151" t="s">
        <v>4</v>
      </c>
      <c r="K814" s="159" t="s">
        <v>4</v>
      </c>
    </row>
    <row r="815" spans="1:11" x14ac:dyDescent="0.25">
      <c r="A815" s="153">
        <v>797</v>
      </c>
      <c r="B815" s="158"/>
      <c r="C815" s="174">
        <f ca="1">_xll.meDateFromTenor(C814,"1D","FOLLOWING",D$13,"NORMAL")</f>
        <v>43556</v>
      </c>
      <c r="D815" s="20">
        <f ca="1">_xll.meDateFromTenor(C815,D$14,"Following",D$13,"Normal")</f>
        <v>43557</v>
      </c>
      <c r="E815" s="175">
        <f ca="1"/>
        <v>1.1048275919094448E-2</v>
      </c>
      <c r="F815" s="152"/>
      <c r="G815" s="174">
        <f t="shared" ca="1" si="12"/>
        <v>43556</v>
      </c>
      <c r="H815" s="20">
        <f ca="1">_xll.meDateFromTenor(G815,H$14,"Following",H$13,"Normal")</f>
        <v>43647</v>
      </c>
      <c r="I815" s="175">
        <f ca="1"/>
        <v>1.4852338870466776E-2</v>
      </c>
      <c r="J815" s="151" t="s">
        <v>4</v>
      </c>
      <c r="K815" s="159" t="s">
        <v>4</v>
      </c>
    </row>
    <row r="816" spans="1:11" x14ac:dyDescent="0.25">
      <c r="A816" s="153">
        <v>798</v>
      </c>
      <c r="B816" s="158"/>
      <c r="C816" s="174">
        <f ca="1">_xll.meDateFromTenor(C815,"1D","FOLLOWING",D$13,"NORMAL")</f>
        <v>43557</v>
      </c>
      <c r="D816" s="20">
        <f ca="1">_xll.meDateFromTenor(C816,D$14,"Following",D$13,"Normal")</f>
        <v>43558</v>
      </c>
      <c r="E816" s="175">
        <f ca="1"/>
        <v>1.1054620808588251E-2</v>
      </c>
      <c r="F816" s="152"/>
      <c r="G816" s="174">
        <f t="shared" ca="1" si="12"/>
        <v>43557</v>
      </c>
      <c r="H816" s="20">
        <f ca="1">_xll.meDateFromTenor(G816,H$14,"Following",H$13,"Normal")</f>
        <v>43648</v>
      </c>
      <c r="I816" s="175">
        <f ca="1"/>
        <v>1.4859189102582358E-2</v>
      </c>
      <c r="J816" s="151" t="s">
        <v>4</v>
      </c>
      <c r="K816" s="159" t="s">
        <v>4</v>
      </c>
    </row>
    <row r="817" spans="1:11" x14ac:dyDescent="0.25">
      <c r="A817" s="153">
        <v>799</v>
      </c>
      <c r="B817" s="158"/>
      <c r="C817" s="174">
        <f ca="1">_xll.meDateFromTenor(C816,"1D","FOLLOWING",D$13,"NORMAL")</f>
        <v>43558</v>
      </c>
      <c r="D817" s="20">
        <f ca="1">_xll.meDateFromTenor(C817,D$14,"Following",D$13,"Normal")</f>
        <v>43559</v>
      </c>
      <c r="E817" s="175">
        <f ca="1"/>
        <v>1.1060970015188727E-2</v>
      </c>
      <c r="F817" s="152"/>
      <c r="G817" s="174">
        <f t="shared" ca="1" si="12"/>
        <v>43558</v>
      </c>
      <c r="H817" s="20">
        <f ca="1">_xll.meDateFromTenor(G817,H$14,"Following",H$13,"Normal")</f>
        <v>43649</v>
      </c>
      <c r="I817" s="175">
        <f ca="1"/>
        <v>1.4866070032428404E-2</v>
      </c>
      <c r="J817" s="151" t="s">
        <v>4</v>
      </c>
      <c r="K817" s="159" t="s">
        <v>4</v>
      </c>
    </row>
    <row r="818" spans="1:11" x14ac:dyDescent="0.25">
      <c r="A818" s="153">
        <v>800</v>
      </c>
      <c r="B818" s="158"/>
      <c r="C818" s="174">
        <f ca="1">_xll.meDateFromTenor(C817,"1D","FOLLOWING",D$13,"NORMAL")</f>
        <v>43559</v>
      </c>
      <c r="D818" s="20">
        <f ca="1">_xll.meDateFromTenor(C818,D$14,"Following",D$13,"Normal")</f>
        <v>43560</v>
      </c>
      <c r="E818" s="175">
        <f ca="1"/>
        <v>1.1067323540014979E-2</v>
      </c>
      <c r="F818" s="152"/>
      <c r="G818" s="174">
        <f t="shared" ca="1" si="12"/>
        <v>43559</v>
      </c>
      <c r="H818" s="20">
        <f ca="1">_xll.meDateFromTenor(G818,H$14,"Following",H$13,"Normal")</f>
        <v>43650</v>
      </c>
      <c r="I818" s="175">
        <f ca="1"/>
        <v>1.487298140359646E-2</v>
      </c>
      <c r="J818" s="151" t="s">
        <v>4</v>
      </c>
      <c r="K818" s="159" t="s">
        <v>4</v>
      </c>
    </row>
    <row r="819" spans="1:11" x14ac:dyDescent="0.25">
      <c r="A819" s="153">
        <v>801</v>
      </c>
      <c r="B819" s="158"/>
      <c r="C819" s="174">
        <f ca="1">_xll.meDateFromTenor(C818,"1D","FOLLOWING",D$13,"NORMAL")</f>
        <v>43560</v>
      </c>
      <c r="D819" s="20">
        <f ca="1">_xll.meDateFromTenor(C819,D$14,"Following",D$13,"Normal")</f>
        <v>43563</v>
      </c>
      <c r="E819" s="175">
        <f ca="1"/>
        <v>1.1080386011093108E-2</v>
      </c>
      <c r="F819" s="152"/>
      <c r="G819" s="174">
        <f t="shared" ca="1" si="12"/>
        <v>43560</v>
      </c>
      <c r="H819" s="20">
        <f ca="1">_xll.meDateFromTenor(G819,H$14,"Following",H$13,"Normal")</f>
        <v>43651</v>
      </c>
      <c r="I819" s="175">
        <f ca="1"/>
        <v>1.4879922959678084E-2</v>
      </c>
      <c r="J819" s="151" t="s">
        <v>4</v>
      </c>
      <c r="K819" s="159" t="s">
        <v>4</v>
      </c>
    </row>
    <row r="820" spans="1:11" x14ac:dyDescent="0.25">
      <c r="A820" s="153">
        <v>802</v>
      </c>
      <c r="B820" s="158"/>
      <c r="C820" s="174">
        <f ca="1">_xll.meDateFromTenor(C819,"1D","FOLLOWING",D$13,"NORMAL")</f>
        <v>43563</v>
      </c>
      <c r="D820" s="20">
        <f ca="1">_xll.meDateFromTenor(C820,D$14,"Following",D$13,"Normal")</f>
        <v>43564</v>
      </c>
      <c r="E820" s="175">
        <f ca="1"/>
        <v>1.1092780835966249E-2</v>
      </c>
      <c r="F820" s="152"/>
      <c r="G820" s="174">
        <f t="shared" ca="1" si="12"/>
        <v>43563</v>
      </c>
      <c r="H820" s="20">
        <f ca="1">_xll.meDateFromTenor(G820,H$14,"Following",H$13,"Normal")</f>
        <v>43654</v>
      </c>
      <c r="I820" s="175">
        <f ca="1"/>
        <v>1.4900926173319827E-2</v>
      </c>
      <c r="J820" s="151" t="s">
        <v>4</v>
      </c>
      <c r="K820" s="159" t="s">
        <v>4</v>
      </c>
    </row>
    <row r="821" spans="1:11" x14ac:dyDescent="0.25">
      <c r="A821" s="153">
        <v>803</v>
      </c>
      <c r="B821" s="158"/>
      <c r="C821" s="174">
        <f ca="1">_xll.meDateFromTenor(C820,"1D","FOLLOWING",D$13,"NORMAL")</f>
        <v>43564</v>
      </c>
      <c r="D821" s="20">
        <f ca="1">_xll.meDateFromTenor(C821,D$14,"Following",D$13,"Normal")</f>
        <v>43565</v>
      </c>
      <c r="E821" s="175">
        <f ca="1"/>
        <v>1.1099155963432179E-2</v>
      </c>
      <c r="F821" s="152"/>
      <c r="G821" s="174">
        <f t="shared" ca="1" si="12"/>
        <v>43564</v>
      </c>
      <c r="H821" s="20">
        <f ca="1">_xll.meDateFromTenor(G821,H$14,"Following",H$13,"Normal")</f>
        <v>43655</v>
      </c>
      <c r="I821" s="175">
        <f ca="1"/>
        <v>1.4907985904971202E-2</v>
      </c>
      <c r="J821" s="151" t="s">
        <v>4</v>
      </c>
      <c r="K821" s="159" t="s">
        <v>4</v>
      </c>
    </row>
    <row r="822" spans="1:11" x14ac:dyDescent="0.25">
      <c r="A822" s="153">
        <v>804</v>
      </c>
      <c r="B822" s="158"/>
      <c r="C822" s="174">
        <f ca="1">_xll.meDateFromTenor(C821,"1D","FOLLOWING",D$13,"NORMAL")</f>
        <v>43565</v>
      </c>
      <c r="D822" s="20">
        <f ca="1">_xll.meDateFromTenor(C822,D$14,"Following",D$13,"Normal")</f>
        <v>43566</v>
      </c>
      <c r="E822" s="175">
        <f ca="1"/>
        <v>1.1105535413920049E-2</v>
      </c>
      <c r="F822" s="152"/>
      <c r="G822" s="174">
        <f t="shared" ca="1" si="12"/>
        <v>43565</v>
      </c>
      <c r="H822" s="20">
        <f ca="1">_xll.meDateFromTenor(G822,H$14,"Following",H$13,"Normal")</f>
        <v>43656</v>
      </c>
      <c r="I822" s="175">
        <f ca="1"/>
        <v>1.4915074539493889E-2</v>
      </c>
      <c r="J822" s="151" t="s">
        <v>4</v>
      </c>
      <c r="K822" s="159" t="s">
        <v>4</v>
      </c>
    </row>
    <row r="823" spans="1:11" x14ac:dyDescent="0.25">
      <c r="A823" s="153">
        <v>805</v>
      </c>
      <c r="B823" s="158"/>
      <c r="C823" s="174">
        <f ca="1">_xll.meDateFromTenor(C822,"1D","FOLLOWING",D$13,"NORMAL")</f>
        <v>43566</v>
      </c>
      <c r="D823" s="20">
        <f ca="1">_xll.meDateFromTenor(C823,D$14,"Following",D$13,"Normal")</f>
        <v>43567</v>
      </c>
      <c r="E823" s="175">
        <f ca="1"/>
        <v>1.1111919188387316E-2</v>
      </c>
      <c r="F823" s="152"/>
      <c r="G823" s="174">
        <f t="shared" ca="1" si="12"/>
        <v>43566</v>
      </c>
      <c r="H823" s="20">
        <f ca="1">_xll.meDateFromTenor(G823,H$14,"Following",H$13,"Normal")</f>
        <v>43657</v>
      </c>
      <c r="I823" s="175">
        <f ca="1"/>
        <v>1.4922191820479441E-2</v>
      </c>
      <c r="J823" s="151" t="s">
        <v>4</v>
      </c>
      <c r="K823" s="159" t="s">
        <v>4</v>
      </c>
    </row>
    <row r="824" spans="1:11" x14ac:dyDescent="0.25">
      <c r="A824" s="153">
        <v>806</v>
      </c>
      <c r="B824" s="158"/>
      <c r="C824" s="174">
        <f ca="1">_xll.meDateFromTenor(C823,"1D","FOLLOWING",D$13,"NORMAL")</f>
        <v>43567</v>
      </c>
      <c r="D824" s="20">
        <f ca="1">_xll.meDateFromTenor(C824,D$14,"Following",D$13,"Normal")</f>
        <v>43570</v>
      </c>
      <c r="E824" s="175">
        <f ca="1"/>
        <v>1.1125044932640589E-2</v>
      </c>
      <c r="F824" s="152"/>
      <c r="G824" s="174">
        <f t="shared" ca="1" si="12"/>
        <v>43567</v>
      </c>
      <c r="H824" s="20">
        <f ca="1">_xll.meDateFromTenor(G824,H$14,"Following",H$13,"Normal")</f>
        <v>43658</v>
      </c>
      <c r="I824" s="175">
        <f ca="1"/>
        <v>1.4929337491519404E-2</v>
      </c>
      <c r="J824" s="151" t="s">
        <v>4</v>
      </c>
      <c r="K824" s="159" t="s">
        <v>4</v>
      </c>
    </row>
    <row r="825" spans="1:11" x14ac:dyDescent="0.25">
      <c r="A825" s="153">
        <v>807</v>
      </c>
      <c r="B825" s="158"/>
      <c r="C825" s="174">
        <f ca="1">_xll.meDateFromTenor(C824,"1D","FOLLOWING",D$13,"NORMAL")</f>
        <v>43570</v>
      </c>
      <c r="D825" s="20">
        <f ca="1">_xll.meDateFromTenor(C825,D$14,"Following",D$13,"Normal")</f>
        <v>43571</v>
      </c>
      <c r="E825" s="175">
        <f ca="1"/>
        <v>1.1137497541424719E-2</v>
      </c>
      <c r="F825" s="152"/>
      <c r="G825" s="174">
        <f t="shared" ca="1" si="12"/>
        <v>43570</v>
      </c>
      <c r="H825" s="20">
        <f ca="1">_xll.meDateFromTenor(G825,H$14,"Following",H$13,"Normal")</f>
        <v>43661</v>
      </c>
      <c r="I825" s="175">
        <f ca="1"/>
        <v>1.4950942280881268E-2</v>
      </c>
      <c r="J825" s="151" t="s">
        <v>4</v>
      </c>
      <c r="K825" s="159" t="s">
        <v>4</v>
      </c>
    </row>
    <row r="826" spans="1:11" x14ac:dyDescent="0.25">
      <c r="A826" s="153">
        <v>808</v>
      </c>
      <c r="B826" s="158"/>
      <c r="C826" s="174">
        <f ca="1">_xll.meDateFromTenor(C825,"1D","FOLLOWING",D$13,"NORMAL")</f>
        <v>43571</v>
      </c>
      <c r="D826" s="20">
        <f ca="1">_xll.meDateFromTenor(C826,D$14,"Following",D$13,"Normal")</f>
        <v>43572</v>
      </c>
      <c r="E826" s="175">
        <f ca="1"/>
        <v>1.1143902947869972E-2</v>
      </c>
      <c r="F826" s="152"/>
      <c r="G826" s="174">
        <f t="shared" ca="1" si="12"/>
        <v>43571</v>
      </c>
      <c r="H826" s="20">
        <f ca="1">_xll.meDateFromTenor(G826,H$14,"Following",H$13,"Normal")</f>
        <v>43662</v>
      </c>
      <c r="I826" s="175">
        <f ca="1"/>
        <v>1.495819894805438E-2</v>
      </c>
      <c r="J826" s="151" t="s">
        <v>4</v>
      </c>
      <c r="K826" s="159" t="s">
        <v>4</v>
      </c>
    </row>
    <row r="827" spans="1:11" x14ac:dyDescent="0.25">
      <c r="A827" s="153">
        <v>809</v>
      </c>
      <c r="B827" s="158"/>
      <c r="C827" s="174">
        <f ca="1">_xll.meDateFromTenor(C826,"1D","FOLLOWING",D$13,"NORMAL")</f>
        <v>43572</v>
      </c>
      <c r="D827" s="20">
        <f ca="1">_xll.meDateFromTenor(C827,D$14,"Following",D$13,"Normal")</f>
        <v>43573</v>
      </c>
      <c r="E827" s="175">
        <f ca="1"/>
        <v>1.1150312683172499E-2</v>
      </c>
      <c r="F827" s="152"/>
      <c r="G827" s="174">
        <f t="shared" ca="1" si="12"/>
        <v>43572</v>
      </c>
      <c r="H827" s="20">
        <f ca="1">_xll.meDateFromTenor(G827,H$14,"Following",H$13,"Normal")</f>
        <v>43663</v>
      </c>
      <c r="I827" s="175">
        <f ca="1"/>
        <v>1.4965482723239654E-2</v>
      </c>
      <c r="J827" s="151" t="s">
        <v>4</v>
      </c>
      <c r="K827" s="159" t="s">
        <v>4</v>
      </c>
    </row>
    <row r="828" spans="1:11" x14ac:dyDescent="0.25">
      <c r="A828" s="153">
        <v>810</v>
      </c>
      <c r="B828" s="158"/>
      <c r="C828" s="174">
        <f ca="1">_xll.meDateFromTenor(C827,"1D","FOLLOWING",D$13,"NORMAL")</f>
        <v>43573</v>
      </c>
      <c r="D828" s="20">
        <f ca="1">_xll.meDateFromTenor(C828,D$14,"Following",D$13,"Normal")</f>
        <v>43578</v>
      </c>
      <c r="E828" s="175">
        <f ca="1"/>
        <v>1.117026533214553E-2</v>
      </c>
      <c r="F828" s="152"/>
      <c r="G828" s="174">
        <f t="shared" ca="1" si="12"/>
        <v>43573</v>
      </c>
      <c r="H828" s="20">
        <f ca="1">_xll.meDateFromTenor(G828,H$14,"Following",H$13,"Normal")</f>
        <v>43664</v>
      </c>
      <c r="I828" s="175">
        <f ca="1"/>
        <v>1.497279335002864E-2</v>
      </c>
      <c r="J828" s="151" t="s">
        <v>4</v>
      </c>
      <c r="K828" s="159" t="s">
        <v>4</v>
      </c>
    </row>
    <row r="829" spans="1:11" x14ac:dyDescent="0.25">
      <c r="A829" s="153">
        <v>811</v>
      </c>
      <c r="B829" s="158"/>
      <c r="C829" s="174">
        <f ca="1">_xll.meDateFromTenor(C828,"1D","FOLLOWING",D$13,"NORMAL")</f>
        <v>43578</v>
      </c>
      <c r="D829" s="20">
        <f ca="1">_xll.meDateFromTenor(C829,D$14,"Following",D$13,"Normal")</f>
        <v>43579</v>
      </c>
      <c r="E829" s="175">
        <f ca="1"/>
        <v>1.1188862049591504E-2</v>
      </c>
      <c r="F829" s="152"/>
      <c r="G829" s="174">
        <f t="shared" ca="1" si="12"/>
        <v>43578</v>
      </c>
      <c r="H829" s="20">
        <f ca="1">_xll.meDateFromTenor(G829,H$14,"Following",H$13,"Normal")</f>
        <v>43669</v>
      </c>
      <c r="I829" s="175">
        <f ca="1"/>
        <v>1.5009740283733496E-2</v>
      </c>
      <c r="J829" s="151" t="s">
        <v>4</v>
      </c>
      <c r="K829" s="159" t="s">
        <v>4</v>
      </c>
    </row>
    <row r="830" spans="1:11" x14ac:dyDescent="0.25">
      <c r="A830" s="153">
        <v>812</v>
      </c>
      <c r="B830" s="158"/>
      <c r="C830" s="174">
        <f ca="1">_xll.meDateFromTenor(C829,"1D","FOLLOWING",D$13,"NORMAL")</f>
        <v>43579</v>
      </c>
      <c r="D830" s="20">
        <f ca="1">_xll.meDateFromTenor(C830,D$14,"Following",D$13,"Normal")</f>
        <v>43580</v>
      </c>
      <c r="E830" s="175">
        <f ca="1"/>
        <v>1.1195302110875755E-2</v>
      </c>
      <c r="F830" s="152"/>
      <c r="G830" s="174">
        <f t="shared" ca="1" si="12"/>
        <v>43579</v>
      </c>
      <c r="H830" s="20">
        <f ca="1">_xll.meDateFromTenor(G830,H$14,"Following",H$13,"Normal")</f>
        <v>43670</v>
      </c>
      <c r="I830" s="175">
        <f ca="1"/>
        <v>1.50172066355673E-2</v>
      </c>
      <c r="J830" s="151" t="s">
        <v>4</v>
      </c>
      <c r="K830" s="159" t="s">
        <v>4</v>
      </c>
    </row>
    <row r="831" spans="1:11" x14ac:dyDescent="0.25">
      <c r="A831" s="153">
        <v>813</v>
      </c>
      <c r="B831" s="158"/>
      <c r="C831" s="174">
        <f ca="1">_xll.meDateFromTenor(C830,"1D","FOLLOWING",D$13,"NORMAL")</f>
        <v>43580</v>
      </c>
      <c r="D831" s="20">
        <f ca="1">_xll.meDateFromTenor(C831,D$14,"Following",D$13,"Normal")</f>
        <v>43581</v>
      </c>
      <c r="E831" s="175">
        <f ca="1"/>
        <v>1.1201746508051653E-2</v>
      </c>
      <c r="F831" s="152"/>
      <c r="G831" s="174">
        <f t="shared" ca="1" si="12"/>
        <v>43580</v>
      </c>
      <c r="H831" s="20">
        <f ca="1">_xll.meDateFromTenor(G831,H$14,"Following",H$13,"Normal")</f>
        <v>43671</v>
      </c>
      <c r="I831" s="175">
        <f ca="1"/>
        <v>1.5024698044145668E-2</v>
      </c>
      <c r="J831" s="151" t="s">
        <v>4</v>
      </c>
      <c r="K831" s="159" t="s">
        <v>4</v>
      </c>
    </row>
    <row r="832" spans="1:11" x14ac:dyDescent="0.25">
      <c r="A832" s="153">
        <v>814</v>
      </c>
      <c r="B832" s="158"/>
      <c r="C832" s="174">
        <f ca="1">_xll.meDateFromTenor(C831,"1D","FOLLOWING",D$13,"NORMAL")</f>
        <v>43581</v>
      </c>
      <c r="D832" s="20">
        <f ca="1">_xll.meDateFromTenor(C832,D$14,"Following",D$13,"Normal")</f>
        <v>43584</v>
      </c>
      <c r="E832" s="175">
        <f ca="1"/>
        <v>1.1214999118793796E-2</v>
      </c>
      <c r="F832" s="152"/>
      <c r="G832" s="174">
        <f t="shared" ca="1" si="12"/>
        <v>43581</v>
      </c>
      <c r="H832" s="20">
        <f ca="1">_xll.meDateFromTenor(G832,H$14,"Following",H$13,"Normal")</f>
        <v>43672</v>
      </c>
      <c r="I832" s="175">
        <f ca="1"/>
        <v>1.5032214253060143E-2</v>
      </c>
      <c r="J832" s="151" t="s">
        <v>4</v>
      </c>
      <c r="K832" s="159" t="s">
        <v>4</v>
      </c>
    </row>
    <row r="833" spans="1:11" x14ac:dyDescent="0.25">
      <c r="A833" s="153">
        <v>815</v>
      </c>
      <c r="B833" s="158"/>
      <c r="C833" s="174">
        <f ca="1">_xll.meDateFromTenor(C832,"1D","FOLLOWING",D$13,"NORMAL")</f>
        <v>43584</v>
      </c>
      <c r="D833" s="20">
        <f ca="1">_xll.meDateFromTenor(C833,D$14,"Following",D$13,"Normal")</f>
        <v>43585</v>
      </c>
      <c r="E833" s="175">
        <f ca="1"/>
        <v>1.1227567470060191E-2</v>
      </c>
      <c r="F833" s="152"/>
      <c r="G833" s="174">
        <f t="shared" ca="1" si="12"/>
        <v>43584</v>
      </c>
      <c r="H833" s="20">
        <f ca="1">_xll.meDateFromTenor(G833,H$14,"Following",H$13,"Normal")</f>
        <v>43675</v>
      </c>
      <c r="I833" s="175">
        <f ca="1"/>
        <v>1.5054909117735738E-2</v>
      </c>
      <c r="J833" s="151" t="s">
        <v>4</v>
      </c>
      <c r="K833" s="159" t="s">
        <v>4</v>
      </c>
    </row>
    <row r="834" spans="1:11" x14ac:dyDescent="0.25">
      <c r="A834" s="153">
        <v>816</v>
      </c>
      <c r="B834" s="158"/>
      <c r="C834" s="174">
        <f ca="1">_xll.meDateFromTenor(C833,"1D","FOLLOWING",D$13,"NORMAL")</f>
        <v>43585</v>
      </c>
      <c r="D834" s="20">
        <f ca="1">_xll.meDateFromTenor(C834,D$14,"Following",D$13,"Normal")</f>
        <v>43587</v>
      </c>
      <c r="E834" s="175">
        <f ca="1"/>
        <v>1.1237444156408967E-2</v>
      </c>
      <c r="F834" s="152"/>
      <c r="G834" s="174">
        <f t="shared" ca="1" si="12"/>
        <v>43585</v>
      </c>
      <c r="H834" s="20">
        <f ca="1">_xll.meDateFromTenor(G834,H$14,"Following",H$13,"Normal")</f>
        <v>43676</v>
      </c>
      <c r="I834" s="175">
        <f ca="1"/>
        <v>1.5062521963910155E-2</v>
      </c>
      <c r="J834" s="151" t="s">
        <v>4</v>
      </c>
      <c r="K834" s="159" t="s">
        <v>4</v>
      </c>
    </row>
    <row r="835" spans="1:11" x14ac:dyDescent="0.25">
      <c r="A835" s="153">
        <v>817</v>
      </c>
      <c r="B835" s="158"/>
      <c r="C835" s="174">
        <f ca="1">_xll.meDateFromTenor(C834,"1D","FOLLOWING",D$13,"NORMAL")</f>
        <v>43587</v>
      </c>
      <c r="D835" s="20">
        <f ca="1">_xll.meDateFromTenor(C835,D$14,"Following",D$13,"Normal")</f>
        <v>43588</v>
      </c>
      <c r="E835" s="175">
        <f ca="1"/>
        <v>1.1246978757917287E-2</v>
      </c>
      <c r="F835" s="152"/>
      <c r="G835" s="174">
        <f t="shared" ca="1" si="12"/>
        <v>43587</v>
      </c>
      <c r="H835" s="20">
        <f ca="1">_xll.meDateFromTenor(G835,H$14,"Following",H$13,"Normal")</f>
        <v>43679</v>
      </c>
      <c r="I835" s="175">
        <f ca="1"/>
        <v>1.5077817954732125E-2</v>
      </c>
      <c r="J835" s="151" t="s">
        <v>4</v>
      </c>
      <c r="K835" s="159" t="s">
        <v>4</v>
      </c>
    </row>
    <row r="836" spans="1:11" x14ac:dyDescent="0.25">
      <c r="A836" s="153">
        <v>818</v>
      </c>
      <c r="B836" s="158"/>
      <c r="C836" s="174">
        <f ca="1">_xll.meDateFromTenor(C835,"1D","FOLLOWING",D$13,"NORMAL")</f>
        <v>43588</v>
      </c>
      <c r="D836" s="20">
        <f ca="1">_xll.meDateFromTenor(C836,D$14,"Following",D$13,"Normal")</f>
        <v>43591</v>
      </c>
      <c r="E836" s="175">
        <f ca="1"/>
        <v>1.1260294963495494E-2</v>
      </c>
      <c r="F836" s="152"/>
      <c r="G836" s="174">
        <f t="shared" ca="1" si="12"/>
        <v>43588</v>
      </c>
      <c r="H836" s="20">
        <f ca="1">_xll.meDateFromTenor(G836,H$14,"Following",H$13,"Normal")</f>
        <v>43682</v>
      </c>
      <c r="I836" s="175">
        <f ca="1"/>
        <v>1.5085500586562774E-2</v>
      </c>
      <c r="J836" s="151" t="s">
        <v>4</v>
      </c>
      <c r="K836" s="159" t="s">
        <v>4</v>
      </c>
    </row>
    <row r="837" spans="1:11" x14ac:dyDescent="0.25">
      <c r="A837" s="153">
        <v>819</v>
      </c>
      <c r="B837" s="158"/>
      <c r="C837" s="174">
        <f ca="1">_xll.meDateFromTenor(C836,"1D","FOLLOWING",D$13,"NORMAL")</f>
        <v>43591</v>
      </c>
      <c r="D837" s="20">
        <f ca="1">_xll.meDateFromTenor(C837,D$14,"Following",D$13,"Normal")</f>
        <v>43592</v>
      </c>
      <c r="E837" s="175">
        <f ca="1"/>
        <v>1.1272921273972654E-2</v>
      </c>
      <c r="F837" s="152"/>
      <c r="G837" s="174">
        <f t="shared" ca="1" si="12"/>
        <v>43591</v>
      </c>
      <c r="H837" s="20">
        <f ca="1">_xll.meDateFromTenor(G837,H$14,"Following",H$13,"Normal")</f>
        <v>43683</v>
      </c>
      <c r="I837" s="175">
        <f ca="1"/>
        <v>1.5108683950831982E-2</v>
      </c>
      <c r="J837" s="151" t="s">
        <v>4</v>
      </c>
      <c r="K837" s="159" t="s">
        <v>4</v>
      </c>
    </row>
    <row r="838" spans="1:11" x14ac:dyDescent="0.25">
      <c r="A838" s="153">
        <v>820</v>
      </c>
      <c r="B838" s="158"/>
      <c r="C838" s="174">
        <f ca="1">_xll.meDateFromTenor(C837,"1D","FOLLOWING",D$13,"NORMAL")</f>
        <v>43592</v>
      </c>
      <c r="D838" s="20">
        <f ca="1">_xll.meDateFromTenor(C838,D$14,"Following",D$13,"Normal")</f>
        <v>43593</v>
      </c>
      <c r="E838" s="175">
        <f ca="1"/>
        <v>1.1279417765797146E-2</v>
      </c>
      <c r="F838" s="152"/>
      <c r="G838" s="174">
        <f t="shared" ca="1" si="12"/>
        <v>43592</v>
      </c>
      <c r="H838" s="20">
        <f ca="1">_xll.meDateFromTenor(G838,H$14,"Following",H$13,"Normal")</f>
        <v>43684</v>
      </c>
      <c r="I838" s="175">
        <f ca="1"/>
        <v>1.5116456040485969E-2</v>
      </c>
      <c r="J838" s="151" t="s">
        <v>4</v>
      </c>
      <c r="K838" s="159" t="s">
        <v>4</v>
      </c>
    </row>
    <row r="839" spans="1:11" x14ac:dyDescent="0.25">
      <c r="A839" s="153">
        <v>821</v>
      </c>
      <c r="B839" s="158"/>
      <c r="C839" s="174">
        <f ca="1">_xll.meDateFromTenor(C838,"1D","FOLLOWING",D$13,"NORMAL")</f>
        <v>43593</v>
      </c>
      <c r="D839" s="20">
        <f ca="1">_xll.meDateFromTenor(C839,D$14,"Following",D$13,"Normal")</f>
        <v>43594</v>
      </c>
      <c r="E839" s="175">
        <f ca="1"/>
        <v>1.128591860414478E-2</v>
      </c>
      <c r="F839" s="152"/>
      <c r="G839" s="174">
        <f t="shared" ca="1" si="12"/>
        <v>43593</v>
      </c>
      <c r="H839" s="20">
        <f ca="1">_xll.meDateFromTenor(G839,H$14,"Following",H$13,"Normal")</f>
        <v>43685</v>
      </c>
      <c r="I839" s="175">
        <f ca="1"/>
        <v>1.5124249853574667E-2</v>
      </c>
      <c r="J839" s="151" t="s">
        <v>4</v>
      </c>
      <c r="K839" s="159" t="s">
        <v>4</v>
      </c>
    </row>
    <row r="840" spans="1:11" x14ac:dyDescent="0.25">
      <c r="A840" s="153">
        <v>822</v>
      </c>
      <c r="B840" s="158"/>
      <c r="C840" s="174">
        <f ca="1">_xll.meDateFromTenor(C839,"1D","FOLLOWING",D$13,"NORMAL")</f>
        <v>43594</v>
      </c>
      <c r="D840" s="20">
        <f ca="1">_xll.meDateFromTenor(C840,D$14,"Following",D$13,"Normal")</f>
        <v>43595</v>
      </c>
      <c r="E840" s="175">
        <f ca="1"/>
        <v>1.1292423790294532E-2</v>
      </c>
      <c r="F840" s="152"/>
      <c r="G840" s="174">
        <f t="shared" ca="1" si="12"/>
        <v>43594</v>
      </c>
      <c r="H840" s="20">
        <f ca="1">_xll.meDateFromTenor(G840,H$14,"Following",H$13,"Normal")</f>
        <v>43686</v>
      </c>
      <c r="I840" s="175">
        <f ca="1"/>
        <v>1.5132065133689625E-2</v>
      </c>
      <c r="J840" s="151" t="s">
        <v>4</v>
      </c>
      <c r="K840" s="159" t="s">
        <v>4</v>
      </c>
    </row>
    <row r="841" spans="1:11" x14ac:dyDescent="0.25">
      <c r="A841" s="153">
        <v>823</v>
      </c>
      <c r="B841" s="158"/>
      <c r="C841" s="174">
        <f ca="1">_xll.meDateFromTenor(C840,"1D","FOLLOWING",D$13,"NORMAL")</f>
        <v>43595</v>
      </c>
      <c r="D841" s="20">
        <f ca="1">_xll.meDateFromTenor(C841,D$14,"Following",D$13,"Normal")</f>
        <v>43598</v>
      </c>
      <c r="E841" s="175">
        <f ca="1"/>
        <v>1.1305803699208678E-2</v>
      </c>
      <c r="F841" s="152"/>
      <c r="G841" s="174">
        <f t="shared" ca="1" si="12"/>
        <v>43595</v>
      </c>
      <c r="H841" s="20">
        <f ca="1">_xll.meDateFromTenor(G841,H$14,"Following",H$13,"Normal")</f>
        <v>43689</v>
      </c>
      <c r="I841" s="175">
        <f ca="1"/>
        <v>1.5139901624422391E-2</v>
      </c>
      <c r="J841" s="151" t="s">
        <v>4</v>
      </c>
      <c r="K841" s="159" t="s">
        <v>4</v>
      </c>
    </row>
    <row r="842" spans="1:11" x14ac:dyDescent="0.25">
      <c r="A842" s="153">
        <v>824</v>
      </c>
      <c r="B842" s="158"/>
      <c r="C842" s="174">
        <f ca="1">_xll.meDateFromTenor(C841,"1D","FOLLOWING",D$13,"NORMAL")</f>
        <v>43598</v>
      </c>
      <c r="D842" s="20">
        <f ca="1">_xll.meDateFromTenor(C842,D$14,"Following",D$13,"Normal")</f>
        <v>43599</v>
      </c>
      <c r="E842" s="175">
        <f ca="1"/>
        <v>1.1318488028262448E-2</v>
      </c>
      <c r="F842" s="152"/>
      <c r="G842" s="174">
        <f t="shared" ca="1" si="12"/>
        <v>43598</v>
      </c>
      <c r="H842" s="20">
        <f ca="1">_xll.meDateFromTenor(G842,H$14,"Following",H$13,"Normal")</f>
        <v>43690</v>
      </c>
      <c r="I842" s="175">
        <f ca="1"/>
        <v>1.5163535796243043E-2</v>
      </c>
      <c r="J842" s="151" t="s">
        <v>4</v>
      </c>
      <c r="K842" s="159" t="s">
        <v>4</v>
      </c>
    </row>
    <row r="843" spans="1:11" x14ac:dyDescent="0.25">
      <c r="A843" s="153">
        <v>825</v>
      </c>
      <c r="B843" s="158"/>
      <c r="C843" s="174">
        <f ca="1">_xll.meDateFromTenor(C842,"1D","FOLLOWING",D$13,"NORMAL")</f>
        <v>43599</v>
      </c>
      <c r="D843" s="20">
        <f ca="1">_xll.meDateFromTenor(C843,D$14,"Following",D$13,"Normal")</f>
        <v>43600</v>
      </c>
      <c r="E843" s="175">
        <f ca="1"/>
        <v>1.1325014965573072E-2</v>
      </c>
      <c r="F843" s="152"/>
      <c r="G843" s="174">
        <f t="shared" ca="1" si="12"/>
        <v>43599</v>
      </c>
      <c r="H843" s="20">
        <f ca="1">_xll.meDateFromTenor(G843,H$14,"Following",H$13,"Normal")</f>
        <v>43691</v>
      </c>
      <c r="I843" s="175">
        <f ca="1"/>
        <v>1.5171454565362541E-2</v>
      </c>
      <c r="J843" s="151" t="s">
        <v>4</v>
      </c>
      <c r="K843" s="159" t="s">
        <v>4</v>
      </c>
    </row>
    <row r="844" spans="1:11" x14ac:dyDescent="0.25">
      <c r="A844" s="153">
        <v>826</v>
      </c>
      <c r="B844" s="158"/>
      <c r="C844" s="174">
        <f ca="1">_xll.meDateFromTenor(C843,"1D","FOLLOWING",D$13,"NORMAL")</f>
        <v>43600</v>
      </c>
      <c r="D844" s="20">
        <f ca="1">_xll.meDateFromTenor(C844,D$14,"Following",D$13,"Normal")</f>
        <v>43601</v>
      </c>
      <c r="E844" s="175">
        <f ca="1"/>
        <v>1.1331546255561915E-2</v>
      </c>
      <c r="F844" s="152"/>
      <c r="G844" s="174">
        <f t="shared" ca="1" si="12"/>
        <v>43600</v>
      </c>
      <c r="H844" s="20">
        <f ca="1">_xll.meDateFromTenor(G844,H$14,"Following",H$13,"Normal")</f>
        <v>43692</v>
      </c>
      <c r="I844" s="175">
        <f ca="1"/>
        <v>1.5179393263057599E-2</v>
      </c>
      <c r="J844" s="151" t="s">
        <v>4</v>
      </c>
      <c r="K844" s="159" t="s">
        <v>4</v>
      </c>
    </row>
    <row r="845" spans="1:11" x14ac:dyDescent="0.25">
      <c r="A845" s="153">
        <v>827</v>
      </c>
      <c r="B845" s="158"/>
      <c r="C845" s="174">
        <f ca="1">_xll.meDateFromTenor(C844,"1D","FOLLOWING",D$13,"NORMAL")</f>
        <v>43601</v>
      </c>
      <c r="D845" s="20">
        <f ca="1">_xll.meDateFromTenor(C845,D$14,"Following",D$13,"Normal")</f>
        <v>43602</v>
      </c>
      <c r="E845" s="175">
        <f ca="1"/>
        <v>1.1338081899268144E-2</v>
      </c>
      <c r="F845" s="152"/>
      <c r="G845" s="174">
        <f t="shared" ca="1" si="12"/>
        <v>43601</v>
      </c>
      <c r="H845" s="20">
        <f ca="1">_xll.meDateFromTenor(G845,H$14,"Following",H$13,"Normal")</f>
        <v>43693</v>
      </c>
      <c r="I845" s="175">
        <f ca="1"/>
        <v>1.5187351632919769E-2</v>
      </c>
      <c r="J845" s="151" t="s">
        <v>4</v>
      </c>
      <c r="K845" s="159" t="s">
        <v>4</v>
      </c>
    </row>
    <row r="846" spans="1:11" x14ac:dyDescent="0.25">
      <c r="A846" s="153">
        <v>828</v>
      </c>
      <c r="B846" s="158"/>
      <c r="C846" s="174">
        <f ca="1">_xll.meDateFromTenor(C845,"1D","FOLLOWING",D$13,"NORMAL")</f>
        <v>43602</v>
      </c>
      <c r="D846" s="20">
        <f ca="1">_xll.meDateFromTenor(C846,D$14,"Following",D$13,"Normal")</f>
        <v>43605</v>
      </c>
      <c r="E846" s="175">
        <f ca="1"/>
        <v>1.1351525620924048E-2</v>
      </c>
      <c r="F846" s="152"/>
      <c r="G846" s="174">
        <f t="shared" ca="1" si="12"/>
        <v>43602</v>
      </c>
      <c r="H846" s="20">
        <f ca="1">_xll.meDateFromTenor(G846,H$14,"Following",H$13,"Normal")</f>
        <v>43696</v>
      </c>
      <c r="I846" s="175">
        <f ca="1"/>
        <v>1.5195329418540595E-2</v>
      </c>
      <c r="J846" s="151" t="s">
        <v>4</v>
      </c>
      <c r="K846" s="159" t="s">
        <v>4</v>
      </c>
    </row>
    <row r="847" spans="1:11" x14ac:dyDescent="0.25">
      <c r="A847" s="153">
        <v>829</v>
      </c>
      <c r="B847" s="158"/>
      <c r="C847" s="174">
        <f ca="1">_xll.meDateFromTenor(C846,"1D","FOLLOWING",D$13,"NORMAL")</f>
        <v>43605</v>
      </c>
      <c r="D847" s="20">
        <f ca="1">_xll.meDateFromTenor(C847,D$14,"Following",D$13,"Normal")</f>
        <v>43606</v>
      </c>
      <c r="E847" s="175">
        <f ca="1"/>
        <v>1.1364268028213371E-2</v>
      </c>
      <c r="F847" s="152"/>
      <c r="G847" s="174">
        <f t="shared" ca="1" si="12"/>
        <v>43605</v>
      </c>
      <c r="H847" s="20">
        <f ca="1">_xll.meDateFromTenor(G847,H$14,"Following",H$13,"Normal")</f>
        <v>43697</v>
      </c>
      <c r="I847" s="175">
        <f ca="1"/>
        <v>1.5219376705870523E-2</v>
      </c>
      <c r="J847" s="151" t="s">
        <v>4</v>
      </c>
      <c r="K847" s="159" t="s">
        <v>4</v>
      </c>
    </row>
    <row r="848" spans="1:11" x14ac:dyDescent="0.25">
      <c r="A848" s="153">
        <v>830</v>
      </c>
      <c r="B848" s="158"/>
      <c r="C848" s="174">
        <f ca="1">_xll.meDateFromTenor(C847,"1D","FOLLOWING",D$13,"NORMAL")</f>
        <v>43606</v>
      </c>
      <c r="D848" s="20">
        <f ca="1">_xll.meDateFromTenor(C848,D$14,"Following",D$13,"Normal")</f>
        <v>43607</v>
      </c>
      <c r="E848" s="175">
        <f ca="1"/>
        <v>1.1370825453376239E-2</v>
      </c>
      <c r="F848" s="152"/>
      <c r="G848" s="174">
        <f t="shared" ca="1" si="12"/>
        <v>43606</v>
      </c>
      <c r="H848" s="20">
        <f ca="1">_xll.meDateFromTenor(G848,H$14,"Following",H$13,"Normal")</f>
        <v>43698</v>
      </c>
      <c r="I848" s="175">
        <f ca="1"/>
        <v>1.5227429590441479E-2</v>
      </c>
      <c r="J848" s="151" t="s">
        <v>4</v>
      </c>
      <c r="K848" s="159" t="s">
        <v>4</v>
      </c>
    </row>
    <row r="849" spans="1:11" x14ac:dyDescent="0.25">
      <c r="A849" s="153">
        <v>831</v>
      </c>
      <c r="B849" s="158"/>
      <c r="C849" s="174">
        <f ca="1">_xll.meDateFromTenor(C848,"1D","FOLLOWING",D$13,"NORMAL")</f>
        <v>43607</v>
      </c>
      <c r="D849" s="20">
        <f ca="1">_xll.meDateFromTenor(C849,D$14,"Following",D$13,"Normal")</f>
        <v>43608</v>
      </c>
      <c r="E849" s="175">
        <f ca="1"/>
        <v>1.1377387237292464E-2</v>
      </c>
      <c r="F849" s="152"/>
      <c r="G849" s="174">
        <f t="shared" ca="1" si="12"/>
        <v>43607</v>
      </c>
      <c r="H849" s="20">
        <f ca="1">_xll.meDateFromTenor(G849,H$14,"Following",H$13,"Normal")</f>
        <v>43699</v>
      </c>
      <c r="I849" s="175">
        <f ca="1"/>
        <v>1.5235500608728844E-2</v>
      </c>
      <c r="J849" s="151" t="s">
        <v>4</v>
      </c>
      <c r="K849" s="159" t="s">
        <v>4</v>
      </c>
    </row>
    <row r="850" spans="1:11" x14ac:dyDescent="0.25">
      <c r="A850" s="153">
        <v>832</v>
      </c>
      <c r="B850" s="158"/>
      <c r="C850" s="174">
        <f ca="1">_xll.meDateFromTenor(C849,"1D","FOLLOWING",D$13,"NORMAL")</f>
        <v>43608</v>
      </c>
      <c r="D850" s="20">
        <f ca="1">_xll.meDateFromTenor(C850,D$14,"Following",D$13,"Normal")</f>
        <v>43609</v>
      </c>
      <c r="E850" s="175">
        <f ca="1"/>
        <v>1.1383988139277474E-2</v>
      </c>
      <c r="F850" s="152"/>
      <c r="G850" s="174">
        <f t="shared" ca="1" si="12"/>
        <v>43608</v>
      </c>
      <c r="H850" s="20">
        <f ca="1">_xll.meDateFromTenor(G850,H$14,"Following",H$13,"Normal")</f>
        <v>43700</v>
      </c>
      <c r="I850" s="175">
        <f ca="1"/>
        <v>1.5243589504324168E-2</v>
      </c>
      <c r="J850" s="151" t="s">
        <v>4</v>
      </c>
      <c r="K850" s="159" t="s">
        <v>4</v>
      </c>
    </row>
    <row r="851" spans="1:11" x14ac:dyDescent="0.25">
      <c r="A851" s="153">
        <v>833</v>
      </c>
      <c r="B851" s="158"/>
      <c r="C851" s="174">
        <f ca="1">_xll.meDateFromTenor(C850,"1D","FOLLOWING",D$13,"NORMAL")</f>
        <v>43609</v>
      </c>
      <c r="D851" s="20">
        <f ca="1">_xll.meDateFromTenor(C851,D$14,"Following",D$13,"Normal")</f>
        <v>43612</v>
      </c>
      <c r="E851" s="175">
        <f ca="1"/>
        <v>1.1397609065343916E-2</v>
      </c>
      <c r="F851" s="152"/>
      <c r="G851" s="174">
        <f t="shared" ca="1" si="12"/>
        <v>43609</v>
      </c>
      <c r="H851" s="20">
        <f ca="1">_xll.meDateFromTenor(G851,H$14,"Following",H$13,"Normal")</f>
        <v>43703</v>
      </c>
      <c r="I851" s="175">
        <f ca="1"/>
        <v>1.5251695981370774E-2</v>
      </c>
      <c r="J851" s="151" t="s">
        <v>4</v>
      </c>
      <c r="K851" s="159" t="s">
        <v>4</v>
      </c>
    </row>
    <row r="852" spans="1:11" x14ac:dyDescent="0.25">
      <c r="A852" s="153">
        <v>834</v>
      </c>
      <c r="B852" s="158"/>
      <c r="C852" s="174">
        <f ca="1">_xll.meDateFromTenor(C851,"1D","FOLLOWING",D$13,"NORMAL")</f>
        <v>43612</v>
      </c>
      <c r="D852" s="20">
        <f ca="1">_xll.meDateFromTenor(C852,D$14,"Following",D$13,"Normal")</f>
        <v>43613</v>
      </c>
      <c r="E852" s="175">
        <f ca="1"/>
        <v>1.1410490668089008E-2</v>
      </c>
      <c r="F852" s="152"/>
      <c r="G852" s="174">
        <f t="shared" ca="1" si="12"/>
        <v>43612</v>
      </c>
      <c r="H852" s="20">
        <f ca="1">_xll.meDateFromTenor(G852,H$14,"Following",H$13,"Normal")</f>
        <v>43704</v>
      </c>
      <c r="I852" s="175">
        <f ca="1"/>
        <v>1.5276116206929664E-2</v>
      </c>
      <c r="J852" s="151" t="s">
        <v>4</v>
      </c>
      <c r="K852" s="159" t="s">
        <v>4</v>
      </c>
    </row>
    <row r="853" spans="1:11" x14ac:dyDescent="0.25">
      <c r="A853" s="153">
        <v>835</v>
      </c>
      <c r="B853" s="158"/>
      <c r="C853" s="174">
        <f ca="1">_xll.meDateFromTenor(C852,"1D","FOLLOWING",D$13,"NORMAL")</f>
        <v>43613</v>
      </c>
      <c r="D853" s="20">
        <f ca="1">_xll.meDateFromTenor(C853,D$14,"Following",D$13,"Normal")</f>
        <v>43614</v>
      </c>
      <c r="E853" s="175">
        <f ca="1"/>
        <v>1.1417103051050188E-2</v>
      </c>
      <c r="F853" s="152"/>
      <c r="G853" s="174">
        <f t="shared" ref="G853:G916" ca="1" si="13">$C853</f>
        <v>43613</v>
      </c>
      <c r="H853" s="20">
        <f ca="1">_xll.meDateFromTenor(G853,H$14,"Following",H$13,"Normal")</f>
        <v>43705</v>
      </c>
      <c r="I853" s="175">
        <f ca="1"/>
        <v>1.5284288236596331E-2</v>
      </c>
      <c r="J853" s="151" t="s">
        <v>4</v>
      </c>
      <c r="K853" s="159" t="s">
        <v>4</v>
      </c>
    </row>
    <row r="854" spans="1:11" x14ac:dyDescent="0.25">
      <c r="A854" s="153">
        <v>836</v>
      </c>
      <c r="B854" s="158"/>
      <c r="C854" s="174">
        <f ca="1">_xll.meDateFromTenor(C853,"1D","FOLLOWING",D$13,"NORMAL")</f>
        <v>43614</v>
      </c>
      <c r="D854" s="20">
        <f ca="1">_xll.meDateFromTenor(C854,D$14,"Following",D$13,"Normal")</f>
        <v>43615</v>
      </c>
      <c r="E854" s="175">
        <f ca="1"/>
        <v>1.1423710133771121E-2</v>
      </c>
      <c r="F854" s="152"/>
      <c r="G854" s="174">
        <f t="shared" ca="1" si="13"/>
        <v>43614</v>
      </c>
      <c r="H854" s="20">
        <f ca="1">_xll.meDateFromTenor(G854,H$14,"Following",H$13,"Normal")</f>
        <v>43706</v>
      </c>
      <c r="I854" s="175">
        <f ca="1"/>
        <v>1.5292475421673521E-2</v>
      </c>
      <c r="J854" s="151" t="s">
        <v>4</v>
      </c>
      <c r="K854" s="159" t="s">
        <v>4</v>
      </c>
    </row>
    <row r="855" spans="1:11" x14ac:dyDescent="0.25">
      <c r="A855" s="153">
        <v>837</v>
      </c>
      <c r="B855" s="158"/>
      <c r="C855" s="174">
        <f ca="1">_xll.meDateFromTenor(C854,"1D","FOLLOWING",D$13,"NORMAL")</f>
        <v>43615</v>
      </c>
      <c r="D855" s="20">
        <f ca="1">_xll.meDateFromTenor(C855,D$14,"Following",D$13,"Normal")</f>
        <v>43616</v>
      </c>
      <c r="E855" s="175">
        <f ca="1"/>
        <v>1.1430311915772191E-2</v>
      </c>
      <c r="F855" s="152"/>
      <c r="G855" s="174">
        <f t="shared" ca="1" si="13"/>
        <v>43615</v>
      </c>
      <c r="H855" s="20">
        <f ca="1">_xll.meDateFromTenor(G855,H$14,"Following",H$13,"Normal")</f>
        <v>43707</v>
      </c>
      <c r="I855" s="175">
        <f ca="1"/>
        <v>1.5300677269063433E-2</v>
      </c>
      <c r="J855" s="151" t="s">
        <v>4</v>
      </c>
      <c r="K855" s="159" t="s">
        <v>4</v>
      </c>
    </row>
    <row r="856" spans="1:11" x14ac:dyDescent="0.25">
      <c r="A856" s="153">
        <v>838</v>
      </c>
      <c r="B856" s="158"/>
      <c r="C856" s="174">
        <f ca="1">_xll.meDateFromTenor(C855,"1D","FOLLOWING",D$13,"NORMAL")</f>
        <v>43616</v>
      </c>
      <c r="D856" s="20">
        <f ca="1">_xll.meDateFromTenor(C856,D$14,"Following",D$13,"Normal")</f>
        <v>43619</v>
      </c>
      <c r="E856" s="175">
        <f ca="1"/>
        <v>1.1443861572875176E-2</v>
      </c>
      <c r="F856" s="152"/>
      <c r="G856" s="174">
        <f t="shared" ca="1" si="13"/>
        <v>43616</v>
      </c>
      <c r="H856" s="20">
        <f ca="1">_xll.meDateFromTenor(G856,H$14,"Following",H$13,"Normal")</f>
        <v>43710</v>
      </c>
      <c r="I856" s="175">
        <f ca="1"/>
        <v>1.5308893285668278E-2</v>
      </c>
      <c r="J856" s="151" t="s">
        <v>4</v>
      </c>
      <c r="K856" s="159" t="s">
        <v>4</v>
      </c>
    </row>
    <row r="857" spans="1:11" x14ac:dyDescent="0.25">
      <c r="A857" s="153">
        <v>839</v>
      </c>
      <c r="B857" s="158"/>
      <c r="C857" s="174">
        <f ca="1">_xll.meDateFromTenor(C856,"1D","FOLLOWING",D$13,"NORMAL")</f>
        <v>43619</v>
      </c>
      <c r="D857" s="20">
        <f ca="1">_xll.meDateFromTenor(C857,D$14,"Following",D$13,"Normal")</f>
        <v>43620</v>
      </c>
      <c r="E857" s="175">
        <f ca="1"/>
        <v>1.1456666029623403E-2</v>
      </c>
      <c r="F857" s="152"/>
      <c r="G857" s="174">
        <f t="shared" ca="1" si="13"/>
        <v>43619</v>
      </c>
      <c r="H857" s="20">
        <f ca="1">_xll.meDateFromTenor(G857,H$14,"Following",H$13,"Normal")</f>
        <v>43711</v>
      </c>
      <c r="I857" s="175">
        <f ca="1"/>
        <v>1.533362141979441E-2</v>
      </c>
      <c r="J857" s="151" t="s">
        <v>4</v>
      </c>
      <c r="K857" s="159" t="s">
        <v>4</v>
      </c>
    </row>
    <row r="858" spans="1:11" x14ac:dyDescent="0.25">
      <c r="A858" s="153">
        <v>840</v>
      </c>
      <c r="B858" s="158"/>
      <c r="C858" s="174">
        <f ca="1">_xll.meDateFromTenor(C857,"1D","FOLLOWING",D$13,"NORMAL")</f>
        <v>43620</v>
      </c>
      <c r="D858" s="20">
        <f ca="1">_xll.meDateFromTenor(C858,D$14,"Following",D$13,"Normal")</f>
        <v>43621</v>
      </c>
      <c r="E858" s="175">
        <f ca="1"/>
        <v>1.1463241302829314E-2</v>
      </c>
      <c r="F858" s="152"/>
      <c r="G858" s="174">
        <f t="shared" ca="1" si="13"/>
        <v>43620</v>
      </c>
      <c r="H858" s="20">
        <f ca="1">_xll.meDateFromTenor(G858,H$14,"Following",H$13,"Normal")</f>
        <v>43712</v>
      </c>
      <c r="I858" s="175">
        <f ca="1"/>
        <v>1.5341889182280999E-2</v>
      </c>
      <c r="J858" s="151" t="s">
        <v>4</v>
      </c>
      <c r="K858" s="159" t="s">
        <v>4</v>
      </c>
    </row>
    <row r="859" spans="1:11" x14ac:dyDescent="0.25">
      <c r="A859" s="153">
        <v>841</v>
      </c>
      <c r="B859" s="158"/>
      <c r="C859" s="174">
        <f ca="1">_xll.meDateFromTenor(C858,"1D","FOLLOWING",D$13,"NORMAL")</f>
        <v>43621</v>
      </c>
      <c r="D859" s="20">
        <f ca="1">_xll.meDateFromTenor(C859,D$14,"Following",D$13,"Normal")</f>
        <v>43622</v>
      </c>
      <c r="E859" s="175">
        <f ca="1"/>
        <v>1.1469811273157089E-2</v>
      </c>
      <c r="F859" s="152"/>
      <c r="G859" s="174">
        <f t="shared" ca="1" si="13"/>
        <v>43621</v>
      </c>
      <c r="H859" s="20">
        <f ca="1">_xll.meDateFromTenor(G859,H$14,"Following",H$13,"Normal")</f>
        <v>43713</v>
      </c>
      <c r="I859" s="175">
        <f ca="1"/>
        <v>1.5350168648493531E-2</v>
      </c>
      <c r="J859" s="151" t="s">
        <v>4</v>
      </c>
      <c r="K859" s="159" t="s">
        <v>4</v>
      </c>
    </row>
    <row r="860" spans="1:11" x14ac:dyDescent="0.25">
      <c r="A860" s="153">
        <v>842</v>
      </c>
      <c r="B860" s="158"/>
      <c r="C860" s="174">
        <f ca="1">_xll.meDateFromTenor(C859,"1D","FOLLOWING",D$13,"NORMAL")</f>
        <v>43622</v>
      </c>
      <c r="D860" s="20">
        <f ca="1">_xll.meDateFromTenor(C860,D$14,"Following",D$13,"Normal")</f>
        <v>43623</v>
      </c>
      <c r="E860" s="175">
        <f ca="1"/>
        <v>1.147637594036692E-2</v>
      </c>
      <c r="F860" s="152"/>
      <c r="G860" s="174">
        <f t="shared" ca="1" si="13"/>
        <v>43622</v>
      </c>
      <c r="H860" s="20">
        <f ca="1">_xll.meDateFromTenor(G860,H$14,"Following",H$13,"Normal")</f>
        <v>43714</v>
      </c>
      <c r="I860" s="175">
        <f ca="1"/>
        <v>1.5358459325334212E-2</v>
      </c>
      <c r="J860" s="151" t="s">
        <v>4</v>
      </c>
      <c r="K860" s="159" t="s">
        <v>4</v>
      </c>
    </row>
    <row r="861" spans="1:11" x14ac:dyDescent="0.25">
      <c r="A861" s="153">
        <v>843</v>
      </c>
      <c r="B861" s="158"/>
      <c r="C861" s="174">
        <f ca="1">_xll.meDateFromTenor(C860,"1D","FOLLOWING",D$13,"NORMAL")</f>
        <v>43623</v>
      </c>
      <c r="D861" s="20">
        <f ca="1">_xll.meDateFromTenor(C861,D$14,"Following",D$13,"Normal")</f>
        <v>43626</v>
      </c>
      <c r="E861" s="175">
        <f ca="1"/>
        <v>1.1489854289363818E-2</v>
      </c>
      <c r="F861" s="152"/>
      <c r="G861" s="174">
        <f t="shared" ca="1" si="13"/>
        <v>43623</v>
      </c>
      <c r="H861" s="20">
        <f ca="1">_xll.meDateFromTenor(G861,H$14,"Following",H$13,"Normal")</f>
        <v>43717</v>
      </c>
      <c r="I861" s="175">
        <f ca="1"/>
        <v>1.5366760719705243E-2</v>
      </c>
      <c r="J861" s="151" t="s">
        <v>4</v>
      </c>
      <c r="K861" s="159" t="s">
        <v>4</v>
      </c>
    </row>
    <row r="862" spans="1:11" x14ac:dyDescent="0.25">
      <c r="A862" s="153">
        <v>844</v>
      </c>
      <c r="B862" s="158"/>
      <c r="C862" s="174">
        <f ca="1">_xll.meDateFromTenor(C861,"1D","FOLLOWING",D$13,"NORMAL")</f>
        <v>43626</v>
      </c>
      <c r="D862" s="20">
        <f ca="1">_xll.meDateFromTenor(C862,D$14,"Following",D$13,"Normal")</f>
        <v>43627</v>
      </c>
      <c r="E862" s="175">
        <f ca="1"/>
        <v>1.1502581570193057E-2</v>
      </c>
      <c r="F862" s="152"/>
      <c r="G862" s="174">
        <f t="shared" ca="1" si="13"/>
        <v>43626</v>
      </c>
      <c r="H862" s="20">
        <f ca="1">_xll.meDateFromTenor(G862,H$14,"Following",H$13,"Normal")</f>
        <v>43718</v>
      </c>
      <c r="I862" s="175">
        <f ca="1"/>
        <v>1.5391724277022463E-2</v>
      </c>
      <c r="J862" s="151" t="s">
        <v>4</v>
      </c>
      <c r="K862" s="159" t="s">
        <v>4</v>
      </c>
    </row>
    <row r="863" spans="1:11" x14ac:dyDescent="0.25">
      <c r="A863" s="153">
        <v>845</v>
      </c>
      <c r="B863" s="158"/>
      <c r="C863" s="174">
        <f ca="1">_xll.meDateFromTenor(C862,"1D","FOLLOWING",D$13,"NORMAL")</f>
        <v>43627</v>
      </c>
      <c r="D863" s="20">
        <f ca="1">_xll.meDateFromTenor(C863,D$14,"Following",D$13,"Normal")</f>
        <v>43628</v>
      </c>
      <c r="E863" s="175">
        <f ca="1"/>
        <v>1.1509119716217639E-2</v>
      </c>
      <c r="F863" s="152"/>
      <c r="G863" s="174">
        <f t="shared" ca="1" si="13"/>
        <v>43627</v>
      </c>
      <c r="H863" s="20">
        <f ca="1">_xll.meDateFromTenor(G863,H$14,"Following",H$13,"Normal")</f>
        <v>43719</v>
      </c>
      <c r="I863" s="175">
        <f ca="1"/>
        <v>1.5400063610536923E-2</v>
      </c>
      <c r="J863" s="151" t="s">
        <v>4</v>
      </c>
      <c r="K863" s="159" t="s">
        <v>4</v>
      </c>
    </row>
    <row r="864" spans="1:11" x14ac:dyDescent="0.25">
      <c r="A864" s="153">
        <v>846</v>
      </c>
      <c r="B864" s="158"/>
      <c r="C864" s="174">
        <f ca="1">_xll.meDateFromTenor(C863,"1D","FOLLOWING",D$13,"NORMAL")</f>
        <v>43628</v>
      </c>
      <c r="D864" s="20">
        <f ca="1">_xll.meDateFromTenor(C864,D$14,"Following",D$13,"Normal")</f>
        <v>43629</v>
      </c>
      <c r="E864" s="175">
        <f ca="1"/>
        <v>1.151565255680613E-2</v>
      </c>
      <c r="F864" s="152"/>
      <c r="G864" s="174">
        <f t="shared" ca="1" si="13"/>
        <v>43628</v>
      </c>
      <c r="H864" s="20">
        <f ca="1">_xll.meDateFromTenor(G864,H$14,"Following",H$13,"Normal")</f>
        <v>43720</v>
      </c>
      <c r="I864" s="175">
        <f ca="1"/>
        <v>1.5408411196092752E-2</v>
      </c>
      <c r="J864" s="151" t="s">
        <v>4</v>
      </c>
      <c r="K864" s="159" t="s">
        <v>4</v>
      </c>
    </row>
    <row r="865" spans="1:11" x14ac:dyDescent="0.25">
      <c r="A865" s="153">
        <v>847</v>
      </c>
      <c r="B865" s="158"/>
      <c r="C865" s="174">
        <f ca="1">_xll.meDateFromTenor(C864,"1D","FOLLOWING",D$13,"NORMAL")</f>
        <v>43629</v>
      </c>
      <c r="D865" s="20">
        <f ca="1">_xll.meDateFromTenor(C865,D$14,"Following",D$13,"Normal")</f>
        <v>43630</v>
      </c>
      <c r="E865" s="175">
        <f ca="1"/>
        <v>1.1522180091718723E-2</v>
      </c>
      <c r="F865" s="152"/>
      <c r="G865" s="174">
        <f t="shared" ca="1" si="13"/>
        <v>43629</v>
      </c>
      <c r="H865" s="20">
        <f ca="1">_xll.meDateFromTenor(G865,H$14,"Following",H$13,"Normal")</f>
        <v>43721</v>
      </c>
      <c r="I865" s="175">
        <f ca="1"/>
        <v>1.5416766540592146E-2</v>
      </c>
      <c r="J865" s="151" t="s">
        <v>4</v>
      </c>
      <c r="K865" s="159" t="s">
        <v>4</v>
      </c>
    </row>
    <row r="866" spans="1:11" x14ac:dyDescent="0.25">
      <c r="A866" s="153">
        <v>848</v>
      </c>
      <c r="B866" s="158"/>
      <c r="C866" s="174">
        <f ca="1">_xll.meDateFromTenor(C865,"1D","FOLLOWING",D$13,"NORMAL")</f>
        <v>43630</v>
      </c>
      <c r="D866" s="20">
        <f ca="1">_xll.meDateFromTenor(C866,D$14,"Following",D$13,"Normal")</f>
        <v>43633</v>
      </c>
      <c r="E866" s="175">
        <f ca="1"/>
        <v>1.1535587092534924E-2</v>
      </c>
      <c r="F866" s="152"/>
      <c r="G866" s="174">
        <f t="shared" ca="1" si="13"/>
        <v>43630</v>
      </c>
      <c r="H866" s="20">
        <f ca="1">_xll.meDateFromTenor(G866,H$14,"Following",H$13,"Normal")</f>
        <v>43724</v>
      </c>
      <c r="I866" s="175">
        <f ca="1"/>
        <v>1.5425129150937316E-2</v>
      </c>
      <c r="J866" s="151" t="s">
        <v>4</v>
      </c>
      <c r="K866" s="159" t="s">
        <v>4</v>
      </c>
    </row>
    <row r="867" spans="1:11" x14ac:dyDescent="0.25">
      <c r="A867" s="153">
        <v>849</v>
      </c>
      <c r="B867" s="158"/>
      <c r="C867" s="174">
        <f ca="1">_xll.meDateFromTenor(C866,"1D","FOLLOWING",D$13,"NORMAL")</f>
        <v>43633</v>
      </c>
      <c r="D867" s="20">
        <f ca="1">_xll.meDateFromTenor(C867,D$14,"Following",D$13,"Normal")</f>
        <v>43634</v>
      </c>
      <c r="E867" s="175">
        <f ca="1"/>
        <v>1.1548237167096118E-2</v>
      </c>
      <c r="F867" s="152"/>
      <c r="G867" s="174">
        <f t="shared" ca="1" si="13"/>
        <v>43633</v>
      </c>
      <c r="H867" s="20">
        <f ca="1">_xll.meDateFromTenor(G867,H$14,"Following",H$13,"Normal")</f>
        <v>43725</v>
      </c>
      <c r="I867" s="175">
        <f ca="1"/>
        <v>1.5450255646069479E-2</v>
      </c>
      <c r="J867" s="151" t="s">
        <v>4</v>
      </c>
      <c r="K867" s="159" t="s">
        <v>4</v>
      </c>
    </row>
    <row r="868" spans="1:11" x14ac:dyDescent="0.25">
      <c r="A868" s="153">
        <v>850</v>
      </c>
      <c r="B868" s="158"/>
      <c r="C868" s="174">
        <f ca="1">_xll.meDateFromTenor(C867,"1D","FOLLOWING",D$13,"NORMAL")</f>
        <v>43634</v>
      </c>
      <c r="D868" s="20">
        <f ca="1">_xll.meDateFromTenor(C868,D$14,"Following",D$13,"Normal")</f>
        <v>43635</v>
      </c>
      <c r="E868" s="175">
        <f ca="1"/>
        <v>1.1554738168113629E-2</v>
      </c>
      <c r="F868" s="152"/>
      <c r="G868" s="174">
        <f t="shared" ca="1" si="13"/>
        <v>43634</v>
      </c>
      <c r="H868" s="20">
        <f ca="1">_xll.meDateFromTenor(G868,H$14,"Following",H$13,"Normal")</f>
        <v>43726</v>
      </c>
      <c r="I868" s="175">
        <f ca="1"/>
        <v>1.5458642388819761E-2</v>
      </c>
      <c r="J868" s="151" t="s">
        <v>4</v>
      </c>
      <c r="K868" s="159" t="s">
        <v>4</v>
      </c>
    </row>
    <row r="869" spans="1:11" x14ac:dyDescent="0.25">
      <c r="A869" s="153">
        <v>851</v>
      </c>
      <c r="B869" s="158"/>
      <c r="C869" s="174">
        <f ca="1">_xll.meDateFromTenor(C868,"1D","FOLLOWING",D$13,"NORMAL")</f>
        <v>43635</v>
      </c>
      <c r="D869" s="20">
        <f ca="1">_xll.meDateFromTenor(C869,D$14,"Following",D$13,"Normal")</f>
        <v>43636</v>
      </c>
      <c r="E869" s="175">
        <f ca="1"/>
        <v>1.1561233861137096E-2</v>
      </c>
      <c r="F869" s="152"/>
      <c r="G869" s="174">
        <f t="shared" ca="1" si="13"/>
        <v>43635</v>
      </c>
      <c r="H869" s="20">
        <f ca="1">_xll.meDateFromTenor(G869,H$14,"Following",H$13,"Normal")</f>
        <v>43727</v>
      </c>
      <c r="I869" s="175">
        <f ca="1"/>
        <v>1.5467033931926832E-2</v>
      </c>
      <c r="J869" s="151" t="s">
        <v>4</v>
      </c>
      <c r="K869" s="159" t="s">
        <v>4</v>
      </c>
    </row>
    <row r="870" spans="1:11" x14ac:dyDescent="0.25">
      <c r="A870" s="153">
        <v>852</v>
      </c>
      <c r="B870" s="158"/>
      <c r="C870" s="174">
        <f ca="1">_xll.meDateFromTenor(C869,"1D","FOLLOWING",D$13,"NORMAL")</f>
        <v>43636</v>
      </c>
      <c r="D870" s="20">
        <f ca="1">_xll.meDateFromTenor(C870,D$14,"Following",D$13,"Normal")</f>
        <v>43637</v>
      </c>
      <c r="E870" s="175">
        <f ca="1"/>
        <v>1.1567724245926711E-2</v>
      </c>
      <c r="F870" s="152"/>
      <c r="G870" s="174">
        <f t="shared" ca="1" si="13"/>
        <v>43636</v>
      </c>
      <c r="H870" s="20">
        <f ca="1">_xll.meDateFromTenor(G870,H$14,"Following",H$13,"Normal")</f>
        <v>43728</v>
      </c>
      <c r="I870" s="175">
        <f ca="1"/>
        <v>1.5475429782292893E-2</v>
      </c>
      <c r="J870" s="151" t="s">
        <v>4</v>
      </c>
      <c r="K870" s="159" t="s">
        <v>4</v>
      </c>
    </row>
    <row r="871" spans="1:11" x14ac:dyDescent="0.25">
      <c r="A871" s="153">
        <v>853</v>
      </c>
      <c r="B871" s="158"/>
      <c r="C871" s="174">
        <f ca="1">_xll.meDateFromTenor(C870,"1D","FOLLOWING",D$13,"NORMAL")</f>
        <v>43637</v>
      </c>
      <c r="D871" s="20">
        <f ca="1">_xll.meDateFromTenor(C871,D$14,"Following",D$13,"Normal")</f>
        <v>43640</v>
      </c>
      <c r="E871" s="175">
        <f ca="1"/>
        <v>1.1581059857661599E-2</v>
      </c>
      <c r="F871" s="152"/>
      <c r="G871" s="174">
        <f t="shared" ca="1" si="13"/>
        <v>43637</v>
      </c>
      <c r="H871" s="20">
        <f ca="1">_xll.meDateFromTenor(G871,H$14,"Following",H$13,"Normal")</f>
        <v>43731</v>
      </c>
      <c r="I871" s="175">
        <f ca="1"/>
        <v>1.548382944682015E-2</v>
      </c>
      <c r="J871" s="151" t="s">
        <v>4</v>
      </c>
      <c r="K871" s="159" t="s">
        <v>4</v>
      </c>
    </row>
    <row r="872" spans="1:11" x14ac:dyDescent="0.25">
      <c r="A872" s="153">
        <v>854</v>
      </c>
      <c r="B872" s="158"/>
      <c r="C872" s="174">
        <f ca="1">_xll.meDateFromTenor(C871,"1D","FOLLOWING",D$13,"NORMAL")</f>
        <v>43640</v>
      </c>
      <c r="D872" s="20">
        <f ca="1">_xll.meDateFromTenor(C872,D$14,"Following",D$13,"Normal")</f>
        <v>43641</v>
      </c>
      <c r="E872" s="175">
        <f ca="1"/>
        <v>1.1593632695072784E-2</v>
      </c>
      <c r="F872" s="152"/>
      <c r="G872" s="174">
        <f t="shared" ca="1" si="13"/>
        <v>43640</v>
      </c>
      <c r="H872" s="20">
        <f ca="1">_xll.meDateFromTenor(G872,H$14,"Following",H$13,"Normal")</f>
        <v>43732</v>
      </c>
      <c r="I872" s="175">
        <f ca="1"/>
        <v>1.5509046394391102E-2</v>
      </c>
      <c r="J872" s="151" t="s">
        <v>4</v>
      </c>
      <c r="K872" s="159" t="s">
        <v>4</v>
      </c>
    </row>
    <row r="873" spans="1:11" x14ac:dyDescent="0.25">
      <c r="A873" s="153">
        <v>855</v>
      </c>
      <c r="B873" s="158"/>
      <c r="C873" s="174">
        <f ca="1">_xll.meDateFromTenor(C872,"1D","FOLLOWING",D$13,"NORMAL")</f>
        <v>43641</v>
      </c>
      <c r="D873" s="20">
        <f ca="1">_xll.meDateFromTenor(C873,D$14,"Following",D$13,"Normal")</f>
        <v>43642</v>
      </c>
      <c r="E873" s="175">
        <f ca="1"/>
        <v>1.160009653293774E-2</v>
      </c>
      <c r="F873" s="152"/>
      <c r="G873" s="174">
        <f t="shared" ca="1" si="13"/>
        <v>43641</v>
      </c>
      <c r="H873" s="20">
        <f ca="1">_xll.meDateFromTenor(G873,H$14,"Following",H$13,"Normal")</f>
        <v>43733</v>
      </c>
      <c r="I873" s="175">
        <f ca="1"/>
        <v>1.5517456384585158E-2</v>
      </c>
      <c r="J873" s="151" t="s">
        <v>4</v>
      </c>
      <c r="K873" s="159" t="s">
        <v>4</v>
      </c>
    </row>
    <row r="874" spans="1:11" x14ac:dyDescent="0.25">
      <c r="A874" s="153">
        <v>856</v>
      </c>
      <c r="B874" s="158"/>
      <c r="C874" s="174">
        <f ca="1">_xll.meDateFromTenor(C873,"1D","FOLLOWING",D$13,"NORMAL")</f>
        <v>43642</v>
      </c>
      <c r="D874" s="20">
        <f ca="1">_xll.meDateFromTenor(C874,D$14,"Following",D$13,"Normal")</f>
        <v>43643</v>
      </c>
      <c r="E874" s="175">
        <f ca="1"/>
        <v>1.1606555060330634E-2</v>
      </c>
      <c r="F874" s="152"/>
      <c r="G874" s="174">
        <f t="shared" ca="1" si="13"/>
        <v>43642</v>
      </c>
      <c r="H874" s="20">
        <f ca="1">_xll.meDateFromTenor(G874,H$14,"Following",H$13,"Normal")</f>
        <v>43734</v>
      </c>
      <c r="I874" s="175">
        <f ca="1"/>
        <v>1.5525867723451424E-2</v>
      </c>
      <c r="J874" s="151" t="s">
        <v>4</v>
      </c>
      <c r="K874" s="159" t="s">
        <v>4</v>
      </c>
    </row>
    <row r="875" spans="1:11" x14ac:dyDescent="0.25">
      <c r="A875" s="153">
        <v>857</v>
      </c>
      <c r="B875" s="158"/>
      <c r="C875" s="174">
        <f ca="1">_xll.meDateFromTenor(C874,"1D","FOLLOWING",D$13,"NORMAL")</f>
        <v>43643</v>
      </c>
      <c r="D875" s="20">
        <f ca="1">_xll.meDateFromTenor(C875,D$14,"Following",D$13,"Normal")</f>
        <v>43644</v>
      </c>
      <c r="E875" s="175">
        <f ca="1"/>
        <v>1.161300827677185E-2</v>
      </c>
      <c r="F875" s="152"/>
      <c r="G875" s="174">
        <f t="shared" ca="1" si="13"/>
        <v>43643</v>
      </c>
      <c r="H875" s="20">
        <f ca="1">_xll.meDateFromTenor(G875,H$14,"Following",H$13,"Normal")</f>
        <v>43735</v>
      </c>
      <c r="I875" s="175">
        <f ca="1"/>
        <v>1.5534279917892101E-2</v>
      </c>
      <c r="J875" s="151" t="s">
        <v>4</v>
      </c>
      <c r="K875" s="159" t="s">
        <v>4</v>
      </c>
    </row>
    <row r="876" spans="1:11" x14ac:dyDescent="0.25">
      <c r="A876" s="153">
        <v>858</v>
      </c>
      <c r="B876" s="158"/>
      <c r="C876" s="174">
        <f ca="1">_xll.meDateFromTenor(C875,"1D","FOLLOWING",D$13,"NORMAL")</f>
        <v>43644</v>
      </c>
      <c r="D876" s="20">
        <f ca="1">_xll.meDateFromTenor(C876,D$14,"Following",D$13,"Normal")</f>
        <v>43647</v>
      </c>
      <c r="E876" s="175">
        <f ca="1"/>
        <v>1.1626272457592221E-2</v>
      </c>
      <c r="F876" s="152"/>
      <c r="G876" s="174">
        <f t="shared" ca="1" si="13"/>
        <v>43644</v>
      </c>
      <c r="H876" s="20">
        <f ca="1">_xll.meDateFromTenor(G876,H$14,"Following",H$13,"Normal")</f>
        <v>43738</v>
      </c>
      <c r="I876" s="175">
        <f ca="1"/>
        <v>1.5542692474809392E-2</v>
      </c>
      <c r="J876" s="151" t="s">
        <v>4</v>
      </c>
      <c r="K876" s="159" t="s">
        <v>4</v>
      </c>
    </row>
    <row r="877" spans="1:11" x14ac:dyDescent="0.25">
      <c r="A877" s="153">
        <v>859</v>
      </c>
      <c r="B877" s="158"/>
      <c r="C877" s="174">
        <f ca="1">_xll.meDateFromTenor(C876,"1D","FOLLOWING",D$13,"NORMAL")</f>
        <v>43647</v>
      </c>
      <c r="D877" s="20">
        <f ca="1">_xll.meDateFromTenor(C877,D$14,"Following",D$13,"Normal")</f>
        <v>43648</v>
      </c>
      <c r="E877" s="175">
        <f ca="1"/>
        <v>1.1638768026385235E-2</v>
      </c>
      <c r="F877" s="152"/>
      <c r="G877" s="174">
        <f t="shared" ca="1" si="13"/>
        <v>43647</v>
      </c>
      <c r="H877" s="20">
        <f ca="1">_xll.meDateFromTenor(G877,H$14,"Following",H$13,"Normal")</f>
        <v>43739</v>
      </c>
      <c r="I877" s="175">
        <f ca="1"/>
        <v>1.5567927389442987E-2</v>
      </c>
      <c r="J877" s="151" t="s">
        <v>4</v>
      </c>
      <c r="K877" s="159" t="s">
        <v>4</v>
      </c>
    </row>
    <row r="878" spans="1:11" x14ac:dyDescent="0.25">
      <c r="A878" s="153">
        <v>860</v>
      </c>
      <c r="B878" s="158"/>
      <c r="C878" s="174">
        <f ca="1">_xll.meDateFromTenor(C877,"1D","FOLLOWING",D$13,"NORMAL")</f>
        <v>43648</v>
      </c>
      <c r="D878" s="20">
        <f ca="1">_xll.meDateFromTenor(C878,D$14,"Following",D$13,"Normal")</f>
        <v>43649</v>
      </c>
      <c r="E878" s="175">
        <f ca="1"/>
        <v>1.1645194682872215E-2</v>
      </c>
      <c r="F878" s="152"/>
      <c r="G878" s="174">
        <f t="shared" ca="1" si="13"/>
        <v>43648</v>
      </c>
      <c r="H878" s="20">
        <f ca="1">_xll.meDateFromTenor(G878,H$14,"Following",H$13,"Normal")</f>
        <v>43740</v>
      </c>
      <c r="I878" s="175">
        <f ca="1"/>
        <v>1.5576336465288764E-2</v>
      </c>
      <c r="J878" s="151" t="s">
        <v>4</v>
      </c>
      <c r="K878" s="159" t="s">
        <v>4</v>
      </c>
    </row>
    <row r="879" spans="1:11" x14ac:dyDescent="0.25">
      <c r="A879" s="153">
        <v>861</v>
      </c>
      <c r="B879" s="158"/>
      <c r="C879" s="174">
        <f ca="1">_xll.meDateFromTenor(C878,"1D","FOLLOWING",D$13,"NORMAL")</f>
        <v>43649</v>
      </c>
      <c r="D879" s="20">
        <f ca="1">_xll.meDateFromTenor(C879,D$14,"Following",D$13,"Normal")</f>
        <v>43650</v>
      </c>
      <c r="E879" s="175">
        <f ca="1"/>
        <v>1.1651616026009434E-2</v>
      </c>
      <c r="F879" s="152"/>
      <c r="G879" s="174">
        <f t="shared" ca="1" si="13"/>
        <v>43649</v>
      </c>
      <c r="H879" s="20">
        <f ca="1">_xll.meDateFromTenor(G879,H$14,"Following",H$13,"Normal")</f>
        <v>43741</v>
      </c>
      <c r="I879" s="175">
        <f ca="1"/>
        <v>1.5584743438122176E-2</v>
      </c>
      <c r="J879" s="151" t="s">
        <v>4</v>
      </c>
      <c r="K879" s="159" t="s">
        <v>4</v>
      </c>
    </row>
    <row r="880" spans="1:11" x14ac:dyDescent="0.25">
      <c r="A880" s="153">
        <v>862</v>
      </c>
      <c r="B880" s="158"/>
      <c r="C880" s="174">
        <f ca="1">_xll.meDateFromTenor(C879,"1D","FOLLOWING",D$13,"NORMAL")</f>
        <v>43650</v>
      </c>
      <c r="D880" s="20">
        <f ca="1">_xll.meDateFromTenor(C880,D$14,"Following",D$13,"Normal")</f>
        <v>43651</v>
      </c>
      <c r="E880" s="175">
        <f ca="1"/>
        <v>1.1658032055716958E-2</v>
      </c>
      <c r="F880" s="152"/>
      <c r="G880" s="174">
        <f t="shared" ca="1" si="13"/>
        <v>43650</v>
      </c>
      <c r="H880" s="20">
        <f ca="1">_xll.meDateFromTenor(G880,H$14,"Following",H$13,"Normal")</f>
        <v>43742</v>
      </c>
      <c r="I880" s="175">
        <f ca="1"/>
        <v>1.559314781484542E-2</v>
      </c>
      <c r="J880" s="151" t="s">
        <v>4</v>
      </c>
      <c r="K880" s="159" t="s">
        <v>4</v>
      </c>
    </row>
    <row r="881" spans="1:11" x14ac:dyDescent="0.25">
      <c r="A881" s="153">
        <v>863</v>
      </c>
      <c r="B881" s="158"/>
      <c r="C881" s="174">
        <f ca="1">_xll.meDateFromTenor(C880,"1D","FOLLOWING",D$13,"NORMAL")</f>
        <v>43651</v>
      </c>
      <c r="D881" s="20">
        <f ca="1">_xll.meDateFromTenor(C881,D$14,"Following",D$13,"Normal")</f>
        <v>43654</v>
      </c>
      <c r="E881" s="175">
        <f ca="1"/>
        <v>1.1671224762697149E-2</v>
      </c>
      <c r="F881" s="152"/>
      <c r="G881" s="174">
        <f t="shared" ca="1" si="13"/>
        <v>43651</v>
      </c>
      <c r="H881" s="20">
        <f ca="1">_xll.meDateFromTenor(G881,H$14,"Following",H$13,"Normal")</f>
        <v>43745</v>
      </c>
      <c r="I881" s="175">
        <f ca="1"/>
        <v>1.5601549102360697E-2</v>
      </c>
      <c r="J881" s="151" t="s">
        <v>4</v>
      </c>
      <c r="K881" s="159" t="s">
        <v>4</v>
      </c>
    </row>
    <row r="882" spans="1:11" x14ac:dyDescent="0.25">
      <c r="A882" s="153">
        <v>864</v>
      </c>
      <c r="B882" s="158"/>
      <c r="C882" s="174">
        <f ca="1">_xll.meDateFromTenor(C881,"1D","FOLLOWING",D$13,"NORMAL")</f>
        <v>43654</v>
      </c>
      <c r="D882" s="20">
        <f ca="1">_xll.meDateFromTenor(C882,D$14,"Following",D$13,"Normal")</f>
        <v>43655</v>
      </c>
      <c r="E882" s="175">
        <f ca="1"/>
        <v>1.1683643031137378E-2</v>
      </c>
      <c r="F882" s="152"/>
      <c r="G882" s="174">
        <f t="shared" ca="1" si="13"/>
        <v>43654</v>
      </c>
      <c r="H882" s="20">
        <f ca="1">_xll.meDateFromTenor(G882,H$14,"Following",H$13,"Normal")</f>
        <v>43746</v>
      </c>
      <c r="I882" s="175">
        <f ca="1"/>
        <v>1.562672949868078E-2</v>
      </c>
      <c r="J882" s="151" t="s">
        <v>4</v>
      </c>
      <c r="K882" s="159" t="s">
        <v>4</v>
      </c>
    </row>
    <row r="883" spans="1:11" x14ac:dyDescent="0.25">
      <c r="A883" s="153">
        <v>865</v>
      </c>
      <c r="B883" s="158"/>
      <c r="C883" s="174">
        <f ca="1">_xll.meDateFromTenor(C882,"1D","FOLLOWING",D$13,"NORMAL")</f>
        <v>43655</v>
      </c>
      <c r="D883" s="20">
        <f ca="1">_xll.meDateFromTenor(C883,D$14,"Following",D$13,"Normal")</f>
        <v>43656</v>
      </c>
      <c r="E883" s="175">
        <f ca="1"/>
        <v>1.1690032487221599E-2</v>
      </c>
      <c r="F883" s="152"/>
      <c r="G883" s="174">
        <f t="shared" ca="1" si="13"/>
        <v>43655</v>
      </c>
      <c r="H883" s="20">
        <f ca="1">_xll.meDateFromTenor(G883,H$14,"Following",H$13,"Normal")</f>
        <v>43747</v>
      </c>
      <c r="I883" s="175">
        <f ca="1"/>
        <v>1.5635113498386231E-2</v>
      </c>
      <c r="J883" s="151" t="s">
        <v>4</v>
      </c>
      <c r="K883" s="159" t="s">
        <v>4</v>
      </c>
    </row>
    <row r="884" spans="1:11" x14ac:dyDescent="0.25">
      <c r="A884" s="153">
        <v>866</v>
      </c>
      <c r="B884" s="158"/>
      <c r="C884" s="174">
        <f ca="1">_xll.meDateFromTenor(C883,"1D","FOLLOWING",D$13,"NORMAL")</f>
        <v>43656</v>
      </c>
      <c r="D884" s="20">
        <f ca="1">_xll.meDateFromTenor(C884,D$14,"Following",D$13,"Normal")</f>
        <v>43657</v>
      </c>
      <c r="E884" s="175">
        <f ca="1"/>
        <v>1.1696416627476173E-2</v>
      </c>
      <c r="F884" s="152"/>
      <c r="G884" s="174">
        <f t="shared" ca="1" si="13"/>
        <v>43656</v>
      </c>
      <c r="H884" s="20">
        <f ca="1">_xll.meDateFromTenor(G884,H$14,"Following",H$13,"Normal")</f>
        <v>43748</v>
      </c>
      <c r="I884" s="175">
        <f ca="1"/>
        <v>1.5643491943394736E-2</v>
      </c>
      <c r="J884" s="151" t="s">
        <v>4</v>
      </c>
      <c r="K884" s="159" t="s">
        <v>4</v>
      </c>
    </row>
    <row r="885" spans="1:11" x14ac:dyDescent="0.25">
      <c r="A885" s="153">
        <v>867</v>
      </c>
      <c r="B885" s="158"/>
      <c r="C885" s="174">
        <f ca="1">_xll.meDateFromTenor(C884,"1D","FOLLOWING",D$13,"NORMAL")</f>
        <v>43657</v>
      </c>
      <c r="D885" s="20">
        <f ca="1">_xll.meDateFromTenor(C885,D$14,"Following",D$13,"Normal")</f>
        <v>43658</v>
      </c>
      <c r="E885" s="175">
        <f ca="1"/>
        <v>1.1702795451347156E-2</v>
      </c>
      <c r="F885" s="152"/>
      <c r="G885" s="174">
        <f t="shared" ca="1" si="13"/>
        <v>43657</v>
      </c>
      <c r="H885" s="20">
        <f ca="1">_xll.meDateFromTenor(G885,H$14,"Following",H$13,"Normal")</f>
        <v>43749</v>
      </c>
      <c r="I885" s="175">
        <f ca="1"/>
        <v>1.5651864340608498E-2</v>
      </c>
      <c r="J885" s="151" t="s">
        <v>4</v>
      </c>
      <c r="K885" s="159" t="s">
        <v>4</v>
      </c>
    </row>
    <row r="886" spans="1:11" x14ac:dyDescent="0.25">
      <c r="A886" s="153">
        <v>868</v>
      </c>
      <c r="B886" s="158"/>
      <c r="C886" s="174">
        <f ca="1">_xll.meDateFromTenor(C885,"1D","FOLLOWING",D$13,"NORMAL")</f>
        <v>43658</v>
      </c>
      <c r="D886" s="20">
        <f ca="1">_xll.meDateFromTenor(C886,D$14,"Following",D$13,"Normal")</f>
        <v>43661</v>
      </c>
      <c r="E886" s="175">
        <f ca="1"/>
        <v>1.1715916641001953E-2</v>
      </c>
      <c r="F886" s="152"/>
      <c r="G886" s="174">
        <f t="shared" ca="1" si="13"/>
        <v>43658</v>
      </c>
      <c r="H886" s="20">
        <f ca="1">_xll.meDateFromTenor(G886,H$14,"Following",H$13,"Normal")</f>
        <v>43752</v>
      </c>
      <c r="I886" s="175">
        <f ca="1"/>
        <v>1.5660230196929713E-2</v>
      </c>
      <c r="J886" s="151" t="s">
        <v>4</v>
      </c>
      <c r="K886" s="159" t="s">
        <v>4</v>
      </c>
    </row>
    <row r="887" spans="1:11" x14ac:dyDescent="0.25">
      <c r="A887" s="153">
        <v>869</v>
      </c>
      <c r="B887" s="158"/>
      <c r="C887" s="174">
        <f ca="1">_xll.meDateFromTenor(C886,"1D","FOLLOWING",D$13,"NORMAL")</f>
        <v>43661</v>
      </c>
      <c r="D887" s="20">
        <f ca="1">_xll.meDateFromTenor(C887,D$14,"Following",D$13,"Normal")</f>
        <v>43662</v>
      </c>
      <c r="E887" s="175">
        <f ca="1"/>
        <v>1.1728257576635356E-2</v>
      </c>
      <c r="F887" s="152"/>
      <c r="G887" s="174">
        <f t="shared" ca="1" si="13"/>
        <v>43661</v>
      </c>
      <c r="H887" s="20">
        <f ca="1">_xll.meDateFromTenor(G887,H$14,"Following",H$13,"Normal")</f>
        <v>43753</v>
      </c>
      <c r="I887" s="175">
        <f ca="1"/>
        <v>1.5685283589560135E-2</v>
      </c>
      <c r="J887" s="151" t="s">
        <v>4</v>
      </c>
      <c r="K887" s="159" t="s">
        <v>4</v>
      </c>
    </row>
    <row r="888" spans="1:11" x14ac:dyDescent="0.25">
      <c r="A888" s="153">
        <v>870</v>
      </c>
      <c r="B888" s="158"/>
      <c r="C888" s="174">
        <f ca="1">_xll.meDateFromTenor(C887,"1D","FOLLOWING",D$13,"NORMAL")</f>
        <v>43662</v>
      </c>
      <c r="D888" s="20">
        <f ca="1">_xll.meDateFromTenor(C888,D$14,"Following",D$13,"Normal")</f>
        <v>43663</v>
      </c>
      <c r="E888" s="175">
        <f ca="1"/>
        <v>1.1734609813292038E-2</v>
      </c>
      <c r="F888" s="152"/>
      <c r="G888" s="174">
        <f t="shared" ca="1" si="13"/>
        <v>43662</v>
      </c>
      <c r="H888" s="20">
        <f ca="1">_xll.meDateFromTenor(G888,H$14,"Following",H$13,"Normal")</f>
        <v>43754</v>
      </c>
      <c r="I888" s="175">
        <f ca="1"/>
        <v>1.5693618351333212E-2</v>
      </c>
      <c r="J888" s="151" t="s">
        <v>4</v>
      </c>
      <c r="K888" s="159" t="s">
        <v>4</v>
      </c>
    </row>
    <row r="889" spans="1:11" x14ac:dyDescent="0.25">
      <c r="A889" s="153">
        <v>871</v>
      </c>
      <c r="B889" s="158"/>
      <c r="C889" s="174">
        <f ca="1">_xll.meDateFromTenor(C888,"1D","FOLLOWING",D$13,"NORMAL")</f>
        <v>43663</v>
      </c>
      <c r="D889" s="20">
        <f ca="1">_xll.meDateFromTenor(C889,D$14,"Following",D$13,"Normal")</f>
        <v>43664</v>
      </c>
      <c r="E889" s="175">
        <f ca="1"/>
        <v>1.1740956731323179E-2</v>
      </c>
      <c r="F889" s="152"/>
      <c r="G889" s="174">
        <f t="shared" ca="1" si="13"/>
        <v>43663</v>
      </c>
      <c r="H889" s="20">
        <f ca="1">_xll.meDateFromTenor(G889,H$14,"Following",H$13,"Normal")</f>
        <v>43755</v>
      </c>
      <c r="I889" s="175">
        <f ca="1"/>
        <v>1.5701944106724756E-2</v>
      </c>
      <c r="J889" s="151" t="s">
        <v>4</v>
      </c>
      <c r="K889" s="159" t="s">
        <v>4</v>
      </c>
    </row>
    <row r="890" spans="1:11" x14ac:dyDescent="0.25">
      <c r="A890" s="153">
        <v>872</v>
      </c>
      <c r="B890" s="158"/>
      <c r="C890" s="174">
        <f ca="1">_xll.meDateFromTenor(C889,"1D","FOLLOWING",D$13,"NORMAL")</f>
        <v>43664</v>
      </c>
      <c r="D890" s="20">
        <f ca="1">_xll.meDateFromTenor(C890,D$14,"Following",D$13,"Normal")</f>
        <v>43665</v>
      </c>
      <c r="E890" s="175">
        <f ca="1"/>
        <v>1.1747298330329101E-2</v>
      </c>
      <c r="F890" s="152"/>
      <c r="G890" s="174">
        <f t="shared" ca="1" si="13"/>
        <v>43664</v>
      </c>
      <c r="H890" s="20">
        <f ca="1">_xll.meDateFromTenor(G890,H$14,"Following",H$13,"Normal")</f>
        <v>43756</v>
      </c>
      <c r="I890" s="175">
        <f ca="1"/>
        <v>1.571026036263698E-2</v>
      </c>
      <c r="J890" s="151" t="s">
        <v>4</v>
      </c>
      <c r="K890" s="159" t="s">
        <v>4</v>
      </c>
    </row>
    <row r="891" spans="1:11" x14ac:dyDescent="0.25">
      <c r="A891" s="153">
        <v>873</v>
      </c>
      <c r="B891" s="158"/>
      <c r="C891" s="174">
        <f ca="1">_xll.meDateFromTenor(C890,"1D","FOLLOWING",D$13,"NORMAL")</f>
        <v>43665</v>
      </c>
      <c r="D891" s="20">
        <f ca="1">_xll.meDateFromTenor(C891,D$14,"Following",D$13,"Normal")</f>
        <v>43668</v>
      </c>
      <c r="E891" s="175">
        <f ca="1"/>
        <v>1.1760347958000891E-2</v>
      </c>
      <c r="F891" s="152"/>
      <c r="G891" s="174">
        <f t="shared" ca="1" si="13"/>
        <v>43665</v>
      </c>
      <c r="H891" s="20">
        <f ca="1">_xll.meDateFromTenor(G891,H$14,"Following",H$13,"Normal")</f>
        <v>43759</v>
      </c>
      <c r="I891" s="175">
        <f ca="1"/>
        <v>1.5718566625972083E-2</v>
      </c>
      <c r="J891" s="151" t="s">
        <v>4</v>
      </c>
      <c r="K891" s="159" t="s">
        <v>4</v>
      </c>
    </row>
    <row r="892" spans="1:11" x14ac:dyDescent="0.25">
      <c r="A892" s="153">
        <v>874</v>
      </c>
      <c r="B892" s="158"/>
      <c r="C892" s="174">
        <f ca="1">_xll.meDateFromTenor(C891,"1D","FOLLOWING",D$13,"NORMAL")</f>
        <v>43668</v>
      </c>
      <c r="D892" s="20">
        <f ca="1">_xll.meDateFromTenor(C892,D$14,"Following",D$13,"Normal")</f>
        <v>43669</v>
      </c>
      <c r="E892" s="175">
        <f ca="1"/>
        <v>1.1772611527947105E-2</v>
      </c>
      <c r="F892" s="152"/>
      <c r="G892" s="174">
        <f t="shared" ca="1" si="13"/>
        <v>43668</v>
      </c>
      <c r="H892" s="20">
        <f ca="1">_xll.meDateFromTenor(G892,H$14,"Following",H$13,"Normal")</f>
        <v>43760</v>
      </c>
      <c r="I892" s="175">
        <f ca="1"/>
        <v>1.5743420529536697E-2</v>
      </c>
      <c r="J892" s="151" t="s">
        <v>4</v>
      </c>
      <c r="K892" s="159" t="s">
        <v>4</v>
      </c>
    </row>
    <row r="893" spans="1:11" x14ac:dyDescent="0.25">
      <c r="A893" s="153">
        <v>875</v>
      </c>
      <c r="B893" s="158"/>
      <c r="C893" s="174">
        <f ca="1">_xll.meDateFromTenor(C892,"1D","FOLLOWING",D$13,"NORMAL")</f>
        <v>43669</v>
      </c>
      <c r="D893" s="20">
        <f ca="1">_xll.meDateFromTenor(C893,D$14,"Following",D$13,"Normal")</f>
        <v>43670</v>
      </c>
      <c r="E893" s="175">
        <f ca="1"/>
        <v>1.1778926525751784E-2</v>
      </c>
      <c r="F893" s="152"/>
      <c r="G893" s="174">
        <f t="shared" ca="1" si="13"/>
        <v>43669</v>
      </c>
      <c r="H893" s="20">
        <f ca="1">_xll.meDateFromTenor(G893,H$14,"Following",H$13,"Normal")</f>
        <v>43761</v>
      </c>
      <c r="I893" s="175">
        <f ca="1"/>
        <v>1.5751681891585344E-2</v>
      </c>
      <c r="J893" s="151" t="s">
        <v>4</v>
      </c>
      <c r="K893" s="159" t="s">
        <v>4</v>
      </c>
    </row>
    <row r="894" spans="1:11" x14ac:dyDescent="0.25">
      <c r="A894" s="153">
        <v>876</v>
      </c>
      <c r="B894" s="158"/>
      <c r="C894" s="174">
        <f ca="1">_xll.meDateFromTenor(C893,"1D","FOLLOWING",D$13,"NORMAL")</f>
        <v>43670</v>
      </c>
      <c r="D894" s="20">
        <f ca="1">_xll.meDateFromTenor(C894,D$14,"Following",D$13,"Normal")</f>
        <v>43671</v>
      </c>
      <c r="E894" s="175">
        <f ca="1"/>
        <v>1.1785236202133162E-2</v>
      </c>
      <c r="F894" s="152"/>
      <c r="G894" s="174">
        <f t="shared" ca="1" si="13"/>
        <v>43670</v>
      </c>
      <c r="H894" s="20">
        <f ca="1">_xll.meDateFromTenor(G894,H$14,"Following",H$13,"Normal")</f>
        <v>43762</v>
      </c>
      <c r="I894" s="175">
        <f ca="1"/>
        <v>1.5759930795567888E-2</v>
      </c>
      <c r="J894" s="151" t="s">
        <v>4</v>
      </c>
      <c r="K894" s="159" t="s">
        <v>4</v>
      </c>
    </row>
    <row r="895" spans="1:11" x14ac:dyDescent="0.25">
      <c r="A895" s="153">
        <v>877</v>
      </c>
      <c r="B895" s="158"/>
      <c r="C895" s="174">
        <f ca="1">_xll.meDateFromTenor(C894,"1D","FOLLOWING",D$13,"NORMAL")</f>
        <v>43671</v>
      </c>
      <c r="D895" s="20">
        <f ca="1">_xll.meDateFromTenor(C895,D$14,"Following",D$13,"Normal")</f>
        <v>43672</v>
      </c>
      <c r="E895" s="175">
        <f ca="1"/>
        <v>1.1791540556611621E-2</v>
      </c>
      <c r="F895" s="152"/>
      <c r="G895" s="174">
        <f t="shared" ca="1" si="13"/>
        <v>43671</v>
      </c>
      <c r="H895" s="20">
        <f ca="1">_xll.meDateFromTenor(G895,H$14,"Following",H$13,"Normal")</f>
        <v>43763</v>
      </c>
      <c r="I895" s="175">
        <f ca="1"/>
        <v>1.5768166748386526E-2</v>
      </c>
      <c r="J895" s="151" t="s">
        <v>4</v>
      </c>
      <c r="K895" s="159" t="s">
        <v>4</v>
      </c>
    </row>
    <row r="896" spans="1:11" x14ac:dyDescent="0.25">
      <c r="A896" s="153">
        <v>878</v>
      </c>
      <c r="B896" s="158"/>
      <c r="C896" s="174">
        <f ca="1">_xll.meDateFromTenor(C895,"1D","FOLLOWING",D$13,"NORMAL")</f>
        <v>43672</v>
      </c>
      <c r="D896" s="20">
        <f ca="1">_xll.meDateFromTenor(C896,D$14,"Following",D$13,"Normal")</f>
        <v>43675</v>
      </c>
      <c r="E896" s="175">
        <f ca="1"/>
        <v>1.1804518576950015E-2</v>
      </c>
      <c r="F896" s="152"/>
      <c r="G896" s="174">
        <f t="shared" ca="1" si="13"/>
        <v>43672</v>
      </c>
      <c r="H896" s="20">
        <f ca="1">_xll.meDateFromTenor(G896,H$14,"Following",H$13,"Normal")</f>
        <v>43766</v>
      </c>
      <c r="I896" s="175">
        <f ca="1"/>
        <v>1.5776389256943465E-2</v>
      </c>
      <c r="J896" s="151" t="s">
        <v>4</v>
      </c>
      <c r="K896" s="159" t="s">
        <v>4</v>
      </c>
    </row>
    <row r="897" spans="1:11" x14ac:dyDescent="0.25">
      <c r="A897" s="153">
        <v>879</v>
      </c>
      <c r="B897" s="158"/>
      <c r="C897" s="174">
        <f ca="1">_xll.meDateFromTenor(C896,"1D","FOLLOWING",D$13,"NORMAL")</f>
        <v>43675</v>
      </c>
      <c r="D897" s="20">
        <f ca="1">_xll.meDateFromTenor(C897,D$14,"Following",D$13,"Normal")</f>
        <v>43676</v>
      </c>
      <c r="E897" s="175">
        <f ca="1"/>
        <v>1.1816704747902348E-2</v>
      </c>
      <c r="F897" s="152"/>
      <c r="G897" s="174">
        <f t="shared" ca="1" si="13"/>
        <v>43675</v>
      </c>
      <c r="H897" s="20">
        <f ca="1">_xll.meDateFromTenor(G897,H$14,"Following",H$13,"Normal")</f>
        <v>43767</v>
      </c>
      <c r="I897" s="175">
        <f ca="1"/>
        <v>1.5800971186066118E-2</v>
      </c>
      <c r="J897" s="151" t="s">
        <v>4</v>
      </c>
      <c r="K897" s="159" t="s">
        <v>4</v>
      </c>
    </row>
    <row r="898" spans="1:11" x14ac:dyDescent="0.25">
      <c r="A898" s="153">
        <v>880</v>
      </c>
      <c r="B898" s="158"/>
      <c r="C898" s="174">
        <f ca="1">_xll.meDateFromTenor(C897,"1D","FOLLOWING",D$13,"NORMAL")</f>
        <v>43676</v>
      </c>
      <c r="D898" s="20">
        <f ca="1">_xll.meDateFromTenor(C898,D$14,"Following",D$13,"Normal")</f>
        <v>43677</v>
      </c>
      <c r="E898" s="175">
        <f ca="1"/>
        <v>1.1822982487030884E-2</v>
      </c>
      <c r="F898" s="152"/>
      <c r="G898" s="174">
        <f t="shared" ca="1" si="13"/>
        <v>43676</v>
      </c>
      <c r="H898" s="20">
        <f ca="1">_xll.meDateFromTenor(G898,H$14,"Following",H$13,"Normal")</f>
        <v>43768</v>
      </c>
      <c r="I898" s="175">
        <f ca="1"/>
        <v>1.5809134986598292E-2</v>
      </c>
      <c r="J898" s="151" t="s">
        <v>4</v>
      </c>
      <c r="K898" s="159" t="s">
        <v>4</v>
      </c>
    </row>
    <row r="899" spans="1:11" x14ac:dyDescent="0.25">
      <c r="A899" s="153">
        <v>881</v>
      </c>
      <c r="B899" s="158"/>
      <c r="C899" s="174">
        <f ca="1">_xll.meDateFromTenor(C898,"1D","FOLLOWING",D$13,"NORMAL")</f>
        <v>43677</v>
      </c>
      <c r="D899" s="20">
        <f ca="1">_xll.meDateFromTenor(C899,D$14,"Following",D$13,"Normal")</f>
        <v>43678</v>
      </c>
      <c r="E899" s="175">
        <f ca="1"/>
        <v>1.1829254901778483E-2</v>
      </c>
      <c r="F899" s="152"/>
      <c r="G899" s="174">
        <f t="shared" ca="1" si="13"/>
        <v>43677</v>
      </c>
      <c r="H899" s="20">
        <f ca="1">_xll.meDateFromTenor(G899,H$14,"Following",H$13,"Normal")</f>
        <v>43769</v>
      </c>
      <c r="I899" s="175">
        <f ca="1"/>
        <v>1.5817282877379778E-2</v>
      </c>
      <c r="J899" s="151" t="s">
        <v>4</v>
      </c>
      <c r="K899" s="159" t="s">
        <v>4</v>
      </c>
    </row>
    <row r="900" spans="1:11" x14ac:dyDescent="0.25">
      <c r="A900" s="153">
        <v>882</v>
      </c>
      <c r="B900" s="158"/>
      <c r="C900" s="174">
        <f ca="1">_xll.meDateFromTenor(C899,"1D","FOLLOWING",D$13,"NORMAL")</f>
        <v>43678</v>
      </c>
      <c r="D900" s="20">
        <f ca="1">_xll.meDateFromTenor(C900,D$14,"Following",D$13,"Normal")</f>
        <v>43679</v>
      </c>
      <c r="E900" s="175">
        <f ca="1"/>
        <v>1.1835521991905337E-2</v>
      </c>
      <c r="F900" s="152"/>
      <c r="G900" s="174">
        <f t="shared" ca="1" si="13"/>
        <v>43678</v>
      </c>
      <c r="H900" s="20">
        <f ca="1">_xll.meDateFromTenor(G900,H$14,"Following",H$13,"Normal")</f>
        <v>43770</v>
      </c>
      <c r="I900" s="175">
        <f ca="1"/>
        <v>1.5825414365312783E-2</v>
      </c>
      <c r="J900" s="151" t="s">
        <v>4</v>
      </c>
      <c r="K900" s="159" t="s">
        <v>4</v>
      </c>
    </row>
    <row r="901" spans="1:11" x14ac:dyDescent="0.25">
      <c r="A901" s="153">
        <v>883</v>
      </c>
      <c r="B901" s="158"/>
      <c r="C901" s="174">
        <f ca="1">_xll.meDateFromTenor(C900,"1D","FOLLOWING",D$13,"NORMAL")</f>
        <v>43679</v>
      </c>
      <c r="D901" s="20">
        <f ca="1">_xll.meDateFromTenor(C901,D$14,"Following",D$13,"Normal")</f>
        <v>43682</v>
      </c>
      <c r="E901" s="175">
        <f ca="1"/>
        <v>1.1848428358547422E-2</v>
      </c>
      <c r="F901" s="152"/>
      <c r="G901" s="174">
        <f t="shared" ca="1" si="13"/>
        <v>43679</v>
      </c>
      <c r="H901" s="20">
        <f ca="1">_xll.meDateFromTenor(G901,H$14,"Following",H$13,"Normal")</f>
        <v>43773</v>
      </c>
      <c r="I901" s="175">
        <f ca="1"/>
        <v>1.583352895729951E-2</v>
      </c>
      <c r="J901" s="151" t="s">
        <v>4</v>
      </c>
      <c r="K901" s="159" t="s">
        <v>4</v>
      </c>
    </row>
    <row r="902" spans="1:11" x14ac:dyDescent="0.25">
      <c r="A902" s="153">
        <v>884</v>
      </c>
      <c r="B902" s="158"/>
      <c r="C902" s="174">
        <f ca="1">_xll.meDateFromTenor(C901,"1D","FOLLOWING",D$13,"NORMAL")</f>
        <v>43682</v>
      </c>
      <c r="D902" s="20">
        <f ca="1">_xll.meDateFromTenor(C902,D$14,"Following",D$13,"Normal")</f>
        <v>43683</v>
      </c>
      <c r="E902" s="175">
        <f ca="1"/>
        <v>1.1860537096772858E-2</v>
      </c>
      <c r="F902" s="152"/>
      <c r="G902" s="174">
        <f t="shared" ca="1" si="13"/>
        <v>43682</v>
      </c>
      <c r="H902" s="20">
        <f ca="1">_xll.meDateFromTenor(G902,H$14,"Following",H$13,"Normal")</f>
        <v>43774</v>
      </c>
      <c r="I902" s="175">
        <f ca="1"/>
        <v>1.5857766426604053E-2</v>
      </c>
      <c r="J902" s="151" t="s">
        <v>4</v>
      </c>
      <c r="K902" s="159" t="s">
        <v>4</v>
      </c>
    </row>
    <row r="903" spans="1:11" x14ac:dyDescent="0.25">
      <c r="A903" s="153">
        <v>885</v>
      </c>
      <c r="B903" s="158"/>
      <c r="C903" s="174">
        <f ca="1">_xll.meDateFromTenor(C902,"1D","FOLLOWING",D$13,"NORMAL")</f>
        <v>43683</v>
      </c>
      <c r="D903" s="20">
        <f ca="1">_xll.meDateFromTenor(C903,D$14,"Following",D$13,"Normal")</f>
        <v>43684</v>
      </c>
      <c r="E903" s="175">
        <f ca="1"/>
        <v>1.1866777557001426E-2</v>
      </c>
      <c r="F903" s="152"/>
      <c r="G903" s="174">
        <f t="shared" ca="1" si="13"/>
        <v>43683</v>
      </c>
      <c r="H903" s="20">
        <f ca="1">_xll.meDateFromTenor(G903,H$14,"Following",H$13,"Normal")</f>
        <v>43775</v>
      </c>
      <c r="I903" s="175">
        <f ca="1"/>
        <v>1.5865808503827693E-2</v>
      </c>
      <c r="J903" s="151" t="s">
        <v>4</v>
      </c>
      <c r="K903" s="159" t="s">
        <v>4</v>
      </c>
    </row>
    <row r="904" spans="1:11" x14ac:dyDescent="0.25">
      <c r="A904" s="153">
        <v>886</v>
      </c>
      <c r="B904" s="158"/>
      <c r="C904" s="174">
        <f ca="1">_xll.meDateFromTenor(C903,"1D","FOLLOWING",D$13,"NORMAL")</f>
        <v>43684</v>
      </c>
      <c r="D904" s="20">
        <f ca="1">_xll.meDateFromTenor(C904,D$14,"Following",D$13,"Normal")</f>
        <v>43685</v>
      </c>
      <c r="E904" s="175">
        <f ca="1"/>
        <v>1.187301268997136E-2</v>
      </c>
      <c r="F904" s="152"/>
      <c r="G904" s="174">
        <f t="shared" ca="1" si="13"/>
        <v>43684</v>
      </c>
      <c r="H904" s="20">
        <f ca="1">_xll.meDateFromTenor(G904,H$14,"Following",H$13,"Normal")</f>
        <v>43776</v>
      </c>
      <c r="I904" s="175">
        <f ca="1"/>
        <v>1.5873831219616077E-2</v>
      </c>
      <c r="J904" s="151" t="s">
        <v>4</v>
      </c>
      <c r="K904" s="159" t="s">
        <v>4</v>
      </c>
    </row>
    <row r="905" spans="1:11" x14ac:dyDescent="0.25">
      <c r="A905" s="153">
        <v>887</v>
      </c>
      <c r="B905" s="158"/>
      <c r="C905" s="174">
        <f ca="1">_xll.meDateFromTenor(C904,"1D","FOLLOWING",D$13,"NORMAL")</f>
        <v>43685</v>
      </c>
      <c r="D905" s="20">
        <f ca="1">_xll.meDateFromTenor(C905,D$14,"Following",D$13,"Normal")</f>
        <v>43686</v>
      </c>
      <c r="E905" s="175">
        <f ca="1"/>
        <v>1.1879242495442852E-2</v>
      </c>
      <c r="F905" s="152"/>
      <c r="G905" s="174">
        <f t="shared" ca="1" si="13"/>
        <v>43685</v>
      </c>
      <c r="H905" s="20">
        <f ca="1">_xll.meDateFromTenor(G905,H$14,"Following",H$13,"Normal")</f>
        <v>43777</v>
      </c>
      <c r="I905" s="175">
        <f ca="1"/>
        <v>1.5881834080871397E-2</v>
      </c>
      <c r="J905" s="151" t="s">
        <v>4</v>
      </c>
      <c r="K905" s="159" t="s">
        <v>4</v>
      </c>
    </row>
    <row r="906" spans="1:11" x14ac:dyDescent="0.25">
      <c r="A906" s="153">
        <v>888</v>
      </c>
      <c r="B906" s="158"/>
      <c r="C906" s="174">
        <f ca="1">_xll.meDateFromTenor(C905,"1D","FOLLOWING",D$13,"NORMAL")</f>
        <v>43686</v>
      </c>
      <c r="D906" s="20">
        <f ca="1">_xll.meDateFromTenor(C906,D$14,"Following",D$13,"Normal")</f>
        <v>43689</v>
      </c>
      <c r="E906" s="175">
        <f ca="1"/>
        <v>1.1892077161199707E-2</v>
      </c>
      <c r="F906" s="152"/>
      <c r="G906" s="174">
        <f t="shared" ca="1" si="13"/>
        <v>43686</v>
      </c>
      <c r="H906" s="20">
        <f ca="1">_xll.meDateFromTenor(G906,H$14,"Following",H$13,"Normal")</f>
        <v>43780</v>
      </c>
      <c r="I906" s="175">
        <f ca="1"/>
        <v>1.5889816594495863E-2</v>
      </c>
      <c r="J906" s="151" t="s">
        <v>4</v>
      </c>
      <c r="K906" s="159" t="s">
        <v>4</v>
      </c>
    </row>
    <row r="907" spans="1:11" x14ac:dyDescent="0.25">
      <c r="A907" s="153">
        <v>889</v>
      </c>
      <c r="B907" s="158"/>
      <c r="C907" s="174">
        <f ca="1">_xll.meDateFromTenor(C906,"1D","FOLLOWING",D$13,"NORMAL")</f>
        <v>43689</v>
      </c>
      <c r="D907" s="20">
        <f ca="1">_xll.meDateFromTenor(C907,D$14,"Following",D$13,"Normal")</f>
        <v>43690</v>
      </c>
      <c r="E907" s="175">
        <f ca="1"/>
        <v>1.1904108432352387E-2</v>
      </c>
      <c r="F907" s="152"/>
      <c r="G907" s="174">
        <f t="shared" ca="1" si="13"/>
        <v>43689</v>
      </c>
      <c r="H907" s="20">
        <f ca="1">_xll.meDateFromTenor(G907,H$14,"Following",H$13,"Normal")</f>
        <v>43781</v>
      </c>
      <c r="I907" s="175">
        <f ca="1"/>
        <v>1.5913637118606144E-2</v>
      </c>
      <c r="J907" s="151" t="s">
        <v>4</v>
      </c>
      <c r="K907" s="159" t="s">
        <v>4</v>
      </c>
    </row>
    <row r="908" spans="1:11" x14ac:dyDescent="0.25">
      <c r="A908" s="153">
        <v>890</v>
      </c>
      <c r="B908" s="158"/>
      <c r="C908" s="174">
        <f ca="1">_xll.meDateFromTenor(C907,"1D","FOLLOWING",D$13,"NORMAL")</f>
        <v>43690</v>
      </c>
      <c r="D908" s="20">
        <f ca="1">_xll.meDateFromTenor(C908,D$14,"Following",D$13,"Normal")</f>
        <v>43691</v>
      </c>
      <c r="E908" s="175">
        <f ca="1"/>
        <v>1.1910311593217357E-2</v>
      </c>
      <c r="F908" s="152"/>
      <c r="G908" s="174">
        <f t="shared" ca="1" si="13"/>
        <v>43690</v>
      </c>
      <c r="H908" s="20">
        <f ca="1">_xll.meDateFromTenor(G908,H$14,"Following",H$13,"Normal")</f>
        <v>43782</v>
      </c>
      <c r="I908" s="175">
        <f ca="1"/>
        <v>1.5921533310729208E-2</v>
      </c>
      <c r="J908" s="151" t="s">
        <v>4</v>
      </c>
      <c r="K908" s="159" t="s">
        <v>4</v>
      </c>
    </row>
    <row r="909" spans="1:11" x14ac:dyDescent="0.25">
      <c r="A909" s="153">
        <v>891</v>
      </c>
      <c r="B909" s="158"/>
      <c r="C909" s="174">
        <f ca="1">_xll.meDateFromTenor(C908,"1D","FOLLOWING",D$13,"NORMAL")</f>
        <v>43691</v>
      </c>
      <c r="D909" s="20">
        <f ca="1">_xll.meDateFromTenor(C909,D$14,"Following",D$13,"Normal")</f>
        <v>43692</v>
      </c>
      <c r="E909" s="175">
        <f ca="1"/>
        <v>1.1916509423945995E-2</v>
      </c>
      <c r="F909" s="152"/>
      <c r="G909" s="174">
        <f t="shared" ca="1" si="13"/>
        <v>43691</v>
      </c>
      <c r="H909" s="20">
        <f ca="1">_xll.meDateFromTenor(G909,H$14,"Following",H$13,"Normal")</f>
        <v>43783</v>
      </c>
      <c r="I909" s="175">
        <f ca="1"/>
        <v>1.5929406689732434E-2</v>
      </c>
      <c r="J909" s="151" t="s">
        <v>4</v>
      </c>
      <c r="K909" s="159" t="s">
        <v>4</v>
      </c>
    </row>
    <row r="910" spans="1:11" x14ac:dyDescent="0.25">
      <c r="A910" s="153">
        <v>892</v>
      </c>
      <c r="B910" s="158"/>
      <c r="C910" s="174">
        <f ca="1">_xll.meDateFromTenor(C909,"1D","FOLLOWING",D$13,"NORMAL")</f>
        <v>43692</v>
      </c>
      <c r="D910" s="20">
        <f ca="1">_xll.meDateFromTenor(C910,D$14,"Following",D$13,"Normal")</f>
        <v>43693</v>
      </c>
      <c r="E910" s="175">
        <f ca="1"/>
        <v>1.1922701924138621E-2</v>
      </c>
      <c r="F910" s="152"/>
      <c r="G910" s="174">
        <f t="shared" ca="1" si="13"/>
        <v>43692</v>
      </c>
      <c r="H910" s="20">
        <f ca="1">_xll.meDateFromTenor(G910,H$14,"Following",H$13,"Normal")</f>
        <v>43784</v>
      </c>
      <c r="I910" s="175">
        <f ca="1"/>
        <v>1.5937256762518018E-2</v>
      </c>
      <c r="J910" s="151" t="s">
        <v>4</v>
      </c>
      <c r="K910" s="159" t="s">
        <v>4</v>
      </c>
    </row>
    <row r="911" spans="1:11" x14ac:dyDescent="0.25">
      <c r="A911" s="153">
        <v>893</v>
      </c>
      <c r="B911" s="158"/>
      <c r="C911" s="174">
        <f ca="1">_xll.meDateFromTenor(C910,"1D","FOLLOWING",D$13,"NORMAL")</f>
        <v>43693</v>
      </c>
      <c r="D911" s="20">
        <f ca="1">_xll.meDateFromTenor(C911,D$14,"Following",D$13,"Normal")</f>
        <v>43696</v>
      </c>
      <c r="E911" s="175">
        <f ca="1"/>
        <v>1.1935464840942031E-2</v>
      </c>
      <c r="F911" s="152"/>
      <c r="G911" s="174">
        <f t="shared" ca="1" si="13"/>
        <v>43693</v>
      </c>
      <c r="H911" s="20">
        <f ca="1">_xll.meDateFromTenor(G911,H$14,"Following",H$13,"Normal")</f>
        <v>43787</v>
      </c>
      <c r="I911" s="175">
        <f ca="1"/>
        <v>1.5945083035988173E-2</v>
      </c>
      <c r="J911" s="151" t="s">
        <v>4</v>
      </c>
      <c r="K911" s="159" t="s">
        <v>4</v>
      </c>
    </row>
    <row r="912" spans="1:11" x14ac:dyDescent="0.25">
      <c r="A912" s="153">
        <v>894</v>
      </c>
      <c r="B912" s="158"/>
      <c r="C912" s="174">
        <f ca="1">_xll.meDateFromTenor(C911,"1D","FOLLOWING",D$13,"NORMAL")</f>
        <v>43696</v>
      </c>
      <c r="D912" s="20">
        <f ca="1">_xll.meDateFromTenor(C912,D$14,"Following",D$13,"Normal")</f>
        <v>43697</v>
      </c>
      <c r="E912" s="175">
        <f ca="1"/>
        <v>1.1947418610196478E-2</v>
      </c>
      <c r="F912" s="152"/>
      <c r="G912" s="174">
        <f t="shared" ca="1" si="13"/>
        <v>43696</v>
      </c>
      <c r="H912" s="20">
        <f ca="1">_xll.meDateFromTenor(G912,H$14,"Following",H$13,"Normal")</f>
        <v>43788</v>
      </c>
      <c r="I912" s="175">
        <f ca="1"/>
        <v>1.5968414129528045E-2</v>
      </c>
      <c r="J912" s="151" t="s">
        <v>4</v>
      </c>
      <c r="K912" s="159" t="s">
        <v>4</v>
      </c>
    </row>
    <row r="913" spans="1:11" x14ac:dyDescent="0.25">
      <c r="A913" s="153">
        <v>895</v>
      </c>
      <c r="B913" s="158"/>
      <c r="C913" s="174">
        <f ca="1">_xll.meDateFromTenor(C912,"1D","FOLLOWING",D$13,"NORMAL")</f>
        <v>43697</v>
      </c>
      <c r="D913" s="20">
        <f ca="1">_xll.meDateFromTenor(C913,D$14,"Following",D$13,"Normal")</f>
        <v>43698</v>
      </c>
      <c r="E913" s="175">
        <f ca="1"/>
        <v>1.1953584450914476E-2</v>
      </c>
      <c r="F913" s="152"/>
      <c r="G913" s="174">
        <f t="shared" ca="1" si="13"/>
        <v>43697</v>
      </c>
      <c r="H913" s="20">
        <f ca="1">_xll.meDateFromTenor(G913,H$14,"Following",H$13,"Normal")</f>
        <v>43789</v>
      </c>
      <c r="I913" s="175">
        <f ca="1"/>
        <v>1.597614027475848E-2</v>
      </c>
      <c r="J913" s="151" t="s">
        <v>4</v>
      </c>
      <c r="K913" s="159" t="s">
        <v>4</v>
      </c>
    </row>
    <row r="914" spans="1:11" x14ac:dyDescent="0.25">
      <c r="A914" s="153">
        <v>896</v>
      </c>
      <c r="B914" s="158"/>
      <c r="C914" s="174">
        <f ca="1">_xll.meDateFromTenor(C913,"1D","FOLLOWING",D$13,"NORMAL")</f>
        <v>43698</v>
      </c>
      <c r="D914" s="20">
        <f ca="1">_xll.meDateFromTenor(C914,D$14,"Following",D$13,"Normal")</f>
        <v>43699</v>
      </c>
      <c r="E914" s="175">
        <f ca="1"/>
        <v>1.1959744958538507E-2</v>
      </c>
      <c r="F914" s="152"/>
      <c r="G914" s="174">
        <f t="shared" ca="1" si="13"/>
        <v>43698</v>
      </c>
      <c r="H914" s="20">
        <f ca="1">_xll.meDateFromTenor(G914,H$14,"Following",H$13,"Normal")</f>
        <v>43790</v>
      </c>
      <c r="I914" s="175">
        <f ca="1"/>
        <v>1.59838401551845E-2</v>
      </c>
      <c r="J914" s="151" t="s">
        <v>4</v>
      </c>
      <c r="K914" s="159" t="s">
        <v>4</v>
      </c>
    </row>
    <row r="915" spans="1:11" x14ac:dyDescent="0.25">
      <c r="A915" s="153">
        <v>897</v>
      </c>
      <c r="B915" s="158"/>
      <c r="C915" s="174">
        <f ca="1">_xll.meDateFromTenor(C914,"1D","FOLLOWING",D$13,"NORMAL")</f>
        <v>43699</v>
      </c>
      <c r="D915" s="20">
        <f ca="1">_xll.meDateFromTenor(C915,D$14,"Following",D$13,"Normal")</f>
        <v>43700</v>
      </c>
      <c r="E915" s="175">
        <f ca="1"/>
        <v>1.1965900132509021E-2</v>
      </c>
      <c r="F915" s="152"/>
      <c r="G915" s="174">
        <f t="shared" ca="1" si="13"/>
        <v>43699</v>
      </c>
      <c r="H915" s="20">
        <f ca="1">_xll.meDateFromTenor(G915,H$14,"Following",H$13,"Normal")</f>
        <v>43791</v>
      </c>
      <c r="I915" s="175">
        <f ca="1"/>
        <v>1.5991513277708307E-2</v>
      </c>
      <c r="J915" s="151" t="s">
        <v>4</v>
      </c>
      <c r="K915" s="159" t="s">
        <v>4</v>
      </c>
    </row>
    <row r="916" spans="1:11" x14ac:dyDescent="0.25">
      <c r="A916" s="153">
        <v>898</v>
      </c>
      <c r="B916" s="158"/>
      <c r="C916" s="174">
        <f ca="1">_xll.meDateFromTenor(C915,"1D","FOLLOWING",D$13,"NORMAL")</f>
        <v>43700</v>
      </c>
      <c r="D916" s="20">
        <f ca="1">_xll.meDateFromTenor(C916,D$14,"Following",D$13,"Normal")</f>
        <v>43703</v>
      </c>
      <c r="E916" s="175">
        <f ca="1"/>
        <v>1.1979265922369935E-2</v>
      </c>
      <c r="F916" s="152"/>
      <c r="G916" s="174">
        <f t="shared" ca="1" si="13"/>
        <v>43700</v>
      </c>
      <c r="H916" s="20">
        <f ca="1">_xll.meDateFromTenor(G916,H$14,"Following",H$13,"Normal")</f>
        <v>43794</v>
      </c>
      <c r="I916" s="175">
        <f ca="1"/>
        <v>1.5999159149232091E-2</v>
      </c>
      <c r="J916" s="151" t="s">
        <v>4</v>
      </c>
      <c r="K916" s="159" t="s">
        <v>4</v>
      </c>
    </row>
    <row r="917" spans="1:11" x14ac:dyDescent="0.25">
      <c r="A917" s="153">
        <v>899</v>
      </c>
      <c r="B917" s="158"/>
      <c r="C917" s="174">
        <f ca="1">_xll.meDateFromTenor(C916,"1D","FOLLOWING",D$13,"NORMAL")</f>
        <v>43703</v>
      </c>
      <c r="D917" s="20">
        <f ca="1">_xll.meDateFromTenor(C917,D$14,"Following",D$13,"Normal")</f>
        <v>43704</v>
      </c>
      <c r="E917" s="175">
        <f ca="1"/>
        <v>1.19920345417857E-2</v>
      </c>
      <c r="F917" s="152"/>
      <c r="G917" s="174">
        <f t="shared" ref="G917:G980" ca="1" si="14">$C917</f>
        <v>43703</v>
      </c>
      <c r="H917" s="20">
        <f ca="1">_xll.meDateFromTenor(G917,H$14,"Following",H$13,"Normal")</f>
        <v>43795</v>
      </c>
      <c r="I917" s="175">
        <f ca="1"/>
        <v>1.6021931731676528E-2</v>
      </c>
      <c r="J917" s="151" t="s">
        <v>4</v>
      </c>
      <c r="K917" s="159" t="s">
        <v>4</v>
      </c>
    </row>
    <row r="918" spans="1:11" x14ac:dyDescent="0.25">
      <c r="A918" s="153">
        <v>900</v>
      </c>
      <c r="B918" s="158"/>
      <c r="C918" s="174">
        <f ca="1">_xll.meDateFromTenor(C917,"1D","FOLLOWING",D$13,"NORMAL")</f>
        <v>43704</v>
      </c>
      <c r="D918" s="20">
        <f ca="1">_xll.meDateFromTenor(C918,D$14,"Following",D$13,"Normal")</f>
        <v>43705</v>
      </c>
      <c r="E918" s="175">
        <f ca="1"/>
        <v>1.1998604838332526E-2</v>
      </c>
      <c r="F918" s="152"/>
      <c r="G918" s="174">
        <f t="shared" ca="1" si="14"/>
        <v>43704</v>
      </c>
      <c r="H918" s="20">
        <f ca="1">_xll.meDateFromTenor(G918,H$14,"Following",H$13,"Normal")</f>
        <v>43796</v>
      </c>
      <c r="I918" s="175">
        <f ca="1"/>
        <v>1.6029468334129389E-2</v>
      </c>
      <c r="J918" s="151" t="s">
        <v>4</v>
      </c>
      <c r="K918" s="159" t="s">
        <v>4</v>
      </c>
    </row>
    <row r="919" spans="1:11" x14ac:dyDescent="0.25">
      <c r="A919" s="153">
        <v>901</v>
      </c>
      <c r="B919" s="158"/>
      <c r="C919" s="174">
        <f ca="1">_xll.meDateFromTenor(C918,"1D","FOLLOWING",D$13,"NORMAL")</f>
        <v>43705</v>
      </c>
      <c r="D919" s="20">
        <f ca="1">_xll.meDateFromTenor(C919,D$14,"Following",D$13,"Normal")</f>
        <v>43706</v>
      </c>
      <c r="E919" s="175">
        <f ca="1"/>
        <v>1.2005167146789163E-2</v>
      </c>
      <c r="F919" s="152"/>
      <c r="G919" s="174">
        <f t="shared" ca="1" si="14"/>
        <v>43705</v>
      </c>
      <c r="H919" s="20">
        <f ca="1">_xll.meDateFromTenor(G919,H$14,"Following",H$13,"Normal")</f>
        <v>43797</v>
      </c>
      <c r="I919" s="175">
        <f ca="1"/>
        <v>1.6036978246627587E-2</v>
      </c>
      <c r="J919" s="151" t="s">
        <v>4</v>
      </c>
      <c r="K919" s="159" t="s">
        <v>4</v>
      </c>
    </row>
    <row r="920" spans="1:11" x14ac:dyDescent="0.25">
      <c r="A920" s="153">
        <v>902</v>
      </c>
      <c r="B920" s="158"/>
      <c r="C920" s="174">
        <f ca="1">_xll.meDateFromTenor(C919,"1D","FOLLOWING",D$13,"NORMAL")</f>
        <v>43706</v>
      </c>
      <c r="D920" s="20">
        <f ca="1">_xll.meDateFromTenor(C920,D$14,"Following",D$13,"Normal")</f>
        <v>43707</v>
      </c>
      <c r="E920" s="175">
        <f ca="1"/>
        <v>1.2011721466436186E-2</v>
      </c>
      <c r="F920" s="152"/>
      <c r="G920" s="174">
        <f t="shared" ca="1" si="14"/>
        <v>43706</v>
      </c>
      <c r="H920" s="20">
        <f ca="1">_xll.meDateFromTenor(G920,H$14,"Following",H$13,"Normal")</f>
        <v>43798</v>
      </c>
      <c r="I920" s="175">
        <f ca="1"/>
        <v>1.6044461732706905E-2</v>
      </c>
      <c r="J920" s="151" t="s">
        <v>4</v>
      </c>
      <c r="K920" s="159" t="s">
        <v>4</v>
      </c>
    </row>
    <row r="921" spans="1:11" x14ac:dyDescent="0.25">
      <c r="A921" s="153">
        <v>903</v>
      </c>
      <c r="B921" s="158"/>
      <c r="C921" s="174">
        <f ca="1">_xll.meDateFromTenor(C920,"1D","FOLLOWING",D$13,"NORMAL")</f>
        <v>43707</v>
      </c>
      <c r="D921" s="20">
        <f ca="1">_xll.meDateFromTenor(C921,D$14,"Following",D$13,"Normal")</f>
        <v>43710</v>
      </c>
      <c r="E921" s="175">
        <f ca="1"/>
        <v>1.2025205132459903E-2</v>
      </c>
      <c r="F921" s="152"/>
      <c r="G921" s="174">
        <f t="shared" ca="1" si="14"/>
        <v>43707</v>
      </c>
      <c r="H921" s="20">
        <f ca="1">_xll.meDateFromTenor(G921,H$14,"Following",H$13,"Normal")</f>
        <v>43801</v>
      </c>
      <c r="I921" s="175">
        <f ca="1"/>
        <v>1.6051919055903131E-2</v>
      </c>
      <c r="J921" s="151" t="s">
        <v>4</v>
      </c>
      <c r="K921" s="159" t="s">
        <v>4</v>
      </c>
    </row>
    <row r="922" spans="1:11" x14ac:dyDescent="0.25">
      <c r="A922" s="153">
        <v>904</v>
      </c>
      <c r="B922" s="158"/>
      <c r="C922" s="174">
        <f ca="1">_xll.meDateFromTenor(C921,"1D","FOLLOWING",D$13,"NORMAL")</f>
        <v>43710</v>
      </c>
      <c r="D922" s="20">
        <f ca="1">_xll.meDateFromTenor(C922,D$14,"Following",D$13,"Normal")</f>
        <v>43711</v>
      </c>
      <c r="E922" s="175">
        <f ca="1"/>
        <v>1.2037858842139969E-2</v>
      </c>
      <c r="F922" s="152"/>
      <c r="G922" s="174">
        <f t="shared" ca="1" si="14"/>
        <v>43710</v>
      </c>
      <c r="H922" s="20">
        <f ca="1">_xll.meDateFromTenor(G922,H$14,"Following",H$13,"Normal")</f>
        <v>43801</v>
      </c>
      <c r="I922" s="175">
        <f ca="1"/>
        <v>1.6074136683551142E-2</v>
      </c>
      <c r="J922" s="151" t="s">
        <v>4</v>
      </c>
      <c r="K922" s="159" t="s">
        <v>4</v>
      </c>
    </row>
    <row r="923" spans="1:11" x14ac:dyDescent="0.25">
      <c r="A923" s="153">
        <v>905</v>
      </c>
      <c r="B923" s="158"/>
      <c r="C923" s="174">
        <f ca="1">_xll.meDateFromTenor(C922,"1D","FOLLOWING",D$13,"NORMAL")</f>
        <v>43711</v>
      </c>
      <c r="D923" s="20">
        <f ca="1">_xll.meDateFromTenor(C923,D$14,"Following",D$13,"Normal")</f>
        <v>43712</v>
      </c>
      <c r="E923" s="175">
        <f ca="1"/>
        <v>1.2044373206467939E-2</v>
      </c>
      <c r="F923" s="152"/>
      <c r="G923" s="174">
        <f t="shared" ca="1" si="14"/>
        <v>43711</v>
      </c>
      <c r="H923" s="20">
        <f ca="1">_xll.meDateFromTenor(G923,H$14,"Following",H$13,"Normal")</f>
        <v>43802</v>
      </c>
      <c r="I923" s="175">
        <f ca="1"/>
        <v>1.6081491990572877E-2</v>
      </c>
      <c r="J923" s="151" t="s">
        <v>4</v>
      </c>
      <c r="K923" s="159" t="s">
        <v>4</v>
      </c>
    </row>
    <row r="924" spans="1:11" x14ac:dyDescent="0.25">
      <c r="A924" s="153">
        <v>906</v>
      </c>
      <c r="B924" s="158"/>
      <c r="C924" s="174">
        <f ca="1">_xll.meDateFromTenor(C923,"1D","FOLLOWING",D$13,"NORMAL")</f>
        <v>43712</v>
      </c>
      <c r="D924" s="20">
        <f ca="1">_xll.meDateFromTenor(C924,D$14,"Following",D$13,"Normal")</f>
        <v>43713</v>
      </c>
      <c r="E924" s="175">
        <f ca="1"/>
        <v>1.2050879577509875E-2</v>
      </c>
      <c r="F924" s="152"/>
      <c r="G924" s="174">
        <f t="shared" ca="1" si="14"/>
        <v>43712</v>
      </c>
      <c r="H924" s="20">
        <f ca="1">_xll.meDateFromTenor(G924,H$14,"Following",H$13,"Normal")</f>
        <v>43803</v>
      </c>
      <c r="I924" s="175">
        <f ca="1"/>
        <v>1.6088822452390454E-2</v>
      </c>
      <c r="J924" s="151" t="s">
        <v>4</v>
      </c>
      <c r="K924" s="159" t="s">
        <v>4</v>
      </c>
    </row>
    <row r="925" spans="1:11" x14ac:dyDescent="0.25">
      <c r="A925" s="153">
        <v>907</v>
      </c>
      <c r="B925" s="158"/>
      <c r="C925" s="174">
        <f ca="1">_xll.meDateFromTenor(C924,"1D","FOLLOWING",D$13,"NORMAL")</f>
        <v>43713</v>
      </c>
      <c r="D925" s="20">
        <f ca="1">_xll.meDateFromTenor(C925,D$14,"Following",D$13,"Normal")</f>
        <v>43714</v>
      </c>
      <c r="E925" s="175">
        <f ca="1"/>
        <v>1.2057377954466418E-2</v>
      </c>
      <c r="F925" s="152"/>
      <c r="G925" s="174">
        <f t="shared" ca="1" si="14"/>
        <v>43713</v>
      </c>
      <c r="H925" s="20">
        <f ca="1">_xll.meDateFromTenor(G925,H$14,"Following",H$13,"Normal")</f>
        <v>43804</v>
      </c>
      <c r="I925" s="175">
        <f ca="1"/>
        <v>1.609612833253966E-2</v>
      </c>
      <c r="J925" s="151" t="s">
        <v>4</v>
      </c>
      <c r="K925" s="159" t="s">
        <v>4</v>
      </c>
    </row>
    <row r="926" spans="1:11" x14ac:dyDescent="0.25">
      <c r="A926" s="153">
        <v>908</v>
      </c>
      <c r="B926" s="158"/>
      <c r="C926" s="174">
        <f ca="1">_xll.meDateFromTenor(C925,"1D","FOLLOWING",D$13,"NORMAL")</f>
        <v>43714</v>
      </c>
      <c r="D926" s="20">
        <f ca="1">_xll.meDateFromTenor(C926,D$14,"Following",D$13,"Normal")</f>
        <v>43717</v>
      </c>
      <c r="E926" s="175">
        <f ca="1"/>
        <v>1.2070752765618352E-2</v>
      </c>
      <c r="F926" s="152"/>
      <c r="G926" s="174">
        <f t="shared" ca="1" si="14"/>
        <v>43714</v>
      </c>
      <c r="H926" s="20">
        <f ca="1">_xll.meDateFromTenor(G926,H$14,"Following",H$13,"Normal")</f>
        <v>43805</v>
      </c>
      <c r="I926" s="175">
        <f ca="1"/>
        <v>1.6103409894556282E-2</v>
      </c>
      <c r="J926" s="151" t="s">
        <v>4</v>
      </c>
      <c r="K926" s="159" t="s">
        <v>4</v>
      </c>
    </row>
    <row r="927" spans="1:11" x14ac:dyDescent="0.25">
      <c r="A927" s="153">
        <v>909</v>
      </c>
      <c r="B927" s="158"/>
      <c r="C927" s="174">
        <f ca="1">_xll.meDateFromTenor(C926,"1D","FOLLOWING",D$13,"NORMAL")</f>
        <v>43717</v>
      </c>
      <c r="D927" s="20">
        <f ca="1">_xll.meDateFromTenor(C927,D$14,"Following",D$13,"Normal")</f>
        <v>43718</v>
      </c>
      <c r="E927" s="175">
        <f ca="1"/>
        <v>1.2083291506010995E-2</v>
      </c>
      <c r="F927" s="152"/>
      <c r="G927" s="174">
        <f t="shared" ca="1" si="14"/>
        <v>43717</v>
      </c>
      <c r="H927" s="20">
        <f ca="1">_xll.meDateFromTenor(G927,H$14,"Following",H$13,"Normal")</f>
        <v>43808</v>
      </c>
      <c r="I927" s="175">
        <f ca="1"/>
        <v>1.6125111307168514E-2</v>
      </c>
      <c r="J927" s="151" t="s">
        <v>4</v>
      </c>
      <c r="K927" s="159" t="s">
        <v>4</v>
      </c>
    </row>
    <row r="928" spans="1:11" x14ac:dyDescent="0.25">
      <c r="A928" s="153">
        <v>910</v>
      </c>
      <c r="B928" s="158"/>
      <c r="C928" s="174">
        <f ca="1">_xll.meDateFromTenor(C927,"1D","FOLLOWING",D$13,"NORMAL")</f>
        <v>43718</v>
      </c>
      <c r="D928" s="20">
        <f ca="1">_xll.meDateFromTenor(C928,D$14,"Following",D$13,"Normal")</f>
        <v>43719</v>
      </c>
      <c r="E928" s="175">
        <f ca="1"/>
        <v>1.2089749900869905E-2</v>
      </c>
      <c r="F928" s="152"/>
      <c r="G928" s="174">
        <f t="shared" ca="1" si="14"/>
        <v>43718</v>
      </c>
      <c r="H928" s="20">
        <f ca="1">_xll.meDateFromTenor(G928,H$14,"Following",H$13,"Normal")</f>
        <v>43809</v>
      </c>
      <c r="I928" s="175">
        <f ca="1"/>
        <v>1.6132298232012666E-2</v>
      </c>
      <c r="J928" s="151" t="s">
        <v>4</v>
      </c>
      <c r="K928" s="159" t="s">
        <v>4</v>
      </c>
    </row>
    <row r="929" spans="1:11" x14ac:dyDescent="0.25">
      <c r="A929" s="153">
        <v>911</v>
      </c>
      <c r="B929" s="158"/>
      <c r="C929" s="174">
        <f ca="1">_xll.meDateFromTenor(C928,"1D","FOLLOWING",D$13,"NORMAL")</f>
        <v>43719</v>
      </c>
      <c r="D929" s="20">
        <f ca="1">_xll.meDateFromTenor(C929,D$14,"Following",D$13,"Normal")</f>
        <v>43720</v>
      </c>
      <c r="E929" s="175">
        <f ca="1"/>
        <v>1.2096200297246939E-2</v>
      </c>
      <c r="F929" s="152"/>
      <c r="G929" s="174">
        <f t="shared" ca="1" si="14"/>
        <v>43719</v>
      </c>
      <c r="H929" s="20">
        <f ca="1">_xll.meDateFromTenor(G929,H$14,"Following",H$13,"Normal")</f>
        <v>43810</v>
      </c>
      <c r="I929" s="175">
        <f ca="1"/>
        <v>1.6139462156403172E-2</v>
      </c>
      <c r="J929" s="151" t="s">
        <v>4</v>
      </c>
      <c r="K929" s="159" t="s">
        <v>4</v>
      </c>
    </row>
    <row r="930" spans="1:11" x14ac:dyDescent="0.25">
      <c r="A930" s="153">
        <v>912</v>
      </c>
      <c r="B930" s="158"/>
      <c r="C930" s="174">
        <f ca="1">_xll.meDateFromTenor(C929,"1D","FOLLOWING",D$13,"NORMAL")</f>
        <v>43720</v>
      </c>
      <c r="D930" s="20">
        <f ca="1">_xll.meDateFromTenor(C930,D$14,"Following",D$13,"Normal")</f>
        <v>43721</v>
      </c>
      <c r="E930" s="175">
        <f ca="1"/>
        <v>1.210264269402299E-2</v>
      </c>
      <c r="F930" s="152"/>
      <c r="G930" s="174">
        <f t="shared" ca="1" si="14"/>
        <v>43720</v>
      </c>
      <c r="H930" s="20">
        <f ca="1">_xll.meDateFromTenor(G930,H$14,"Following",H$13,"Normal")</f>
        <v>43811</v>
      </c>
      <c r="I930" s="175">
        <f ca="1"/>
        <v>1.6146603343875812E-2</v>
      </c>
      <c r="J930" s="151" t="s">
        <v>4</v>
      </c>
      <c r="K930" s="159" t="s">
        <v>4</v>
      </c>
    </row>
    <row r="931" spans="1:11" x14ac:dyDescent="0.25">
      <c r="A931" s="153">
        <v>913</v>
      </c>
      <c r="B931" s="158"/>
      <c r="C931" s="174">
        <f ca="1">_xll.meDateFromTenor(C930,"1D","FOLLOWING",D$13,"NORMAL")</f>
        <v>43721</v>
      </c>
      <c r="D931" s="20">
        <f ca="1">_xll.meDateFromTenor(C931,D$14,"Following",D$13,"Normal")</f>
        <v>43724</v>
      </c>
      <c r="E931" s="175">
        <f ca="1"/>
        <v>1.2115908560561594E-2</v>
      </c>
      <c r="F931" s="152"/>
      <c r="G931" s="174">
        <f t="shared" ca="1" si="14"/>
        <v>43721</v>
      </c>
      <c r="H931" s="20">
        <f ca="1">_xll.meDateFromTenor(G931,H$14,"Following",H$13,"Normal")</f>
        <v>43812</v>
      </c>
      <c r="I931" s="175">
        <f ca="1"/>
        <v>1.6153722057966377E-2</v>
      </c>
      <c r="J931" s="151" t="s">
        <v>4</v>
      </c>
      <c r="K931" s="159" t="s">
        <v>4</v>
      </c>
    </row>
    <row r="932" spans="1:11" x14ac:dyDescent="0.25">
      <c r="A932" s="153">
        <v>914</v>
      </c>
      <c r="B932" s="158"/>
      <c r="C932" s="174">
        <f ca="1">_xll.meDateFromTenor(C931,"1D","FOLLOWING",D$13,"NORMAL")</f>
        <v>43724</v>
      </c>
      <c r="D932" s="20">
        <f ca="1">_xll.meDateFromTenor(C932,D$14,"Following",D$13,"Normal")</f>
        <v>43725</v>
      </c>
      <c r="E932" s="175">
        <f ca="1"/>
        <v>1.2128332271128571E-2</v>
      </c>
      <c r="F932" s="152"/>
      <c r="G932" s="174">
        <f t="shared" ca="1" si="14"/>
        <v>43724</v>
      </c>
      <c r="H932" s="20">
        <f ca="1">_xll.meDateFromTenor(G932,H$14,"Following",H$13,"Normal")</f>
        <v>43815</v>
      </c>
      <c r="I932" s="175">
        <f ca="1"/>
        <v>1.6174945995303478E-2</v>
      </c>
      <c r="J932" s="151" t="s">
        <v>4</v>
      </c>
      <c r="K932" s="159" t="s">
        <v>4</v>
      </c>
    </row>
    <row r="933" spans="1:11" x14ac:dyDescent="0.25">
      <c r="A933" s="153">
        <v>915</v>
      </c>
      <c r="B933" s="158"/>
      <c r="C933" s="174">
        <f ca="1">_xll.meDateFromTenor(C932,"1D","FOLLOWING",D$13,"NORMAL")</f>
        <v>43725</v>
      </c>
      <c r="D933" s="20">
        <f ca="1">_xll.meDateFromTenor(C933,D$14,"Following",D$13,"Normal")</f>
        <v>43726</v>
      </c>
      <c r="E933" s="175">
        <f ca="1"/>
        <v>1.2134734659028411E-2</v>
      </c>
      <c r="F933" s="152"/>
      <c r="G933" s="174">
        <f t="shared" ca="1" si="14"/>
        <v>43725</v>
      </c>
      <c r="H933" s="20">
        <f ca="1">_xll.meDateFromTenor(G933,H$14,"Following",H$13,"Normal")</f>
        <v>43816</v>
      </c>
      <c r="I933" s="175">
        <f ca="1"/>
        <v>1.6181977451223597E-2</v>
      </c>
      <c r="J933" s="151" t="s">
        <v>4</v>
      </c>
      <c r="K933" s="159" t="s">
        <v>4</v>
      </c>
    </row>
    <row r="934" spans="1:11" x14ac:dyDescent="0.25">
      <c r="A934" s="153">
        <v>916</v>
      </c>
      <c r="B934" s="158"/>
      <c r="C934" s="174">
        <f ca="1">_xll.meDateFromTenor(C933,"1D","FOLLOWING",D$13,"NORMAL")</f>
        <v>43726</v>
      </c>
      <c r="D934" s="20">
        <f ca="1">_xll.meDateFromTenor(C934,D$14,"Following",D$13,"Normal")</f>
        <v>43727</v>
      </c>
      <c r="E934" s="175">
        <f ca="1"/>
        <v>1.2141129042770914E-2</v>
      </c>
      <c r="F934" s="152"/>
      <c r="G934" s="174">
        <f t="shared" ca="1" si="14"/>
        <v>43726</v>
      </c>
      <c r="H934" s="20">
        <f ca="1">_xll.meDateFromTenor(G934,H$14,"Following",H$13,"Normal")</f>
        <v>43817</v>
      </c>
      <c r="I934" s="175">
        <f ca="1"/>
        <v>1.6188987751440585E-2</v>
      </c>
      <c r="J934" s="151" t="s">
        <v>4</v>
      </c>
      <c r="K934" s="159" t="s">
        <v>4</v>
      </c>
    </row>
    <row r="935" spans="1:11" x14ac:dyDescent="0.25">
      <c r="A935" s="153">
        <v>917</v>
      </c>
      <c r="B935" s="158"/>
      <c r="C935" s="174">
        <f ca="1">_xll.meDateFromTenor(C934,"1D","FOLLOWING",D$13,"NORMAL")</f>
        <v>43727</v>
      </c>
      <c r="D935" s="20">
        <f ca="1">_xll.meDateFromTenor(C935,D$14,"Following",D$13,"Normal")</f>
        <v>43728</v>
      </c>
      <c r="E935" s="175">
        <f ca="1"/>
        <v>1.2147515421556719E-2</v>
      </c>
      <c r="F935" s="152"/>
      <c r="G935" s="174">
        <f t="shared" ca="1" si="14"/>
        <v>43727</v>
      </c>
      <c r="H935" s="20">
        <f ca="1">_xll.meDateFromTenor(G935,H$14,"Following",H$13,"Normal")</f>
        <v>43818</v>
      </c>
      <c r="I935" s="175">
        <f ca="1"/>
        <v>1.619597715949021E-2</v>
      </c>
      <c r="J935" s="151" t="s">
        <v>4</v>
      </c>
      <c r="K935" s="159" t="s">
        <v>4</v>
      </c>
    </row>
    <row r="936" spans="1:11" x14ac:dyDescent="0.25">
      <c r="A936" s="153">
        <v>918</v>
      </c>
      <c r="B936" s="158"/>
      <c r="C936" s="174">
        <f ca="1">_xll.meDateFromTenor(C935,"1D","FOLLOWING",D$13,"NORMAL")</f>
        <v>43728</v>
      </c>
      <c r="D936" s="20">
        <f ca="1">_xll.meDateFromTenor(C936,D$14,"Following",D$13,"Normal")</f>
        <v>43731</v>
      </c>
      <c r="E936" s="175">
        <f ca="1"/>
        <v>1.2160672252301595E-2</v>
      </c>
      <c r="F936" s="152"/>
      <c r="G936" s="174">
        <f t="shared" ca="1" si="14"/>
        <v>43728</v>
      </c>
      <c r="H936" s="20">
        <f ca="1">_xll.meDateFromTenor(G936,H$14,"Following",H$13,"Normal")</f>
        <v>43819</v>
      </c>
      <c r="I936" s="175">
        <f ca="1"/>
        <v>1.6202945938908267E-2</v>
      </c>
      <c r="J936" s="151" t="s">
        <v>4</v>
      </c>
      <c r="K936" s="159" t="s">
        <v>4</v>
      </c>
    </row>
    <row r="937" spans="1:11" x14ac:dyDescent="0.25">
      <c r="A937" s="153">
        <v>919</v>
      </c>
      <c r="B937" s="158"/>
      <c r="C937" s="174">
        <f ca="1">_xll.meDateFromTenor(C936,"1D","FOLLOWING",D$13,"NORMAL")</f>
        <v>43731</v>
      </c>
      <c r="D937" s="20">
        <f ca="1">_xll.meDateFromTenor(C937,D$14,"Following",D$13,"Normal")</f>
        <v>43732</v>
      </c>
      <c r="E937" s="175">
        <f ca="1"/>
        <v>1.2172980872025051E-2</v>
      </c>
      <c r="F937" s="152"/>
      <c r="G937" s="174">
        <f t="shared" ca="1" si="14"/>
        <v>43731</v>
      </c>
      <c r="H937" s="20">
        <f ca="1">_xll.meDateFromTenor(G937,H$14,"Following",H$13,"Normal")</f>
        <v>43822</v>
      </c>
      <c r="I937" s="175">
        <f ca="1"/>
        <v>1.6223731140730877E-2</v>
      </c>
      <c r="J937" s="151" t="s">
        <v>4</v>
      </c>
      <c r="K937" s="159" t="s">
        <v>4</v>
      </c>
    </row>
    <row r="938" spans="1:11" x14ac:dyDescent="0.25">
      <c r="A938" s="153">
        <v>920</v>
      </c>
      <c r="B938" s="158"/>
      <c r="C938" s="174">
        <f ca="1">_xll.meDateFromTenor(C937,"1D","FOLLOWING",D$13,"NORMAL")</f>
        <v>43732</v>
      </c>
      <c r="D938" s="20">
        <f ca="1">_xll.meDateFromTenor(C938,D$14,"Following",D$13,"Normal")</f>
        <v>43733</v>
      </c>
      <c r="E938" s="175">
        <f ca="1"/>
        <v>1.2179327214516577E-2</v>
      </c>
      <c r="F938" s="152"/>
      <c r="G938" s="174">
        <f t="shared" ca="1" si="14"/>
        <v>43732</v>
      </c>
      <c r="H938" s="20">
        <f ca="1">_xll.meDateFromTenor(G938,H$14,"Following",H$13,"Normal")</f>
        <v>43823</v>
      </c>
      <c r="I938" s="175">
        <f ca="1"/>
        <v>1.6230620040980522E-2</v>
      </c>
      <c r="J938" s="151" t="s">
        <v>4</v>
      </c>
      <c r="K938" s="159" t="s">
        <v>4</v>
      </c>
    </row>
    <row r="939" spans="1:11" x14ac:dyDescent="0.25">
      <c r="A939" s="153">
        <v>921</v>
      </c>
      <c r="B939" s="158"/>
      <c r="C939" s="174">
        <f ca="1">_xll.meDateFromTenor(C938,"1D","FOLLOWING",D$13,"NORMAL")</f>
        <v>43733</v>
      </c>
      <c r="D939" s="20">
        <f ca="1">_xll.meDateFromTenor(C939,D$14,"Following",D$13,"Normal")</f>
        <v>43734</v>
      </c>
      <c r="E939" s="175">
        <f ca="1"/>
        <v>1.2185665547415113E-2</v>
      </c>
      <c r="F939" s="152"/>
      <c r="G939" s="174">
        <f t="shared" ca="1" si="14"/>
        <v>43733</v>
      </c>
      <c r="H939" s="20">
        <f ca="1">_xll.meDateFromTenor(G939,H$14,"Following",H$13,"Normal")</f>
        <v>43826</v>
      </c>
      <c r="I939" s="175">
        <f ca="1"/>
        <v>1.6237489630277529E-2</v>
      </c>
      <c r="J939" s="151" t="s">
        <v>4</v>
      </c>
      <c r="K939" s="159" t="s">
        <v>4</v>
      </c>
    </row>
    <row r="940" spans="1:11" x14ac:dyDescent="0.25">
      <c r="A940" s="153">
        <v>922</v>
      </c>
      <c r="B940" s="158"/>
      <c r="C940" s="174">
        <f ca="1">_xll.meDateFromTenor(C939,"1D","FOLLOWING",D$13,"NORMAL")</f>
        <v>43734</v>
      </c>
      <c r="D940" s="20">
        <f ca="1">_xll.meDateFromTenor(C940,D$14,"Following",D$13,"Normal")</f>
        <v>43735</v>
      </c>
      <c r="E940" s="175">
        <f ca="1"/>
        <v>1.2191995869761428E-2</v>
      </c>
      <c r="F940" s="152"/>
      <c r="G940" s="174">
        <f t="shared" ca="1" si="14"/>
        <v>43734</v>
      </c>
      <c r="H940" s="20">
        <f ca="1">_xll.meDateFromTenor(G940,H$14,"Following",H$13,"Normal")</f>
        <v>43826</v>
      </c>
      <c r="I940" s="175">
        <f ca="1"/>
        <v>1.624434017215769E-2</v>
      </c>
      <c r="J940" s="151" t="s">
        <v>4</v>
      </c>
      <c r="K940" s="159" t="s">
        <v>4</v>
      </c>
    </row>
    <row r="941" spans="1:11" x14ac:dyDescent="0.25">
      <c r="A941" s="153">
        <v>923</v>
      </c>
      <c r="B941" s="158"/>
      <c r="C941" s="174">
        <f ca="1">_xll.meDateFromTenor(C940,"1D","FOLLOWING",D$13,"NORMAL")</f>
        <v>43735</v>
      </c>
      <c r="D941" s="20">
        <f ca="1">_xll.meDateFromTenor(C941,D$14,"Following",D$13,"Normal")</f>
        <v>43738</v>
      </c>
      <c r="E941" s="175">
        <f ca="1"/>
        <v>1.2205043572119977E-2</v>
      </c>
      <c r="F941" s="152"/>
      <c r="G941" s="174">
        <f t="shared" ca="1" si="14"/>
        <v>43735</v>
      </c>
      <c r="H941" s="20">
        <f ca="1">_xll.meDateFromTenor(G941,H$14,"Following",H$13,"Normal")</f>
        <v>43826</v>
      </c>
      <c r="I941" s="175">
        <f ca="1"/>
        <v>1.6251171930156787E-2</v>
      </c>
      <c r="J941" s="151" t="s">
        <v>4</v>
      </c>
      <c r="K941" s="159" t="s">
        <v>4</v>
      </c>
    </row>
    <row r="942" spans="1:11" x14ac:dyDescent="0.25">
      <c r="A942" s="153">
        <v>924</v>
      </c>
      <c r="B942" s="158"/>
      <c r="C942" s="174">
        <f ca="1">_xll.meDateFromTenor(C941,"1D","FOLLOWING",D$13,"NORMAL")</f>
        <v>43738</v>
      </c>
      <c r="D942" s="20">
        <f ca="1">_xll.meDateFromTenor(C942,D$14,"Following",D$13,"Normal")</f>
        <v>43739</v>
      </c>
      <c r="E942" s="175">
        <f ca="1"/>
        <v>1.2217237039156047E-2</v>
      </c>
      <c r="F942" s="152"/>
      <c r="G942" s="174">
        <f t="shared" ca="1" si="14"/>
        <v>43738</v>
      </c>
      <c r="H942" s="20">
        <f ca="1">_xll.meDateFromTenor(G942,H$14,"Following",H$13,"Normal")</f>
        <v>43829</v>
      </c>
      <c r="I942" s="175">
        <f ca="1"/>
        <v>1.6271557136225568E-2</v>
      </c>
      <c r="J942" s="151" t="s">
        <v>4</v>
      </c>
      <c r="K942" s="159" t="s">
        <v>4</v>
      </c>
    </row>
    <row r="943" spans="1:11" x14ac:dyDescent="0.25">
      <c r="A943" s="153">
        <v>925</v>
      </c>
      <c r="B943" s="158"/>
      <c r="C943" s="174">
        <f ca="1">_xll.meDateFromTenor(C942,"1D","FOLLOWING",D$13,"NORMAL")</f>
        <v>43739</v>
      </c>
      <c r="D943" s="20">
        <f ca="1">_xll.meDateFromTenor(C943,D$14,"Following",D$13,"Normal")</f>
        <v>43740</v>
      </c>
      <c r="E943" s="175">
        <f ca="1"/>
        <v>1.222352729747027E-2</v>
      </c>
      <c r="F943" s="152"/>
      <c r="G943" s="174">
        <f t="shared" ca="1" si="14"/>
        <v>43739</v>
      </c>
      <c r="H943" s="20">
        <f ca="1">_xll.meDateFromTenor(G943,H$14,"Following",H$13,"Normal")</f>
        <v>43832</v>
      </c>
      <c r="I943" s="175">
        <f ca="1"/>
        <v>1.627831639405828E-2</v>
      </c>
      <c r="J943" s="151" t="s">
        <v>4</v>
      </c>
      <c r="K943" s="159" t="s">
        <v>4</v>
      </c>
    </row>
    <row r="944" spans="1:11" x14ac:dyDescent="0.25">
      <c r="A944" s="153">
        <v>926</v>
      </c>
      <c r="B944" s="158"/>
      <c r="C944" s="174">
        <f ca="1">_xll.meDateFromTenor(C943,"1D","FOLLOWING",D$13,"NORMAL")</f>
        <v>43740</v>
      </c>
      <c r="D944" s="20">
        <f ca="1">_xll.meDateFromTenor(C944,D$14,"Following",D$13,"Normal")</f>
        <v>43741</v>
      </c>
      <c r="E944" s="175">
        <f ca="1"/>
        <v>1.2229809540595981E-2</v>
      </c>
      <c r="F944" s="152"/>
      <c r="G944" s="174">
        <f t="shared" ca="1" si="14"/>
        <v>43740</v>
      </c>
      <c r="H944" s="20">
        <f ca="1">_xll.meDateFromTenor(G944,H$14,"Following",H$13,"Normal")</f>
        <v>43832</v>
      </c>
      <c r="I944" s="175">
        <f ca="1"/>
        <v>1.6285058185688865E-2</v>
      </c>
      <c r="J944" s="151" t="s">
        <v>4</v>
      </c>
      <c r="K944" s="159" t="s">
        <v>4</v>
      </c>
    </row>
    <row r="945" spans="1:11" x14ac:dyDescent="0.25">
      <c r="A945" s="153">
        <v>927</v>
      </c>
      <c r="B945" s="158"/>
      <c r="C945" s="174">
        <f ca="1">_xll.meDateFromTenor(C944,"1D","FOLLOWING",D$13,"NORMAL")</f>
        <v>43741</v>
      </c>
      <c r="D945" s="20">
        <f ca="1">_xll.meDateFromTenor(C945,D$14,"Following",D$13,"Normal")</f>
        <v>43742</v>
      </c>
      <c r="E945" s="175">
        <f ca="1"/>
        <v>1.2236083767653881E-2</v>
      </c>
      <c r="F945" s="152"/>
      <c r="G945" s="174">
        <f t="shared" ca="1" si="14"/>
        <v>43741</v>
      </c>
      <c r="H945" s="20">
        <f ca="1">_xll.meDateFromTenor(G945,H$14,"Following",H$13,"Normal")</f>
        <v>43833</v>
      </c>
      <c r="I945" s="175">
        <f ca="1"/>
        <v>1.6291782774653107E-2</v>
      </c>
      <c r="J945" s="151" t="s">
        <v>4</v>
      </c>
      <c r="K945" s="159" t="s">
        <v>4</v>
      </c>
    </row>
    <row r="946" spans="1:11" x14ac:dyDescent="0.25">
      <c r="A946" s="153">
        <v>928</v>
      </c>
      <c r="B946" s="158"/>
      <c r="C946" s="174">
        <f ca="1">_xll.meDateFromTenor(C945,"1D","FOLLOWING",D$13,"NORMAL")</f>
        <v>43742</v>
      </c>
      <c r="D946" s="20">
        <f ca="1">_xll.meDateFromTenor(C946,D$14,"Following",D$13,"Normal")</f>
        <v>43745</v>
      </c>
      <c r="E946" s="175">
        <f ca="1"/>
        <v>1.2249022247754525E-2</v>
      </c>
      <c r="F946" s="152"/>
      <c r="G946" s="174">
        <f t="shared" ca="1" si="14"/>
        <v>43742</v>
      </c>
      <c r="H946" s="20">
        <f ca="1">_xll.meDateFromTenor(G946,H$14,"Following",H$13,"Normal")</f>
        <v>43836</v>
      </c>
      <c r="I946" s="175">
        <f ca="1"/>
        <v>1.6298490424486788E-2</v>
      </c>
      <c r="J946" s="151" t="s">
        <v>4</v>
      </c>
      <c r="K946" s="159" t="s">
        <v>4</v>
      </c>
    </row>
    <row r="947" spans="1:11" x14ac:dyDescent="0.25">
      <c r="A947" s="153">
        <v>929</v>
      </c>
      <c r="B947" s="158"/>
      <c r="C947" s="174">
        <f ca="1">_xll.meDateFromTenor(C946,"1D","FOLLOWING",D$13,"NORMAL")</f>
        <v>43745</v>
      </c>
      <c r="D947" s="20">
        <f ca="1">_xll.meDateFromTenor(C947,D$14,"Following",D$13,"Normal")</f>
        <v>43746</v>
      </c>
      <c r="E947" s="175">
        <f ca="1"/>
        <v>1.2261100499619858E-2</v>
      </c>
      <c r="F947" s="152"/>
      <c r="G947" s="174">
        <f t="shared" ca="1" si="14"/>
        <v>43745</v>
      </c>
      <c r="H947" s="20">
        <f ca="1">_xll.meDateFromTenor(G947,H$14,"Following",H$13,"Normal")</f>
        <v>43837</v>
      </c>
      <c r="I947" s="175">
        <f ca="1"/>
        <v>1.631851437456238E-2</v>
      </c>
      <c r="J947" s="151" t="s">
        <v>4</v>
      </c>
      <c r="K947" s="159" t="s">
        <v>4</v>
      </c>
    </row>
    <row r="948" spans="1:11" x14ac:dyDescent="0.25">
      <c r="A948" s="153">
        <v>930</v>
      </c>
      <c r="B948" s="158"/>
      <c r="C948" s="174">
        <f ca="1">_xll.meDateFromTenor(C947,"1D","FOLLOWING",D$13,"NORMAL")</f>
        <v>43746</v>
      </c>
      <c r="D948" s="20">
        <f ca="1">_xll.meDateFromTenor(C948,D$14,"Following",D$13,"Normal")</f>
        <v>43747</v>
      </c>
      <c r="E948" s="175">
        <f ca="1"/>
        <v>1.2267334634426278E-2</v>
      </c>
      <c r="F948" s="152"/>
      <c r="G948" s="174">
        <f t="shared" ca="1" si="14"/>
        <v>43746</v>
      </c>
      <c r="H948" s="20">
        <f ca="1">_xll.meDateFromTenor(G948,H$14,"Following",H$13,"Normal")</f>
        <v>43838</v>
      </c>
      <c r="I948" s="175">
        <f ca="1"/>
        <v>1.6325156903231712E-2</v>
      </c>
      <c r="J948" s="151" t="s">
        <v>4</v>
      </c>
      <c r="K948" s="159" t="s">
        <v>4</v>
      </c>
    </row>
    <row r="949" spans="1:11" x14ac:dyDescent="0.25">
      <c r="A949" s="153">
        <v>931</v>
      </c>
      <c r="B949" s="158"/>
      <c r="C949" s="174">
        <f ca="1">_xll.meDateFromTenor(C948,"1D","FOLLOWING",D$13,"NORMAL")</f>
        <v>43747</v>
      </c>
      <c r="D949" s="20">
        <f ca="1">_xll.meDateFromTenor(C949,D$14,"Following",D$13,"Normal")</f>
        <v>43748</v>
      </c>
      <c r="E949" s="175">
        <f ca="1"/>
        <v>1.2273560748372646E-2</v>
      </c>
      <c r="F949" s="152"/>
      <c r="G949" s="174">
        <f t="shared" ca="1" si="14"/>
        <v>43747</v>
      </c>
      <c r="H949" s="20">
        <f ca="1">_xll.meDateFromTenor(G949,H$14,"Following",H$13,"Normal")</f>
        <v>43839</v>
      </c>
      <c r="I949" s="175">
        <f ca="1"/>
        <v>1.6331783810449422E-2</v>
      </c>
      <c r="J949" s="151" t="s">
        <v>4</v>
      </c>
      <c r="K949" s="159" t="s">
        <v>4</v>
      </c>
    </row>
    <row r="950" spans="1:11" x14ac:dyDescent="0.25">
      <c r="A950" s="153">
        <v>932</v>
      </c>
      <c r="B950" s="158"/>
      <c r="C950" s="174">
        <f ca="1">_xll.meDateFromTenor(C949,"1D","FOLLOWING",D$13,"NORMAL")</f>
        <v>43748</v>
      </c>
      <c r="D950" s="20">
        <f ca="1">_xll.meDateFromTenor(C950,D$14,"Following",D$13,"Normal")</f>
        <v>43749</v>
      </c>
      <c r="E950" s="175">
        <f ca="1"/>
        <v>1.2279778840733656E-2</v>
      </c>
      <c r="F950" s="152"/>
      <c r="G950" s="174">
        <f t="shared" ca="1" si="14"/>
        <v>43748</v>
      </c>
      <c r="H950" s="20">
        <f ca="1">_xll.meDateFromTenor(G950,H$14,"Following",H$13,"Normal")</f>
        <v>43840</v>
      </c>
      <c r="I950" s="175">
        <f ca="1"/>
        <v>1.6338395359751297E-2</v>
      </c>
      <c r="J950" s="151" t="s">
        <v>4</v>
      </c>
      <c r="K950" s="159" t="s">
        <v>4</v>
      </c>
    </row>
    <row r="951" spans="1:11" x14ac:dyDescent="0.25">
      <c r="A951" s="153">
        <v>933</v>
      </c>
      <c r="B951" s="158"/>
      <c r="C951" s="174">
        <f ca="1">_xll.meDateFromTenor(C950,"1D","FOLLOWING",D$13,"NORMAL")</f>
        <v>43749</v>
      </c>
      <c r="D951" s="20">
        <f ca="1">_xll.meDateFromTenor(C951,D$14,"Following",D$13,"Normal")</f>
        <v>43752</v>
      </c>
      <c r="E951" s="175">
        <f ca="1"/>
        <v>1.229260800331926E-2</v>
      </c>
      <c r="F951" s="152"/>
      <c r="G951" s="174">
        <f t="shared" ca="1" si="14"/>
        <v>43749</v>
      </c>
      <c r="H951" s="20">
        <f ca="1">_xll.meDateFromTenor(G951,H$14,"Following",H$13,"Normal")</f>
        <v>43843</v>
      </c>
      <c r="I951" s="175">
        <f ca="1"/>
        <v>1.634499181467312E-2</v>
      </c>
      <c r="J951" s="151" t="s">
        <v>4</v>
      </c>
      <c r="K951" s="159" t="s">
        <v>4</v>
      </c>
    </row>
    <row r="952" spans="1:11" x14ac:dyDescent="0.25">
      <c r="A952" s="153">
        <v>934</v>
      </c>
      <c r="B952" s="158"/>
      <c r="C952" s="174">
        <f ca="1">_xll.meDateFromTenor(C951,"1D","FOLLOWING",D$13,"NORMAL")</f>
        <v>43752</v>
      </c>
      <c r="D952" s="20">
        <f ca="1">_xll.meDateFromTenor(C952,D$14,"Following",D$13,"Normal")</f>
        <v>43753</v>
      </c>
      <c r="E952" s="175">
        <f ca="1"/>
        <v>1.2304570976597916E-2</v>
      </c>
      <c r="F952" s="152"/>
      <c r="G952" s="174">
        <f t="shared" ca="1" si="14"/>
        <v>43752</v>
      </c>
      <c r="H952" s="20">
        <f ca="1">_xll.meDateFromTenor(G952,H$14,"Following",H$13,"Normal")</f>
        <v>43844</v>
      </c>
      <c r="I952" s="175">
        <f ca="1"/>
        <v>1.6364693248516169E-2</v>
      </c>
      <c r="J952" s="151" t="s">
        <v>4</v>
      </c>
      <c r="K952" s="159" t="s">
        <v>4</v>
      </c>
    </row>
    <row r="953" spans="1:11" x14ac:dyDescent="0.25">
      <c r="A953" s="153">
        <v>935</v>
      </c>
      <c r="B953" s="158"/>
      <c r="C953" s="174">
        <f ca="1">_xll.meDateFromTenor(C952,"1D","FOLLOWING",D$13,"NORMAL")</f>
        <v>43753</v>
      </c>
      <c r="D953" s="20">
        <f ca="1">_xll.meDateFromTenor(C953,D$14,"Following",D$13,"Normal")</f>
        <v>43754</v>
      </c>
      <c r="E953" s="175">
        <f ca="1"/>
        <v>1.2310748948172233E-2</v>
      </c>
      <c r="F953" s="152"/>
      <c r="G953" s="174">
        <f t="shared" ca="1" si="14"/>
        <v>43753</v>
      </c>
      <c r="H953" s="20">
        <f ca="1">_xll.meDateFromTenor(G953,H$14,"Following",H$13,"Normal")</f>
        <v>43845</v>
      </c>
      <c r="I953" s="175">
        <f ca="1"/>
        <v>1.637123196127567E-2</v>
      </c>
      <c r="J953" s="151" t="s">
        <v>4</v>
      </c>
      <c r="K953" s="159" t="s">
        <v>4</v>
      </c>
    </row>
    <row r="954" spans="1:11" x14ac:dyDescent="0.25">
      <c r="A954" s="153">
        <v>936</v>
      </c>
      <c r="B954" s="158"/>
      <c r="C954" s="174">
        <f ca="1">_xll.meDateFromTenor(C953,"1D","FOLLOWING",D$13,"NORMAL")</f>
        <v>43754</v>
      </c>
      <c r="D954" s="20">
        <f ca="1">_xll.meDateFromTenor(C954,D$14,"Following",D$13,"Normal")</f>
        <v>43755</v>
      </c>
      <c r="E954" s="175">
        <f ca="1"/>
        <v>1.2316918893207117E-2</v>
      </c>
      <c r="F954" s="152"/>
      <c r="G954" s="174">
        <f t="shared" ca="1" si="14"/>
        <v>43754</v>
      </c>
      <c r="H954" s="20">
        <f ca="1">_xll.meDateFromTenor(G954,H$14,"Following",H$13,"Normal")</f>
        <v>43846</v>
      </c>
      <c r="I954" s="175">
        <f ca="1"/>
        <v>1.6377756897334051E-2</v>
      </c>
      <c r="J954" s="151" t="s">
        <v>4</v>
      </c>
      <c r="K954" s="159" t="s">
        <v>4</v>
      </c>
    </row>
    <row r="955" spans="1:11" x14ac:dyDescent="0.25">
      <c r="A955" s="153">
        <v>937</v>
      </c>
      <c r="B955" s="158"/>
      <c r="C955" s="174">
        <f ca="1">_xll.meDateFromTenor(C954,"1D","FOLLOWING",D$13,"NORMAL")</f>
        <v>43755</v>
      </c>
      <c r="D955" s="20">
        <f ca="1">_xll.meDateFromTenor(C955,D$14,"Following",D$13,"Normal")</f>
        <v>43756</v>
      </c>
      <c r="E955" s="175">
        <f ca="1"/>
        <v>1.2323080810663399E-2</v>
      </c>
      <c r="F955" s="152"/>
      <c r="G955" s="174">
        <f t="shared" ca="1" si="14"/>
        <v>43755</v>
      </c>
      <c r="H955" s="20">
        <f ca="1">_xll.meDateFromTenor(G955,H$14,"Following",H$13,"Normal")</f>
        <v>43847</v>
      </c>
      <c r="I955" s="175">
        <f ca="1"/>
        <v>1.6384268320227102E-2</v>
      </c>
      <c r="J955" s="151" t="s">
        <v>4</v>
      </c>
      <c r="K955" s="159" t="s">
        <v>4</v>
      </c>
    </row>
    <row r="956" spans="1:11" x14ac:dyDescent="0.25">
      <c r="A956" s="153">
        <v>938</v>
      </c>
      <c r="B956" s="158"/>
      <c r="C956" s="174">
        <f ca="1">_xll.meDateFromTenor(C955,"1D","FOLLOWING",D$13,"NORMAL")</f>
        <v>43756</v>
      </c>
      <c r="D956" s="20">
        <f ca="1">_xll.meDateFromTenor(C956,D$14,"Following",D$13,"Normal")</f>
        <v>43759</v>
      </c>
      <c r="E956" s="175">
        <f ca="1"/>
        <v>1.2335800559304432E-2</v>
      </c>
      <c r="F956" s="152"/>
      <c r="G956" s="174">
        <f t="shared" ca="1" si="14"/>
        <v>43756</v>
      </c>
      <c r="H956" s="20">
        <f ca="1">_xll.meDateFromTenor(G956,H$14,"Following",H$13,"Normal")</f>
        <v>43850</v>
      </c>
      <c r="I956" s="175">
        <f ca="1"/>
        <v>1.6390766493490621E-2</v>
      </c>
      <c r="J956" s="151" t="s">
        <v>4</v>
      </c>
      <c r="K956" s="159" t="s">
        <v>4</v>
      </c>
    </row>
    <row r="957" spans="1:11" x14ac:dyDescent="0.25">
      <c r="A957" s="153">
        <v>939</v>
      </c>
      <c r="B957" s="158"/>
      <c r="C957" s="174">
        <f ca="1">_xll.meDateFromTenor(C956,"1D","FOLLOWING",D$13,"NORMAL")</f>
        <v>43759</v>
      </c>
      <c r="D957" s="20">
        <f ca="1">_xll.meDateFromTenor(C957,D$14,"Following",D$13,"Normal")</f>
        <v>43760</v>
      </c>
      <c r="E957" s="175">
        <f ca="1"/>
        <v>1.2347648190074211E-2</v>
      </c>
      <c r="F957" s="152"/>
      <c r="G957" s="174">
        <f t="shared" ca="1" si="14"/>
        <v>43759</v>
      </c>
      <c r="H957" s="20">
        <f ca="1">_xll.meDateFromTenor(G957,H$14,"Following",H$13,"Normal")</f>
        <v>43851</v>
      </c>
      <c r="I957" s="175">
        <f ca="1"/>
        <v>1.6410184150861776E-2</v>
      </c>
      <c r="J957" s="151" t="s">
        <v>4</v>
      </c>
      <c r="K957" s="159" t="s">
        <v>4</v>
      </c>
    </row>
    <row r="958" spans="1:11" x14ac:dyDescent="0.25">
      <c r="A958" s="153">
        <v>940</v>
      </c>
      <c r="B958" s="158"/>
      <c r="C958" s="174">
        <f ca="1">_xll.meDateFromTenor(C957,"1D","FOLLOWING",D$13,"NORMAL")</f>
        <v>43760</v>
      </c>
      <c r="D958" s="20">
        <f ca="1">_xll.meDateFromTenor(C958,D$14,"Following",D$13,"Normal")</f>
        <v>43761</v>
      </c>
      <c r="E958" s="175">
        <f ca="1"/>
        <v>1.2353769958046755E-2</v>
      </c>
      <c r="F958" s="152"/>
      <c r="G958" s="174">
        <f t="shared" ca="1" si="14"/>
        <v>43760</v>
      </c>
      <c r="H958" s="20">
        <f ca="1">_xll.meDateFromTenor(G958,H$14,"Following",H$13,"Normal")</f>
        <v>43852</v>
      </c>
      <c r="I958" s="175">
        <f ca="1"/>
        <v>1.6416631960964993E-2</v>
      </c>
      <c r="J958" s="151" t="s">
        <v>4</v>
      </c>
      <c r="K958" s="159" t="s">
        <v>4</v>
      </c>
    </row>
    <row r="959" spans="1:11" x14ac:dyDescent="0.25">
      <c r="A959" s="153">
        <v>941</v>
      </c>
      <c r="B959" s="158"/>
      <c r="C959" s="174">
        <f ca="1">_xll.meDateFromTenor(C958,"1D","FOLLOWING",D$13,"NORMAL")</f>
        <v>43761</v>
      </c>
      <c r="D959" s="20">
        <f ca="1">_xll.meDateFromTenor(C959,D$14,"Following",D$13,"Normal")</f>
        <v>43762</v>
      </c>
      <c r="E959" s="175">
        <f ca="1"/>
        <v>1.2359883693644534E-2</v>
      </c>
      <c r="F959" s="152"/>
      <c r="G959" s="174">
        <f t="shared" ca="1" si="14"/>
        <v>43761</v>
      </c>
      <c r="H959" s="20">
        <f ca="1">_xll.meDateFromTenor(G959,H$14,"Following",H$13,"Normal")</f>
        <v>43853</v>
      </c>
      <c r="I959" s="175">
        <f ca="1"/>
        <v>1.6423067839117594E-2</v>
      </c>
      <c r="J959" s="151" t="s">
        <v>4</v>
      </c>
      <c r="K959" s="159" t="s">
        <v>4</v>
      </c>
    </row>
    <row r="960" spans="1:11" x14ac:dyDescent="0.25">
      <c r="A960" s="153">
        <v>942</v>
      </c>
      <c r="B960" s="158"/>
      <c r="C960" s="174">
        <f ca="1">_xll.meDateFromTenor(C959,"1D","FOLLOWING",D$13,"NORMAL")</f>
        <v>43762</v>
      </c>
      <c r="D960" s="20">
        <f ca="1">_xll.meDateFromTenor(C960,D$14,"Following",D$13,"Normal")</f>
        <v>43763</v>
      </c>
      <c r="E960" s="175">
        <f ca="1"/>
        <v>1.2365989395988252E-2</v>
      </c>
      <c r="F960" s="152"/>
      <c r="G960" s="174">
        <f t="shared" ca="1" si="14"/>
        <v>43762</v>
      </c>
      <c r="H960" s="20">
        <f ca="1">_xll.meDateFromTenor(G960,H$14,"Following",H$13,"Normal")</f>
        <v>43854</v>
      </c>
      <c r="I960" s="175">
        <f ca="1"/>
        <v>1.6429492048855385E-2</v>
      </c>
      <c r="J960" s="151" t="s">
        <v>4</v>
      </c>
      <c r="K960" s="159" t="s">
        <v>4</v>
      </c>
    </row>
    <row r="961" spans="1:11" x14ac:dyDescent="0.25">
      <c r="A961" s="153">
        <v>943</v>
      </c>
      <c r="B961" s="158"/>
      <c r="C961" s="174">
        <f ca="1">_xll.meDateFromTenor(C960,"1D","FOLLOWING",D$13,"NORMAL")</f>
        <v>43763</v>
      </c>
      <c r="D961" s="20">
        <f ca="1">_xll.meDateFromTenor(C961,D$14,"Following",D$13,"Normal")</f>
        <v>43766</v>
      </c>
      <c r="E961" s="175">
        <f ca="1"/>
        <v>1.2378599632736397E-2</v>
      </c>
      <c r="F961" s="152"/>
      <c r="G961" s="174">
        <f t="shared" ca="1" si="14"/>
        <v>43763</v>
      </c>
      <c r="H961" s="20">
        <f ca="1">_xll.meDateFromTenor(G961,H$14,"Following",H$13,"Normal")</f>
        <v>43857</v>
      </c>
      <c r="I961" s="175">
        <f ca="1"/>
        <v>1.6435904853714132E-2</v>
      </c>
      <c r="J961" s="151" t="s">
        <v>4</v>
      </c>
      <c r="K961" s="159" t="s">
        <v>4</v>
      </c>
    </row>
    <row r="962" spans="1:11" x14ac:dyDescent="0.25">
      <c r="A962" s="153">
        <v>944</v>
      </c>
      <c r="B962" s="158"/>
      <c r="C962" s="174">
        <f ca="1">_xll.meDateFromTenor(C961,"1D","FOLLOWING",D$13,"NORMAL")</f>
        <v>43766</v>
      </c>
      <c r="D962" s="20">
        <f ca="1">_xll.meDateFromTenor(C962,D$14,"Following",D$13,"Normal")</f>
        <v>43767</v>
      </c>
      <c r="E962" s="175">
        <f ca="1"/>
        <v>1.2390331856275737E-2</v>
      </c>
      <c r="F962" s="152"/>
      <c r="G962" s="174">
        <f t="shared" ca="1" si="14"/>
        <v>43766</v>
      </c>
      <c r="H962" s="20">
        <f ca="1">_xll.meDateFromTenor(G962,H$14,"Following",H$13,"Normal")</f>
        <v>43858</v>
      </c>
      <c r="I962" s="175">
        <f ca="1"/>
        <v>1.6455077474374045E-2</v>
      </c>
      <c r="J962" s="151" t="s">
        <v>4</v>
      </c>
      <c r="K962" s="159" t="s">
        <v>4</v>
      </c>
    </row>
    <row r="963" spans="1:11" x14ac:dyDescent="0.25">
      <c r="A963" s="153">
        <v>945</v>
      </c>
      <c r="B963" s="158"/>
      <c r="C963" s="174">
        <f ca="1">_xll.meDateFromTenor(C962,"1D","FOLLOWING",D$13,"NORMAL")</f>
        <v>43767</v>
      </c>
      <c r="D963" s="20">
        <f ca="1">_xll.meDateFromTenor(C963,D$14,"Following",D$13,"Normal")</f>
        <v>43768</v>
      </c>
      <c r="E963" s="175">
        <f ca="1"/>
        <v>1.2396397379799183E-2</v>
      </c>
      <c r="F963" s="152"/>
      <c r="G963" s="174">
        <f t="shared" ca="1" si="14"/>
        <v>43767</v>
      </c>
      <c r="H963" s="20">
        <f ca="1">_xll.meDateFromTenor(G963,H$14,"Following",H$13,"Normal")</f>
        <v>43859</v>
      </c>
      <c r="I963" s="175">
        <f ca="1"/>
        <v>1.6461447295074524E-2</v>
      </c>
      <c r="J963" s="151" t="s">
        <v>4</v>
      </c>
      <c r="K963" s="159" t="s">
        <v>4</v>
      </c>
    </row>
    <row r="964" spans="1:11" x14ac:dyDescent="0.25">
      <c r="A964" s="153">
        <v>946</v>
      </c>
      <c r="B964" s="158"/>
      <c r="C964" s="174">
        <f ca="1">_xll.meDateFromTenor(C963,"1D","FOLLOWING",D$13,"NORMAL")</f>
        <v>43768</v>
      </c>
      <c r="D964" s="20">
        <f ca="1">_xll.meDateFromTenor(C964,D$14,"Following",D$13,"Normal")</f>
        <v>43769</v>
      </c>
      <c r="E964" s="175">
        <f ca="1"/>
        <v>1.2402454865112532E-2</v>
      </c>
      <c r="F964" s="152"/>
      <c r="G964" s="174">
        <f t="shared" ca="1" si="14"/>
        <v>43768</v>
      </c>
      <c r="H964" s="20">
        <f ca="1">_xll.meDateFromTenor(G964,H$14,"Following",H$13,"Normal")</f>
        <v>43860</v>
      </c>
      <c r="I964" s="175">
        <f ca="1"/>
        <v>1.6467807028574904E-2</v>
      </c>
      <c r="J964" s="151" t="s">
        <v>4</v>
      </c>
      <c r="K964" s="159" t="s">
        <v>4</v>
      </c>
    </row>
    <row r="965" spans="1:11" x14ac:dyDescent="0.25">
      <c r="A965" s="153">
        <v>947</v>
      </c>
      <c r="B965" s="158"/>
      <c r="C965" s="174">
        <f ca="1">_xll.meDateFromTenor(C964,"1D","FOLLOWING",D$13,"NORMAL")</f>
        <v>43769</v>
      </c>
      <c r="D965" s="20">
        <f ca="1">_xll.meDateFromTenor(C965,D$14,"Following",D$13,"Normal")</f>
        <v>43770</v>
      </c>
      <c r="E965" s="175">
        <f ca="1"/>
        <v>1.2408504311336487E-2</v>
      </c>
      <c r="F965" s="152"/>
      <c r="G965" s="174">
        <f t="shared" ca="1" si="14"/>
        <v>43769</v>
      </c>
      <c r="H965" s="20">
        <f ca="1">_xll.meDateFromTenor(G965,H$14,"Following",H$13,"Normal")</f>
        <v>43861</v>
      </c>
      <c r="I965" s="175">
        <f ca="1"/>
        <v>1.6474156938410967E-2</v>
      </c>
      <c r="J965" s="151" t="s">
        <v>4</v>
      </c>
      <c r="K965" s="159" t="s">
        <v>4</v>
      </c>
    </row>
    <row r="966" spans="1:11" x14ac:dyDescent="0.25">
      <c r="A966" s="153">
        <v>948</v>
      </c>
      <c r="B966" s="158"/>
      <c r="C966" s="174">
        <f ca="1">_xll.meDateFromTenor(C965,"1D","FOLLOWING",D$13,"NORMAL")</f>
        <v>43770</v>
      </c>
      <c r="D966" s="20">
        <f ca="1">_xll.meDateFromTenor(C966,D$14,"Following",D$13,"Normal")</f>
        <v>43773</v>
      </c>
      <c r="E966" s="175">
        <f ca="1"/>
        <v>1.2421004937044388E-2</v>
      </c>
      <c r="F966" s="152"/>
      <c r="G966" s="174">
        <f t="shared" ca="1" si="14"/>
        <v>43770</v>
      </c>
      <c r="H966" s="20">
        <f ca="1">_xll.meDateFromTenor(G966,H$14,"Following",H$13,"Normal")</f>
        <v>43864</v>
      </c>
      <c r="I966" s="175">
        <f ca="1"/>
        <v>1.6480497288118505E-2</v>
      </c>
      <c r="J966" s="151" t="s">
        <v>4</v>
      </c>
      <c r="K966" s="159" t="s">
        <v>4</v>
      </c>
    </row>
    <row r="967" spans="1:11" x14ac:dyDescent="0.25">
      <c r="A967" s="153">
        <v>949</v>
      </c>
      <c r="B967" s="158"/>
      <c r="C967" s="174">
        <f ca="1">_xll.meDateFromTenor(C966,"1D","FOLLOWING",D$13,"NORMAL")</f>
        <v>43773</v>
      </c>
      <c r="D967" s="20">
        <f ca="1">_xll.meDateFromTenor(C967,D$14,"Following",D$13,"Normal")</f>
        <v>43774</v>
      </c>
      <c r="E967" s="175">
        <f ca="1"/>
        <v>1.2432621687912303E-2</v>
      </c>
      <c r="F967" s="152"/>
      <c r="G967" s="174">
        <f t="shared" ca="1" si="14"/>
        <v>43773</v>
      </c>
      <c r="H967" s="20">
        <f ca="1">_xll.meDateFromTenor(G967,H$14,"Following",H$13,"Normal")</f>
        <v>43865</v>
      </c>
      <c r="I967" s="175">
        <f ca="1"/>
        <v>1.6499463611827817E-2</v>
      </c>
      <c r="J967" s="151" t="s">
        <v>4</v>
      </c>
      <c r="K967" s="159" t="s">
        <v>4</v>
      </c>
    </row>
    <row r="968" spans="1:11" x14ac:dyDescent="0.25">
      <c r="A968" s="153">
        <v>950</v>
      </c>
      <c r="B968" s="158"/>
      <c r="C968" s="174">
        <f ca="1">_xll.meDateFromTenor(C967,"1D","FOLLOWING",D$13,"NORMAL")</f>
        <v>43774</v>
      </c>
      <c r="D968" s="20">
        <f ca="1">_xll.meDateFromTenor(C968,D$14,"Following",D$13,"Normal")</f>
        <v>43775</v>
      </c>
      <c r="E968" s="175">
        <f ca="1"/>
        <v>1.2438630925739646E-2</v>
      </c>
      <c r="F968" s="152"/>
      <c r="G968" s="174">
        <f t="shared" ca="1" si="14"/>
        <v>43774</v>
      </c>
      <c r="H968" s="20">
        <f ca="1">_xll.meDateFromTenor(G968,H$14,"Following",H$13,"Normal")</f>
        <v>43866</v>
      </c>
      <c r="I968" s="175">
        <f ca="1"/>
        <v>1.6505768356379111E-2</v>
      </c>
      <c r="J968" s="151" t="s">
        <v>4</v>
      </c>
      <c r="K968" s="159" t="s">
        <v>4</v>
      </c>
    </row>
    <row r="969" spans="1:11" x14ac:dyDescent="0.25">
      <c r="A969" s="153">
        <v>951</v>
      </c>
      <c r="B969" s="158"/>
      <c r="C969" s="174">
        <f ca="1">_xll.meDateFromTenor(C968,"1D","FOLLOWING",D$13,"NORMAL")</f>
        <v>43775</v>
      </c>
      <c r="D969" s="20">
        <f ca="1">_xll.meDateFromTenor(C969,D$14,"Following",D$13,"Normal")</f>
        <v>43776</v>
      </c>
      <c r="E969" s="175">
        <f ca="1"/>
        <v>1.2444632119361686E-2</v>
      </c>
      <c r="F969" s="152"/>
      <c r="G969" s="174">
        <f t="shared" ca="1" si="14"/>
        <v>43775</v>
      </c>
      <c r="H969" s="20">
        <f ca="1">_xll.meDateFromTenor(G969,H$14,"Following",H$13,"Normal")</f>
        <v>43867</v>
      </c>
      <c r="I969" s="175">
        <f ca="1"/>
        <v>1.6512064858480814E-2</v>
      </c>
      <c r="J969" s="151" t="s">
        <v>4</v>
      </c>
      <c r="K969" s="159" t="s">
        <v>4</v>
      </c>
    </row>
    <row r="970" spans="1:11" x14ac:dyDescent="0.25">
      <c r="A970" s="153">
        <v>952</v>
      </c>
      <c r="B970" s="158"/>
      <c r="C970" s="174">
        <f ca="1">_xll.meDateFromTenor(C969,"1D","FOLLOWING",D$13,"NORMAL")</f>
        <v>43776</v>
      </c>
      <c r="D970" s="20">
        <f ca="1">_xll.meDateFromTenor(C970,D$14,"Following",D$13,"Normal")</f>
        <v>43777</v>
      </c>
      <c r="E970" s="175">
        <f ca="1"/>
        <v>1.2450625267979064E-2</v>
      </c>
      <c r="F970" s="152"/>
      <c r="G970" s="174">
        <f t="shared" ca="1" si="14"/>
        <v>43776</v>
      </c>
      <c r="H970" s="20">
        <f ca="1">_xll.meDateFromTenor(G970,H$14,"Following",H$13,"Normal")</f>
        <v>43868</v>
      </c>
      <c r="I970" s="175">
        <f ca="1"/>
        <v>1.6518353381668707E-2</v>
      </c>
      <c r="J970" s="151" t="s">
        <v>4</v>
      </c>
      <c r="K970" s="159" t="s">
        <v>4</v>
      </c>
    </row>
    <row r="971" spans="1:11" x14ac:dyDescent="0.25">
      <c r="A971" s="153">
        <v>953</v>
      </c>
      <c r="B971" s="158"/>
      <c r="C971" s="174">
        <f ca="1">_xll.meDateFromTenor(C970,"1D","FOLLOWING",D$13,"NORMAL")</f>
        <v>43777</v>
      </c>
      <c r="D971" s="20">
        <f ca="1">_xll.meDateFromTenor(C971,D$14,"Following",D$13,"Normal")</f>
        <v>43780</v>
      </c>
      <c r="E971" s="175">
        <f ca="1"/>
        <v>1.2463016182193743E-2</v>
      </c>
      <c r="F971" s="152"/>
      <c r="G971" s="174">
        <f t="shared" ca="1" si="14"/>
        <v>43777</v>
      </c>
      <c r="H971" s="20">
        <f ca="1">_xll.meDateFromTenor(G971,H$14,"Following",H$13,"Normal")</f>
        <v>43871</v>
      </c>
      <c r="I971" s="175">
        <f ca="1"/>
        <v>1.6524634189478579E-2</v>
      </c>
      <c r="J971" s="151" t="s">
        <v>4</v>
      </c>
      <c r="K971" s="159" t="s">
        <v>4</v>
      </c>
    </row>
    <row r="972" spans="1:11" x14ac:dyDescent="0.25">
      <c r="A972" s="153">
        <v>954</v>
      </c>
      <c r="B972" s="158"/>
      <c r="C972" s="174">
        <f ca="1">_xll.meDateFromTenor(C971,"1D","FOLLOWING",D$13,"NORMAL")</f>
        <v>43780</v>
      </c>
      <c r="D972" s="20">
        <f ca="1">_xll.meDateFromTenor(C972,D$14,"Following",D$13,"Normal")</f>
        <v>43781</v>
      </c>
      <c r="E972" s="175">
        <f ca="1"/>
        <v>1.2474517394256469E-2</v>
      </c>
      <c r="F972" s="152"/>
      <c r="G972" s="174">
        <f t="shared" ca="1" si="14"/>
        <v>43780</v>
      </c>
      <c r="H972" s="20">
        <f ca="1">_xll.meDateFromTenor(G972,H$14,"Following",H$13,"Normal")</f>
        <v>43872</v>
      </c>
      <c r="I972" s="175">
        <f ca="1"/>
        <v>1.6543432955997944E-2</v>
      </c>
      <c r="J972" s="151" t="s">
        <v>4</v>
      </c>
      <c r="K972" s="159" t="s">
        <v>4</v>
      </c>
    </row>
    <row r="973" spans="1:11" x14ac:dyDescent="0.25">
      <c r="A973" s="153">
        <v>955</v>
      </c>
      <c r="B973" s="158"/>
      <c r="C973" s="174">
        <f ca="1">_xll.meDateFromTenor(C972,"1D","FOLLOWING",D$13,"NORMAL")</f>
        <v>43781</v>
      </c>
      <c r="D973" s="20">
        <f ca="1">_xll.meDateFromTenor(C973,D$14,"Following",D$13,"Normal")</f>
        <v>43782</v>
      </c>
      <c r="E973" s="175">
        <f ca="1"/>
        <v>1.2480470304581149E-2</v>
      </c>
      <c r="F973" s="152"/>
      <c r="G973" s="174">
        <f t="shared" ca="1" si="14"/>
        <v>43781</v>
      </c>
      <c r="H973" s="20">
        <f ca="1">_xll.meDateFromTenor(G973,H$14,"Following",H$13,"Normal")</f>
        <v>43873</v>
      </c>
      <c r="I973" s="175">
        <f ca="1"/>
        <v>1.6549685537653604E-2</v>
      </c>
      <c r="J973" s="151" t="s">
        <v>4</v>
      </c>
      <c r="K973" s="159" t="s">
        <v>4</v>
      </c>
    </row>
    <row r="974" spans="1:11" x14ac:dyDescent="0.25">
      <c r="A974" s="153">
        <v>956</v>
      </c>
      <c r="B974" s="158"/>
      <c r="C974" s="174">
        <f ca="1">_xll.meDateFromTenor(C973,"1D","FOLLOWING",D$13,"NORMAL")</f>
        <v>43782</v>
      </c>
      <c r="D974" s="20">
        <f ca="1">_xll.meDateFromTenor(C974,D$14,"Following",D$13,"Normal")</f>
        <v>43783</v>
      </c>
      <c r="E974" s="175">
        <f ca="1"/>
        <v>1.2486415164625387E-2</v>
      </c>
      <c r="F974" s="152"/>
      <c r="G974" s="174">
        <f t="shared" ca="1" si="14"/>
        <v>43782</v>
      </c>
      <c r="H974" s="20">
        <f ca="1">_xll.meDateFromTenor(G974,H$14,"Following",H$13,"Normal")</f>
        <v>43874</v>
      </c>
      <c r="I974" s="175">
        <f ca="1"/>
        <v>1.6555931721610177E-2</v>
      </c>
      <c r="J974" s="151" t="s">
        <v>4</v>
      </c>
      <c r="K974" s="159" t="s">
        <v>4</v>
      </c>
    </row>
    <row r="975" spans="1:11" x14ac:dyDescent="0.25">
      <c r="A975" s="153">
        <v>957</v>
      </c>
      <c r="B975" s="158"/>
      <c r="C975" s="174">
        <f ca="1">_xll.meDateFromTenor(C974,"1D","FOLLOWING",D$13,"NORMAL")</f>
        <v>43783</v>
      </c>
      <c r="D975" s="20">
        <f ca="1">_xll.meDateFromTenor(C975,D$14,"Following",D$13,"Normal")</f>
        <v>43784</v>
      </c>
      <c r="E975" s="175">
        <f ca="1"/>
        <v>1.2492351973589822E-2</v>
      </c>
      <c r="F975" s="152"/>
      <c r="G975" s="174">
        <f t="shared" ca="1" si="14"/>
        <v>43783</v>
      </c>
      <c r="H975" s="20">
        <f ca="1">_xll.meDateFromTenor(G975,H$14,"Following",H$13,"Normal")</f>
        <v>43875</v>
      </c>
      <c r="I975" s="175">
        <f ca="1"/>
        <v>1.6562171771403445E-2</v>
      </c>
      <c r="J975" s="151" t="s">
        <v>4</v>
      </c>
      <c r="K975" s="159" t="s">
        <v>4</v>
      </c>
    </row>
    <row r="976" spans="1:11" x14ac:dyDescent="0.25">
      <c r="A976" s="153">
        <v>958</v>
      </c>
      <c r="B976" s="158"/>
      <c r="C976" s="174">
        <f ca="1">_xll.meDateFromTenor(C975,"1D","FOLLOWING",D$13,"NORMAL")</f>
        <v>43784</v>
      </c>
      <c r="D976" s="20">
        <f ca="1">_xll.meDateFromTenor(C976,D$14,"Following",D$13,"Normal")</f>
        <v>43787</v>
      </c>
      <c r="E976" s="175">
        <f ca="1"/>
        <v>1.2504633074659256E-2</v>
      </c>
      <c r="F976" s="152"/>
      <c r="G976" s="174">
        <f t="shared" ca="1" si="14"/>
        <v>43784</v>
      </c>
      <c r="H976" s="20">
        <f ca="1">_xll.meDateFromTenor(G976,H$14,"Following",H$13,"Normal")</f>
        <v>43878</v>
      </c>
      <c r="I976" s="175">
        <f ca="1"/>
        <v>1.6568405950569205E-2</v>
      </c>
      <c r="J976" s="151" t="s">
        <v>4</v>
      </c>
      <c r="K976" s="159" t="s">
        <v>4</v>
      </c>
    </row>
    <row r="977" spans="1:11" x14ac:dyDescent="0.25">
      <c r="A977" s="153">
        <v>959</v>
      </c>
      <c r="B977" s="158"/>
      <c r="C977" s="174">
        <f ca="1">_xll.meDateFromTenor(C976,"1D","FOLLOWING",D$13,"NORMAL")</f>
        <v>43787</v>
      </c>
      <c r="D977" s="20">
        <f ca="1">_xll.meDateFromTenor(C977,D$14,"Following",D$13,"Normal")</f>
        <v>43788</v>
      </c>
      <c r="E977" s="175">
        <f ca="1"/>
        <v>1.2516018681143538E-2</v>
      </c>
      <c r="F977" s="152"/>
      <c r="G977" s="174">
        <f t="shared" ca="1" si="14"/>
        <v>43787</v>
      </c>
      <c r="H977" s="20">
        <f ca="1">_xll.meDateFromTenor(G977,H$14,"Following",H$13,"Normal")</f>
        <v>43879</v>
      </c>
      <c r="I977" s="175">
        <f ca="1"/>
        <v>1.6587075899659263E-2</v>
      </c>
      <c r="J977" s="151" t="s">
        <v>4</v>
      </c>
      <c r="K977" s="159" t="s">
        <v>4</v>
      </c>
    </row>
    <row r="978" spans="1:11" x14ac:dyDescent="0.25">
      <c r="A978" s="153">
        <v>960</v>
      </c>
      <c r="B978" s="158"/>
      <c r="C978" s="174">
        <f ca="1">_xll.meDateFromTenor(C977,"1D","FOLLOWING",D$13,"NORMAL")</f>
        <v>43788</v>
      </c>
      <c r="D978" s="20">
        <f ca="1">_xll.meDateFromTenor(C978,D$14,"Following",D$13,"Normal")</f>
        <v>43789</v>
      </c>
      <c r="E978" s="175">
        <f ca="1"/>
        <v>1.2521915221679381E-2</v>
      </c>
      <c r="F978" s="152"/>
      <c r="G978" s="174">
        <f t="shared" ca="1" si="14"/>
        <v>43788</v>
      </c>
      <c r="H978" s="20">
        <f ca="1">_xll.meDateFromTenor(G978,H$14,"Following",H$13,"Normal")</f>
        <v>43880</v>
      </c>
      <c r="I978" s="175">
        <f ca="1"/>
        <v>1.6593289231672834E-2</v>
      </c>
      <c r="J978" s="151" t="s">
        <v>4</v>
      </c>
      <c r="K978" s="159" t="s">
        <v>4</v>
      </c>
    </row>
    <row r="979" spans="1:11" x14ac:dyDescent="0.25">
      <c r="A979" s="153">
        <v>961</v>
      </c>
      <c r="B979" s="158"/>
      <c r="C979" s="174">
        <f ca="1">_xll.meDateFromTenor(C978,"1D","FOLLOWING",D$13,"NORMAL")</f>
        <v>43789</v>
      </c>
      <c r="D979" s="20">
        <f ca="1">_xll.meDateFromTenor(C979,D$14,"Following",D$13,"Normal")</f>
        <v>43790</v>
      </c>
      <c r="E979" s="175">
        <f ca="1"/>
        <v>1.2527803705779706E-2</v>
      </c>
      <c r="F979" s="152"/>
      <c r="G979" s="174">
        <f t="shared" ca="1" si="14"/>
        <v>43789</v>
      </c>
      <c r="H979" s="20">
        <f ca="1">_xll.meDateFromTenor(G979,H$14,"Following",H$13,"Normal")</f>
        <v>43881</v>
      </c>
      <c r="I979" s="175">
        <f ca="1"/>
        <v>1.6599498010737825E-2</v>
      </c>
      <c r="J979" s="151" t="s">
        <v>4</v>
      </c>
      <c r="K979" s="159" t="s">
        <v>4</v>
      </c>
    </row>
    <row r="980" spans="1:11" x14ac:dyDescent="0.25">
      <c r="A980" s="153">
        <v>962</v>
      </c>
      <c r="B980" s="158"/>
      <c r="C980" s="174">
        <f ca="1">_xll.meDateFromTenor(C979,"1D","FOLLOWING",D$13,"NORMAL")</f>
        <v>43790</v>
      </c>
      <c r="D980" s="20">
        <f ca="1">_xll.meDateFromTenor(C980,D$14,"Following",D$13,"Normal")</f>
        <v>43791</v>
      </c>
      <c r="E980" s="175">
        <f ca="1"/>
        <v>1.2533684132725088E-2</v>
      </c>
      <c r="F980" s="152"/>
      <c r="G980" s="174">
        <f t="shared" ca="1" si="14"/>
        <v>43790</v>
      </c>
      <c r="H980" s="20">
        <f ca="1">_xll.meDateFromTenor(G980,H$14,"Following",H$13,"Normal")</f>
        <v>43882</v>
      </c>
      <c r="I980" s="175">
        <f ca="1"/>
        <v>1.6605702500390021E-2</v>
      </c>
      <c r="J980" s="151" t="s">
        <v>4</v>
      </c>
      <c r="K980" s="159" t="s">
        <v>4</v>
      </c>
    </row>
    <row r="981" spans="1:11" x14ac:dyDescent="0.25">
      <c r="A981" s="153">
        <v>963</v>
      </c>
      <c r="B981" s="158"/>
      <c r="C981" s="174">
        <f ca="1">_xll.meDateFromTenor(C980,"1D","FOLLOWING",D$13,"NORMAL")</f>
        <v>43791</v>
      </c>
      <c r="D981" s="20">
        <f ca="1">_xll.meDateFromTenor(C981,D$14,"Following",D$13,"Normal")</f>
        <v>43794</v>
      </c>
      <c r="E981" s="175">
        <f ca="1"/>
        <v>1.2545855317477803E-2</v>
      </c>
      <c r="F981" s="152"/>
      <c r="G981" s="174">
        <f t="shared" ref="G981:G1044" ca="1" si="15">$C981</f>
        <v>43791</v>
      </c>
      <c r="H981" s="20">
        <f ca="1">_xll.meDateFromTenor(G981,H$14,"Following",H$13,"Normal")</f>
        <v>43885</v>
      </c>
      <c r="I981" s="175">
        <f ca="1"/>
        <v>1.6611902964165214E-2</v>
      </c>
      <c r="J981" s="151" t="s">
        <v>4</v>
      </c>
      <c r="K981" s="159" t="s">
        <v>4</v>
      </c>
    </row>
    <row r="982" spans="1:11" x14ac:dyDescent="0.25">
      <c r="A982" s="153">
        <v>964</v>
      </c>
      <c r="B982" s="158"/>
      <c r="C982" s="174">
        <f ca="1">_xll.meDateFromTenor(C981,"1D","FOLLOWING",D$13,"NORMAL")</f>
        <v>43794</v>
      </c>
      <c r="D982" s="20">
        <f ca="1">_xll.meDateFromTenor(C982,D$14,"Following",D$13,"Normal")</f>
        <v>43795</v>
      </c>
      <c r="E982" s="175">
        <f ca="1"/>
        <v>1.2558128283588533E-2</v>
      </c>
      <c r="F982" s="152"/>
      <c r="G982" s="174">
        <f t="shared" ca="1" si="15"/>
        <v>43794</v>
      </c>
      <c r="H982" s="20">
        <f ca="1">_xll.meDateFromTenor(G982,H$14,"Following",H$13,"Normal")</f>
        <v>43886</v>
      </c>
      <c r="I982" s="175">
        <f ca="1"/>
        <v>1.6630482835586623E-2</v>
      </c>
      <c r="J982" s="151" t="s">
        <v>4</v>
      </c>
      <c r="K982" s="159" t="s">
        <v>4</v>
      </c>
    </row>
    <row r="983" spans="1:11" x14ac:dyDescent="0.25">
      <c r="A983" s="153">
        <v>965</v>
      </c>
      <c r="B983" s="158"/>
      <c r="C983" s="174">
        <f ca="1">_xll.meDateFromTenor(C982,"1D","FOLLOWING",D$13,"NORMAL")</f>
        <v>43795</v>
      </c>
      <c r="D983" s="20">
        <f ca="1">_xll.meDateFromTenor(C983,D$14,"Following",D$13,"Normal")</f>
        <v>43796</v>
      </c>
      <c r="E983" s="175">
        <f ca="1"/>
        <v>1.2565941836753015E-2</v>
      </c>
      <c r="F983" s="152"/>
      <c r="G983" s="174">
        <f t="shared" ca="1" si="15"/>
        <v>43795</v>
      </c>
      <c r="H983" s="20">
        <f ca="1">_xll.meDateFromTenor(G983,H$14,"Following",H$13,"Normal")</f>
        <v>43887</v>
      </c>
      <c r="I983" s="175">
        <f ca="1"/>
        <v>1.6636669770605465E-2</v>
      </c>
      <c r="J983" s="151" t="s">
        <v>4</v>
      </c>
      <c r="K983" s="159" t="s">
        <v>4</v>
      </c>
    </row>
    <row r="984" spans="1:11" x14ac:dyDescent="0.25">
      <c r="A984" s="153">
        <v>966</v>
      </c>
      <c r="B984" s="158"/>
      <c r="C984" s="174">
        <f ca="1">_xll.meDateFromTenor(C983,"1D","FOLLOWING",D$13,"NORMAL")</f>
        <v>43796</v>
      </c>
      <c r="D984" s="20">
        <f ca="1">_xll.meDateFromTenor(C984,D$14,"Following",D$13,"Normal")</f>
        <v>43797</v>
      </c>
      <c r="E984" s="175">
        <f ca="1"/>
        <v>1.2573698362734521E-2</v>
      </c>
      <c r="F984" s="152"/>
      <c r="G984" s="174">
        <f t="shared" ca="1" si="15"/>
        <v>43796</v>
      </c>
      <c r="H984" s="20">
        <f ca="1">_xll.meDateFromTenor(G984,H$14,"Following",H$13,"Normal")</f>
        <v>43888</v>
      </c>
      <c r="I984" s="175">
        <f ca="1"/>
        <v>1.6642853633789083E-2</v>
      </c>
      <c r="J984" s="151" t="s">
        <v>4</v>
      </c>
      <c r="K984" s="159" t="s">
        <v>4</v>
      </c>
    </row>
    <row r="985" spans="1:11" x14ac:dyDescent="0.25">
      <c r="A985" s="153">
        <v>967</v>
      </c>
      <c r="B985" s="158"/>
      <c r="C985" s="174">
        <f ca="1">_xll.meDateFromTenor(C984,"1D","FOLLOWING",D$13,"NORMAL")</f>
        <v>43797</v>
      </c>
      <c r="D985" s="20">
        <f ca="1">_xll.meDateFromTenor(C985,D$14,"Following",D$13,"Normal")</f>
        <v>43798</v>
      </c>
      <c r="E985" s="175">
        <f ca="1"/>
        <v>1.2581397853859189E-2</v>
      </c>
      <c r="F985" s="152"/>
      <c r="G985" s="174">
        <f t="shared" ca="1" si="15"/>
        <v>43797</v>
      </c>
      <c r="H985" s="20">
        <f ca="1">_xll.meDateFromTenor(G985,H$14,"Following",H$13,"Normal")</f>
        <v>43889</v>
      </c>
      <c r="I985" s="175">
        <f ca="1"/>
        <v>1.6649034325036106E-2</v>
      </c>
      <c r="J985" s="151" t="s">
        <v>4</v>
      </c>
      <c r="K985" s="159" t="s">
        <v>4</v>
      </c>
    </row>
    <row r="986" spans="1:11" x14ac:dyDescent="0.25">
      <c r="A986" s="153">
        <v>968</v>
      </c>
      <c r="B986" s="158"/>
      <c r="C986" s="174">
        <f ca="1">_xll.meDateFromTenor(C985,"1D","FOLLOWING",D$13,"NORMAL")</f>
        <v>43798</v>
      </c>
      <c r="D986" s="20">
        <f ca="1">_xll.meDateFromTenor(C986,D$14,"Following",D$13,"Normal")</f>
        <v>43801</v>
      </c>
      <c r="E986" s="175">
        <f ca="1"/>
        <v>1.2597047450198007E-2</v>
      </c>
      <c r="F986" s="152"/>
      <c r="G986" s="174">
        <f t="shared" ca="1" si="15"/>
        <v>43798</v>
      </c>
      <c r="H986" s="20">
        <f ca="1">_xll.meDateFromTenor(G986,H$14,"Following",H$13,"Normal")</f>
        <v>43892</v>
      </c>
      <c r="I986" s="175">
        <f ca="1"/>
        <v>1.6655211744245179E-2</v>
      </c>
      <c r="J986" s="151" t="s">
        <v>4</v>
      </c>
      <c r="K986" s="159" t="s">
        <v>4</v>
      </c>
    </row>
    <row r="987" spans="1:11" x14ac:dyDescent="0.25">
      <c r="A987" s="153">
        <v>969</v>
      </c>
      <c r="B987" s="158"/>
      <c r="C987" s="174">
        <f ca="1">_xll.meDateFromTenor(C986,"1D","FOLLOWING",D$13,"NORMAL")</f>
        <v>43801</v>
      </c>
      <c r="D987" s="20">
        <f ca="1">_xll.meDateFromTenor(C987,D$14,"Following",D$13,"Normal")</f>
        <v>43802</v>
      </c>
      <c r="E987" s="175">
        <f ca="1"/>
        <v>1.2611625319989318E-2</v>
      </c>
      <c r="F987" s="152"/>
      <c r="G987" s="174">
        <f t="shared" ca="1" si="15"/>
        <v>43801</v>
      </c>
      <c r="H987" s="20">
        <f ca="1">_xll.meDateFromTenor(G987,H$14,"Following",H$13,"Normal")</f>
        <v>43892</v>
      </c>
      <c r="I987" s="175">
        <f ca="1"/>
        <v>1.6673723368631013E-2</v>
      </c>
      <c r="J987" s="151" t="s">
        <v>4</v>
      </c>
      <c r="K987" s="159" t="s">
        <v>4</v>
      </c>
    </row>
    <row r="988" spans="1:11" x14ac:dyDescent="0.25">
      <c r="A988" s="153">
        <v>970</v>
      </c>
      <c r="B988" s="158"/>
      <c r="C988" s="174">
        <f ca="1">_xll.meDateFromTenor(C987,"1D","FOLLOWING",D$13,"NORMAL")</f>
        <v>43802</v>
      </c>
      <c r="D988" s="20">
        <f ca="1">_xll.meDateFromTenor(C988,D$14,"Following",D$13,"Normal")</f>
        <v>43803</v>
      </c>
      <c r="E988" s="175">
        <f ca="1"/>
        <v>1.2619039524040022E-2</v>
      </c>
      <c r="F988" s="152"/>
      <c r="G988" s="174">
        <f t="shared" ca="1" si="15"/>
        <v>43802</v>
      </c>
      <c r="H988" s="20">
        <f ca="1">_xll.meDateFromTenor(G988,H$14,"Following",H$13,"Normal")</f>
        <v>43893</v>
      </c>
      <c r="I988" s="175">
        <f ca="1"/>
        <v>1.6679886698674613E-2</v>
      </c>
      <c r="J988" s="151" t="s">
        <v>4</v>
      </c>
      <c r="K988" s="159" t="s">
        <v>4</v>
      </c>
    </row>
    <row r="989" spans="1:11" x14ac:dyDescent="0.25">
      <c r="A989" s="153">
        <v>971</v>
      </c>
      <c r="B989" s="158"/>
      <c r="C989" s="174">
        <f ca="1">_xll.meDateFromTenor(C988,"1D","FOLLOWING",D$13,"NORMAL")</f>
        <v>43803</v>
      </c>
      <c r="D989" s="20">
        <f ca="1">_xll.meDateFromTenor(C989,D$14,"Following",D$13,"Normal")</f>
        <v>43804</v>
      </c>
      <c r="E989" s="175">
        <f ca="1"/>
        <v>1.2626396647910144E-2</v>
      </c>
      <c r="F989" s="152"/>
      <c r="G989" s="174">
        <f t="shared" ca="1" si="15"/>
        <v>43803</v>
      </c>
      <c r="H989" s="20">
        <f ca="1">_xll.meDateFromTenor(G989,H$14,"Following",H$13,"Normal")</f>
        <v>43894</v>
      </c>
      <c r="I989" s="175">
        <f ca="1"/>
        <v>1.6686046256173429E-2</v>
      </c>
      <c r="J989" s="151" t="s">
        <v>4</v>
      </c>
      <c r="K989" s="159" t="s">
        <v>4</v>
      </c>
    </row>
    <row r="990" spans="1:11" x14ac:dyDescent="0.25">
      <c r="A990" s="153">
        <v>972</v>
      </c>
      <c r="B990" s="158"/>
      <c r="C990" s="174">
        <f ca="1">_xll.meDateFromTenor(C989,"1D","FOLLOWING",D$13,"NORMAL")</f>
        <v>43804</v>
      </c>
      <c r="D990" s="20">
        <f ca="1">_xll.meDateFromTenor(C990,D$14,"Following",D$13,"Normal")</f>
        <v>43805</v>
      </c>
      <c r="E990" s="175">
        <f ca="1"/>
        <v>1.2633696684005758E-2</v>
      </c>
      <c r="F990" s="152"/>
      <c r="G990" s="174">
        <f t="shared" ca="1" si="15"/>
        <v>43804</v>
      </c>
      <c r="H990" s="20">
        <f ca="1">_xll.meDateFromTenor(G990,H$14,"Following",H$13,"Normal")</f>
        <v>43895</v>
      </c>
      <c r="I990" s="175">
        <f ca="1"/>
        <v>1.6692201941026101E-2</v>
      </c>
      <c r="J990" s="151" t="s">
        <v>4</v>
      </c>
      <c r="K990" s="159" t="s">
        <v>4</v>
      </c>
    </row>
    <row r="991" spans="1:11" x14ac:dyDescent="0.25">
      <c r="A991" s="153">
        <v>973</v>
      </c>
      <c r="B991" s="158"/>
      <c r="C991" s="174">
        <f ca="1">_xll.meDateFromTenor(C990,"1D","FOLLOWING",D$13,"NORMAL")</f>
        <v>43805</v>
      </c>
      <c r="D991" s="20">
        <f ca="1">_xll.meDateFromTenor(C991,D$14,"Following",D$13,"Normal")</f>
        <v>43808</v>
      </c>
      <c r="E991" s="175">
        <f ca="1"/>
        <v>1.2648550804419446E-2</v>
      </c>
      <c r="F991" s="152"/>
      <c r="G991" s="174">
        <f t="shared" ca="1" si="15"/>
        <v>43805</v>
      </c>
      <c r="H991" s="20">
        <f ca="1">_xll.meDateFromTenor(G991,H$14,"Following",H$13,"Normal")</f>
        <v>43896</v>
      </c>
      <c r="I991" s="175">
        <f ca="1"/>
        <v>1.6698353653131263E-2</v>
      </c>
      <c r="J991" s="151" t="s">
        <v>4</v>
      </c>
      <c r="K991" s="159" t="s">
        <v>4</v>
      </c>
    </row>
    <row r="992" spans="1:11" x14ac:dyDescent="0.25">
      <c r="A992" s="153">
        <v>974</v>
      </c>
      <c r="B992" s="158"/>
      <c r="C992" s="174">
        <f ca="1">_xll.meDateFromTenor(C991,"1D","FOLLOWING",D$13,"NORMAL")</f>
        <v>43808</v>
      </c>
      <c r="D992" s="20">
        <f ca="1">_xll.meDateFromTenor(C992,D$14,"Following",D$13,"Normal")</f>
        <v>43809</v>
      </c>
      <c r="E992" s="175">
        <f ca="1"/>
        <v>1.2662325797805397E-2</v>
      </c>
      <c r="F992" s="152"/>
      <c r="G992" s="174">
        <f t="shared" ca="1" si="15"/>
        <v>43808</v>
      </c>
      <c r="H992" s="20">
        <f ca="1">_xll.meDateFromTenor(G992,H$14,"Following",H$13,"Normal")</f>
        <v>43899</v>
      </c>
      <c r="I992" s="175">
        <f ca="1"/>
        <v>1.6716783951948023E-2</v>
      </c>
      <c r="J992" s="151" t="s">
        <v>4</v>
      </c>
      <c r="K992" s="159" t="s">
        <v>4</v>
      </c>
    </row>
    <row r="993" spans="1:11" x14ac:dyDescent="0.25">
      <c r="A993" s="153">
        <v>975</v>
      </c>
      <c r="B993" s="158"/>
      <c r="C993" s="174">
        <f ca="1">_xll.meDateFromTenor(C992,"1D","FOLLOWING",D$13,"NORMAL")</f>
        <v>43809</v>
      </c>
      <c r="D993" s="20">
        <f ca="1">_xll.meDateFromTenor(C993,D$14,"Following",D$13,"Normal")</f>
        <v>43810</v>
      </c>
      <c r="E993" s="175">
        <f ca="1"/>
        <v>1.266934028032023E-2</v>
      </c>
      <c r="F993" s="152"/>
      <c r="G993" s="174">
        <f t="shared" ca="1" si="15"/>
        <v>43809</v>
      </c>
      <c r="H993" s="20">
        <f ca="1">_xll.meDateFromTenor(G993,H$14,"Following",H$13,"Normal")</f>
        <v>43900</v>
      </c>
      <c r="I993" s="175">
        <f ca="1"/>
        <v>1.6722918772049483E-2</v>
      </c>
      <c r="J993" s="151" t="s">
        <v>4</v>
      </c>
      <c r="K993" s="159" t="s">
        <v>4</v>
      </c>
    </row>
    <row r="994" spans="1:11" x14ac:dyDescent="0.25">
      <c r="A994" s="153">
        <v>976</v>
      </c>
      <c r="B994" s="158"/>
      <c r="C994" s="174">
        <f ca="1">_xll.meDateFromTenor(C993,"1D","FOLLOWING",D$13,"NORMAL")</f>
        <v>43810</v>
      </c>
      <c r="D994" s="20">
        <f ca="1">_xll.meDateFromTenor(C994,D$14,"Following",D$13,"Normal")</f>
        <v>43811</v>
      </c>
      <c r="E994" s="175">
        <f ca="1"/>
        <v>1.2676297629097322E-2</v>
      </c>
      <c r="F994" s="152"/>
      <c r="G994" s="174">
        <f t="shared" ca="1" si="15"/>
        <v>43810</v>
      </c>
      <c r="H994" s="20">
        <f ca="1">_xll.meDateFromTenor(G994,H$14,"Following",H$13,"Normal")</f>
        <v>43901</v>
      </c>
      <c r="I994" s="175">
        <f ca="1"/>
        <v>1.6729049118896607E-2</v>
      </c>
      <c r="J994" s="151" t="s">
        <v>4</v>
      </c>
      <c r="K994" s="159" t="s">
        <v>4</v>
      </c>
    </row>
    <row r="995" spans="1:11" x14ac:dyDescent="0.25">
      <c r="A995" s="153">
        <v>977</v>
      </c>
      <c r="B995" s="158"/>
      <c r="C995" s="174">
        <f ca="1">_xll.meDateFromTenor(C994,"1D","FOLLOWING",D$13,"NORMAL")</f>
        <v>43811</v>
      </c>
      <c r="D995" s="20">
        <f ca="1">_xll.meDateFromTenor(C995,D$14,"Following",D$13,"Normal")</f>
        <v>43812</v>
      </c>
      <c r="E995" s="175">
        <f ca="1"/>
        <v>1.2683197836622685E-2</v>
      </c>
      <c r="F995" s="152"/>
      <c r="G995" s="174">
        <f t="shared" ca="1" si="15"/>
        <v>43811</v>
      </c>
      <c r="H995" s="20">
        <f ca="1">_xll.meDateFromTenor(G995,H$14,"Following",H$13,"Normal")</f>
        <v>43902</v>
      </c>
      <c r="I995" s="175">
        <f ca="1"/>
        <v>1.673517489238803E-2</v>
      </c>
      <c r="J995" s="151" t="s">
        <v>4</v>
      </c>
      <c r="K995" s="159" t="s">
        <v>4</v>
      </c>
    </row>
    <row r="996" spans="1:11" x14ac:dyDescent="0.25">
      <c r="A996" s="153">
        <v>978</v>
      </c>
      <c r="B996" s="158"/>
      <c r="C996" s="174">
        <f ca="1">_xll.meDateFromTenor(C995,"1D","FOLLOWING",D$13,"NORMAL")</f>
        <v>43812</v>
      </c>
      <c r="D996" s="20">
        <f ca="1">_xll.meDateFromTenor(C996,D$14,"Following",D$13,"Normal")</f>
        <v>43815</v>
      </c>
      <c r="E996" s="175">
        <f ca="1"/>
        <v>1.2697255549243325E-2</v>
      </c>
      <c r="F996" s="152"/>
      <c r="G996" s="174">
        <f t="shared" ca="1" si="15"/>
        <v>43812</v>
      </c>
      <c r="H996" s="20">
        <f ca="1">_xll.meDateFromTenor(G996,H$14,"Following",H$13,"Normal")</f>
        <v>43903</v>
      </c>
      <c r="I996" s="175">
        <f ca="1"/>
        <v>1.674129599242238E-2</v>
      </c>
      <c r="J996" s="151" t="s">
        <v>4</v>
      </c>
      <c r="K996" s="159" t="s">
        <v>4</v>
      </c>
    </row>
    <row r="997" spans="1:11" x14ac:dyDescent="0.25">
      <c r="A997" s="153">
        <v>979</v>
      </c>
      <c r="B997" s="158"/>
      <c r="C997" s="174">
        <f ca="1">_xll.meDateFromTenor(C996,"1D","FOLLOWING",D$13,"NORMAL")</f>
        <v>43815</v>
      </c>
      <c r="D997" s="20">
        <f ca="1">_xll.meDateFromTenor(C997,D$14,"Following",D$13,"Normal")</f>
        <v>43816</v>
      </c>
      <c r="E997" s="175">
        <f ca="1"/>
        <v>1.2710227097771965E-2</v>
      </c>
      <c r="F997" s="152"/>
      <c r="G997" s="174">
        <f t="shared" ca="1" si="15"/>
        <v>43815</v>
      </c>
      <c r="H997" s="20">
        <f ca="1">_xll.meDateFromTenor(G997,H$14,"Following",H$13,"Normal")</f>
        <v>43906</v>
      </c>
      <c r="I997" s="175">
        <f ca="1"/>
        <v>1.6759630250769379E-2</v>
      </c>
      <c r="J997" s="151" t="s">
        <v>4</v>
      </c>
      <c r="K997" s="159" t="s">
        <v>4</v>
      </c>
    </row>
    <row r="998" spans="1:11" x14ac:dyDescent="0.25">
      <c r="A998" s="153">
        <v>980</v>
      </c>
      <c r="B998" s="158"/>
      <c r="C998" s="174">
        <f ca="1">_xll.meDateFromTenor(C997,"1D","FOLLOWING",D$13,"NORMAL")</f>
        <v>43816</v>
      </c>
      <c r="D998" s="20">
        <f ca="1">_xll.meDateFromTenor(C998,D$14,"Following",D$13,"Normal")</f>
        <v>43817</v>
      </c>
      <c r="E998" s="175">
        <f ca="1"/>
        <v>1.2716841482252095E-2</v>
      </c>
      <c r="F998" s="152"/>
      <c r="G998" s="174">
        <f t="shared" ca="1" si="15"/>
        <v>43816</v>
      </c>
      <c r="H998" s="20">
        <f ca="1">_xll.meDateFromTenor(G998,H$14,"Following",H$13,"Normal")</f>
        <v>43907</v>
      </c>
      <c r="I998" s="175">
        <f ca="1"/>
        <v>1.6765731655961805E-2</v>
      </c>
      <c r="J998" s="151" t="s">
        <v>4</v>
      </c>
      <c r="K998" s="159" t="s">
        <v>4</v>
      </c>
    </row>
    <row r="999" spans="1:11" x14ac:dyDescent="0.25">
      <c r="A999" s="153">
        <v>981</v>
      </c>
      <c r="B999" s="158"/>
      <c r="C999" s="174">
        <f ca="1">_xll.meDateFromTenor(C998,"1D","FOLLOWING",D$13,"NORMAL")</f>
        <v>43817</v>
      </c>
      <c r="D999" s="20">
        <f ca="1">_xll.meDateFromTenor(C999,D$14,"Following",D$13,"Normal")</f>
        <v>43818</v>
      </c>
      <c r="E999" s="175">
        <f ca="1"/>
        <v>1.272339867895771E-2</v>
      </c>
      <c r="F999" s="152"/>
      <c r="G999" s="174">
        <f t="shared" ca="1" si="15"/>
        <v>43817</v>
      </c>
      <c r="H999" s="20">
        <f ca="1">_xll.meDateFromTenor(G999,H$14,"Following",H$13,"Normal")</f>
        <v>43908</v>
      </c>
      <c r="I999" s="175">
        <f ca="1"/>
        <v>1.6771827887190342E-2</v>
      </c>
      <c r="J999" s="151" t="s">
        <v>4</v>
      </c>
      <c r="K999" s="159" t="s">
        <v>4</v>
      </c>
    </row>
    <row r="1000" spans="1:11" x14ac:dyDescent="0.25">
      <c r="A1000" s="153">
        <v>982</v>
      </c>
      <c r="B1000" s="158"/>
      <c r="C1000" s="174">
        <f ca="1">_xll.meDateFromTenor(C999,"1D","FOLLOWING",D$13,"NORMAL")</f>
        <v>43818</v>
      </c>
      <c r="D1000" s="20">
        <f ca="1">_xll.meDateFromTenor(C1000,D$14,"Following",D$13,"Normal")</f>
        <v>43819</v>
      </c>
      <c r="E1000" s="175">
        <f ca="1"/>
        <v>1.2729898679975139E-2</v>
      </c>
      <c r="F1000" s="152"/>
      <c r="G1000" s="174">
        <f t="shared" ca="1" si="15"/>
        <v>43818</v>
      </c>
      <c r="H1000" s="20">
        <f ca="1">_xll.meDateFromTenor(G1000,H$14,"Following",H$13,"Normal")</f>
        <v>43909</v>
      </c>
      <c r="I1000" s="175">
        <f ca="1"/>
        <v>1.6777918844353614E-2</v>
      </c>
      <c r="J1000" s="151" t="s">
        <v>4</v>
      </c>
      <c r="K1000" s="159" t="s">
        <v>4</v>
      </c>
    </row>
    <row r="1001" spans="1:11" x14ac:dyDescent="0.25">
      <c r="A1001" s="153">
        <v>983</v>
      </c>
      <c r="B1001" s="158"/>
      <c r="C1001" s="174">
        <f ca="1">_xll.meDateFromTenor(C1000,"1D","FOLLOWING",D$13,"NORMAL")</f>
        <v>43819</v>
      </c>
      <c r="D1001" s="20">
        <f ca="1">_xll.meDateFromTenor(C1001,D$14,"Following",D$13,"Normal")</f>
        <v>43822</v>
      </c>
      <c r="E1001" s="175">
        <f ca="1"/>
        <v>1.2743159042543129E-2</v>
      </c>
      <c r="F1001" s="152"/>
      <c r="G1001" s="174">
        <f t="shared" ca="1" si="15"/>
        <v>43819</v>
      </c>
      <c r="H1001" s="20">
        <f ca="1">_xll.meDateFromTenor(G1001,H$14,"Following",H$13,"Normal")</f>
        <v>43910</v>
      </c>
      <c r="I1001" s="175">
        <f ca="1"/>
        <v>1.6784004427350264E-2</v>
      </c>
      <c r="J1001" s="151" t="s">
        <v>4</v>
      </c>
      <c r="K1001" s="159" t="s">
        <v>4</v>
      </c>
    </row>
    <row r="1002" spans="1:11" x14ac:dyDescent="0.25">
      <c r="A1002" s="153">
        <v>984</v>
      </c>
      <c r="B1002" s="158"/>
      <c r="C1002" s="174">
        <f ca="1">_xll.meDateFromTenor(C1001,"1D","FOLLOWING",D$13,"NORMAL")</f>
        <v>43822</v>
      </c>
      <c r="D1002" s="20">
        <f ca="1">_xll.meDateFromTenor(C1002,D$14,"Following",D$13,"Normal")</f>
        <v>43823</v>
      </c>
      <c r="E1002" s="175">
        <f ca="1"/>
        <v>1.2755326572246917E-2</v>
      </c>
      <c r="F1002" s="152"/>
      <c r="G1002" s="174">
        <f t="shared" ca="1" si="15"/>
        <v>43822</v>
      </c>
      <c r="H1002" s="20">
        <f ca="1">_xll.meDateFromTenor(G1002,H$14,"Following",H$13,"Normal")</f>
        <v>43913</v>
      </c>
      <c r="I1002" s="175">
        <f ca="1"/>
        <v>1.6802227930326815E-2</v>
      </c>
      <c r="J1002" s="151" t="s">
        <v>4</v>
      </c>
      <c r="K1002" s="159" t="s">
        <v>4</v>
      </c>
    </row>
    <row r="1003" spans="1:11" x14ac:dyDescent="0.25">
      <c r="A1003" s="153">
        <v>985</v>
      </c>
      <c r="B1003" s="158"/>
      <c r="C1003" s="174">
        <f ca="1">_xll.meDateFromTenor(C1002,"1D","FOLLOWING",D$13,"NORMAL")</f>
        <v>43823</v>
      </c>
      <c r="D1003" s="20">
        <f ca="1">_xll.meDateFromTenor(C1003,D$14,"Following",D$13,"Normal")</f>
        <v>43826</v>
      </c>
      <c r="E1003" s="175">
        <f ca="1"/>
        <v>1.2768130879141682E-2</v>
      </c>
      <c r="F1003" s="152"/>
      <c r="G1003" s="174">
        <f t="shared" ca="1" si="15"/>
        <v>43823</v>
      </c>
      <c r="H1003" s="20">
        <f ca="1">_xll.meDateFromTenor(G1003,H$14,"Following",H$13,"Normal")</f>
        <v>43914</v>
      </c>
      <c r="I1003" s="175">
        <f ca="1"/>
        <v>1.6808291015643313E-2</v>
      </c>
      <c r="J1003" s="151" t="s">
        <v>4</v>
      </c>
      <c r="K1003" s="159" t="s">
        <v>4</v>
      </c>
    </row>
    <row r="1004" spans="1:11" x14ac:dyDescent="0.25">
      <c r="A1004" s="153">
        <v>986</v>
      </c>
      <c r="B1004" s="158"/>
      <c r="C1004" s="174">
        <f ca="1">_xll.meDateFromTenor(C1003,"1D","FOLLOWING",D$13,"NORMAL")</f>
        <v>43826</v>
      </c>
      <c r="D1004" s="20">
        <f ca="1">_xll.meDateFromTenor(C1004,D$14,"Following",D$13,"Normal")</f>
        <v>43829</v>
      </c>
      <c r="E1004" s="175">
        <f ca="1"/>
        <v>1.2786258614854207E-2</v>
      </c>
      <c r="F1004" s="152"/>
      <c r="G1004" s="174">
        <f t="shared" ca="1" si="15"/>
        <v>43826</v>
      </c>
      <c r="H1004" s="20">
        <f ca="1">_xll.meDateFromTenor(G1004,H$14,"Following",H$13,"Normal")</f>
        <v>43917</v>
      </c>
      <c r="I1004" s="175">
        <f ca="1"/>
        <v>1.6826444623146648E-2</v>
      </c>
      <c r="J1004" s="151" t="s">
        <v>4</v>
      </c>
      <c r="K1004" s="159" t="s">
        <v>4</v>
      </c>
    </row>
    <row r="1005" spans="1:11" x14ac:dyDescent="0.25">
      <c r="A1005" s="153">
        <v>987</v>
      </c>
      <c r="B1005" s="158"/>
      <c r="C1005" s="174">
        <f ca="1">_xll.meDateFromTenor(C1004,"1D","FOLLOWING",D$13,"NORMAL")</f>
        <v>43829</v>
      </c>
      <c r="D1005" s="20">
        <f ca="1">_xll.meDateFromTenor(C1005,D$14,"Following",D$13,"Normal")</f>
        <v>43830</v>
      </c>
      <c r="E1005" s="175">
        <f ca="1"/>
        <v>1.2797621546489824E-2</v>
      </c>
      <c r="F1005" s="152"/>
      <c r="G1005" s="174">
        <f t="shared" ca="1" si="15"/>
        <v>43829</v>
      </c>
      <c r="H1005" s="20">
        <f ca="1">_xll.meDateFromTenor(G1005,H$14,"Following",H$13,"Normal")</f>
        <v>43920</v>
      </c>
      <c r="I1005" s="175">
        <f ca="1"/>
        <v>1.6844542655852064E-2</v>
      </c>
      <c r="J1005" s="151" t="s">
        <v>4</v>
      </c>
      <c r="K1005" s="159" t="s">
        <v>4</v>
      </c>
    </row>
    <row r="1006" spans="1:11" x14ac:dyDescent="0.25">
      <c r="A1006" s="153">
        <v>988</v>
      </c>
      <c r="B1006" s="158"/>
      <c r="C1006" s="174">
        <f ca="1">_xll.meDateFromTenor(C1005,"1D","FOLLOWING",D$13,"NORMAL")</f>
        <v>43830</v>
      </c>
      <c r="D1006" s="20">
        <f ca="1">_xll.meDateFromTenor(C1006,D$14,"Following",D$13,"Normal")</f>
        <v>43832</v>
      </c>
      <c r="E1006" s="175">
        <f ca="1"/>
        <v>1.2771532822308852E-2</v>
      </c>
      <c r="F1006" s="152"/>
      <c r="G1006" s="174">
        <f t="shared" ca="1" si="15"/>
        <v>43830</v>
      </c>
      <c r="H1006" s="20">
        <f ca="1">_xll.meDateFromTenor(G1006,H$14,"Following",H$13,"Normal")</f>
        <v>43921</v>
      </c>
      <c r="I1006" s="175">
        <f ca="1"/>
        <v>1.6850562516325742E-2</v>
      </c>
      <c r="J1006" s="151" t="s">
        <v>4</v>
      </c>
      <c r="K1006" s="159" t="s">
        <v>4</v>
      </c>
    </row>
    <row r="1007" spans="1:11" x14ac:dyDescent="0.25">
      <c r="A1007" s="153">
        <v>989</v>
      </c>
      <c r="B1007" s="158"/>
      <c r="C1007" s="174">
        <f ca="1">_xll.meDateFromTenor(C1006,"1D","FOLLOWING",D$13,"NORMAL")</f>
        <v>43832</v>
      </c>
      <c r="D1007" s="20">
        <f ca="1">_xll.meDateFromTenor(C1007,D$14,"Following",D$13,"Normal")</f>
        <v>43833</v>
      </c>
      <c r="E1007" s="175">
        <f ca="1"/>
        <v>1.2779836185945515E-2</v>
      </c>
      <c r="F1007" s="152"/>
      <c r="G1007" s="174">
        <f t="shared" ca="1" si="15"/>
        <v>43832</v>
      </c>
      <c r="H1007" s="20">
        <f ca="1">_xll.meDateFromTenor(G1007,H$14,"Following",H$13,"Normal")</f>
        <v>43923</v>
      </c>
      <c r="I1007" s="175">
        <f ca="1"/>
        <v>1.6862549606339594E-2</v>
      </c>
      <c r="J1007" s="151" t="s">
        <v>4</v>
      </c>
      <c r="K1007" s="159" t="s">
        <v>4</v>
      </c>
    </row>
    <row r="1008" spans="1:11" x14ac:dyDescent="0.25">
      <c r="A1008" s="153">
        <v>990</v>
      </c>
      <c r="B1008" s="158"/>
      <c r="C1008" s="174">
        <f ca="1">_xll.meDateFromTenor(C1007,"1D","FOLLOWING",D$13,"NORMAL")</f>
        <v>43833</v>
      </c>
      <c r="D1008" s="20">
        <f ca="1">_xll.meDateFromTenor(C1008,D$14,"Following",D$13,"Normal")</f>
        <v>43836</v>
      </c>
      <c r="E1008" s="175">
        <f ca="1"/>
        <v>1.2791436473849106E-2</v>
      </c>
      <c r="F1008" s="152"/>
      <c r="G1008" s="174">
        <f t="shared" ca="1" si="15"/>
        <v>43833</v>
      </c>
      <c r="H1008" s="20">
        <f ca="1">_xll.meDateFromTenor(G1008,H$14,"Following",H$13,"Normal")</f>
        <v>43924</v>
      </c>
      <c r="I1008" s="175">
        <f ca="1"/>
        <v>1.6868533093887209E-2</v>
      </c>
      <c r="J1008" s="151" t="s">
        <v>4</v>
      </c>
      <c r="K1008" s="159" t="s">
        <v>4</v>
      </c>
    </row>
    <row r="1009" spans="1:11" x14ac:dyDescent="0.25">
      <c r="A1009" s="153">
        <v>991</v>
      </c>
      <c r="B1009" s="158"/>
      <c r="C1009" s="174">
        <f ca="1">_xll.meDateFromTenor(C1008,"1D","FOLLOWING",D$13,"NORMAL")</f>
        <v>43836</v>
      </c>
      <c r="D1009" s="20">
        <f ca="1">_xll.meDateFromTenor(C1009,D$14,"Following",D$13,"Normal")</f>
        <v>43837</v>
      </c>
      <c r="E1009" s="175">
        <f ca="1"/>
        <v>1.2801938275222243E-2</v>
      </c>
      <c r="F1009" s="152"/>
      <c r="G1009" s="174">
        <f t="shared" ca="1" si="15"/>
        <v>43836</v>
      </c>
      <c r="H1009" s="20">
        <f ca="1">_xll.meDateFromTenor(G1009,H$14,"Following",H$13,"Normal")</f>
        <v>43927</v>
      </c>
      <c r="I1009" s="175">
        <f ca="1"/>
        <v>1.6886442135295582E-2</v>
      </c>
      <c r="J1009" s="151" t="s">
        <v>4</v>
      </c>
      <c r="K1009" s="159" t="s">
        <v>4</v>
      </c>
    </row>
    <row r="1010" spans="1:11" x14ac:dyDescent="0.25">
      <c r="A1010" s="153">
        <v>992</v>
      </c>
      <c r="B1010" s="158"/>
      <c r="C1010" s="174">
        <f ca="1">_xll.meDateFromTenor(C1009,"1D","FOLLOWING",D$13,"NORMAL")</f>
        <v>43837</v>
      </c>
      <c r="D1010" s="20">
        <f ca="1">_xll.meDateFromTenor(C1010,D$14,"Following",D$13,"Normal")</f>
        <v>43838</v>
      </c>
      <c r="E1010" s="175">
        <f ca="1"/>
        <v>1.2807321626189295E-2</v>
      </c>
      <c r="F1010" s="152"/>
      <c r="G1010" s="174">
        <f t="shared" ca="1" si="15"/>
        <v>43837</v>
      </c>
      <c r="H1010" s="20">
        <f ca="1">_xll.meDateFromTenor(G1010,H$14,"Following",H$13,"Normal")</f>
        <v>43928</v>
      </c>
      <c r="I1010" s="175">
        <f ca="1"/>
        <v>1.6892397677743202E-2</v>
      </c>
      <c r="J1010" s="151" t="s">
        <v>4</v>
      </c>
      <c r="K1010" s="159" t="s">
        <v>4</v>
      </c>
    </row>
    <row r="1011" spans="1:11" x14ac:dyDescent="0.25">
      <c r="A1011" s="153">
        <v>993</v>
      </c>
      <c r="B1011" s="158"/>
      <c r="C1011" s="174">
        <f ca="1">_xll.meDateFromTenor(C1010,"1D","FOLLOWING",D$13,"NORMAL")</f>
        <v>43838</v>
      </c>
      <c r="D1011" s="20">
        <f ca="1">_xll.meDateFromTenor(C1011,D$14,"Following",D$13,"Normal")</f>
        <v>43839</v>
      </c>
      <c r="E1011" s="175">
        <f ca="1"/>
        <v>1.2812648092657187E-2</v>
      </c>
      <c r="F1011" s="152"/>
      <c r="G1011" s="174">
        <f t="shared" ca="1" si="15"/>
        <v>43838</v>
      </c>
      <c r="H1011" s="20">
        <f ca="1">_xll.meDateFromTenor(G1011,H$14,"Following",H$13,"Normal")</f>
        <v>43929</v>
      </c>
      <c r="I1011" s="175">
        <f ca="1"/>
        <v>1.689834598570808E-2</v>
      </c>
      <c r="J1011" s="151" t="s">
        <v>4</v>
      </c>
      <c r="K1011" s="159" t="s">
        <v>4</v>
      </c>
    </row>
    <row r="1012" spans="1:11" x14ac:dyDescent="0.25">
      <c r="A1012" s="153">
        <v>994</v>
      </c>
      <c r="B1012" s="158"/>
      <c r="C1012" s="174">
        <f ca="1">_xll.meDateFromTenor(C1011,"1D","FOLLOWING",D$13,"NORMAL")</f>
        <v>43839</v>
      </c>
      <c r="D1012" s="20">
        <f ca="1">_xll.meDateFromTenor(C1012,D$14,"Following",D$13,"Normal")</f>
        <v>43840</v>
      </c>
      <c r="E1012" s="175">
        <f ca="1"/>
        <v>1.2817917666874169E-2</v>
      </c>
      <c r="F1012" s="152"/>
      <c r="G1012" s="174">
        <f t="shared" ca="1" si="15"/>
        <v>43839</v>
      </c>
      <c r="H1012" s="20">
        <f ca="1">_xll.meDateFromTenor(G1012,H$14,"Following",H$13,"Normal")</f>
        <v>43930</v>
      </c>
      <c r="I1012" s="175">
        <f ca="1"/>
        <v>1.6904286959907096E-2</v>
      </c>
      <c r="J1012" s="151" t="s">
        <v>4</v>
      </c>
      <c r="K1012" s="159" t="s">
        <v>4</v>
      </c>
    </row>
    <row r="1013" spans="1:11" x14ac:dyDescent="0.25">
      <c r="A1013" s="153">
        <v>995</v>
      </c>
      <c r="B1013" s="158"/>
      <c r="C1013" s="174">
        <f ca="1">_xll.meDateFromTenor(C1012,"1D","FOLLOWING",D$13,"NORMAL")</f>
        <v>43840</v>
      </c>
      <c r="D1013" s="20">
        <f ca="1">_xll.meDateFromTenor(C1013,D$14,"Following",D$13,"Normal")</f>
        <v>43843</v>
      </c>
      <c r="E1013" s="175">
        <f ca="1"/>
        <v>1.2828724263904735E-2</v>
      </c>
      <c r="F1013" s="152"/>
      <c r="G1013" s="174">
        <f t="shared" ca="1" si="15"/>
        <v>43840</v>
      </c>
      <c r="H1013" s="20">
        <f ca="1">_xll.meDateFromTenor(G1013,H$14,"Following",H$13,"Normal")</f>
        <v>43935</v>
      </c>
      <c r="I1013" s="175">
        <f ca="1"/>
        <v>1.6910220501057154E-2</v>
      </c>
      <c r="J1013" s="151" t="s">
        <v>4</v>
      </c>
      <c r="K1013" s="159" t="s">
        <v>4</v>
      </c>
    </row>
    <row r="1014" spans="1:11" x14ac:dyDescent="0.25">
      <c r="A1014" s="153">
        <v>996</v>
      </c>
      <c r="B1014" s="158"/>
      <c r="C1014" s="174">
        <f ca="1">_xll.meDateFromTenor(C1013,"1D","FOLLOWING",D$13,"NORMAL")</f>
        <v>43843</v>
      </c>
      <c r="D1014" s="20">
        <f ca="1">_xll.meDateFromTenor(C1014,D$14,"Following",D$13,"Normal")</f>
        <v>43844</v>
      </c>
      <c r="E1014" s="175">
        <f ca="1"/>
        <v>1.2838426883199406E-2</v>
      </c>
      <c r="F1014" s="152"/>
      <c r="G1014" s="174">
        <f t="shared" ca="1" si="15"/>
        <v>43843</v>
      </c>
      <c r="H1014" s="20">
        <f ca="1">_xll.meDateFromTenor(G1014,H$14,"Following",H$13,"Normal")</f>
        <v>43935</v>
      </c>
      <c r="I1014" s="175">
        <f ca="1"/>
        <v>1.6927975533382576E-2</v>
      </c>
      <c r="J1014" s="151" t="s">
        <v>4</v>
      </c>
      <c r="K1014" s="159" t="s">
        <v>4</v>
      </c>
    </row>
    <row r="1015" spans="1:11" x14ac:dyDescent="0.25">
      <c r="A1015" s="153">
        <v>997</v>
      </c>
      <c r="B1015" s="158"/>
      <c r="C1015" s="174">
        <f ca="1">_xll.meDateFromTenor(C1014,"1D","FOLLOWING",D$13,"NORMAL")</f>
        <v>43844</v>
      </c>
      <c r="D1015" s="20">
        <f ca="1">_xll.meDateFromTenor(C1015,D$14,"Following",D$13,"Normal")</f>
        <v>43845</v>
      </c>
      <c r="E1015" s="175">
        <f ca="1"/>
        <v>1.2843411877296918E-2</v>
      </c>
      <c r="F1015" s="152"/>
      <c r="G1015" s="174">
        <f t="shared" ca="1" si="15"/>
        <v>43844</v>
      </c>
      <c r="H1015" s="20">
        <f ca="1">_xll.meDateFromTenor(G1015,H$14,"Following",H$13,"Normal")</f>
        <v>43935</v>
      </c>
      <c r="I1015" s="175">
        <f ca="1"/>
        <v>1.6933878349505795E-2</v>
      </c>
      <c r="J1015" s="151" t="s">
        <v>4</v>
      </c>
      <c r="K1015" s="159" t="s">
        <v>4</v>
      </c>
    </row>
    <row r="1016" spans="1:11" x14ac:dyDescent="0.25">
      <c r="A1016" s="153">
        <v>998</v>
      </c>
      <c r="B1016" s="158"/>
      <c r="C1016" s="174">
        <f ca="1">_xll.meDateFromTenor(C1015,"1D","FOLLOWING",D$13,"NORMAL")</f>
        <v>43845</v>
      </c>
      <c r="D1016" s="20">
        <f ca="1">_xll.meDateFromTenor(C1016,D$14,"Following",D$13,"Normal")</f>
        <v>43846</v>
      </c>
      <c r="E1016" s="175">
        <f ca="1"/>
        <v>1.2848339931581566E-2</v>
      </c>
      <c r="F1016" s="152"/>
      <c r="G1016" s="174">
        <f t="shared" ca="1" si="15"/>
        <v>43845</v>
      </c>
      <c r="H1016" s="20">
        <f ca="1">_xll.meDateFromTenor(G1016,H$14,"Following",H$13,"Normal")</f>
        <v>43936</v>
      </c>
      <c r="I1016" s="175">
        <f ca="1"/>
        <v>1.6939773236164541E-2</v>
      </c>
      <c r="J1016" s="151" t="s">
        <v>4</v>
      </c>
      <c r="K1016" s="159" t="s">
        <v>4</v>
      </c>
    </row>
    <row r="1017" spans="1:11" x14ac:dyDescent="0.25">
      <c r="A1017" s="153">
        <v>999</v>
      </c>
      <c r="B1017" s="158"/>
      <c r="C1017" s="174">
        <f ca="1">_xll.meDateFromTenor(C1016,"1D","FOLLOWING",D$13,"NORMAL")</f>
        <v>43846</v>
      </c>
      <c r="D1017" s="20">
        <f ca="1">_xll.meDateFromTenor(C1017,D$14,"Following",D$13,"Normal")</f>
        <v>43847</v>
      </c>
      <c r="E1017" s="175">
        <f ca="1"/>
        <v>1.2853211038059743E-2</v>
      </c>
      <c r="F1017" s="152"/>
      <c r="G1017" s="174">
        <f t="shared" ca="1" si="15"/>
        <v>43846</v>
      </c>
      <c r="H1017" s="20">
        <f ca="1">_xll.meDateFromTenor(G1017,H$14,"Following",H$13,"Normal")</f>
        <v>43937</v>
      </c>
      <c r="I1017" s="175">
        <f ca="1"/>
        <v>1.6945660094075728E-2</v>
      </c>
      <c r="J1017" s="151" t="s">
        <v>4</v>
      </c>
      <c r="K1017" s="159" t="s">
        <v>4</v>
      </c>
    </row>
    <row r="1018" spans="1:11" x14ac:dyDescent="0.25">
      <c r="A1018" s="153">
        <v>1000</v>
      </c>
      <c r="B1018" s="158"/>
      <c r="C1018" s="174">
        <f ca="1">_xll.meDateFromTenor(C1017,"1D","FOLLOWING",D$13,"NORMAL")</f>
        <v>43847</v>
      </c>
      <c r="D1018" s="20">
        <f ca="1">_xll.meDateFromTenor(C1018,D$14,"Following",D$13,"Normal")</f>
        <v>43850</v>
      </c>
      <c r="E1018" s="175">
        <f ca="1"/>
        <v>1.2863222975765299E-2</v>
      </c>
      <c r="F1018" s="152"/>
      <c r="G1018" s="174">
        <f t="shared" ca="1" si="15"/>
        <v>43847</v>
      </c>
      <c r="H1018" s="20">
        <f ca="1">_xll.meDateFromTenor(G1018,H$14,"Following",H$13,"Normal")</f>
        <v>43938</v>
      </c>
      <c r="I1018" s="175">
        <f ca="1"/>
        <v>1.6951538823956235E-2</v>
      </c>
      <c r="J1018" s="151" t="s">
        <v>4</v>
      </c>
      <c r="K1018" s="159" t="s">
        <v>4</v>
      </c>
    </row>
    <row r="1019" spans="1:11" x14ac:dyDescent="0.25">
      <c r="A1019" s="153">
        <v>1001</v>
      </c>
      <c r="B1019" s="158"/>
      <c r="C1019" s="174">
        <f ca="1">_xll.meDateFromTenor(C1018,"1D","FOLLOWING",D$13,"NORMAL")</f>
        <v>43850</v>
      </c>
      <c r="D1019" s="20">
        <f ca="1">_xll.meDateFromTenor(C1019,D$14,"Following",D$13,"Normal")</f>
        <v>43851</v>
      </c>
      <c r="E1019" s="175">
        <f ca="1"/>
        <v>1.2872125826195503E-2</v>
      </c>
      <c r="F1019" s="152"/>
      <c r="G1019" s="174">
        <f t="shared" ca="1" si="15"/>
        <v>43850</v>
      </c>
      <c r="H1019" s="20">
        <f ca="1">_xll.meDateFromTenor(G1019,H$14,"Following",H$13,"Normal")</f>
        <v>43941</v>
      </c>
      <c r="I1019" s="175">
        <f ca="1"/>
        <v>1.6969125252582724E-2</v>
      </c>
      <c r="J1019" s="151" t="s">
        <v>4</v>
      </c>
      <c r="K1019" s="159" t="s">
        <v>4</v>
      </c>
    </row>
    <row r="1020" spans="1:11" x14ac:dyDescent="0.25">
      <c r="A1020" s="153">
        <v>1002</v>
      </c>
      <c r="B1020" s="158"/>
      <c r="C1020" s="174">
        <f ca="1">_xll.meDateFromTenor(C1019,"1D","FOLLOWING",D$13,"NORMAL")</f>
        <v>43851</v>
      </c>
      <c r="D1020" s="20">
        <f ca="1">_xll.meDateFromTenor(C1020,D$14,"Following",D$13,"Normal")</f>
        <v>43852</v>
      </c>
      <c r="E1020" s="175">
        <f ca="1"/>
        <v>1.2876712073817177E-2</v>
      </c>
      <c r="F1020" s="152"/>
      <c r="G1020" s="174">
        <f t="shared" ca="1" si="15"/>
        <v>43851</v>
      </c>
      <c r="H1020" s="20">
        <f ca="1">_xll.meDateFromTenor(G1020,H$14,"Following",H$13,"Normal")</f>
        <v>43942</v>
      </c>
      <c r="I1020" s="175">
        <f ca="1"/>
        <v>1.6974970477509531E-2</v>
      </c>
      <c r="J1020" s="151" t="s">
        <v>4</v>
      </c>
      <c r="K1020" s="159" t="s">
        <v>4</v>
      </c>
    </row>
    <row r="1021" spans="1:11" x14ac:dyDescent="0.25">
      <c r="A1021" s="153">
        <v>1003</v>
      </c>
      <c r="B1021" s="158"/>
      <c r="C1021" s="174">
        <f ca="1">_xll.meDateFromTenor(C1020,"1D","FOLLOWING",D$13,"NORMAL")</f>
        <v>43852</v>
      </c>
      <c r="D1021" s="20">
        <f ca="1">_xll.meDateFromTenor(C1021,D$14,"Following",D$13,"Normal")</f>
        <v>43853</v>
      </c>
      <c r="E1021" s="175">
        <f ca="1"/>
        <v>1.2881241325590809E-2</v>
      </c>
      <c r="F1021" s="152"/>
      <c r="G1021" s="174">
        <f t="shared" ca="1" si="15"/>
        <v>43852</v>
      </c>
      <c r="H1021" s="20">
        <f ca="1">_xll.meDateFromTenor(G1021,H$14,"Following",H$13,"Normal")</f>
        <v>43943</v>
      </c>
      <c r="I1021" s="175">
        <f ca="1"/>
        <v>1.698080707799016E-2</v>
      </c>
      <c r="J1021" s="151" t="s">
        <v>4</v>
      </c>
      <c r="K1021" s="159" t="s">
        <v>4</v>
      </c>
    </row>
    <row r="1022" spans="1:11" x14ac:dyDescent="0.25">
      <c r="A1022" s="153">
        <v>1004</v>
      </c>
      <c r="B1022" s="158"/>
      <c r="C1022" s="174">
        <f ca="1">_xll.meDateFromTenor(C1021,"1D","FOLLOWING",D$13,"NORMAL")</f>
        <v>43853</v>
      </c>
      <c r="D1022" s="20">
        <f ca="1">_xll.meDateFromTenor(C1022,D$14,"Following",D$13,"Normal")</f>
        <v>43854</v>
      </c>
      <c r="E1022" s="175">
        <f ca="1"/>
        <v>1.2885713573602731E-2</v>
      </c>
      <c r="F1022" s="152"/>
      <c r="G1022" s="174">
        <f t="shared" ca="1" si="15"/>
        <v>43853</v>
      </c>
      <c r="H1022" s="20">
        <f ca="1">_xll.meDateFromTenor(G1022,H$14,"Following",H$13,"Normal")</f>
        <v>43944</v>
      </c>
      <c r="I1022" s="175">
        <f ca="1"/>
        <v>1.6986634954741502E-2</v>
      </c>
      <c r="J1022" s="151" t="s">
        <v>4</v>
      </c>
      <c r="K1022" s="159" t="s">
        <v>4</v>
      </c>
    </row>
    <row r="1023" spans="1:11" x14ac:dyDescent="0.25">
      <c r="A1023" s="153">
        <v>1005</v>
      </c>
      <c r="B1023" s="158"/>
      <c r="C1023" s="174">
        <f ca="1">_xll.meDateFromTenor(C1022,"1D","FOLLOWING",D$13,"NORMAL")</f>
        <v>43854</v>
      </c>
      <c r="D1023" s="20">
        <f ca="1">_xll.meDateFromTenor(C1023,D$14,"Following",D$13,"Normal")</f>
        <v>43857</v>
      </c>
      <c r="E1023" s="175">
        <f ca="1"/>
        <v>1.2894929875910722E-2</v>
      </c>
      <c r="F1023" s="152"/>
      <c r="G1023" s="174">
        <f t="shared" ca="1" si="15"/>
        <v>43854</v>
      </c>
      <c r="H1023" s="20">
        <f ca="1">_xll.meDateFromTenor(G1023,H$14,"Following",H$13,"Normal")</f>
        <v>43945</v>
      </c>
      <c r="I1023" s="175">
        <f ca="1"/>
        <v>1.6992454008480463E-2</v>
      </c>
      <c r="J1023" s="151" t="s">
        <v>4</v>
      </c>
      <c r="K1023" s="159" t="s">
        <v>4</v>
      </c>
    </row>
    <row r="1024" spans="1:11" x14ac:dyDescent="0.25">
      <c r="A1024" s="153">
        <v>1006</v>
      </c>
      <c r="B1024" s="158"/>
      <c r="C1024" s="174">
        <f ca="1">_xll.meDateFromTenor(C1023,"1D","FOLLOWING",D$13,"NORMAL")</f>
        <v>43857</v>
      </c>
      <c r="D1024" s="20">
        <f ca="1">_xll.meDateFromTenor(C1024,D$14,"Following",D$13,"Normal")</f>
        <v>43858</v>
      </c>
      <c r="E1024" s="175">
        <f ca="1"/>
        <v>1.2903032366882217E-2</v>
      </c>
      <c r="F1024" s="152"/>
      <c r="G1024" s="174">
        <f t="shared" ca="1" si="15"/>
        <v>43857</v>
      </c>
      <c r="H1024" s="20">
        <f ca="1">_xll.meDateFromTenor(G1024,H$14,"Following",H$13,"Normal")</f>
        <v>43948</v>
      </c>
      <c r="I1024" s="175">
        <f ca="1"/>
        <v>1.7009857238792024E-2</v>
      </c>
      <c r="J1024" s="151" t="s">
        <v>4</v>
      </c>
      <c r="K1024" s="159" t="s">
        <v>4</v>
      </c>
    </row>
    <row r="1025" spans="1:11" x14ac:dyDescent="0.25">
      <c r="A1025" s="153">
        <v>1007</v>
      </c>
      <c r="B1025" s="158"/>
      <c r="C1025" s="174">
        <f ca="1">_xll.meDateFromTenor(C1024,"1D","FOLLOWING",D$13,"NORMAL")</f>
        <v>43858</v>
      </c>
      <c r="D1025" s="20">
        <f ca="1">_xll.meDateFromTenor(C1025,D$14,"Following",D$13,"Normal")</f>
        <v>43859</v>
      </c>
      <c r="E1025" s="175">
        <f ca="1"/>
        <v>1.2907219475302201E-2</v>
      </c>
      <c r="F1025" s="152"/>
      <c r="G1025" s="174">
        <f t="shared" ca="1" si="15"/>
        <v>43858</v>
      </c>
      <c r="H1025" s="20">
        <f ca="1">_xll.meDateFromTenor(G1025,H$14,"Following",H$13,"Normal")</f>
        <v>43949</v>
      </c>
      <c r="I1025" s="175">
        <f ca="1"/>
        <v>1.7015640007650427E-2</v>
      </c>
      <c r="J1025" s="151" t="s">
        <v>4</v>
      </c>
      <c r="K1025" s="159" t="s">
        <v>4</v>
      </c>
    </row>
    <row r="1026" spans="1:11" x14ac:dyDescent="0.25">
      <c r="A1026" s="153">
        <v>1008</v>
      </c>
      <c r="B1026" s="158"/>
      <c r="C1026" s="174">
        <f ca="1">_xll.meDateFromTenor(C1025,"1D","FOLLOWING",D$13,"NORMAL")</f>
        <v>43859</v>
      </c>
      <c r="D1026" s="20">
        <f ca="1">_xll.meDateFromTenor(C1026,D$14,"Following",D$13,"Normal")</f>
        <v>43860</v>
      </c>
      <c r="E1026" s="175">
        <f ca="1"/>
        <v>1.2911349531597097E-2</v>
      </c>
      <c r="F1026" s="152"/>
      <c r="G1026" s="174">
        <f t="shared" ca="1" si="15"/>
        <v>43859</v>
      </c>
      <c r="H1026" s="20">
        <f ca="1">_xll.meDateFromTenor(G1026,H$14,"Following",H$13,"Normal")</f>
        <v>43950</v>
      </c>
      <c r="I1026" s="175">
        <f ca="1"/>
        <v>1.7021413457080938E-2</v>
      </c>
      <c r="J1026" s="151" t="s">
        <v>4</v>
      </c>
      <c r="K1026" s="159" t="s">
        <v>4</v>
      </c>
    </row>
    <row r="1027" spans="1:11" x14ac:dyDescent="0.25">
      <c r="A1027" s="153">
        <v>1009</v>
      </c>
      <c r="B1027" s="158"/>
      <c r="C1027" s="174">
        <f ca="1">_xll.meDateFromTenor(C1026,"1D","FOLLOWING",D$13,"NORMAL")</f>
        <v>43860</v>
      </c>
      <c r="D1027" s="20">
        <f ca="1">_xll.meDateFromTenor(C1027,D$14,"Following",D$13,"Normal")</f>
        <v>43861</v>
      </c>
      <c r="E1027" s="175">
        <f ca="1"/>
        <v>1.2915422527701616E-2</v>
      </c>
      <c r="F1027" s="152"/>
      <c r="G1027" s="174">
        <f t="shared" ca="1" si="15"/>
        <v>43860</v>
      </c>
      <c r="H1027" s="20">
        <f ca="1">_xll.meDateFromTenor(G1027,H$14,"Following",H$13,"Normal")</f>
        <v>43951</v>
      </c>
      <c r="I1027" s="175">
        <f ca="1"/>
        <v>1.7027177487800454E-2</v>
      </c>
      <c r="J1027" s="151" t="s">
        <v>4</v>
      </c>
      <c r="K1027" s="159" t="s">
        <v>4</v>
      </c>
    </row>
    <row r="1028" spans="1:11" x14ac:dyDescent="0.25">
      <c r="A1028" s="153">
        <v>1010</v>
      </c>
      <c r="B1028" s="158"/>
      <c r="C1028" s="174">
        <f ca="1">_xll.meDateFromTenor(C1027,"1D","FOLLOWING",D$13,"NORMAL")</f>
        <v>43861</v>
      </c>
      <c r="D1028" s="20">
        <f ca="1">_xll.meDateFromTenor(C1028,D$14,"Following",D$13,"Normal")</f>
        <v>43864</v>
      </c>
      <c r="E1028" s="175">
        <f ca="1"/>
        <v>1.2923842211395776E-2</v>
      </c>
      <c r="F1028" s="152"/>
      <c r="G1028" s="174">
        <f t="shared" ca="1" si="15"/>
        <v>43861</v>
      </c>
      <c r="H1028" s="20">
        <f ca="1">_xll.meDateFromTenor(G1028,H$14,"Following",H$13,"Normal")</f>
        <v>43951</v>
      </c>
      <c r="I1028" s="175">
        <f ca="1"/>
        <v>1.7032932000525868E-2</v>
      </c>
      <c r="J1028" s="151" t="s">
        <v>4</v>
      </c>
      <c r="K1028" s="159" t="s">
        <v>4</v>
      </c>
    </row>
    <row r="1029" spans="1:11" x14ac:dyDescent="0.25">
      <c r="A1029" s="153">
        <v>1011</v>
      </c>
      <c r="B1029" s="158"/>
      <c r="C1029" s="174">
        <f ca="1">_xll.meDateFromTenor(C1028,"1D","FOLLOWING",D$13,"NORMAL")</f>
        <v>43864</v>
      </c>
      <c r="D1029" s="20">
        <f ca="1">_xll.meDateFromTenor(C1029,D$14,"Following",D$13,"Normal")</f>
        <v>43865</v>
      </c>
      <c r="E1029" s="175">
        <f ca="1"/>
        <v>1.2931143748666666E-2</v>
      </c>
      <c r="F1029" s="152"/>
      <c r="G1029" s="174">
        <f t="shared" ca="1" si="15"/>
        <v>43864</v>
      </c>
      <c r="H1029" s="20">
        <f ca="1">_xll.meDateFromTenor(G1029,H$14,"Following",H$13,"Normal")</f>
        <v>43955</v>
      </c>
      <c r="I1029" s="175">
        <f ca="1"/>
        <v>1.7050137437906506E-2</v>
      </c>
      <c r="J1029" s="151" t="s">
        <v>4</v>
      </c>
      <c r="K1029" s="159" t="s">
        <v>4</v>
      </c>
    </row>
    <row r="1030" spans="1:11" x14ac:dyDescent="0.25">
      <c r="A1030" s="153">
        <v>1012</v>
      </c>
      <c r="B1030" s="158"/>
      <c r="C1030" s="174">
        <f ca="1">_xll.meDateFromTenor(C1029,"1D","FOLLOWING",D$13,"NORMAL")</f>
        <v>43865</v>
      </c>
      <c r="D1030" s="20">
        <f ca="1">_xll.meDateFromTenor(C1030,D$14,"Following",D$13,"Normal")</f>
        <v>43866</v>
      </c>
      <c r="E1030" s="175">
        <f ca="1"/>
        <v>1.2934931322517083E-2</v>
      </c>
      <c r="F1030" s="152"/>
      <c r="G1030" s="174">
        <f t="shared" ca="1" si="15"/>
        <v>43865</v>
      </c>
      <c r="H1030" s="20">
        <f ca="1">_xll.meDateFromTenor(G1030,H$14,"Following",H$13,"Normal")</f>
        <v>43955</v>
      </c>
      <c r="I1030" s="175">
        <f ca="1"/>
        <v>1.7055852885824511E-2</v>
      </c>
      <c r="J1030" s="151" t="s">
        <v>4</v>
      </c>
      <c r="K1030" s="159" t="s">
        <v>4</v>
      </c>
    </row>
    <row r="1031" spans="1:11" x14ac:dyDescent="0.25">
      <c r="A1031" s="153">
        <v>1013</v>
      </c>
      <c r="B1031" s="158"/>
      <c r="C1031" s="174">
        <f ca="1">_xll.meDateFromTenor(C1030,"1D","FOLLOWING",D$13,"NORMAL")</f>
        <v>43866</v>
      </c>
      <c r="D1031" s="20">
        <f ca="1">_xll.meDateFromTenor(C1031,D$14,"Following",D$13,"Normal")</f>
        <v>43867</v>
      </c>
      <c r="E1031" s="175">
        <f ca="1"/>
        <v>1.2938661787578081E-2</v>
      </c>
      <c r="F1031" s="152"/>
      <c r="G1031" s="174">
        <f t="shared" ca="1" si="15"/>
        <v>43866</v>
      </c>
      <c r="H1031" s="20">
        <f ca="1">_xll.meDateFromTenor(G1031,H$14,"Following",H$13,"Normal")</f>
        <v>43956</v>
      </c>
      <c r="I1031" s="175">
        <f ca="1"/>
        <v>1.7061558319332901E-2</v>
      </c>
      <c r="J1031" s="151" t="s">
        <v>4</v>
      </c>
      <c r="K1031" s="159" t="s">
        <v>4</v>
      </c>
    </row>
    <row r="1032" spans="1:11" x14ac:dyDescent="0.25">
      <c r="A1032" s="153">
        <v>1014</v>
      </c>
      <c r="B1032" s="158"/>
      <c r="C1032" s="174">
        <f ca="1">_xll.meDateFromTenor(C1031,"1D","FOLLOWING",D$13,"NORMAL")</f>
        <v>43867</v>
      </c>
      <c r="D1032" s="20">
        <f ca="1">_xll.meDateFromTenor(C1032,D$14,"Following",D$13,"Normal")</f>
        <v>43868</v>
      </c>
      <c r="E1032" s="175">
        <f ca="1"/>
        <v>1.2942335135839509E-2</v>
      </c>
      <c r="F1032" s="152"/>
      <c r="G1032" s="174">
        <f t="shared" ca="1" si="15"/>
        <v>43867</v>
      </c>
      <c r="H1032" s="20">
        <f ca="1">_xll.meDateFromTenor(G1032,H$14,"Following",H$13,"Normal")</f>
        <v>43957</v>
      </c>
      <c r="I1032" s="175">
        <f ca="1"/>
        <v>1.7067253639148586E-2</v>
      </c>
      <c r="J1032" s="151" t="s">
        <v>4</v>
      </c>
      <c r="K1032" s="159" t="s">
        <v>4</v>
      </c>
    </row>
    <row r="1033" spans="1:11" x14ac:dyDescent="0.25">
      <c r="A1033" s="153">
        <v>1015</v>
      </c>
      <c r="B1033" s="158"/>
      <c r="C1033" s="174">
        <f ca="1">_xll.meDateFromTenor(C1032,"1D","FOLLOWING",D$13,"NORMAL")</f>
        <v>43868</v>
      </c>
      <c r="D1033" s="20">
        <f ca="1">_xll.meDateFromTenor(C1033,D$14,"Following",D$13,"Normal")</f>
        <v>43871</v>
      </c>
      <c r="E1033" s="175">
        <f ca="1"/>
        <v>1.2949957211186483E-2</v>
      </c>
      <c r="F1033" s="152"/>
      <c r="G1033" s="174">
        <f t="shared" ca="1" si="15"/>
        <v>43868</v>
      </c>
      <c r="H1033" s="20">
        <f ca="1">_xll.meDateFromTenor(G1033,H$14,"Following",H$13,"Normal")</f>
        <v>43958</v>
      </c>
      <c r="I1033" s="175">
        <f ca="1"/>
        <v>1.7072938745988461E-2</v>
      </c>
      <c r="J1033" s="151" t="s">
        <v>4</v>
      </c>
      <c r="K1033" s="159" t="s">
        <v>4</v>
      </c>
    </row>
    <row r="1034" spans="1:11" x14ac:dyDescent="0.25">
      <c r="A1034" s="153">
        <v>1016</v>
      </c>
      <c r="B1034" s="158"/>
      <c r="C1034" s="174">
        <f ca="1">_xll.meDateFromTenor(C1033,"1D","FOLLOWING",D$13,"NORMAL")</f>
        <v>43871</v>
      </c>
      <c r="D1034" s="20">
        <f ca="1">_xll.meDateFromTenor(C1034,D$14,"Following",D$13,"Normal")</f>
        <v>43872</v>
      </c>
      <c r="E1034" s="175">
        <f ca="1"/>
        <v>1.2956457197039944E-2</v>
      </c>
      <c r="F1034" s="152"/>
      <c r="G1034" s="174">
        <f t="shared" ca="1" si="15"/>
        <v>43871</v>
      </c>
      <c r="H1034" s="20">
        <f ca="1">_xll.meDateFromTenor(G1034,H$14,"Following",H$13,"Normal")</f>
        <v>43962</v>
      </c>
      <c r="I1034" s="175">
        <f ca="1"/>
        <v>1.7089931795822185E-2</v>
      </c>
      <c r="J1034" s="151" t="s">
        <v>4</v>
      </c>
      <c r="K1034" s="159" t="s">
        <v>4</v>
      </c>
    </row>
    <row r="1035" spans="1:11" x14ac:dyDescent="0.25">
      <c r="A1035" s="153">
        <v>1017</v>
      </c>
      <c r="B1035" s="158"/>
      <c r="C1035" s="174">
        <f ca="1">_xll.meDateFromTenor(C1034,"1D","FOLLOWING",D$13,"NORMAL")</f>
        <v>43872</v>
      </c>
      <c r="D1035" s="20">
        <f ca="1">_xll.meDateFromTenor(C1035,D$14,"Following",D$13,"Normal")</f>
        <v>43873</v>
      </c>
      <c r="E1035" s="175">
        <f ca="1"/>
        <v>1.2959844838651322E-2</v>
      </c>
      <c r="F1035" s="152"/>
      <c r="G1035" s="174">
        <f t="shared" ca="1" si="15"/>
        <v>43872</v>
      </c>
      <c r="H1035" s="20">
        <f ca="1">_xll.meDateFromTenor(G1035,H$14,"Following",H$13,"Normal")</f>
        <v>43962</v>
      </c>
      <c r="I1035" s="175">
        <f ca="1"/>
        <v>1.7095575057927789E-2</v>
      </c>
      <c r="J1035" s="151" t="s">
        <v>4</v>
      </c>
      <c r="K1035" s="159" t="s">
        <v>4</v>
      </c>
    </row>
    <row r="1036" spans="1:11" x14ac:dyDescent="0.25">
      <c r="A1036" s="153">
        <v>1018</v>
      </c>
      <c r="B1036" s="158"/>
      <c r="C1036" s="174">
        <f ca="1">_xll.meDateFromTenor(C1035,"1D","FOLLOWING",D$13,"NORMAL")</f>
        <v>43873</v>
      </c>
      <c r="D1036" s="20">
        <f ca="1">_xll.meDateFromTenor(C1036,D$14,"Following",D$13,"Normal")</f>
        <v>43874</v>
      </c>
      <c r="E1036" s="175">
        <f ca="1"/>
        <v>1.2963175314542247E-2</v>
      </c>
      <c r="F1036" s="152"/>
      <c r="G1036" s="174">
        <f t="shared" ca="1" si="15"/>
        <v>43873</v>
      </c>
      <c r="H1036" s="20">
        <f ca="1">_xll.meDateFromTenor(G1036,H$14,"Following",H$13,"Normal")</f>
        <v>43963</v>
      </c>
      <c r="I1036" s="175">
        <f ca="1"/>
        <v>1.7101207610642072E-2</v>
      </c>
      <c r="J1036" s="151" t="s">
        <v>4</v>
      </c>
      <c r="K1036" s="159" t="s">
        <v>4</v>
      </c>
    </row>
    <row r="1037" spans="1:11" x14ac:dyDescent="0.25">
      <c r="A1037" s="153">
        <v>1019</v>
      </c>
      <c r="B1037" s="158"/>
      <c r="C1037" s="174">
        <f ca="1">_xll.meDateFromTenor(C1036,"1D","FOLLOWING",D$13,"NORMAL")</f>
        <v>43874</v>
      </c>
      <c r="D1037" s="20">
        <f ca="1">_xll.meDateFromTenor(C1037,D$14,"Following",D$13,"Normal")</f>
        <v>43875</v>
      </c>
      <c r="E1037" s="175">
        <f ca="1"/>
        <v>1.2966448616495884E-2</v>
      </c>
      <c r="F1037" s="152"/>
      <c r="G1037" s="174">
        <f t="shared" ca="1" si="15"/>
        <v>43874</v>
      </c>
      <c r="H1037" s="20">
        <f ca="1">_xll.meDateFromTenor(G1037,H$14,"Following",H$13,"Normal")</f>
        <v>43964</v>
      </c>
      <c r="I1037" s="175">
        <f ca="1"/>
        <v>1.710682935468193E-2</v>
      </c>
      <c r="J1037" s="151" t="s">
        <v>4</v>
      </c>
      <c r="K1037" s="159" t="s">
        <v>4</v>
      </c>
    </row>
    <row r="1038" spans="1:11" x14ac:dyDescent="0.25">
      <c r="A1038" s="153">
        <v>1020</v>
      </c>
      <c r="B1038" s="158"/>
      <c r="C1038" s="174">
        <f ca="1">_xll.meDateFromTenor(C1037,"1D","FOLLOWING",D$13,"NORMAL")</f>
        <v>43875</v>
      </c>
      <c r="D1038" s="20">
        <f ca="1">_xll.meDateFromTenor(C1038,D$14,"Following",D$13,"Normal")</f>
        <v>43878</v>
      </c>
      <c r="E1038" s="175">
        <f ca="1"/>
        <v>1.2973272087667874E-2</v>
      </c>
      <c r="F1038" s="152"/>
      <c r="G1038" s="174">
        <f t="shared" ca="1" si="15"/>
        <v>43875</v>
      </c>
      <c r="H1038" s="20">
        <f ca="1">_xll.meDateFromTenor(G1038,H$14,"Following",H$13,"Normal")</f>
        <v>43965</v>
      </c>
      <c r="I1038" s="175">
        <f ca="1"/>
        <v>1.7112440190764258E-2</v>
      </c>
      <c r="J1038" s="151" t="s">
        <v>4</v>
      </c>
      <c r="K1038" s="159" t="s">
        <v>4</v>
      </c>
    </row>
    <row r="1039" spans="1:11" x14ac:dyDescent="0.25">
      <c r="A1039" s="153">
        <v>1021</v>
      </c>
      <c r="B1039" s="158"/>
      <c r="C1039" s="174">
        <f ca="1">_xll.meDateFromTenor(C1038,"1D","FOLLOWING",D$13,"NORMAL")</f>
        <v>43878</v>
      </c>
      <c r="D1039" s="20">
        <f ca="1">_xll.meDateFromTenor(C1039,D$14,"Following",D$13,"Normal")</f>
        <v>43879</v>
      </c>
      <c r="E1039" s="175">
        <f ca="1"/>
        <v>1.2978969921288898E-2</v>
      </c>
      <c r="F1039" s="152"/>
      <c r="G1039" s="174">
        <f t="shared" ca="1" si="15"/>
        <v>43878</v>
      </c>
      <c r="H1039" s="20">
        <f ca="1">_xll.meDateFromTenor(G1039,H$14,"Following",H$13,"Normal")</f>
        <v>43969</v>
      </c>
      <c r="I1039" s="175">
        <f ca="1"/>
        <v>1.712920625843508E-2</v>
      </c>
      <c r="J1039" s="151" t="s">
        <v>4</v>
      </c>
      <c r="K1039" s="159" t="s">
        <v>4</v>
      </c>
    </row>
    <row r="1040" spans="1:11" x14ac:dyDescent="0.25">
      <c r="A1040" s="153">
        <v>1022</v>
      </c>
      <c r="B1040" s="158"/>
      <c r="C1040" s="174">
        <f ca="1">_xll.meDateFromTenor(C1039,"1D","FOLLOWING",D$13,"NORMAL")</f>
        <v>43879</v>
      </c>
      <c r="D1040" s="20">
        <f ca="1">_xll.meDateFromTenor(C1040,D$14,"Following",D$13,"Normal")</f>
        <v>43880</v>
      </c>
      <c r="E1040" s="175">
        <f ca="1"/>
        <v>1.2981957230804499E-2</v>
      </c>
      <c r="F1040" s="152"/>
      <c r="G1040" s="174">
        <f t="shared" ca="1" si="15"/>
        <v>43879</v>
      </c>
      <c r="H1040" s="20">
        <f ca="1">_xll.meDateFromTenor(G1040,H$14,"Following",H$13,"Normal")</f>
        <v>43969</v>
      </c>
      <c r="I1040" s="175">
        <f ca="1"/>
        <v>1.7134772469856285E-2</v>
      </c>
      <c r="J1040" s="151" t="s">
        <v>4</v>
      </c>
      <c r="K1040" s="159" t="s">
        <v>4</v>
      </c>
    </row>
    <row r="1041" spans="1:11" x14ac:dyDescent="0.25">
      <c r="A1041" s="153">
        <v>1023</v>
      </c>
      <c r="B1041" s="158"/>
      <c r="C1041" s="174">
        <f ca="1">_xll.meDateFromTenor(C1040,"1D","FOLLOWING",D$13,"NORMAL")</f>
        <v>43880</v>
      </c>
      <c r="D1041" s="20">
        <f ca="1">_xll.meDateFromTenor(C1041,D$14,"Following",D$13,"Normal")</f>
        <v>43881</v>
      </c>
      <c r="E1041" s="175">
        <f ca="1"/>
        <v>1.2984887317302086E-2</v>
      </c>
      <c r="F1041" s="152"/>
      <c r="G1041" s="174">
        <f t="shared" ca="1" si="15"/>
        <v>43880</v>
      </c>
      <c r="H1041" s="20">
        <f ca="1">_xll.meDateFromTenor(G1041,H$14,"Following",H$13,"Normal")</f>
        <v>43970</v>
      </c>
      <c r="I1041" s="175">
        <f ca="1"/>
        <v>1.7140327276904462E-2</v>
      </c>
      <c r="J1041" s="151" t="s">
        <v>4</v>
      </c>
      <c r="K1041" s="159" t="s">
        <v>4</v>
      </c>
    </row>
    <row r="1042" spans="1:11" x14ac:dyDescent="0.25">
      <c r="A1042" s="153">
        <v>1024</v>
      </c>
      <c r="B1042" s="158"/>
      <c r="C1042" s="174">
        <f ca="1">_xll.meDateFromTenor(C1041,"1D","FOLLOWING",D$13,"NORMAL")</f>
        <v>43881</v>
      </c>
      <c r="D1042" s="20">
        <f ca="1">_xll.meDateFromTenor(C1042,D$14,"Following",D$13,"Normal")</f>
        <v>43882</v>
      </c>
      <c r="E1042" s="175">
        <f ca="1"/>
        <v>1.2987760172451703E-2</v>
      </c>
      <c r="F1042" s="152"/>
      <c r="G1042" s="174">
        <f t="shared" ca="1" si="15"/>
        <v>43881</v>
      </c>
      <c r="H1042" s="20">
        <f ca="1">_xll.meDateFromTenor(G1042,H$14,"Following",H$13,"Normal")</f>
        <v>43971</v>
      </c>
      <c r="I1042" s="175">
        <f ca="1"/>
        <v>1.7145870580296492E-2</v>
      </c>
      <c r="J1042" s="151" t="s">
        <v>4</v>
      </c>
      <c r="K1042" s="159" t="s">
        <v>4</v>
      </c>
    </row>
    <row r="1043" spans="1:11" x14ac:dyDescent="0.25">
      <c r="A1043" s="153">
        <v>1025</v>
      </c>
      <c r="B1043" s="158"/>
      <c r="C1043" s="174">
        <f ca="1">_xll.meDateFromTenor(C1042,"1D","FOLLOWING",D$13,"NORMAL")</f>
        <v>43882</v>
      </c>
      <c r="D1043" s="20">
        <f ca="1">_xll.meDateFromTenor(C1043,D$14,"Following",D$13,"Normal")</f>
        <v>43885</v>
      </c>
      <c r="E1043" s="175">
        <f ca="1"/>
        <v>1.2993784038233997E-2</v>
      </c>
      <c r="F1043" s="152"/>
      <c r="G1043" s="174">
        <f t="shared" ca="1" si="15"/>
        <v>43882</v>
      </c>
      <c r="H1043" s="20">
        <f ca="1">_xll.meDateFromTenor(G1043,H$14,"Following",H$13,"Normal")</f>
        <v>43972</v>
      </c>
      <c r="I1043" s="175">
        <f ca="1"/>
        <v>1.7151402280749285E-2</v>
      </c>
      <c r="J1043" s="151" t="s">
        <v>4</v>
      </c>
      <c r="K1043" s="159" t="s">
        <v>4</v>
      </c>
    </row>
    <row r="1044" spans="1:11" x14ac:dyDescent="0.25">
      <c r="A1044" s="153">
        <v>1026</v>
      </c>
      <c r="B1044" s="158"/>
      <c r="C1044" s="174">
        <f ca="1">_xll.meDateFromTenor(C1043,"1D","FOLLOWING",D$13,"NORMAL")</f>
        <v>43885</v>
      </c>
      <c r="D1044" s="20">
        <f ca="1">_xll.meDateFromTenor(C1044,D$14,"Following",D$13,"Normal")</f>
        <v>43886</v>
      </c>
      <c r="E1044" s="175">
        <f ca="1"/>
        <v>1.299966506951985E-2</v>
      </c>
      <c r="F1044" s="152"/>
      <c r="G1044" s="174">
        <f t="shared" ca="1" si="15"/>
        <v>43885</v>
      </c>
      <c r="H1044" s="20">
        <f ca="1">_xll.meDateFromTenor(G1044,H$14,"Following",H$13,"Normal")</f>
        <v>43976</v>
      </c>
      <c r="I1044" s="175">
        <f ca="1"/>
        <v>1.7167926771641206E-2</v>
      </c>
      <c r="J1044" s="151" t="s">
        <v>4</v>
      </c>
      <c r="K1044" s="159" t="s">
        <v>4</v>
      </c>
    </row>
    <row r="1045" spans="1:11" x14ac:dyDescent="0.25">
      <c r="A1045" s="153">
        <v>1027</v>
      </c>
      <c r="B1045" s="158"/>
      <c r="C1045" s="174">
        <f ca="1">_xll.meDateFromTenor(C1044,"1D","FOLLOWING",D$13,"NORMAL")</f>
        <v>43886</v>
      </c>
      <c r="D1045" s="20">
        <f ca="1">_xll.meDateFromTenor(C1045,D$14,"Following",D$13,"Normal")</f>
        <v>43887</v>
      </c>
      <c r="E1045" s="175">
        <f ca="1"/>
        <v>1.3004257539768098E-2</v>
      </c>
      <c r="F1045" s="152"/>
      <c r="G1045" s="174">
        <f t="shared" ref="G1045:G1108" ca="1" si="16">$C1045</f>
        <v>43886</v>
      </c>
      <c r="H1045" s="20">
        <f ca="1">_xll.meDateFromTenor(G1045,H$14,"Following",H$13,"Normal")</f>
        <v>43976</v>
      </c>
      <c r="I1045" s="175">
        <f ca="1"/>
        <v>1.7173411088567958E-2</v>
      </c>
      <c r="J1045" s="151" t="s">
        <v>4</v>
      </c>
      <c r="K1045" s="159" t="s">
        <v>4</v>
      </c>
    </row>
    <row r="1046" spans="1:11" x14ac:dyDescent="0.25">
      <c r="A1046" s="153">
        <v>1028</v>
      </c>
      <c r="B1046" s="158"/>
      <c r="C1046" s="174">
        <f ca="1">_xll.meDateFromTenor(C1045,"1D","FOLLOWING",D$13,"NORMAL")</f>
        <v>43887</v>
      </c>
      <c r="D1046" s="20">
        <f ca="1">_xll.meDateFromTenor(C1046,D$14,"Following",D$13,"Normal")</f>
        <v>43888</v>
      </c>
      <c r="E1046" s="175">
        <f ca="1"/>
        <v>1.3008843716722139E-2</v>
      </c>
      <c r="F1046" s="152"/>
      <c r="G1046" s="174">
        <f t="shared" ca="1" si="16"/>
        <v>43887</v>
      </c>
      <c r="H1046" s="20">
        <f ca="1">_xll.meDateFromTenor(G1046,H$14,"Following",H$13,"Normal")</f>
        <v>43977</v>
      </c>
      <c r="I1046" s="175">
        <f ca="1"/>
        <v>1.7178883432511588E-2</v>
      </c>
      <c r="J1046" s="151" t="s">
        <v>4</v>
      </c>
      <c r="K1046" s="159" t="s">
        <v>4</v>
      </c>
    </row>
    <row r="1047" spans="1:11" x14ac:dyDescent="0.25">
      <c r="A1047" s="153">
        <v>1029</v>
      </c>
      <c r="B1047" s="158"/>
      <c r="C1047" s="174">
        <f ca="1">_xll.meDateFromTenor(C1046,"1D","FOLLOWING",D$13,"NORMAL")</f>
        <v>43888</v>
      </c>
      <c r="D1047" s="20">
        <f ca="1">_xll.meDateFromTenor(C1047,D$14,"Following",D$13,"Normal")</f>
        <v>43889</v>
      </c>
      <c r="E1047" s="175">
        <f ca="1"/>
        <v>1.3013423599839053E-2</v>
      </c>
      <c r="F1047" s="152"/>
      <c r="G1047" s="174">
        <f t="shared" ca="1" si="16"/>
        <v>43888</v>
      </c>
      <c r="H1047" s="20">
        <f ca="1">_xll.meDateFromTenor(G1047,H$14,"Following",H$13,"Normal")</f>
        <v>43978</v>
      </c>
      <c r="I1047" s="175">
        <f ca="1"/>
        <v>1.7184343830560628E-2</v>
      </c>
      <c r="J1047" s="151" t="s">
        <v>4</v>
      </c>
      <c r="K1047" s="159" t="s">
        <v>4</v>
      </c>
    </row>
    <row r="1048" spans="1:11" x14ac:dyDescent="0.25">
      <c r="A1048" s="153">
        <v>1030</v>
      </c>
      <c r="B1048" s="158"/>
      <c r="C1048" s="174">
        <f ca="1">_xll.meDateFromTenor(C1047,"1D","FOLLOWING",D$13,"NORMAL")</f>
        <v>43889</v>
      </c>
      <c r="D1048" s="20">
        <f ca="1">_xll.meDateFromTenor(C1048,D$14,"Following",D$13,"Normal")</f>
        <v>43892</v>
      </c>
      <c r="E1048" s="175">
        <f ca="1"/>
        <v>1.3023033463434494E-2</v>
      </c>
      <c r="F1048" s="152"/>
      <c r="G1048" s="174">
        <f t="shared" ca="1" si="16"/>
        <v>43889</v>
      </c>
      <c r="H1048" s="20">
        <f ca="1">_xll.meDateFromTenor(G1048,H$14,"Following",H$13,"Normal")</f>
        <v>43979</v>
      </c>
      <c r="I1048" s="175">
        <f ca="1"/>
        <v>1.7189792309803605E-2</v>
      </c>
      <c r="J1048" s="151" t="s">
        <v>4</v>
      </c>
      <c r="K1048" s="159" t="s">
        <v>4</v>
      </c>
    </row>
    <row r="1049" spans="1:11" x14ac:dyDescent="0.25">
      <c r="A1049" s="153">
        <v>1031</v>
      </c>
      <c r="B1049" s="158"/>
      <c r="C1049" s="174">
        <f ca="1">_xll.meDateFromTenor(C1048,"1D","FOLLOWING",D$13,"NORMAL")</f>
        <v>43892</v>
      </c>
      <c r="D1049" s="20">
        <f ca="1">_xll.meDateFromTenor(C1049,D$14,"Following",D$13,"Normal")</f>
        <v>43893</v>
      </c>
      <c r="E1049" s="175">
        <f ca="1"/>
        <v>1.3031680177448733E-2</v>
      </c>
      <c r="F1049" s="152"/>
      <c r="G1049" s="174">
        <f t="shared" ca="1" si="16"/>
        <v>43892</v>
      </c>
      <c r="H1049" s="20">
        <f ca="1">_xll.meDateFromTenor(G1049,H$14,"Following",H$13,"Normal")</f>
        <v>43984</v>
      </c>
      <c r="I1049" s="175">
        <f ca="1"/>
        <v>1.7206066505581426E-2</v>
      </c>
      <c r="J1049" s="151" t="s">
        <v>4</v>
      </c>
      <c r="K1049" s="159" t="s">
        <v>4</v>
      </c>
    </row>
    <row r="1050" spans="1:11" x14ac:dyDescent="0.25">
      <c r="A1050" s="153">
        <v>1032</v>
      </c>
      <c r="B1050" s="158"/>
      <c r="C1050" s="174">
        <f ca="1">_xll.meDateFromTenor(C1049,"1D","FOLLOWING",D$13,"NORMAL")</f>
        <v>43893</v>
      </c>
      <c r="D1050" s="20">
        <f ca="1">_xll.meDateFromTenor(C1050,D$14,"Following",D$13,"Normal")</f>
        <v>43894</v>
      </c>
      <c r="E1050" s="175">
        <f ca="1"/>
        <v>1.303622857925975E-2</v>
      </c>
      <c r="F1050" s="152"/>
      <c r="G1050" s="174">
        <f t="shared" ca="1" si="16"/>
        <v>43893</v>
      </c>
      <c r="H1050" s="20">
        <f ca="1">_xll.meDateFromTenor(G1050,H$14,"Following",H$13,"Normal")</f>
        <v>43985</v>
      </c>
      <c r="I1050" s="175">
        <f ca="1"/>
        <v>1.7211467580485425E-2</v>
      </c>
      <c r="J1050" s="151" t="s">
        <v>4</v>
      </c>
      <c r="K1050" s="159" t="s">
        <v>4</v>
      </c>
    </row>
    <row r="1051" spans="1:11" x14ac:dyDescent="0.25">
      <c r="A1051" s="153">
        <v>1033</v>
      </c>
      <c r="B1051" s="158"/>
      <c r="C1051" s="174">
        <f ca="1">_xll.meDateFromTenor(C1050,"1D","FOLLOWING",D$13,"NORMAL")</f>
        <v>43894</v>
      </c>
      <c r="D1051" s="20">
        <f ca="1">_xll.meDateFromTenor(C1051,D$14,"Following",D$13,"Normal")</f>
        <v>43895</v>
      </c>
      <c r="E1051" s="175">
        <f ca="1"/>
        <v>1.3040770682597369E-2</v>
      </c>
      <c r="F1051" s="152"/>
      <c r="G1051" s="174">
        <f t="shared" ca="1" si="16"/>
        <v>43894</v>
      </c>
      <c r="H1051" s="20">
        <f ca="1">_xll.meDateFromTenor(G1051,H$14,"Following",H$13,"Normal")</f>
        <v>43986</v>
      </c>
      <c r="I1051" s="175">
        <f ca="1"/>
        <v>1.7216856872025999E-2</v>
      </c>
      <c r="J1051" s="151" t="s">
        <v>4</v>
      </c>
      <c r="K1051" s="159" t="s">
        <v>4</v>
      </c>
    </row>
    <row r="1052" spans="1:11" x14ac:dyDescent="0.25">
      <c r="A1052" s="153">
        <v>1034</v>
      </c>
      <c r="B1052" s="158"/>
      <c r="C1052" s="174">
        <f ca="1">_xll.meDateFromTenor(C1051,"1D","FOLLOWING",D$13,"NORMAL")</f>
        <v>43895</v>
      </c>
      <c r="D1052" s="20">
        <f ca="1">_xll.meDateFromTenor(C1052,D$14,"Following",D$13,"Normal")</f>
        <v>43896</v>
      </c>
      <c r="E1052" s="175">
        <f ca="1"/>
        <v>1.3045306486485678E-2</v>
      </c>
      <c r="F1052" s="152"/>
      <c r="G1052" s="174">
        <f t="shared" ca="1" si="16"/>
        <v>43895</v>
      </c>
      <c r="H1052" s="20">
        <f ca="1">_xll.meDateFromTenor(G1052,H$14,"Following",H$13,"Normal")</f>
        <v>43987</v>
      </c>
      <c r="I1052" s="175">
        <f ca="1"/>
        <v>1.7222234407291676E-2</v>
      </c>
      <c r="J1052" s="151" t="s">
        <v>4</v>
      </c>
      <c r="K1052" s="159" t="s">
        <v>4</v>
      </c>
    </row>
    <row r="1053" spans="1:11" x14ac:dyDescent="0.25">
      <c r="A1053" s="153">
        <v>1035</v>
      </c>
      <c r="B1053" s="158"/>
      <c r="C1053" s="174">
        <f ca="1">_xll.meDateFromTenor(C1052,"1D","FOLLOWING",D$13,"NORMAL")</f>
        <v>43896</v>
      </c>
      <c r="D1053" s="20">
        <f ca="1">_xll.meDateFromTenor(C1053,D$14,"Following",D$13,"Normal")</f>
        <v>43899</v>
      </c>
      <c r="E1053" s="175">
        <f ca="1"/>
        <v>1.3054830476751565E-2</v>
      </c>
      <c r="F1053" s="152"/>
      <c r="G1053" s="174">
        <f t="shared" ca="1" si="16"/>
        <v>43896</v>
      </c>
      <c r="H1053" s="20">
        <f ca="1">_xll.meDateFromTenor(G1053,H$14,"Following",H$13,"Normal")</f>
        <v>43990</v>
      </c>
      <c r="I1053" s="175">
        <f ca="1"/>
        <v>1.7227600213370983E-2</v>
      </c>
      <c r="J1053" s="151" t="s">
        <v>4</v>
      </c>
      <c r="K1053" s="159" t="s">
        <v>4</v>
      </c>
    </row>
    <row r="1054" spans="1:11" x14ac:dyDescent="0.25">
      <c r="A1054" s="153">
        <v>1036</v>
      </c>
      <c r="B1054" s="158"/>
      <c r="C1054" s="174">
        <f ca="1">_xll.meDateFromTenor(C1053,"1D","FOLLOWING",D$13,"NORMAL")</f>
        <v>43899</v>
      </c>
      <c r="D1054" s="20">
        <f ca="1">_xll.meDateFromTenor(C1054,D$14,"Following",D$13,"Normal")</f>
        <v>43900</v>
      </c>
      <c r="E1054" s="175">
        <f ca="1"/>
        <v>1.3063386693177482E-2</v>
      </c>
      <c r="F1054" s="152"/>
      <c r="G1054" s="174">
        <f t="shared" ca="1" si="16"/>
        <v>43899</v>
      </c>
      <c r="H1054" s="20">
        <f ca="1">_xll.meDateFromTenor(G1054,H$14,"Following",H$13,"Normal")</f>
        <v>43991</v>
      </c>
      <c r="I1054" s="175">
        <f ca="1"/>
        <v>1.7243627527375977E-2</v>
      </c>
      <c r="J1054" s="151" t="s">
        <v>4</v>
      </c>
      <c r="K1054" s="159" t="s">
        <v>4</v>
      </c>
    </row>
    <row r="1055" spans="1:11" x14ac:dyDescent="0.25">
      <c r="A1055" s="153">
        <v>1037</v>
      </c>
      <c r="B1055" s="158"/>
      <c r="C1055" s="174">
        <f ca="1">_xll.meDateFromTenor(C1054,"1D","FOLLOWING",D$13,"NORMAL")</f>
        <v>43900</v>
      </c>
      <c r="D1055" s="20">
        <f ca="1">_xll.meDateFromTenor(C1055,D$14,"Following",D$13,"Normal")</f>
        <v>43901</v>
      </c>
      <c r="E1055" s="175">
        <f ca="1"/>
        <v>1.3067890988598311E-2</v>
      </c>
      <c r="F1055" s="152"/>
      <c r="G1055" s="174">
        <f t="shared" ca="1" si="16"/>
        <v>43900</v>
      </c>
      <c r="H1055" s="20">
        <f ca="1">_xll.meDateFromTenor(G1055,H$14,"Following",H$13,"Normal")</f>
        <v>43992</v>
      </c>
      <c r="I1055" s="175">
        <f ca="1"/>
        <v>1.724894668759509E-2</v>
      </c>
      <c r="J1055" s="151" t="s">
        <v>4</v>
      </c>
      <c r="K1055" s="159" t="s">
        <v>4</v>
      </c>
    </row>
    <row r="1056" spans="1:11" x14ac:dyDescent="0.25">
      <c r="A1056" s="153">
        <v>1038</v>
      </c>
      <c r="B1056" s="158"/>
      <c r="C1056" s="174">
        <f ca="1">_xll.meDateFromTenor(C1055,"1D","FOLLOWING",D$13,"NORMAL")</f>
        <v>43901</v>
      </c>
      <c r="D1056" s="20">
        <f ca="1">_xll.meDateFromTenor(C1056,D$14,"Following",D$13,"Normal")</f>
        <v>43902</v>
      </c>
      <c r="E1056" s="175">
        <f ca="1"/>
        <v>1.3072388980093396E-2</v>
      </c>
      <c r="F1056" s="152"/>
      <c r="G1056" s="174">
        <f t="shared" ca="1" si="16"/>
        <v>43901</v>
      </c>
      <c r="H1056" s="20">
        <f ca="1">_xll.meDateFromTenor(G1056,H$14,"Following",H$13,"Normal")</f>
        <v>43993</v>
      </c>
      <c r="I1056" s="175">
        <f ca="1"/>
        <v>1.725425425407047E-2</v>
      </c>
      <c r="J1056" s="151" t="s">
        <v>4</v>
      </c>
      <c r="K1056" s="159" t="s">
        <v>4</v>
      </c>
    </row>
    <row r="1057" spans="1:11" x14ac:dyDescent="0.25">
      <c r="A1057" s="153">
        <v>1039</v>
      </c>
      <c r="B1057" s="158"/>
      <c r="C1057" s="174">
        <f ca="1">_xll.meDateFromTenor(C1056,"1D","FOLLOWING",D$13,"NORMAL")</f>
        <v>43902</v>
      </c>
      <c r="D1057" s="20">
        <f ca="1">_xll.meDateFromTenor(C1057,D$14,"Following",D$13,"Normal")</f>
        <v>43903</v>
      </c>
      <c r="E1057" s="175">
        <f ca="1"/>
        <v>1.307688066672022E-2</v>
      </c>
      <c r="F1057" s="152"/>
      <c r="G1057" s="174">
        <f t="shared" ca="1" si="16"/>
        <v>43902</v>
      </c>
      <c r="H1057" s="20">
        <f ca="1">_xll.meDateFromTenor(G1057,H$14,"Following",H$13,"Normal")</f>
        <v>43994</v>
      </c>
      <c r="I1057" s="175">
        <f ca="1"/>
        <v>1.725955025389065E-2</v>
      </c>
      <c r="J1057" s="151" t="s">
        <v>4</v>
      </c>
      <c r="K1057" s="159" t="s">
        <v>4</v>
      </c>
    </row>
    <row r="1058" spans="1:11" x14ac:dyDescent="0.25">
      <c r="A1058" s="153">
        <v>1040</v>
      </c>
      <c r="B1058" s="158"/>
      <c r="C1058" s="174">
        <f ca="1">_xll.meDateFromTenor(C1057,"1D","FOLLOWING",D$13,"NORMAL")</f>
        <v>43903</v>
      </c>
      <c r="D1058" s="20">
        <f ca="1">_xll.meDateFromTenor(C1058,D$14,"Following",D$13,"Normal")</f>
        <v>43906</v>
      </c>
      <c r="E1058" s="175">
        <f ca="1"/>
        <v>1.3086318690653147E-2</v>
      </c>
      <c r="F1058" s="152"/>
      <c r="G1058" s="174">
        <f t="shared" ca="1" si="16"/>
        <v>43903</v>
      </c>
      <c r="H1058" s="20">
        <f ca="1">_xll.meDateFromTenor(G1058,H$14,"Following",H$13,"Normal")</f>
        <v>43997</v>
      </c>
      <c r="I1058" s="175">
        <f ca="1"/>
        <v>1.7264834714144157E-2</v>
      </c>
      <c r="J1058" s="151" t="s">
        <v>4</v>
      </c>
      <c r="K1058" s="159" t="s">
        <v>4</v>
      </c>
    </row>
    <row r="1059" spans="1:11" x14ac:dyDescent="0.25">
      <c r="A1059" s="153">
        <v>1041</v>
      </c>
      <c r="B1059" s="158"/>
      <c r="C1059" s="174">
        <f ca="1">_xll.meDateFromTenor(C1058,"1D","FOLLOWING",D$13,"NORMAL")</f>
        <v>43906</v>
      </c>
      <c r="D1059" s="20">
        <f ca="1">_xll.meDateFromTenor(C1059,D$14,"Following",D$13,"Normal")</f>
        <v>43907</v>
      </c>
      <c r="E1059" s="175">
        <f ca="1"/>
        <v>1.3094784349732165E-2</v>
      </c>
      <c r="F1059" s="152"/>
      <c r="G1059" s="174">
        <f t="shared" ca="1" si="16"/>
        <v>43906</v>
      </c>
      <c r="H1059" s="20">
        <f ca="1">_xll.meDateFromTenor(G1059,H$14,"Following",H$13,"Normal")</f>
        <v>43998</v>
      </c>
      <c r="I1059" s="175">
        <f ca="1"/>
        <v>1.7280619128389924E-2</v>
      </c>
      <c r="J1059" s="151" t="s">
        <v>4</v>
      </c>
      <c r="K1059" s="159" t="s">
        <v>4</v>
      </c>
    </row>
    <row r="1060" spans="1:11" x14ac:dyDescent="0.25">
      <c r="A1060" s="153">
        <v>1042</v>
      </c>
      <c r="B1060" s="158"/>
      <c r="C1060" s="174">
        <f ca="1">_xll.meDateFromTenor(C1059,"1D","FOLLOWING",D$13,"NORMAL")</f>
        <v>43907</v>
      </c>
      <c r="D1060" s="20">
        <f ca="1">_xll.meDateFromTenor(C1060,D$14,"Following",D$13,"Normal")</f>
        <v>43908</v>
      </c>
      <c r="E1060" s="175">
        <f ca="1"/>
        <v>1.3099244500624972E-2</v>
      </c>
      <c r="F1060" s="152"/>
      <c r="G1060" s="174">
        <f t="shared" ca="1" si="16"/>
        <v>43907</v>
      </c>
      <c r="H1060" s="20">
        <f ca="1">_xll.meDateFromTenor(G1060,H$14,"Following",H$13,"Normal")</f>
        <v>43999</v>
      </c>
      <c r="I1060" s="175">
        <f ca="1"/>
        <v>1.7285857701262019E-2</v>
      </c>
      <c r="J1060" s="151" t="s">
        <v>4</v>
      </c>
      <c r="K1060" s="159" t="s">
        <v>4</v>
      </c>
    </row>
    <row r="1061" spans="1:11" x14ac:dyDescent="0.25">
      <c r="A1061" s="153">
        <v>1043</v>
      </c>
      <c r="B1061" s="158"/>
      <c r="C1061" s="174">
        <f ca="1">_xll.meDateFromTenor(C1060,"1D","FOLLOWING",D$13,"NORMAL")</f>
        <v>43908</v>
      </c>
      <c r="D1061" s="20">
        <f ca="1">_xll.meDateFromTenor(C1061,D$14,"Following",D$13,"Normal")</f>
        <v>43909</v>
      </c>
      <c r="E1061" s="175">
        <f ca="1"/>
        <v>1.3103698342076425E-2</v>
      </c>
      <c r="F1061" s="152"/>
      <c r="G1061" s="174">
        <f t="shared" ca="1" si="16"/>
        <v>43908</v>
      </c>
      <c r="H1061" s="20">
        <f ca="1">_xll.meDateFromTenor(G1061,H$14,"Following",H$13,"Normal")</f>
        <v>44000</v>
      </c>
      <c r="I1061" s="175">
        <f ca="1"/>
        <v>1.7291084870010076E-2</v>
      </c>
      <c r="J1061" s="151" t="s">
        <v>4</v>
      </c>
      <c r="K1061" s="159" t="s">
        <v>4</v>
      </c>
    </row>
    <row r="1062" spans="1:11" x14ac:dyDescent="0.25">
      <c r="A1062" s="153">
        <v>1044</v>
      </c>
      <c r="B1062" s="158"/>
      <c r="C1062" s="174">
        <f ca="1">_xll.meDateFromTenor(C1061,"1D","FOLLOWING",D$13,"NORMAL")</f>
        <v>43909</v>
      </c>
      <c r="D1062" s="20">
        <f ca="1">_xll.meDateFromTenor(C1062,D$14,"Following",D$13,"Normal")</f>
        <v>43910</v>
      </c>
      <c r="E1062" s="175">
        <f ca="1"/>
        <v>1.3108145873064114E-2</v>
      </c>
      <c r="F1062" s="152"/>
      <c r="G1062" s="174">
        <f t="shared" ca="1" si="16"/>
        <v>43909</v>
      </c>
      <c r="H1062" s="20">
        <f ca="1">_xll.meDateFromTenor(G1062,H$14,"Following",H$13,"Normal")</f>
        <v>44001</v>
      </c>
      <c r="I1062" s="175">
        <f ca="1"/>
        <v>1.7296300661722629E-2</v>
      </c>
      <c r="J1062" s="151" t="s">
        <v>4</v>
      </c>
      <c r="K1062" s="159" t="s">
        <v>4</v>
      </c>
    </row>
    <row r="1063" spans="1:11" x14ac:dyDescent="0.25">
      <c r="A1063" s="153">
        <v>1045</v>
      </c>
      <c r="B1063" s="158"/>
      <c r="C1063" s="174">
        <f ca="1">_xll.meDateFromTenor(C1062,"1D","FOLLOWING",D$13,"NORMAL")</f>
        <v>43910</v>
      </c>
      <c r="D1063" s="20">
        <f ca="1">_xll.meDateFromTenor(C1063,D$14,"Following",D$13,"Normal")</f>
        <v>43913</v>
      </c>
      <c r="E1063" s="175">
        <f ca="1"/>
        <v>1.3117497836638195E-2</v>
      </c>
      <c r="F1063" s="152"/>
      <c r="G1063" s="174">
        <f t="shared" ca="1" si="16"/>
        <v>43910</v>
      </c>
      <c r="H1063" s="20">
        <f ca="1">_xll.meDateFromTenor(G1063,H$14,"Following",H$13,"Normal")</f>
        <v>44004</v>
      </c>
      <c r="I1063" s="175">
        <f ca="1"/>
        <v>1.7301505103488206E-2</v>
      </c>
      <c r="J1063" s="151" t="s">
        <v>4</v>
      </c>
      <c r="K1063" s="159" t="s">
        <v>4</v>
      </c>
    </row>
    <row r="1064" spans="1:11" x14ac:dyDescent="0.25">
      <c r="A1064" s="153">
        <v>1046</v>
      </c>
      <c r="B1064" s="158"/>
      <c r="C1064" s="174">
        <f ca="1">_xll.meDateFromTenor(C1063,"1D","FOLLOWING",D$13,"NORMAL")</f>
        <v>43913</v>
      </c>
      <c r="D1064" s="20">
        <f ca="1">_xll.meDateFromTenor(C1064,D$14,"Following",D$13,"Normal")</f>
        <v>43914</v>
      </c>
      <c r="E1064" s="175">
        <f ca="1"/>
        <v>1.3125872878527659E-2</v>
      </c>
      <c r="F1064" s="152"/>
      <c r="G1064" s="174">
        <f t="shared" ca="1" si="16"/>
        <v>43913</v>
      </c>
      <c r="H1064" s="20">
        <f ca="1">_xll.meDateFromTenor(G1064,H$14,"Following",H$13,"Normal")</f>
        <v>44005</v>
      </c>
      <c r="I1064" s="175">
        <f ca="1"/>
        <v>1.7317050599988344E-2</v>
      </c>
      <c r="J1064" s="151" t="s">
        <v>4</v>
      </c>
      <c r="K1064" s="159" t="s">
        <v>4</v>
      </c>
    </row>
    <row r="1065" spans="1:11" x14ac:dyDescent="0.25">
      <c r="A1065" s="153">
        <v>1047</v>
      </c>
      <c r="B1065" s="158"/>
      <c r="C1065" s="174">
        <f ca="1">_xll.meDateFromTenor(C1064,"1D","FOLLOWING",D$13,"NORMAL")</f>
        <v>43914</v>
      </c>
      <c r="D1065" s="20">
        <f ca="1">_xll.meDateFromTenor(C1065,D$14,"Following",D$13,"Normal")</f>
        <v>43915</v>
      </c>
      <c r="E1065" s="175">
        <f ca="1"/>
        <v>1.3130288846194995E-2</v>
      </c>
      <c r="F1065" s="152"/>
      <c r="G1065" s="174">
        <f t="shared" ca="1" si="16"/>
        <v>43914</v>
      </c>
      <c r="H1065" s="20">
        <f ca="1">_xll.meDateFromTenor(G1065,H$14,"Following",H$13,"Normal")</f>
        <v>44006</v>
      </c>
      <c r="I1065" s="175">
        <f ca="1"/>
        <v>1.7322209912851293E-2</v>
      </c>
      <c r="J1065" s="151" t="s">
        <v>4</v>
      </c>
      <c r="K1065" s="159" t="s">
        <v>4</v>
      </c>
    </row>
    <row r="1066" spans="1:11" x14ac:dyDescent="0.25">
      <c r="A1066" s="153">
        <v>1048</v>
      </c>
      <c r="B1066" s="158"/>
      <c r="C1066" s="174">
        <f ca="1">_xll.meDateFromTenor(C1065,"1D","FOLLOWING",D$13,"NORMAL")</f>
        <v>43915</v>
      </c>
      <c r="D1066" s="20">
        <f ca="1">_xll.meDateFromTenor(C1066,D$14,"Following",D$13,"Normal")</f>
        <v>43916</v>
      </c>
      <c r="E1066" s="175">
        <f ca="1"/>
        <v>1.3134698498842226E-2</v>
      </c>
      <c r="F1066" s="152"/>
      <c r="G1066" s="174">
        <f t="shared" ca="1" si="16"/>
        <v>43915</v>
      </c>
      <c r="H1066" s="20">
        <f ca="1">_xll.meDateFromTenor(G1066,H$14,"Following",H$13,"Normal")</f>
        <v>44007</v>
      </c>
      <c r="I1066" s="175">
        <f ca="1"/>
        <v>1.7327358011209895E-2</v>
      </c>
      <c r="J1066" s="151" t="s">
        <v>4</v>
      </c>
      <c r="K1066" s="159" t="s">
        <v>4</v>
      </c>
    </row>
    <row r="1067" spans="1:11" x14ac:dyDescent="0.25">
      <c r="A1067" s="153">
        <v>1049</v>
      </c>
      <c r="B1067" s="158"/>
      <c r="C1067" s="174">
        <f ca="1">_xll.meDateFromTenor(C1066,"1D","FOLLOWING",D$13,"NORMAL")</f>
        <v>43916</v>
      </c>
      <c r="D1067" s="20">
        <f ca="1">_xll.meDateFromTenor(C1067,D$14,"Following",D$13,"Normal")</f>
        <v>43917</v>
      </c>
      <c r="E1067" s="175">
        <f ca="1"/>
        <v>1.3139101835573264E-2</v>
      </c>
      <c r="F1067" s="152"/>
      <c r="G1067" s="174">
        <f t="shared" ca="1" si="16"/>
        <v>43916</v>
      </c>
      <c r="H1067" s="20">
        <f ca="1">_xll.meDateFromTenor(G1067,H$14,"Following",H$13,"Normal")</f>
        <v>44008</v>
      </c>
      <c r="I1067" s="175">
        <f ca="1"/>
        <v>1.7332494922152691E-2</v>
      </c>
      <c r="J1067" s="151" t="s">
        <v>4</v>
      </c>
      <c r="K1067" s="159" t="s">
        <v>4</v>
      </c>
    </row>
    <row r="1068" spans="1:11" x14ac:dyDescent="0.25">
      <c r="A1068" s="153">
        <v>1050</v>
      </c>
      <c r="B1068" s="158"/>
      <c r="C1068" s="174">
        <f ca="1">_xll.meDateFromTenor(C1067,"1D","FOLLOWING",D$13,"NORMAL")</f>
        <v>43917</v>
      </c>
      <c r="D1068" s="20">
        <f ca="1">_xll.meDateFromTenor(C1068,D$14,"Following",D$13,"Normal")</f>
        <v>43920</v>
      </c>
      <c r="E1068" s="175">
        <f ca="1"/>
        <v>1.31483676442031E-2</v>
      </c>
      <c r="F1068" s="152"/>
      <c r="G1068" s="174">
        <f t="shared" ca="1" si="16"/>
        <v>43917</v>
      </c>
      <c r="H1068" s="20">
        <f ca="1">_xll.meDateFromTenor(G1068,H$14,"Following",H$13,"Normal")</f>
        <v>44011</v>
      </c>
      <c r="I1068" s="175">
        <f ca="1"/>
        <v>1.73376206727682E-2</v>
      </c>
      <c r="J1068" s="151" t="s">
        <v>4</v>
      </c>
      <c r="K1068" s="159" t="s">
        <v>4</v>
      </c>
    </row>
    <row r="1069" spans="1:11" x14ac:dyDescent="0.25">
      <c r="A1069" s="153">
        <v>1051</v>
      </c>
      <c r="B1069" s="158"/>
      <c r="C1069" s="174">
        <f ca="1">_xll.meDateFromTenor(C1068,"1D","FOLLOWING",D$13,"NORMAL")</f>
        <v>43920</v>
      </c>
      <c r="D1069" s="20">
        <f ca="1">_xll.meDateFromTenor(C1069,D$14,"Following",D$13,"Normal")</f>
        <v>43921</v>
      </c>
      <c r="E1069" s="175">
        <f ca="1"/>
        <v>1.3156652008408262E-2</v>
      </c>
      <c r="F1069" s="152"/>
      <c r="G1069" s="174">
        <f t="shared" ca="1" si="16"/>
        <v>43920</v>
      </c>
      <c r="H1069" s="20">
        <f ca="1">_xll.meDateFromTenor(G1069,H$14,"Following",H$13,"Normal")</f>
        <v>44012</v>
      </c>
      <c r="I1069" s="175">
        <f ca="1"/>
        <v>1.7352931233536324E-2</v>
      </c>
      <c r="J1069" s="151" t="s">
        <v>4</v>
      </c>
      <c r="K1069" s="159" t="s">
        <v>4</v>
      </c>
    </row>
    <row r="1070" spans="1:11" x14ac:dyDescent="0.25">
      <c r="A1070" s="153">
        <v>1052</v>
      </c>
      <c r="B1070" s="158"/>
      <c r="C1070" s="174">
        <f ca="1">_xll.meDateFromTenor(C1069,"1D","FOLLOWING",D$13,"NORMAL")</f>
        <v>43921</v>
      </c>
      <c r="D1070" s="20">
        <f ca="1">_xll.meDateFromTenor(C1070,D$14,"Following",D$13,"Normal")</f>
        <v>43922</v>
      </c>
      <c r="E1070" s="175">
        <f ca="1"/>
        <v>1.3161023754017995E-2</v>
      </c>
      <c r="F1070" s="152"/>
      <c r="G1070" s="174">
        <f t="shared" ca="1" si="16"/>
        <v>43921</v>
      </c>
      <c r="H1070" s="20">
        <f ca="1">_xll.meDateFromTenor(G1070,H$14,"Following",H$13,"Normal")</f>
        <v>44012</v>
      </c>
      <c r="I1070" s="175">
        <f ca="1"/>
        <v>1.7358012613727984E-2</v>
      </c>
      <c r="J1070" s="151" t="s">
        <v>4</v>
      </c>
      <c r="K1070" s="159" t="s">
        <v>4</v>
      </c>
    </row>
    <row r="1071" spans="1:11" x14ac:dyDescent="0.25">
      <c r="A1071" s="153">
        <v>1053</v>
      </c>
      <c r="B1071" s="158"/>
      <c r="C1071" s="174">
        <f ca="1">_xll.meDateFromTenor(C1070,"1D","FOLLOWING",D$13,"NORMAL")</f>
        <v>43922</v>
      </c>
      <c r="D1071" s="20">
        <f ca="1">_xll.meDateFromTenor(C1071,D$14,"Following",D$13,"Normal")</f>
        <v>43923</v>
      </c>
      <c r="E1071" s="175">
        <f ca="1"/>
        <v>1.3165389178995287E-2</v>
      </c>
      <c r="F1071" s="152"/>
      <c r="G1071" s="174">
        <f t="shared" ca="1" si="16"/>
        <v>43922</v>
      </c>
      <c r="H1071" s="20">
        <f ca="1">_xll.meDateFromTenor(G1071,H$14,"Following",H$13,"Normal")</f>
        <v>44013</v>
      </c>
      <c r="I1071" s="175">
        <f ca="1"/>
        <v>1.7363082969035003E-2</v>
      </c>
      <c r="J1071" s="151" t="s">
        <v>4</v>
      </c>
      <c r="K1071" s="159" t="s">
        <v>4</v>
      </c>
    </row>
    <row r="1072" spans="1:11" x14ac:dyDescent="0.25">
      <c r="A1072" s="153">
        <v>1054</v>
      </c>
      <c r="B1072" s="158"/>
      <c r="C1072" s="174">
        <f ca="1">_xll.meDateFromTenor(C1071,"1D","FOLLOWING",D$13,"NORMAL")</f>
        <v>43923</v>
      </c>
      <c r="D1072" s="20">
        <f ca="1">_xll.meDateFromTenor(C1072,D$14,"Following",D$13,"Normal")</f>
        <v>43924</v>
      </c>
      <c r="E1072" s="175">
        <f ca="1"/>
        <v>1.3169748282557613E-2</v>
      </c>
      <c r="F1072" s="152"/>
      <c r="G1072" s="174">
        <f t="shared" ca="1" si="16"/>
        <v>43923</v>
      </c>
      <c r="H1072" s="20">
        <f ca="1">_xll.meDateFromTenor(G1072,H$14,"Following",H$13,"Normal")</f>
        <v>44014</v>
      </c>
      <c r="I1072" s="175">
        <f ca="1"/>
        <v>1.7368142326545901E-2</v>
      </c>
      <c r="J1072" s="151" t="s">
        <v>4</v>
      </c>
      <c r="K1072" s="159" t="s">
        <v>4</v>
      </c>
    </row>
    <row r="1073" spans="1:11" x14ac:dyDescent="0.25">
      <c r="A1073" s="153">
        <v>1055</v>
      </c>
      <c r="B1073" s="158"/>
      <c r="C1073" s="174">
        <f ca="1">_xll.meDateFromTenor(C1072,"1D","FOLLOWING",D$13,"NORMAL")</f>
        <v>43924</v>
      </c>
      <c r="D1073" s="20">
        <f ca="1">_xll.meDateFromTenor(C1073,D$14,"Following",D$13,"Normal")</f>
        <v>43927</v>
      </c>
      <c r="E1073" s="175">
        <f ca="1"/>
        <v>1.3178927840708409E-2</v>
      </c>
      <c r="F1073" s="152"/>
      <c r="G1073" s="174">
        <f t="shared" ca="1" si="16"/>
        <v>43924</v>
      </c>
      <c r="H1073" s="20">
        <f ca="1">_xll.meDateFromTenor(G1073,H$14,"Following",H$13,"Normal")</f>
        <v>44015</v>
      </c>
      <c r="I1073" s="175">
        <f ca="1"/>
        <v>1.737319071334922E-2</v>
      </c>
      <c r="J1073" s="151" t="s">
        <v>4</v>
      </c>
      <c r="K1073" s="159" t="s">
        <v>4</v>
      </c>
    </row>
    <row r="1074" spans="1:11" x14ac:dyDescent="0.25">
      <c r="A1074" s="153">
        <v>1056</v>
      </c>
      <c r="B1074" s="158"/>
      <c r="C1074" s="174">
        <f ca="1">_xll.meDateFromTenor(C1073,"1D","FOLLOWING",D$13,"NORMAL")</f>
        <v>43927</v>
      </c>
      <c r="D1074" s="20">
        <f ca="1">_xll.meDateFromTenor(C1074,D$14,"Following",D$13,"Normal")</f>
        <v>43928</v>
      </c>
      <c r="E1074" s="175">
        <f ca="1"/>
        <v>1.3187121466409147E-2</v>
      </c>
      <c r="F1074" s="152"/>
      <c r="G1074" s="174">
        <f t="shared" ca="1" si="16"/>
        <v>43927</v>
      </c>
      <c r="H1074" s="20">
        <f ca="1">_xll.meDateFromTenor(G1074,H$14,"Following",H$13,"Normal")</f>
        <v>44018</v>
      </c>
      <c r="I1074" s="175">
        <f ca="1"/>
        <v>1.7388270320398923E-2</v>
      </c>
      <c r="J1074" s="151" t="s">
        <v>4</v>
      </c>
      <c r="K1074" s="159" t="s">
        <v>4</v>
      </c>
    </row>
    <row r="1075" spans="1:11" x14ac:dyDescent="0.25">
      <c r="A1075" s="153">
        <v>1057</v>
      </c>
      <c r="B1075" s="158"/>
      <c r="C1075" s="174">
        <f ca="1">_xll.meDateFromTenor(C1074,"1D","FOLLOWING",D$13,"NORMAL")</f>
        <v>43928</v>
      </c>
      <c r="D1075" s="20">
        <f ca="1">_xll.meDateFromTenor(C1075,D$14,"Following",D$13,"Normal")</f>
        <v>43929</v>
      </c>
      <c r="E1075" s="175">
        <f ca="1"/>
        <v>1.3191448950775777E-2</v>
      </c>
      <c r="F1075" s="152"/>
      <c r="G1075" s="174">
        <f t="shared" ca="1" si="16"/>
        <v>43928</v>
      </c>
      <c r="H1075" s="20">
        <f ca="1">_xll.meDateFromTenor(G1075,H$14,"Following",H$13,"Normal")</f>
        <v>44019</v>
      </c>
      <c r="I1075" s="175">
        <f ca="1"/>
        <v>1.739327509525717E-2</v>
      </c>
      <c r="J1075" s="151" t="s">
        <v>4</v>
      </c>
      <c r="K1075" s="159" t="s">
        <v>4</v>
      </c>
    </row>
    <row r="1076" spans="1:11" x14ac:dyDescent="0.25">
      <c r="A1076" s="153">
        <v>1058</v>
      </c>
      <c r="B1076" s="158"/>
      <c r="C1076" s="174">
        <f ca="1">_xll.meDateFromTenor(C1075,"1D","FOLLOWING",D$13,"NORMAL")</f>
        <v>43929</v>
      </c>
      <c r="D1076" s="20">
        <f ca="1">_xll.meDateFromTenor(C1076,D$14,"Following",D$13,"Normal")</f>
        <v>43930</v>
      </c>
      <c r="E1076" s="175">
        <f ca="1"/>
        <v>1.3195770108931295E-2</v>
      </c>
      <c r="F1076" s="152"/>
      <c r="G1076" s="174">
        <f t="shared" ca="1" si="16"/>
        <v>43929</v>
      </c>
      <c r="H1076" s="20">
        <f ca="1">_xll.meDateFromTenor(G1076,H$14,"Following",H$13,"Normal")</f>
        <v>44020</v>
      </c>
      <c r="I1076" s="175">
        <f ca="1"/>
        <v>1.7398269034850467E-2</v>
      </c>
      <c r="J1076" s="151" t="s">
        <v>4</v>
      </c>
      <c r="K1076" s="159" t="s">
        <v>4</v>
      </c>
    </row>
    <row r="1077" spans="1:11" x14ac:dyDescent="0.25">
      <c r="A1077" s="153">
        <v>1059</v>
      </c>
      <c r="B1077" s="158"/>
      <c r="C1077" s="174">
        <f ca="1">_xll.meDateFromTenor(C1076,"1D","FOLLOWING",D$13,"NORMAL")</f>
        <v>43930</v>
      </c>
      <c r="D1077" s="20">
        <f ca="1">_xll.meDateFromTenor(C1077,D$14,"Following",D$13,"Normal")</f>
        <v>43935</v>
      </c>
      <c r="E1077" s="175">
        <f ca="1"/>
        <v>1.3209658598567112E-2</v>
      </c>
      <c r="F1077" s="152"/>
      <c r="G1077" s="174">
        <f t="shared" ca="1" si="16"/>
        <v>43930</v>
      </c>
      <c r="H1077" s="20">
        <f ca="1">_xll.meDateFromTenor(G1077,H$14,"Following",H$13,"Normal")</f>
        <v>44021</v>
      </c>
      <c r="I1077" s="175">
        <f ca="1"/>
        <v>1.7403252166267348E-2</v>
      </c>
      <c r="J1077" s="151" t="s">
        <v>4</v>
      </c>
      <c r="K1077" s="159" t="s">
        <v>4</v>
      </c>
    </row>
    <row r="1078" spans="1:11" x14ac:dyDescent="0.25">
      <c r="A1078" s="153">
        <v>1060</v>
      </c>
      <c r="B1078" s="158"/>
      <c r="C1078" s="174">
        <f ca="1">_xll.meDateFromTenor(C1077,"1D","FOLLOWING",D$13,"NORMAL")</f>
        <v>43935</v>
      </c>
      <c r="D1078" s="20">
        <f ca="1">_xll.meDateFromTenor(C1078,D$14,"Following",D$13,"Normal")</f>
        <v>43936</v>
      </c>
      <c r="E1078" s="175">
        <f ca="1"/>
        <v>1.3221564161105478E-2</v>
      </c>
      <c r="F1078" s="152"/>
      <c r="G1078" s="174">
        <f t="shared" ca="1" si="16"/>
        <v>43935</v>
      </c>
      <c r="H1078" s="20">
        <f ca="1">_xll.meDateFromTenor(G1078,H$14,"Following",H$13,"Normal")</f>
        <v>44026</v>
      </c>
      <c r="I1078" s="175">
        <f ca="1"/>
        <v>1.7428006648803923E-2</v>
      </c>
      <c r="J1078" s="151" t="s">
        <v>4</v>
      </c>
      <c r="K1078" s="159" t="s">
        <v>4</v>
      </c>
    </row>
    <row r="1079" spans="1:11" x14ac:dyDescent="0.25">
      <c r="A1079" s="153">
        <v>1061</v>
      </c>
      <c r="B1079" s="158"/>
      <c r="C1079" s="174">
        <f ca="1">_xll.meDateFromTenor(C1078,"1D","FOLLOWING",D$13,"NORMAL")</f>
        <v>43936</v>
      </c>
      <c r="D1079" s="20">
        <f ca="1">_xll.meDateFromTenor(C1079,D$14,"Following",D$13,"Normal")</f>
        <v>43937</v>
      </c>
      <c r="E1079" s="175">
        <f ca="1"/>
        <v>1.3225841012853998E-2</v>
      </c>
      <c r="F1079" s="152"/>
      <c r="G1079" s="174">
        <f t="shared" ca="1" si="16"/>
        <v>43936</v>
      </c>
      <c r="H1079" s="20">
        <f ca="1">_xll.meDateFromTenor(G1079,H$14,"Following",H$13,"Normal")</f>
        <v>44027</v>
      </c>
      <c r="I1079" s="175">
        <f ca="1"/>
        <v>1.7432925500021373E-2</v>
      </c>
      <c r="J1079" s="151" t="s">
        <v>4</v>
      </c>
      <c r="K1079" s="159" t="s">
        <v>4</v>
      </c>
    </row>
    <row r="1080" spans="1:11" x14ac:dyDescent="0.25">
      <c r="A1080" s="153">
        <v>1062</v>
      </c>
      <c r="B1080" s="158"/>
      <c r="C1080" s="174">
        <f ca="1">_xll.meDateFromTenor(C1079,"1D","FOLLOWING",D$13,"NORMAL")</f>
        <v>43937</v>
      </c>
      <c r="D1080" s="20">
        <f ca="1">_xll.meDateFromTenor(C1080,D$14,"Following",D$13,"Normal")</f>
        <v>43938</v>
      </c>
      <c r="E1080" s="175">
        <f ca="1"/>
        <v>1.3230111531836671E-2</v>
      </c>
      <c r="F1080" s="152"/>
      <c r="G1080" s="174">
        <f t="shared" ca="1" si="16"/>
        <v>43937</v>
      </c>
      <c r="H1080" s="20">
        <f ca="1">_xll.meDateFromTenor(G1080,H$14,"Following",H$13,"Normal")</f>
        <v>44028</v>
      </c>
      <c r="I1080" s="175">
        <f ca="1"/>
        <v>1.7437833732682092E-2</v>
      </c>
      <c r="J1080" s="151" t="s">
        <v>4</v>
      </c>
      <c r="K1080" s="159" t="s">
        <v>4</v>
      </c>
    </row>
    <row r="1081" spans="1:11" x14ac:dyDescent="0.25">
      <c r="A1081" s="153">
        <v>1063</v>
      </c>
      <c r="B1081" s="158"/>
      <c r="C1081" s="174">
        <f ca="1">_xll.meDateFromTenor(C1080,"1D","FOLLOWING",D$13,"NORMAL")</f>
        <v>43938</v>
      </c>
      <c r="D1081" s="20">
        <f ca="1">_xll.meDateFromTenor(C1081,D$14,"Following",D$13,"Normal")</f>
        <v>43941</v>
      </c>
      <c r="E1081" s="175">
        <f ca="1"/>
        <v>1.3239118299831938E-2</v>
      </c>
      <c r="F1081" s="152"/>
      <c r="G1081" s="174">
        <f t="shared" ca="1" si="16"/>
        <v>43938</v>
      </c>
      <c r="H1081" s="20">
        <f ca="1">_xll.meDateFromTenor(G1081,H$14,"Following",H$13,"Normal")</f>
        <v>44029</v>
      </c>
      <c r="I1081" s="175">
        <f ca="1"/>
        <v>1.7442731373874622E-2</v>
      </c>
      <c r="J1081" s="151" t="s">
        <v>4</v>
      </c>
      <c r="K1081" s="159" t="s">
        <v>4</v>
      </c>
    </row>
    <row r="1082" spans="1:11" x14ac:dyDescent="0.25">
      <c r="A1082" s="153">
        <v>1064</v>
      </c>
      <c r="B1082" s="158"/>
      <c r="C1082" s="174">
        <f ca="1">_xll.meDateFromTenor(C1081,"1D","FOLLOWING",D$13,"NORMAL")</f>
        <v>43941</v>
      </c>
      <c r="D1082" s="20">
        <f ca="1">_xll.meDateFromTenor(C1082,D$14,"Following",D$13,"Normal")</f>
        <v>43942</v>
      </c>
      <c r="E1082" s="175">
        <f ca="1"/>
        <v>1.3247130264419871E-2</v>
      </c>
      <c r="F1082" s="152"/>
      <c r="G1082" s="174">
        <f t="shared" ca="1" si="16"/>
        <v>43941</v>
      </c>
      <c r="H1082" s="20">
        <f ca="1">_xll.meDateFromTenor(G1082,H$14,"Following",H$13,"Normal")</f>
        <v>44032</v>
      </c>
      <c r="I1082" s="175">
        <f ca="1"/>
        <v>1.7457361019528304E-2</v>
      </c>
      <c r="J1082" s="151" t="s">
        <v>4</v>
      </c>
      <c r="K1082" s="159" t="s">
        <v>4</v>
      </c>
    </row>
    <row r="1083" spans="1:11" x14ac:dyDescent="0.25">
      <c r="A1083" s="153">
        <v>1065</v>
      </c>
      <c r="B1083" s="158"/>
      <c r="C1083" s="174">
        <f ca="1">_xll.meDateFromTenor(C1082,"1D","FOLLOWING",D$13,"NORMAL")</f>
        <v>43942</v>
      </c>
      <c r="D1083" s="20">
        <f ca="1">_xll.meDateFromTenor(C1083,D$14,"Following",D$13,"Normal")</f>
        <v>43943</v>
      </c>
      <c r="E1083" s="175">
        <f ca="1"/>
        <v>1.3251369107612081E-2</v>
      </c>
      <c r="F1083" s="152"/>
      <c r="G1083" s="174">
        <f t="shared" ca="1" si="16"/>
        <v>43942</v>
      </c>
      <c r="H1083" s="20">
        <f ca="1">_xll.meDateFromTenor(G1083,H$14,"Following",H$13,"Normal")</f>
        <v>44033</v>
      </c>
      <c r="I1083" s="175">
        <f ca="1"/>
        <v>1.746221656573332E-2</v>
      </c>
      <c r="J1083" s="151" t="s">
        <v>4</v>
      </c>
      <c r="K1083" s="159" t="s">
        <v>4</v>
      </c>
    </row>
    <row r="1084" spans="1:11" x14ac:dyDescent="0.25">
      <c r="A1084" s="153">
        <v>1066</v>
      </c>
      <c r="B1084" s="158"/>
      <c r="C1084" s="174">
        <f ca="1">_xll.meDateFromTenor(C1083,"1D","FOLLOWING",D$13,"NORMAL")</f>
        <v>43943</v>
      </c>
      <c r="D1084" s="20">
        <f ca="1">_xll.meDateFromTenor(C1084,D$14,"Following",D$13,"Normal")</f>
        <v>43944</v>
      </c>
      <c r="E1084" s="175">
        <f ca="1"/>
        <v>1.3255601613162362E-2</v>
      </c>
      <c r="F1084" s="152"/>
      <c r="G1084" s="174">
        <f t="shared" ca="1" si="16"/>
        <v>43943</v>
      </c>
      <c r="H1084" s="20">
        <f ca="1">_xll.meDateFromTenor(G1084,H$14,"Following",H$13,"Normal")</f>
        <v>44034</v>
      </c>
      <c r="I1084" s="175">
        <f ca="1"/>
        <v>1.7467061655912788E-2</v>
      </c>
      <c r="J1084" s="151" t="s">
        <v>4</v>
      </c>
      <c r="K1084" s="159" t="s">
        <v>4</v>
      </c>
    </row>
    <row r="1085" spans="1:11" x14ac:dyDescent="0.25">
      <c r="A1085" s="153">
        <v>1067</v>
      </c>
      <c r="B1085" s="158"/>
      <c r="C1085" s="174">
        <f ca="1">_xll.meDateFromTenor(C1084,"1D","FOLLOWING",D$13,"NORMAL")</f>
        <v>43944</v>
      </c>
      <c r="D1085" s="20">
        <f ca="1">_xll.meDateFromTenor(C1085,D$14,"Following",D$13,"Normal")</f>
        <v>43945</v>
      </c>
      <c r="E1085" s="175">
        <f ca="1"/>
        <v>1.3259827780334335E-2</v>
      </c>
      <c r="F1085" s="152"/>
      <c r="G1085" s="174">
        <f t="shared" ca="1" si="16"/>
        <v>43944</v>
      </c>
      <c r="H1085" s="20">
        <f ca="1">_xll.meDateFromTenor(G1085,H$14,"Following",H$13,"Normal")</f>
        <v>44035</v>
      </c>
      <c r="I1085" s="175">
        <f ca="1"/>
        <v>1.7471896317155223E-2</v>
      </c>
      <c r="J1085" s="151" t="s">
        <v>4</v>
      </c>
      <c r="K1085" s="159" t="s">
        <v>4</v>
      </c>
    </row>
    <row r="1086" spans="1:11" x14ac:dyDescent="0.25">
      <c r="A1086" s="153">
        <v>1068</v>
      </c>
      <c r="B1086" s="158"/>
      <c r="C1086" s="174">
        <f ca="1">_xll.meDateFromTenor(C1085,"1D","FOLLOWING",D$13,"NORMAL")</f>
        <v>43945</v>
      </c>
      <c r="D1086" s="20">
        <f ca="1">_xll.meDateFromTenor(C1086,D$14,"Following",D$13,"Normal")</f>
        <v>43948</v>
      </c>
      <c r="E1086" s="175">
        <f ca="1"/>
        <v>1.3268748006974506E-2</v>
      </c>
      <c r="F1086" s="152"/>
      <c r="G1086" s="174">
        <f t="shared" ca="1" si="16"/>
        <v>43945</v>
      </c>
      <c r="H1086" s="20">
        <f ca="1">_xll.meDateFromTenor(G1086,H$14,"Following",H$13,"Normal")</f>
        <v>44036</v>
      </c>
      <c r="I1086" s="175">
        <f ca="1"/>
        <v>1.7476720576549153E-2</v>
      </c>
      <c r="J1086" s="151" t="s">
        <v>4</v>
      </c>
      <c r="K1086" s="159" t="s">
        <v>4</v>
      </c>
    </row>
    <row r="1087" spans="1:11" x14ac:dyDescent="0.25">
      <c r="A1087" s="153">
        <v>1069</v>
      </c>
      <c r="B1087" s="158"/>
      <c r="C1087" s="174">
        <f ca="1">_xll.meDateFromTenor(C1086,"1D","FOLLOWING",D$13,"NORMAL")</f>
        <v>43948</v>
      </c>
      <c r="D1087" s="20">
        <f ca="1">_xll.meDateFromTenor(C1087,D$14,"Following",D$13,"Normal")</f>
        <v>43949</v>
      </c>
      <c r="E1087" s="175">
        <f ca="1"/>
        <v>1.3276669048154645E-2</v>
      </c>
      <c r="F1087" s="152"/>
      <c r="G1087" s="174">
        <f t="shared" ca="1" si="16"/>
        <v>43948</v>
      </c>
      <c r="H1087" s="20">
        <f ca="1">_xll.meDateFromTenor(G1087,H$14,"Following",H$13,"Normal")</f>
        <v>44039</v>
      </c>
      <c r="I1087" s="175">
        <f ca="1"/>
        <v>1.7491131214525227E-2</v>
      </c>
      <c r="J1087" s="151" t="s">
        <v>4</v>
      </c>
      <c r="K1087" s="159" t="s">
        <v>4</v>
      </c>
    </row>
    <row r="1088" spans="1:11" x14ac:dyDescent="0.25">
      <c r="A1088" s="153">
        <v>1070</v>
      </c>
      <c r="B1088" s="158"/>
      <c r="C1088" s="174">
        <f ca="1">_xll.meDateFromTenor(C1087,"1D","FOLLOWING",D$13,"NORMAL")</f>
        <v>43949</v>
      </c>
      <c r="D1088" s="20">
        <f ca="1">_xll.meDateFromTenor(C1088,D$14,"Following",D$13,"Normal")</f>
        <v>43950</v>
      </c>
      <c r="E1088" s="175">
        <f ca="1"/>
        <v>1.3280863510771878E-2</v>
      </c>
      <c r="F1088" s="152"/>
      <c r="G1088" s="174">
        <f t="shared" ca="1" si="16"/>
        <v>43949</v>
      </c>
      <c r="H1088" s="20">
        <f ca="1">_xll.meDateFromTenor(G1088,H$14,"Following",H$13,"Normal")</f>
        <v>44040</v>
      </c>
      <c r="I1088" s="175">
        <f ca="1"/>
        <v>1.7495914137410438E-2</v>
      </c>
      <c r="J1088" s="151" t="s">
        <v>4</v>
      </c>
      <c r="K1088" s="159" t="s">
        <v>4</v>
      </c>
    </row>
    <row r="1089" spans="1:11" x14ac:dyDescent="0.25">
      <c r="A1089" s="153">
        <v>1071</v>
      </c>
      <c r="B1089" s="158"/>
      <c r="C1089" s="174">
        <f ca="1">_xll.meDateFromTenor(C1088,"1D","FOLLOWING",D$13,"NORMAL")</f>
        <v>43950</v>
      </c>
      <c r="D1089" s="20">
        <f ca="1">_xll.meDateFromTenor(C1089,D$14,"Following",D$13,"Normal")</f>
        <v>43951</v>
      </c>
      <c r="E1089" s="175">
        <f ca="1"/>
        <v>1.3285051630147433E-2</v>
      </c>
      <c r="F1089" s="152"/>
      <c r="G1089" s="174">
        <f t="shared" ca="1" si="16"/>
        <v>43950</v>
      </c>
      <c r="H1089" s="20">
        <f ca="1">_xll.meDateFromTenor(G1089,H$14,"Following",H$13,"Normal")</f>
        <v>44041</v>
      </c>
      <c r="I1089" s="175">
        <f ca="1"/>
        <v>1.7500686793889789E-2</v>
      </c>
      <c r="J1089" s="151" t="s">
        <v>4</v>
      </c>
      <c r="K1089" s="159" t="s">
        <v>4</v>
      </c>
    </row>
    <row r="1090" spans="1:11" x14ac:dyDescent="0.25">
      <c r="A1090" s="153">
        <v>1072</v>
      </c>
      <c r="B1090" s="158"/>
      <c r="C1090" s="174">
        <f ca="1">_xll.meDateFromTenor(C1089,"1D","FOLLOWING",D$13,"NORMAL")</f>
        <v>43951</v>
      </c>
      <c r="D1090" s="20">
        <f ca="1">_xll.meDateFromTenor(C1090,D$14,"Following",D$13,"Normal")</f>
        <v>43955</v>
      </c>
      <c r="E1090" s="175">
        <f ca="1"/>
        <v>1.3296226764443244E-2</v>
      </c>
      <c r="F1090" s="152"/>
      <c r="G1090" s="174">
        <f t="shared" ca="1" si="16"/>
        <v>43951</v>
      </c>
      <c r="H1090" s="20">
        <f ca="1">_xll.meDateFromTenor(G1090,H$14,"Following",H$13,"Normal")</f>
        <v>44042</v>
      </c>
      <c r="I1090" s="175">
        <f ca="1"/>
        <v>1.75054492110518E-2</v>
      </c>
      <c r="J1090" s="151" t="s">
        <v>4</v>
      </c>
      <c r="K1090" s="159" t="s">
        <v>4</v>
      </c>
    </row>
    <row r="1091" spans="1:11" x14ac:dyDescent="0.25">
      <c r="A1091" s="153">
        <v>1073</v>
      </c>
      <c r="B1091" s="158"/>
      <c r="C1091" s="174">
        <f ca="1">_xll.meDateFromTenor(C1090,"1D","FOLLOWING",D$13,"NORMAL")</f>
        <v>43955</v>
      </c>
      <c r="D1091" s="20">
        <f ca="1">_xll.meDateFromTenor(C1091,D$14,"Following",D$13,"Normal")</f>
        <v>43956</v>
      </c>
      <c r="E1091" s="175">
        <f ca="1"/>
        <v>1.3305897047455469E-2</v>
      </c>
      <c r="F1091" s="152"/>
      <c r="G1091" s="174">
        <f t="shared" ca="1" si="16"/>
        <v>43955</v>
      </c>
      <c r="H1091" s="20">
        <f ca="1">_xll.meDateFromTenor(G1091,H$14,"Following",H$13,"Normal")</f>
        <v>44047</v>
      </c>
      <c r="I1091" s="175">
        <f ca="1"/>
        <v>1.7524397028297081E-2</v>
      </c>
      <c r="J1091" s="151" t="s">
        <v>4</v>
      </c>
      <c r="K1091" s="159" t="s">
        <v>4</v>
      </c>
    </row>
    <row r="1092" spans="1:11" x14ac:dyDescent="0.25">
      <c r="A1092" s="153">
        <v>1074</v>
      </c>
      <c r="B1092" s="158"/>
      <c r="C1092" s="174">
        <f ca="1">_xll.meDateFromTenor(C1091,"1D","FOLLOWING",D$13,"NORMAL")</f>
        <v>43956</v>
      </c>
      <c r="D1092" s="20">
        <f ca="1">_xll.meDateFromTenor(C1092,D$14,"Following",D$13,"Normal")</f>
        <v>43957</v>
      </c>
      <c r="E1092" s="175">
        <f ca="1"/>
        <v>1.3310047089289911E-2</v>
      </c>
      <c r="F1092" s="152"/>
      <c r="G1092" s="174">
        <f t="shared" ca="1" si="16"/>
        <v>43956</v>
      </c>
      <c r="H1092" s="20">
        <f ca="1">_xll.meDateFromTenor(G1092,H$14,"Following",H$13,"Normal")</f>
        <v>44048</v>
      </c>
      <c r="I1092" s="175">
        <f ca="1"/>
        <v>1.752910865520035E-2</v>
      </c>
      <c r="J1092" s="151" t="s">
        <v>4</v>
      </c>
      <c r="K1092" s="159" t="s">
        <v>4</v>
      </c>
    </row>
    <row r="1093" spans="1:11" x14ac:dyDescent="0.25">
      <c r="A1093" s="153">
        <v>1075</v>
      </c>
      <c r="B1093" s="158"/>
      <c r="C1093" s="174">
        <f ca="1">_xll.meDateFromTenor(C1092,"1D","FOLLOWING",D$13,"NORMAL")</f>
        <v>43957</v>
      </c>
      <c r="D1093" s="20">
        <f ca="1">_xll.meDateFromTenor(C1093,D$14,"Following",D$13,"Normal")</f>
        <v>43958</v>
      </c>
      <c r="E1093" s="175">
        <f ca="1"/>
        <v>1.331419078203458E-2</v>
      </c>
      <c r="F1093" s="152"/>
      <c r="G1093" s="174">
        <f t="shared" ca="1" si="16"/>
        <v>43957</v>
      </c>
      <c r="H1093" s="20">
        <f ca="1">_xll.meDateFromTenor(G1093,H$14,"Following",H$13,"Normal")</f>
        <v>44049</v>
      </c>
      <c r="I1093" s="175">
        <f ca="1"/>
        <v>1.7533810205317444E-2</v>
      </c>
      <c r="J1093" s="151" t="s">
        <v>4</v>
      </c>
      <c r="K1093" s="159" t="s">
        <v>4</v>
      </c>
    </row>
    <row r="1094" spans="1:11" x14ac:dyDescent="0.25">
      <c r="A1094" s="153">
        <v>1076</v>
      </c>
      <c r="B1094" s="158"/>
      <c r="C1094" s="174">
        <f ca="1">_xll.meDateFromTenor(C1093,"1D","FOLLOWING",D$13,"NORMAL")</f>
        <v>43958</v>
      </c>
      <c r="D1094" s="20">
        <f ca="1">_xll.meDateFromTenor(C1094,D$14,"Following",D$13,"Normal")</f>
        <v>43959</v>
      </c>
      <c r="E1094" s="175">
        <f ca="1"/>
        <v>1.3318328124747271E-2</v>
      </c>
      <c r="F1094" s="152"/>
      <c r="G1094" s="174">
        <f t="shared" ca="1" si="16"/>
        <v>43958</v>
      </c>
      <c r="H1094" s="20">
        <f ca="1">_xll.meDateFromTenor(G1094,H$14,"Following",H$13,"Normal")</f>
        <v>44050</v>
      </c>
      <c r="I1094" s="175">
        <f ca="1"/>
        <v>1.7538501705736908E-2</v>
      </c>
      <c r="J1094" s="151" t="s">
        <v>4</v>
      </c>
      <c r="K1094" s="159" t="s">
        <v>4</v>
      </c>
    </row>
    <row r="1095" spans="1:11" x14ac:dyDescent="0.25">
      <c r="A1095" s="153">
        <v>1077</v>
      </c>
      <c r="B1095" s="158"/>
      <c r="C1095" s="174">
        <f ca="1">_xll.meDateFromTenor(C1094,"1D","FOLLOWING",D$13,"NORMAL")</f>
        <v>43959</v>
      </c>
      <c r="D1095" s="20">
        <f ca="1">_xll.meDateFromTenor(C1095,D$14,"Following",D$13,"Normal")</f>
        <v>43962</v>
      </c>
      <c r="E1095" s="175">
        <f ca="1"/>
        <v>1.3327074972657064E-2</v>
      </c>
      <c r="F1095" s="152"/>
      <c r="G1095" s="174">
        <f t="shared" ca="1" si="16"/>
        <v>43959</v>
      </c>
      <c r="H1095" s="20">
        <f ca="1">_xll.meDateFromTenor(G1095,H$14,"Following",H$13,"Normal")</f>
        <v>44053</v>
      </c>
      <c r="I1095" s="175">
        <f ca="1"/>
        <v>1.7543183183547265E-2</v>
      </c>
      <c r="J1095" s="151" t="s">
        <v>4</v>
      </c>
      <c r="K1095" s="159" t="s">
        <v>4</v>
      </c>
    </row>
    <row r="1096" spans="1:11" x14ac:dyDescent="0.25">
      <c r="A1096" s="153">
        <v>1078</v>
      </c>
      <c r="B1096" s="158"/>
      <c r="C1096" s="174">
        <f ca="1">_xll.meDateFromTenor(C1095,"1D","FOLLOWING",D$13,"NORMAL")</f>
        <v>43962</v>
      </c>
      <c r="D1096" s="20">
        <f ca="1">_xll.meDateFromTenor(C1096,D$14,"Following",D$13,"Normal")</f>
        <v>43963</v>
      </c>
      <c r="E1096" s="175">
        <f ca="1"/>
        <v>1.3334813979348728E-2</v>
      </c>
      <c r="F1096" s="152"/>
      <c r="G1096" s="174">
        <f t="shared" ca="1" si="16"/>
        <v>43962</v>
      </c>
      <c r="H1096" s="20">
        <f ca="1">_xll.meDateFromTenor(G1096,H$14,"Following",H$13,"Normal")</f>
        <v>44054</v>
      </c>
      <c r="I1096" s="175">
        <f ca="1"/>
        <v>1.7557167752208933E-2</v>
      </c>
      <c r="J1096" s="151" t="s">
        <v>4</v>
      </c>
      <c r="K1096" s="159" t="s">
        <v>4</v>
      </c>
    </row>
    <row r="1097" spans="1:11" x14ac:dyDescent="0.25">
      <c r="A1097" s="153">
        <v>1079</v>
      </c>
      <c r="B1097" s="158"/>
      <c r="C1097" s="174">
        <f ca="1">_xll.meDateFromTenor(C1096,"1D","FOLLOWING",D$13,"NORMAL")</f>
        <v>43963</v>
      </c>
      <c r="D1097" s="20">
        <f ca="1">_xll.meDateFromTenor(C1097,D$14,"Following",D$13,"Normal")</f>
        <v>43964</v>
      </c>
      <c r="E1097" s="175">
        <f ca="1"/>
        <v>1.3338919559620212E-2</v>
      </c>
      <c r="F1097" s="152"/>
      <c r="G1097" s="174">
        <f t="shared" ca="1" si="16"/>
        <v>43963</v>
      </c>
      <c r="H1097" s="20">
        <f ca="1">_xll.meDateFromTenor(G1097,H$14,"Following",H$13,"Normal")</f>
        <v>44055</v>
      </c>
      <c r="I1097" s="175">
        <f ca="1"/>
        <v>1.7561809410468126E-2</v>
      </c>
      <c r="J1097" s="151" t="s">
        <v>4</v>
      </c>
      <c r="K1097" s="159" t="s">
        <v>4</v>
      </c>
    </row>
    <row r="1098" spans="1:11" x14ac:dyDescent="0.25">
      <c r="A1098" s="153">
        <v>1080</v>
      </c>
      <c r="B1098" s="158"/>
      <c r="C1098" s="174">
        <f ca="1">_xll.meDateFromTenor(C1097,"1D","FOLLOWING",D$13,"NORMAL")</f>
        <v>43964</v>
      </c>
      <c r="D1098" s="20">
        <f ca="1">_xll.meDateFromTenor(C1098,D$14,"Following",D$13,"Normal")</f>
        <v>43965</v>
      </c>
      <c r="E1098" s="175">
        <f ca="1"/>
        <v>1.334301878506357E-2</v>
      </c>
      <c r="F1098" s="152"/>
      <c r="G1098" s="174">
        <f t="shared" ca="1" si="16"/>
        <v>43964</v>
      </c>
      <c r="H1098" s="20">
        <f ca="1">_xll.meDateFromTenor(G1098,H$14,"Following",H$13,"Normal")</f>
        <v>44056</v>
      </c>
      <c r="I1098" s="175">
        <f ca="1"/>
        <v>1.7566441181560845E-2</v>
      </c>
      <c r="J1098" s="151" t="s">
        <v>4</v>
      </c>
      <c r="K1098" s="159" t="s">
        <v>4</v>
      </c>
    </row>
    <row r="1099" spans="1:11" x14ac:dyDescent="0.25">
      <c r="A1099" s="153">
        <v>1081</v>
      </c>
      <c r="B1099" s="158"/>
      <c r="C1099" s="174">
        <f ca="1">_xll.meDateFromTenor(C1098,"1D","FOLLOWING",D$13,"NORMAL")</f>
        <v>43965</v>
      </c>
      <c r="D1099" s="20">
        <f ca="1">_xll.meDateFromTenor(C1099,D$14,"Following",D$13,"Normal")</f>
        <v>43966</v>
      </c>
      <c r="E1099" s="175">
        <f ca="1"/>
        <v>1.3347111654702504E-2</v>
      </c>
      <c r="F1099" s="152"/>
      <c r="G1099" s="174">
        <f t="shared" ca="1" si="16"/>
        <v>43965</v>
      </c>
      <c r="H1099" s="20">
        <f ca="1">_xll.meDateFromTenor(G1099,H$14,"Following",H$13,"Normal")</f>
        <v>44057</v>
      </c>
      <c r="I1099" s="175">
        <f ca="1"/>
        <v>1.7571063092575626E-2</v>
      </c>
      <c r="J1099" s="151" t="s">
        <v>4</v>
      </c>
      <c r="K1099" s="159" t="s">
        <v>4</v>
      </c>
    </row>
    <row r="1100" spans="1:11" x14ac:dyDescent="0.25">
      <c r="A1100" s="153">
        <v>1082</v>
      </c>
      <c r="B1100" s="158"/>
      <c r="C1100" s="174">
        <f ca="1">_xll.meDateFromTenor(C1099,"1D","FOLLOWING",D$13,"NORMAL")</f>
        <v>43966</v>
      </c>
      <c r="D1100" s="20">
        <f ca="1">_xll.meDateFromTenor(C1100,D$14,"Following",D$13,"Normal")</f>
        <v>43969</v>
      </c>
      <c r="E1100" s="175">
        <f ca="1"/>
        <v>1.3355771663708587E-2</v>
      </c>
      <c r="F1100" s="152"/>
      <c r="G1100" s="174">
        <f t="shared" ca="1" si="16"/>
        <v>43966</v>
      </c>
      <c r="H1100" s="20">
        <f ca="1">_xll.meDateFromTenor(G1100,H$14,"Following",H$13,"Normal")</f>
        <v>44060</v>
      </c>
      <c r="I1100" s="175">
        <f ca="1"/>
        <v>1.7575675170600987E-2</v>
      </c>
      <c r="J1100" s="151" t="s">
        <v>4</v>
      </c>
      <c r="K1100" s="159" t="s">
        <v>4</v>
      </c>
    </row>
    <row r="1101" spans="1:11" x14ac:dyDescent="0.25">
      <c r="A1101" s="153">
        <v>1083</v>
      </c>
      <c r="B1101" s="158"/>
      <c r="C1101" s="174">
        <f ca="1">_xll.meDateFromTenor(C1100,"1D","FOLLOWING",D$13,"NORMAL")</f>
        <v>43969</v>
      </c>
      <c r="D1101" s="20">
        <f ca="1">_xll.meDateFromTenor(C1101,D$14,"Following",D$13,"Normal")</f>
        <v>43970</v>
      </c>
      <c r="E1101" s="175">
        <f ca="1"/>
        <v>1.336341955836997E-2</v>
      </c>
      <c r="F1101" s="152"/>
      <c r="G1101" s="174">
        <f t="shared" ca="1" si="16"/>
        <v>43969</v>
      </c>
      <c r="H1101" s="20">
        <f ca="1">_xll.meDateFromTenor(G1101,H$14,"Following",H$13,"Normal")</f>
        <v>44061</v>
      </c>
      <c r="I1101" s="175">
        <f ca="1"/>
        <v>1.7589452677625864E-2</v>
      </c>
      <c r="J1101" s="151" t="s">
        <v>4</v>
      </c>
      <c r="K1101" s="159" t="s">
        <v>4</v>
      </c>
    </row>
    <row r="1102" spans="1:11" x14ac:dyDescent="0.25">
      <c r="A1102" s="153">
        <v>1084</v>
      </c>
      <c r="B1102" s="158"/>
      <c r="C1102" s="174">
        <f ca="1">_xll.meDateFromTenor(C1101,"1D","FOLLOWING",D$13,"NORMAL")</f>
        <v>43970</v>
      </c>
      <c r="D1102" s="20">
        <f ca="1">_xll.meDateFromTenor(C1102,D$14,"Following",D$13,"Normal")</f>
        <v>43971</v>
      </c>
      <c r="E1102" s="175">
        <f ca="1"/>
        <v>1.3367480636408099E-2</v>
      </c>
      <c r="F1102" s="152"/>
      <c r="G1102" s="174">
        <f t="shared" ca="1" si="16"/>
        <v>43970</v>
      </c>
      <c r="H1102" s="20">
        <f ca="1">_xll.meDateFromTenor(G1102,H$14,"Following",H$13,"Normal")</f>
        <v>44062</v>
      </c>
      <c r="I1102" s="175">
        <f ca="1"/>
        <v>1.7594025694578845E-2</v>
      </c>
      <c r="J1102" s="151" t="s">
        <v>4</v>
      </c>
      <c r="K1102" s="159" t="s">
        <v>4</v>
      </c>
    </row>
    <row r="1103" spans="1:11" x14ac:dyDescent="0.25">
      <c r="A1103" s="153">
        <v>1085</v>
      </c>
      <c r="B1103" s="158"/>
      <c r="C1103" s="174">
        <f ca="1">_xll.meDateFromTenor(C1102,"1D","FOLLOWING",D$13,"NORMAL")</f>
        <v>43971</v>
      </c>
      <c r="D1103" s="20">
        <f ca="1">_xll.meDateFromTenor(C1103,D$14,"Following",D$13,"Normal")</f>
        <v>43972</v>
      </c>
      <c r="E1103" s="175">
        <f ca="1"/>
        <v>1.337153535360582E-2</v>
      </c>
      <c r="F1103" s="152"/>
      <c r="G1103" s="174">
        <f t="shared" ca="1" si="16"/>
        <v>43971</v>
      </c>
      <c r="H1103" s="20">
        <f ca="1">_xll.meDateFromTenor(G1103,H$14,"Following",H$13,"Normal")</f>
        <v>44063</v>
      </c>
      <c r="I1103" s="175">
        <f ca="1"/>
        <v>1.7598589013985054E-2</v>
      </c>
      <c r="J1103" s="151" t="s">
        <v>4</v>
      </c>
      <c r="K1103" s="159" t="s">
        <v>4</v>
      </c>
    </row>
    <row r="1104" spans="1:11" x14ac:dyDescent="0.25">
      <c r="A1104" s="153">
        <v>1086</v>
      </c>
      <c r="B1104" s="158"/>
      <c r="C1104" s="174">
        <f ca="1">_xll.meDateFromTenor(C1103,"1D","FOLLOWING",D$13,"NORMAL")</f>
        <v>43972</v>
      </c>
      <c r="D1104" s="20">
        <f ca="1">_xll.meDateFromTenor(C1104,D$14,"Following",D$13,"Normal")</f>
        <v>43973</v>
      </c>
      <c r="E1104" s="175">
        <f ca="1"/>
        <v>1.337558370918087E-2</v>
      </c>
      <c r="F1104" s="152"/>
      <c r="G1104" s="174">
        <f t="shared" ca="1" si="16"/>
        <v>43972</v>
      </c>
      <c r="H1104" s="20">
        <f ca="1">_xll.meDateFromTenor(G1104,H$14,"Following",H$13,"Normal")</f>
        <v>44064</v>
      </c>
      <c r="I1104" s="175">
        <f ca="1"/>
        <v>1.7603142662933013E-2</v>
      </c>
      <c r="J1104" s="151" t="s">
        <v>4</v>
      </c>
      <c r="K1104" s="159" t="s">
        <v>4</v>
      </c>
    </row>
    <row r="1105" spans="1:11" x14ac:dyDescent="0.25">
      <c r="A1105" s="153">
        <v>1087</v>
      </c>
      <c r="B1105" s="158"/>
      <c r="C1105" s="174">
        <f ca="1">_xll.meDateFromTenor(C1104,"1D","FOLLOWING",D$13,"NORMAL")</f>
        <v>43973</v>
      </c>
      <c r="D1105" s="20">
        <f ca="1">_xll.meDateFromTenor(C1105,D$14,"Following",D$13,"Normal")</f>
        <v>43976</v>
      </c>
      <c r="E1105" s="175">
        <f ca="1"/>
        <v>1.3384156778632361E-2</v>
      </c>
      <c r="F1105" s="152"/>
      <c r="G1105" s="174">
        <f t="shared" ca="1" si="16"/>
        <v>43973</v>
      </c>
      <c r="H1105" s="20">
        <f ca="1">_xll.meDateFromTenor(G1105,H$14,"Following",H$13,"Normal")</f>
        <v>44067</v>
      </c>
      <c r="I1105" s="175">
        <f ca="1"/>
        <v>1.7607686668511258E-2</v>
      </c>
      <c r="J1105" s="151" t="s">
        <v>4</v>
      </c>
      <c r="K1105" s="159" t="s">
        <v>4</v>
      </c>
    </row>
    <row r="1106" spans="1:11" x14ac:dyDescent="0.25">
      <c r="A1106" s="153">
        <v>1088</v>
      </c>
      <c r="B1106" s="158"/>
      <c r="C1106" s="174">
        <f ca="1">_xll.meDateFromTenor(C1105,"1D","FOLLOWING",D$13,"NORMAL")</f>
        <v>43976</v>
      </c>
      <c r="D1106" s="20">
        <f ca="1">_xll.meDateFromTenor(C1106,D$14,"Following",D$13,"Normal")</f>
        <v>43977</v>
      </c>
      <c r="E1106" s="175">
        <f ca="1"/>
        <v>1.339171349772569E-2</v>
      </c>
      <c r="F1106" s="152"/>
      <c r="G1106" s="174">
        <f t="shared" ca="1" si="16"/>
        <v>43976</v>
      </c>
      <c r="H1106" s="20">
        <f ca="1">_xll.meDateFromTenor(G1106,H$14,"Following",H$13,"Normal")</f>
        <v>44068</v>
      </c>
      <c r="I1106" s="175">
        <f ca="1"/>
        <v>1.7621261095912943E-2</v>
      </c>
      <c r="J1106" s="151" t="s">
        <v>4</v>
      </c>
      <c r="K1106" s="159" t="s">
        <v>4</v>
      </c>
    </row>
    <row r="1107" spans="1:11" x14ac:dyDescent="0.25">
      <c r="A1107" s="153">
        <v>1089</v>
      </c>
      <c r="B1107" s="158"/>
      <c r="C1107" s="174">
        <f ca="1">_xll.meDateFromTenor(C1106,"1D","FOLLOWING",D$13,"NORMAL")</f>
        <v>43977</v>
      </c>
      <c r="D1107" s="20">
        <f ca="1">_xll.meDateFromTenor(C1107,D$14,"Following",D$13,"Normal")</f>
        <v>43978</v>
      </c>
      <c r="E1107" s="175">
        <f ca="1"/>
        <v>1.3395728878069628E-2</v>
      </c>
      <c r="F1107" s="152"/>
      <c r="G1107" s="174">
        <f t="shared" ca="1" si="16"/>
        <v>43977</v>
      </c>
      <c r="H1107" s="20">
        <f ca="1">_xll.meDateFromTenor(G1107,H$14,"Following",H$13,"Normal")</f>
        <v>44069</v>
      </c>
      <c r="I1107" s="175">
        <f ca="1"/>
        <v>1.7625766798897585E-2</v>
      </c>
      <c r="J1107" s="151" t="s">
        <v>4</v>
      </c>
      <c r="K1107" s="159" t="s">
        <v>4</v>
      </c>
    </row>
    <row r="1108" spans="1:11" x14ac:dyDescent="0.25">
      <c r="A1108" s="153">
        <v>1090</v>
      </c>
      <c r="B1108" s="158"/>
      <c r="C1108" s="174">
        <f ca="1">_xll.meDateFromTenor(C1107,"1D","FOLLOWING",D$13,"NORMAL")</f>
        <v>43978</v>
      </c>
      <c r="D1108" s="20">
        <f ca="1">_xll.meDateFromTenor(C1108,D$14,"Following",D$13,"Normal")</f>
        <v>43979</v>
      </c>
      <c r="E1108" s="175">
        <f ca="1"/>
        <v>1.3399746054905095E-2</v>
      </c>
      <c r="F1108" s="152"/>
      <c r="G1108" s="174">
        <f t="shared" ca="1" si="16"/>
        <v>43978</v>
      </c>
      <c r="H1108" s="20">
        <f ca="1">_xll.meDateFromTenor(G1108,H$14,"Following",H$13,"Normal")</f>
        <v>44070</v>
      </c>
      <c r="I1108" s="175">
        <f ca="1"/>
        <v>1.763026298595164E-2</v>
      </c>
      <c r="J1108" s="151" t="s">
        <v>4</v>
      </c>
      <c r="K1108" s="159" t="s">
        <v>4</v>
      </c>
    </row>
    <row r="1109" spans="1:11" x14ac:dyDescent="0.25">
      <c r="A1109" s="153">
        <v>1091</v>
      </c>
      <c r="B1109" s="158"/>
      <c r="C1109" s="174">
        <f ca="1">_xll.meDateFromTenor(C1108,"1D","FOLLOWING",D$13,"NORMAL")</f>
        <v>43979</v>
      </c>
      <c r="D1109" s="20">
        <f ca="1">_xll.meDateFromTenor(C1109,D$14,"Following",D$13,"Normal")</f>
        <v>43980</v>
      </c>
      <c r="E1109" s="175">
        <f ca="1"/>
        <v>1.3403770842044374E-2</v>
      </c>
      <c r="F1109" s="152"/>
      <c r="G1109" s="174">
        <f t="shared" ref="G1109:G1172" ca="1" si="17">$C1109</f>
        <v>43979</v>
      </c>
      <c r="H1109" s="20">
        <f ca="1">_xll.meDateFromTenor(G1109,H$14,"Following",H$13,"Normal")</f>
        <v>44071</v>
      </c>
      <c r="I1109" s="175">
        <f ca="1"/>
        <v>1.7634749644146127E-2</v>
      </c>
      <c r="J1109" s="151" t="s">
        <v>4</v>
      </c>
      <c r="K1109" s="159" t="s">
        <v>4</v>
      </c>
    </row>
    <row r="1110" spans="1:11" x14ac:dyDescent="0.25">
      <c r="A1110" s="153">
        <v>1092</v>
      </c>
      <c r="B1110" s="158"/>
      <c r="C1110" s="174">
        <f ca="1">_xll.meDateFromTenor(C1109,"1D","FOLLOWING",D$13,"NORMAL")</f>
        <v>43980</v>
      </c>
      <c r="D1110" s="20">
        <f ca="1">_xll.meDateFromTenor(C1110,D$14,"Following",D$13,"Normal")</f>
        <v>43983</v>
      </c>
      <c r="E1110" s="175">
        <f ca="1"/>
        <v>1.3412345456106018E-2</v>
      </c>
      <c r="F1110" s="152"/>
      <c r="G1110" s="174">
        <f t="shared" ca="1" si="17"/>
        <v>43980</v>
      </c>
      <c r="H1110" s="20">
        <f ca="1">_xll.meDateFromTenor(G1110,H$14,"Following",H$13,"Normal")</f>
        <v>44074</v>
      </c>
      <c r="I1110" s="175">
        <f ca="1"/>
        <v>1.7639226752548542E-2</v>
      </c>
      <c r="J1110" s="151" t="s">
        <v>4</v>
      </c>
      <c r="K1110" s="159" t="s">
        <v>4</v>
      </c>
    </row>
    <row r="1111" spans="1:11" x14ac:dyDescent="0.25">
      <c r="A1111" s="153">
        <v>1093</v>
      </c>
      <c r="B1111" s="158"/>
      <c r="C1111" s="174">
        <f ca="1">_xll.meDateFromTenor(C1110,"1D","FOLLOWING",D$13,"NORMAL")</f>
        <v>43983</v>
      </c>
      <c r="D1111" s="20">
        <f ca="1">_xll.meDateFromTenor(C1111,D$14,"Following",D$13,"Normal")</f>
        <v>43984</v>
      </c>
      <c r="E1111" s="175">
        <f ca="1"/>
        <v>1.3419946117643312E-2</v>
      </c>
      <c r="F1111" s="152"/>
      <c r="G1111" s="174">
        <f t="shared" ca="1" si="17"/>
        <v>43983</v>
      </c>
      <c r="H1111" s="20">
        <f ca="1">_xll.meDateFromTenor(G1111,H$14,"Following",H$13,"Normal")</f>
        <v>44075</v>
      </c>
      <c r="I1111" s="175">
        <f ca="1"/>
        <v>1.7652600569678406E-2</v>
      </c>
      <c r="J1111" s="151" t="s">
        <v>4</v>
      </c>
      <c r="K1111" s="159" t="s">
        <v>4</v>
      </c>
    </row>
    <row r="1112" spans="1:11" x14ac:dyDescent="0.25">
      <c r="A1112" s="153">
        <v>1094</v>
      </c>
      <c r="B1112" s="158"/>
      <c r="C1112" s="174">
        <f ca="1">_xll.meDateFromTenor(C1111,"1D","FOLLOWING",D$13,"NORMAL")</f>
        <v>43984</v>
      </c>
      <c r="D1112" s="20">
        <f ca="1">_xll.meDateFromTenor(C1112,D$14,"Following",D$13,"Normal")</f>
        <v>43985</v>
      </c>
      <c r="E1112" s="175">
        <f ca="1"/>
        <v>1.3424008974498554E-2</v>
      </c>
      <c r="F1112" s="152"/>
      <c r="G1112" s="174">
        <f t="shared" ca="1" si="17"/>
        <v>43984</v>
      </c>
      <c r="H1112" s="20">
        <f ca="1">_xll.meDateFromTenor(G1112,H$14,"Following",H$13,"Normal")</f>
        <v>44076</v>
      </c>
      <c r="I1112" s="175">
        <f ca="1"/>
        <v>1.7657039269587584E-2</v>
      </c>
      <c r="J1112" s="151" t="s">
        <v>4</v>
      </c>
      <c r="K1112" s="159" t="s">
        <v>4</v>
      </c>
    </row>
    <row r="1113" spans="1:11" x14ac:dyDescent="0.25">
      <c r="A1113" s="153">
        <v>1095</v>
      </c>
      <c r="B1113" s="158"/>
      <c r="C1113" s="174">
        <f ca="1">_xll.meDateFromTenor(C1112,"1D","FOLLOWING",D$13,"NORMAL")</f>
        <v>43985</v>
      </c>
      <c r="D1113" s="20">
        <f ca="1">_xll.meDateFromTenor(C1113,D$14,"Following",D$13,"Normal")</f>
        <v>43986</v>
      </c>
      <c r="E1113" s="175">
        <f ca="1"/>
        <v>1.3428079449011709E-2</v>
      </c>
      <c r="F1113" s="152"/>
      <c r="G1113" s="174">
        <f t="shared" ca="1" si="17"/>
        <v>43985</v>
      </c>
      <c r="H1113" s="20">
        <f ca="1">_xll.meDateFromTenor(G1113,H$14,"Following",H$13,"Normal")</f>
        <v>44077</v>
      </c>
      <c r="I1113" s="175">
        <f ca="1"/>
        <v>1.7661468315042218E-2</v>
      </c>
      <c r="J1113" s="151" t="s">
        <v>4</v>
      </c>
      <c r="K1113" s="159" t="s">
        <v>4</v>
      </c>
    </row>
    <row r="1114" spans="1:11" x14ac:dyDescent="0.25">
      <c r="A1114" s="153">
        <v>1096</v>
      </c>
      <c r="B1114" s="158"/>
      <c r="C1114" s="174">
        <f ca="1">_xll.meDateFromTenor(C1113,"1D","FOLLOWING",D$13,"NORMAL")</f>
        <v>43986</v>
      </c>
      <c r="D1114" s="20">
        <f ca="1">_xll.meDateFromTenor(C1114,D$14,"Following",D$13,"Normal")</f>
        <v>43987</v>
      </c>
      <c r="E1114" s="175">
        <f ca="1"/>
        <v>1.3432157542478925E-2</v>
      </c>
      <c r="F1114" s="152"/>
      <c r="G1114" s="174">
        <f t="shared" ca="1" si="17"/>
        <v>43986</v>
      </c>
      <c r="H1114" s="20">
        <f ca="1">_xll.meDateFromTenor(G1114,H$14,"Following",H$13,"Normal")</f>
        <v>44078</v>
      </c>
      <c r="I1114" s="175">
        <f ca="1"/>
        <v>1.7665887685109807E-2</v>
      </c>
      <c r="J1114" s="151" t="s">
        <v>4</v>
      </c>
      <c r="K1114" s="159" t="s">
        <v>4</v>
      </c>
    </row>
    <row r="1115" spans="1:11" x14ac:dyDescent="0.25">
      <c r="A1115" s="153">
        <v>1097</v>
      </c>
      <c r="B1115" s="158"/>
      <c r="C1115" s="174">
        <f ca="1">_xll.meDateFromTenor(C1114,"1D","FOLLOWING",D$13,"NORMAL")</f>
        <v>43987</v>
      </c>
      <c r="D1115" s="20">
        <f ca="1">_xll.meDateFromTenor(C1115,D$14,"Following",D$13,"Normal")</f>
        <v>43990</v>
      </c>
      <c r="E1115" s="175">
        <f ca="1"/>
        <v>1.3440840923503615E-2</v>
      </c>
      <c r="F1115" s="152"/>
      <c r="G1115" s="174">
        <f t="shared" ca="1" si="17"/>
        <v>43987</v>
      </c>
      <c r="H1115" s="20">
        <f ca="1">_xll.meDateFromTenor(G1115,H$14,"Following",H$13,"Normal")</f>
        <v>44081</v>
      </c>
      <c r="I1115" s="175">
        <f ca="1"/>
        <v>1.7670297358857851E-2</v>
      </c>
      <c r="J1115" s="151" t="s">
        <v>4</v>
      </c>
      <c r="K1115" s="159" t="s">
        <v>4</v>
      </c>
    </row>
    <row r="1116" spans="1:11" x14ac:dyDescent="0.25">
      <c r="A1116" s="153">
        <v>1098</v>
      </c>
      <c r="B1116" s="158"/>
      <c r="C1116" s="174">
        <f ca="1">_xll.meDateFromTenor(C1115,"1D","FOLLOWING",D$13,"NORMAL")</f>
        <v>43990</v>
      </c>
      <c r="D1116" s="20">
        <f ca="1">_xll.meDateFromTenor(C1116,D$14,"Following",D$13,"Normal")</f>
        <v>43991</v>
      </c>
      <c r="E1116" s="175">
        <f ca="1"/>
        <v>1.3448546130245797E-2</v>
      </c>
      <c r="F1116" s="152"/>
      <c r="G1116" s="174">
        <f t="shared" ca="1" si="17"/>
        <v>43990</v>
      </c>
      <c r="H1116" s="20">
        <f ca="1">_xll.meDateFromTenor(G1116,H$14,"Following",H$13,"Normal")</f>
        <v>44082</v>
      </c>
      <c r="I1116" s="175">
        <f ca="1"/>
        <v>1.768346799285982E-2</v>
      </c>
      <c r="J1116" s="151" t="s">
        <v>4</v>
      </c>
      <c r="K1116" s="159" t="s">
        <v>4</v>
      </c>
    </row>
    <row r="1117" spans="1:11" x14ac:dyDescent="0.25">
      <c r="A1117" s="153">
        <v>1099</v>
      </c>
      <c r="B1117" s="158"/>
      <c r="C1117" s="174">
        <f ca="1">_xll.meDateFromTenor(C1116,"1D","FOLLOWING",D$13,"NORMAL")</f>
        <v>43991</v>
      </c>
      <c r="D1117" s="20">
        <f ca="1">_xll.meDateFromTenor(C1117,D$14,"Following",D$13,"Normal")</f>
        <v>43992</v>
      </c>
      <c r="E1117" s="175">
        <f ca="1"/>
        <v>1.3452662336897021E-2</v>
      </c>
      <c r="F1117" s="152"/>
      <c r="G1117" s="174">
        <f t="shared" ca="1" si="17"/>
        <v>43991</v>
      </c>
      <c r="H1117" s="20">
        <f ca="1">_xll.meDateFromTenor(G1117,H$14,"Following",H$13,"Normal")</f>
        <v>44083</v>
      </c>
      <c r="I1117" s="175">
        <f ca="1"/>
        <v>1.7687838672004762E-2</v>
      </c>
      <c r="J1117" s="151" t="s">
        <v>4</v>
      </c>
      <c r="K1117" s="159" t="s">
        <v>4</v>
      </c>
    </row>
    <row r="1118" spans="1:11" x14ac:dyDescent="0.25">
      <c r="A1118" s="153">
        <v>1100</v>
      </c>
      <c r="B1118" s="158"/>
      <c r="C1118" s="174">
        <f ca="1">_xll.meDateFromTenor(C1117,"1D","FOLLOWING",D$13,"NORMAL")</f>
        <v>43992</v>
      </c>
      <c r="D1118" s="20">
        <f ca="1">_xll.meDateFromTenor(C1118,D$14,"Following",D$13,"Normal")</f>
        <v>43993</v>
      </c>
      <c r="E1118" s="175">
        <f ca="1"/>
        <v>1.345678616985644E-2</v>
      </c>
      <c r="F1118" s="152"/>
      <c r="G1118" s="174">
        <f t="shared" ca="1" si="17"/>
        <v>43992</v>
      </c>
      <c r="H1118" s="20">
        <f ca="1">_xll.meDateFromTenor(G1118,H$14,"Following",H$13,"Normal")</f>
        <v>44084</v>
      </c>
      <c r="I1118" s="175">
        <f ca="1"/>
        <v>1.7692199550167695E-2</v>
      </c>
      <c r="J1118" s="151" t="s">
        <v>4</v>
      </c>
      <c r="K1118" s="159" t="s">
        <v>4</v>
      </c>
    </row>
    <row r="1119" spans="1:11" x14ac:dyDescent="0.25">
      <c r="A1119" s="153">
        <v>1101</v>
      </c>
      <c r="B1119" s="158"/>
      <c r="C1119" s="174">
        <f ca="1">_xll.meDateFromTenor(C1118,"1D","FOLLOWING",D$13,"NORMAL")</f>
        <v>43993</v>
      </c>
      <c r="D1119" s="20">
        <f ca="1">_xll.meDateFromTenor(C1119,D$14,"Following",D$13,"Normal")</f>
        <v>43994</v>
      </c>
      <c r="E1119" s="175">
        <f ca="1"/>
        <v>1.3460917630545693E-2</v>
      </c>
      <c r="F1119" s="152"/>
      <c r="G1119" s="174">
        <f t="shared" ca="1" si="17"/>
        <v>43993</v>
      </c>
      <c r="H1119" s="20">
        <f ca="1">_xll.meDateFromTenor(G1119,H$14,"Following",H$13,"Normal")</f>
        <v>44085</v>
      </c>
      <c r="I1119" s="175">
        <f ca="1"/>
        <v>1.7696550606416114E-2</v>
      </c>
      <c r="J1119" s="151" t="s">
        <v>4</v>
      </c>
      <c r="K1119" s="159" t="s">
        <v>4</v>
      </c>
    </row>
    <row r="1120" spans="1:11" x14ac:dyDescent="0.25">
      <c r="A1120" s="153">
        <v>1102</v>
      </c>
      <c r="B1120" s="158"/>
      <c r="C1120" s="174">
        <f ca="1">_xll.meDateFromTenor(C1119,"1D","FOLLOWING",D$13,"NORMAL")</f>
        <v>43994</v>
      </c>
      <c r="D1120" s="20">
        <f ca="1">_xll.meDateFromTenor(C1120,D$14,"Following",D$13,"Normal")</f>
        <v>43997</v>
      </c>
      <c r="E1120" s="175">
        <f ca="1"/>
        <v>1.3469709932953263E-2</v>
      </c>
      <c r="F1120" s="152"/>
      <c r="G1120" s="174">
        <f t="shared" ca="1" si="17"/>
        <v>43994</v>
      </c>
      <c r="H1120" s="20">
        <f ca="1">_xll.meDateFromTenor(G1120,H$14,"Following",H$13,"Normal")</f>
        <v>44088</v>
      </c>
      <c r="I1120" s="175">
        <f ca="1"/>
        <v>1.7700891819817526E-2</v>
      </c>
      <c r="J1120" s="151" t="s">
        <v>4</v>
      </c>
      <c r="K1120" s="159" t="s">
        <v>4</v>
      </c>
    </row>
    <row r="1121" spans="1:11" x14ac:dyDescent="0.25">
      <c r="A1121" s="153">
        <v>1103</v>
      </c>
      <c r="B1121" s="158"/>
      <c r="C1121" s="174">
        <f ca="1">_xll.meDateFromTenor(C1120,"1D","FOLLOWING",D$13,"NORMAL")</f>
        <v>43997</v>
      </c>
      <c r="D1121" s="20">
        <f ca="1">_xll.meDateFromTenor(C1121,D$14,"Following",D$13,"Normal")</f>
        <v>43998</v>
      </c>
      <c r="E1121" s="175">
        <f ca="1"/>
        <v>1.3477519774529583E-2</v>
      </c>
      <c r="F1121" s="152"/>
      <c r="G1121" s="174">
        <f t="shared" ca="1" si="17"/>
        <v>43997</v>
      </c>
      <c r="H1121" s="20">
        <f ca="1">_xll.meDateFromTenor(G1121,H$14,"Following",H$13,"Normal")</f>
        <v>44089</v>
      </c>
      <c r="I1121" s="175">
        <f ca="1"/>
        <v>1.7713856193614777E-2</v>
      </c>
      <c r="J1121" s="151" t="s">
        <v>4</v>
      </c>
      <c r="K1121" s="159" t="s">
        <v>4</v>
      </c>
    </row>
    <row r="1122" spans="1:11" x14ac:dyDescent="0.25">
      <c r="A1122" s="153">
        <v>1104</v>
      </c>
      <c r="B1122" s="158"/>
      <c r="C1122" s="174">
        <f ca="1">_xll.meDateFromTenor(C1121,"1D","FOLLOWING",D$13,"NORMAL")</f>
        <v>43998</v>
      </c>
      <c r="D1122" s="20">
        <f ca="1">_xll.meDateFromTenor(C1122,D$14,"Following",D$13,"Normal")</f>
        <v>43999</v>
      </c>
      <c r="E1122" s="175">
        <f ca="1"/>
        <v>1.3481689392136455E-2</v>
      </c>
      <c r="F1122" s="152"/>
      <c r="G1122" s="174">
        <f t="shared" ca="1" si="17"/>
        <v>43998</v>
      </c>
      <c r="H1122" s="20">
        <f ca="1">_xll.meDateFromTenor(G1122,H$14,"Following",H$13,"Normal")</f>
        <v>44090</v>
      </c>
      <c r="I1122" s="175">
        <f ca="1"/>
        <v>1.7718157826303215E-2</v>
      </c>
      <c r="J1122" s="151" t="s">
        <v>4</v>
      </c>
      <c r="K1122" s="159" t="s">
        <v>4</v>
      </c>
    </row>
    <row r="1123" spans="1:11" x14ac:dyDescent="0.25">
      <c r="A1123" s="153">
        <v>1105</v>
      </c>
      <c r="B1123" s="158"/>
      <c r="C1123" s="174">
        <f ca="1">_xll.meDateFromTenor(C1122,"1D","FOLLOWING",D$13,"NORMAL")</f>
        <v>43999</v>
      </c>
      <c r="D1123" s="20">
        <f ca="1">_xll.meDateFromTenor(C1123,D$14,"Following",D$13,"Normal")</f>
        <v>44000</v>
      </c>
      <c r="E1123" s="175">
        <f ca="1"/>
        <v>1.3485866644764571E-2</v>
      </c>
      <c r="F1123" s="152"/>
      <c r="G1123" s="174">
        <f t="shared" ca="1" si="17"/>
        <v>43999</v>
      </c>
      <c r="H1123" s="20">
        <f ca="1">_xll.meDateFromTenor(G1123,H$14,"Following",H$13,"Normal")</f>
        <v>44091</v>
      </c>
      <c r="I1123" s="175">
        <f ca="1"/>
        <v>1.7722449511482167E-2</v>
      </c>
      <c r="J1123" s="151" t="s">
        <v>4</v>
      </c>
      <c r="K1123" s="159" t="s">
        <v>4</v>
      </c>
    </row>
    <row r="1124" spans="1:11" x14ac:dyDescent="0.25">
      <c r="A1124" s="153">
        <v>1106</v>
      </c>
      <c r="B1124" s="158"/>
      <c r="C1124" s="174">
        <f ca="1">_xll.meDateFromTenor(C1123,"1D","FOLLOWING",D$13,"NORMAL")</f>
        <v>44000</v>
      </c>
      <c r="D1124" s="20">
        <f ca="1">_xll.meDateFromTenor(C1124,D$14,"Following",D$13,"Normal")</f>
        <v>44001</v>
      </c>
      <c r="E1124" s="175">
        <f ca="1"/>
        <v>1.349005153391547E-2</v>
      </c>
      <c r="F1124" s="152"/>
      <c r="G1124" s="174">
        <f t="shared" ca="1" si="17"/>
        <v>44000</v>
      </c>
      <c r="H1124" s="20">
        <f ca="1">_xll.meDateFromTenor(G1124,H$14,"Following",H$13,"Normal")</f>
        <v>44092</v>
      </c>
      <c r="I1124" s="175">
        <f ca="1"/>
        <v>1.7726731228219141E-2</v>
      </c>
      <c r="J1124" s="151" t="s">
        <v>4</v>
      </c>
      <c r="K1124" s="159" t="s">
        <v>4</v>
      </c>
    </row>
    <row r="1125" spans="1:11" x14ac:dyDescent="0.25">
      <c r="A1125" s="153">
        <v>1107</v>
      </c>
      <c r="B1125" s="158"/>
      <c r="C1125" s="174">
        <f ca="1">_xll.meDateFromTenor(C1124,"1D","FOLLOWING",D$13,"NORMAL")</f>
        <v>44001</v>
      </c>
      <c r="D1125" s="20">
        <f ca="1">_xll.meDateFromTenor(C1125,D$14,"Following",D$13,"Normal")</f>
        <v>44004</v>
      </c>
      <c r="E1125" s="175">
        <f ca="1"/>
        <v>1.3498952912832308E-2</v>
      </c>
      <c r="F1125" s="152"/>
      <c r="G1125" s="174">
        <f t="shared" ca="1" si="17"/>
        <v>44001</v>
      </c>
      <c r="H1125" s="20">
        <f ca="1">_xll.meDateFromTenor(G1125,H$14,"Following",H$13,"Normal")</f>
        <v>44095</v>
      </c>
      <c r="I1125" s="175">
        <f ca="1"/>
        <v>1.7731002955581648E-2</v>
      </c>
      <c r="J1125" s="151" t="s">
        <v>4</v>
      </c>
      <c r="K1125" s="159" t="s">
        <v>4</v>
      </c>
    </row>
    <row r="1126" spans="1:11" x14ac:dyDescent="0.25">
      <c r="A1126" s="153">
        <v>1108</v>
      </c>
      <c r="B1126" s="158"/>
      <c r="C1126" s="174">
        <f ca="1">_xll.meDateFromTenor(C1125,"1D","FOLLOWING",D$13,"NORMAL")</f>
        <v>44004</v>
      </c>
      <c r="D1126" s="20">
        <f ca="1">_xll.meDateFromTenor(C1126,D$14,"Following",D$13,"Normal")</f>
        <v>44005</v>
      </c>
      <c r="E1126" s="175">
        <f ca="1"/>
        <v>1.350686747935159E-2</v>
      </c>
      <c r="F1126" s="152"/>
      <c r="G1126" s="174">
        <f t="shared" ca="1" si="17"/>
        <v>44004</v>
      </c>
      <c r="H1126" s="20">
        <f ca="1">_xll.meDateFromTenor(G1126,H$14,"Following",H$13,"Normal")</f>
        <v>44096</v>
      </c>
      <c r="I1126" s="175">
        <f ca="1"/>
        <v>1.7743757992097361E-2</v>
      </c>
      <c r="J1126" s="151" t="s">
        <v>4</v>
      </c>
      <c r="K1126" s="159" t="s">
        <v>4</v>
      </c>
    </row>
    <row r="1127" spans="1:11" x14ac:dyDescent="0.25">
      <c r="A1127" s="153">
        <v>1109</v>
      </c>
      <c r="B1127" s="158"/>
      <c r="C1127" s="174">
        <f ca="1">_xll.meDateFromTenor(C1126,"1D","FOLLOWING",D$13,"NORMAL")</f>
        <v>44005</v>
      </c>
      <c r="D1127" s="20">
        <f ca="1">_xll.meDateFromTenor(C1127,D$14,"Following",D$13,"Normal")</f>
        <v>44006</v>
      </c>
      <c r="E1127" s="175">
        <f ca="1"/>
        <v>1.3511090569313643E-2</v>
      </c>
      <c r="F1127" s="152"/>
      <c r="G1127" s="174">
        <f t="shared" ca="1" si="17"/>
        <v>44005</v>
      </c>
      <c r="H1127" s="20">
        <f ca="1">_xll.meDateFromTenor(G1127,H$14,"Following",H$13,"Normal")</f>
        <v>44097</v>
      </c>
      <c r="I1127" s="175">
        <f ca="1"/>
        <v>1.7747989552637018E-2</v>
      </c>
      <c r="J1127" s="151" t="s">
        <v>4</v>
      </c>
      <c r="K1127" s="159" t="s">
        <v>4</v>
      </c>
    </row>
    <row r="1128" spans="1:11" x14ac:dyDescent="0.25">
      <c r="A1128" s="153">
        <v>1110</v>
      </c>
      <c r="B1128" s="158"/>
      <c r="C1128" s="174">
        <f ca="1">_xll.meDateFromTenor(C1127,"1D","FOLLOWING",D$13,"NORMAL")</f>
        <v>44006</v>
      </c>
      <c r="D1128" s="20">
        <f ca="1">_xll.meDateFromTenor(C1128,D$14,"Following",D$13,"Normal")</f>
        <v>44007</v>
      </c>
      <c r="E1128" s="175">
        <f ca="1"/>
        <v>1.3515321303232516E-2</v>
      </c>
      <c r="F1128" s="152"/>
      <c r="G1128" s="174">
        <f t="shared" ca="1" si="17"/>
        <v>44006</v>
      </c>
      <c r="H1128" s="20">
        <f ca="1">_xll.meDateFromTenor(G1128,H$14,"Following",H$13,"Normal")</f>
        <v>44098</v>
      </c>
      <c r="I1128" s="175">
        <f ca="1"/>
        <v>1.7752211019139725E-2</v>
      </c>
      <c r="J1128" s="151" t="s">
        <v>4</v>
      </c>
      <c r="K1128" s="159" t="s">
        <v>4</v>
      </c>
    </row>
    <row r="1129" spans="1:11" x14ac:dyDescent="0.25">
      <c r="A1129" s="153">
        <v>1111</v>
      </c>
      <c r="B1129" s="158"/>
      <c r="C1129" s="174">
        <f ca="1">_xll.meDateFromTenor(C1128,"1D","FOLLOWING",D$13,"NORMAL")</f>
        <v>44007</v>
      </c>
      <c r="D1129" s="20">
        <f ca="1">_xll.meDateFromTenor(C1129,D$14,"Following",D$13,"Normal")</f>
        <v>44008</v>
      </c>
      <c r="E1129" s="175">
        <f ca="1"/>
        <v>1.3519559682244598E-2</v>
      </c>
      <c r="F1129" s="152"/>
      <c r="G1129" s="174">
        <f t="shared" ca="1" si="17"/>
        <v>44007</v>
      </c>
      <c r="H1129" s="20">
        <f ca="1">_xll.meDateFromTenor(G1129,H$14,"Following",H$13,"Normal")</f>
        <v>44099</v>
      </c>
      <c r="I1129" s="175">
        <f ca="1"/>
        <v>1.7756422370672983E-2</v>
      </c>
      <c r="J1129" s="151" t="s">
        <v>4</v>
      </c>
      <c r="K1129" s="159" t="s">
        <v>4</v>
      </c>
    </row>
    <row r="1130" spans="1:11" x14ac:dyDescent="0.25">
      <c r="A1130" s="153">
        <v>1112</v>
      </c>
      <c r="B1130" s="158"/>
      <c r="C1130" s="174">
        <f ca="1">_xll.meDateFromTenor(C1129,"1D","FOLLOWING",D$13,"NORMAL")</f>
        <v>44008</v>
      </c>
      <c r="D1130" s="20">
        <f ca="1">_xll.meDateFromTenor(C1130,D$14,"Following",D$13,"Normal")</f>
        <v>44011</v>
      </c>
      <c r="E1130" s="175">
        <f ca="1"/>
        <v>1.3528570293938495E-2</v>
      </c>
      <c r="F1130" s="152"/>
      <c r="G1130" s="174">
        <f t="shared" ca="1" si="17"/>
        <v>44008</v>
      </c>
      <c r="H1130" s="20">
        <f ca="1">_xll.meDateFromTenor(G1130,H$14,"Following",H$13,"Normal")</f>
        <v>44102</v>
      </c>
      <c r="I1130" s="175">
        <f ca="1"/>
        <v>1.7760623586304307E-2</v>
      </c>
      <c r="J1130" s="151" t="s">
        <v>4</v>
      </c>
      <c r="K1130" s="159" t="s">
        <v>4</v>
      </c>
    </row>
    <row r="1131" spans="1:11" x14ac:dyDescent="0.25">
      <c r="A1131" s="153">
        <v>1113</v>
      </c>
      <c r="B1131" s="158"/>
      <c r="C1131" s="174">
        <f ca="1">_xll.meDateFromTenor(C1130,"1D","FOLLOWING",D$13,"NORMAL")</f>
        <v>44011</v>
      </c>
      <c r="D1131" s="20">
        <f ca="1">_xll.meDateFromTenor(C1131,D$14,"Following",D$13,"Normal")</f>
        <v>44012</v>
      </c>
      <c r="E1131" s="175">
        <f ca="1"/>
        <v>1.3536589675979807E-2</v>
      </c>
      <c r="F1131" s="152"/>
      <c r="G1131" s="174">
        <f t="shared" ca="1" si="17"/>
        <v>44011</v>
      </c>
      <c r="H1131" s="20">
        <f ca="1">_xll.meDateFromTenor(G1131,H$14,"Following",H$13,"Normal")</f>
        <v>44103</v>
      </c>
      <c r="I1131" s="175">
        <f ca="1"/>
        <v>1.7773166208461665E-2</v>
      </c>
      <c r="J1131" s="151" t="s">
        <v>4</v>
      </c>
      <c r="K1131" s="159" t="s">
        <v>4</v>
      </c>
    </row>
    <row r="1132" spans="1:11" x14ac:dyDescent="0.25">
      <c r="A1132" s="153">
        <v>1114</v>
      </c>
      <c r="B1132" s="158"/>
      <c r="C1132" s="174">
        <f ca="1">_xll.meDateFromTenor(C1131,"1D","FOLLOWING",D$13,"NORMAL")</f>
        <v>44012</v>
      </c>
      <c r="D1132" s="20">
        <f ca="1">_xll.meDateFromTenor(C1132,D$14,"Following",D$13,"Normal")</f>
        <v>44013</v>
      </c>
      <c r="E1132" s="175">
        <f ca="1"/>
        <v>1.3540866299990399E-2</v>
      </c>
      <c r="F1132" s="152"/>
      <c r="G1132" s="174">
        <f t="shared" ca="1" si="17"/>
        <v>44012</v>
      </c>
      <c r="H1132" s="20">
        <f ca="1">_xll.meDateFromTenor(G1132,H$14,"Following",H$13,"Normal")</f>
        <v>44104</v>
      </c>
      <c r="I1132" s="175">
        <f ca="1"/>
        <v>1.7777326671160269E-2</v>
      </c>
      <c r="J1132" s="151" t="s">
        <v>4</v>
      </c>
      <c r="K1132" s="159" t="s">
        <v>4</v>
      </c>
    </row>
    <row r="1133" spans="1:11" x14ac:dyDescent="0.25">
      <c r="A1133" s="153">
        <v>1115</v>
      </c>
      <c r="B1133" s="158"/>
      <c r="C1133" s="174">
        <f ca="1">_xll.meDateFromTenor(C1132,"1D","FOLLOWING",D$13,"NORMAL")</f>
        <v>44013</v>
      </c>
      <c r="D1133" s="20">
        <f ca="1">_xll.meDateFromTenor(C1133,D$14,"Following",D$13,"Normal")</f>
        <v>44014</v>
      </c>
      <c r="E1133" s="175">
        <f ca="1"/>
        <v>1.3545150576927949E-2</v>
      </c>
      <c r="F1133" s="152"/>
      <c r="G1133" s="174">
        <f t="shared" ca="1" si="17"/>
        <v>44013</v>
      </c>
      <c r="H1133" s="20">
        <f ca="1">_xll.meDateFromTenor(G1133,H$14,"Following",H$13,"Normal")</f>
        <v>44105</v>
      </c>
      <c r="I1133" s="175">
        <f ca="1"/>
        <v>1.7781476893294453E-2</v>
      </c>
      <c r="J1133" s="151" t="s">
        <v>4</v>
      </c>
      <c r="K1133" s="159" t="s">
        <v>4</v>
      </c>
    </row>
    <row r="1134" spans="1:11" x14ac:dyDescent="0.25">
      <c r="A1134" s="153">
        <v>1116</v>
      </c>
      <c r="B1134" s="158"/>
      <c r="C1134" s="174">
        <f ca="1">_xll.meDateFromTenor(C1133,"1D","FOLLOWING",D$13,"NORMAL")</f>
        <v>44014</v>
      </c>
      <c r="D1134" s="20">
        <f ca="1">_xll.meDateFromTenor(C1134,D$14,"Following",D$13,"Normal")</f>
        <v>44015</v>
      </c>
      <c r="E1134" s="175">
        <f ca="1"/>
        <v>1.3549442507894241E-2</v>
      </c>
      <c r="F1134" s="152"/>
      <c r="G1134" s="174">
        <f t="shared" ca="1" si="17"/>
        <v>44014</v>
      </c>
      <c r="H1134" s="20">
        <f ca="1">_xll.meDateFromTenor(G1134,H$14,"Following",H$13,"Normal")</f>
        <v>44106</v>
      </c>
      <c r="I1134" s="175">
        <f ca="1"/>
        <v>1.7785616853931728E-2</v>
      </c>
      <c r="J1134" s="151" t="s">
        <v>4</v>
      </c>
      <c r="K1134" s="159" t="s">
        <v>4</v>
      </c>
    </row>
    <row r="1135" spans="1:11" x14ac:dyDescent="0.25">
      <c r="A1135" s="153">
        <v>1117</v>
      </c>
      <c r="B1135" s="158"/>
      <c r="C1135" s="174">
        <f ca="1">_xll.meDateFromTenor(C1134,"1D","FOLLOWING",D$13,"NORMAL")</f>
        <v>44015</v>
      </c>
      <c r="D1135" s="20">
        <f ca="1">_xll.meDateFromTenor(C1135,D$14,"Following",D$13,"Normal")</f>
        <v>44018</v>
      </c>
      <c r="E1135" s="175">
        <f ca="1"/>
        <v>1.3558562509397791E-2</v>
      </c>
      <c r="F1135" s="152"/>
      <c r="G1135" s="174">
        <f t="shared" ca="1" si="17"/>
        <v>44015</v>
      </c>
      <c r="H1135" s="20">
        <f ca="1">_xll.meDateFromTenor(G1135,H$14,"Following",H$13,"Normal")</f>
        <v>44109</v>
      </c>
      <c r="I1135" s="175">
        <f ca="1"/>
        <v>1.7789746532139588E-2</v>
      </c>
      <c r="J1135" s="151" t="s">
        <v>4</v>
      </c>
      <c r="K1135" s="159" t="s">
        <v>4</v>
      </c>
    </row>
    <row r="1136" spans="1:11" x14ac:dyDescent="0.25">
      <c r="A1136" s="153">
        <v>1118</v>
      </c>
      <c r="B1136" s="158"/>
      <c r="C1136" s="174">
        <f ca="1">_xll.meDateFromTenor(C1135,"1D","FOLLOWING",D$13,"NORMAL")</f>
        <v>44018</v>
      </c>
      <c r="D1136" s="20">
        <f ca="1">_xll.meDateFromTenor(C1136,D$14,"Following",D$13,"Normal")</f>
        <v>44019</v>
      </c>
      <c r="E1136" s="175">
        <f ca="1"/>
        <v>1.3566686797890181E-2</v>
      </c>
      <c r="F1136" s="152"/>
      <c r="G1136" s="174">
        <f t="shared" ca="1" si="17"/>
        <v>44018</v>
      </c>
      <c r="H1136" s="20">
        <f ca="1">_xll.meDateFromTenor(G1136,H$14,"Following",H$13,"Normal")</f>
        <v>44110</v>
      </c>
      <c r="I1136" s="175">
        <f ca="1"/>
        <v>1.7802073662861771E-2</v>
      </c>
      <c r="J1136" s="151" t="s">
        <v>4</v>
      </c>
      <c r="K1136" s="159" t="s">
        <v>4</v>
      </c>
    </row>
    <row r="1137" spans="1:11" x14ac:dyDescent="0.25">
      <c r="A1137" s="153">
        <v>1119</v>
      </c>
      <c r="B1137" s="158"/>
      <c r="C1137" s="174">
        <f ca="1">_xll.meDateFromTenor(C1136,"1D","FOLLOWING",D$13,"NORMAL")</f>
        <v>44019</v>
      </c>
      <c r="D1137" s="20">
        <f ca="1">_xll.meDateFromTenor(C1137,D$14,"Following",D$13,"Normal")</f>
        <v>44020</v>
      </c>
      <c r="E1137" s="175">
        <f ca="1"/>
        <v>1.3571017018316752E-2</v>
      </c>
      <c r="F1137" s="152"/>
      <c r="G1137" s="174">
        <f t="shared" ca="1" si="17"/>
        <v>44019</v>
      </c>
      <c r="H1137" s="20">
        <f ca="1">_xll.meDateFromTenor(G1137,H$14,"Following",H$13,"Normal")</f>
        <v>44111</v>
      </c>
      <c r="I1137" s="175">
        <f ca="1"/>
        <v>1.7806162002027049E-2</v>
      </c>
      <c r="J1137" s="151" t="s">
        <v>4</v>
      </c>
      <c r="K1137" s="159" t="s">
        <v>4</v>
      </c>
    </row>
    <row r="1138" spans="1:11" x14ac:dyDescent="0.25">
      <c r="A1138" s="153">
        <v>1120</v>
      </c>
      <c r="B1138" s="158"/>
      <c r="C1138" s="174">
        <f ca="1">_xll.meDateFromTenor(C1137,"1D","FOLLOWING",D$13,"NORMAL")</f>
        <v>44020</v>
      </c>
      <c r="D1138" s="20">
        <f ca="1">_xll.meDateFromTenor(C1138,D$14,"Following",D$13,"Normal")</f>
        <v>44021</v>
      </c>
      <c r="E1138" s="175">
        <f ca="1"/>
        <v>1.3575354900365976E-2</v>
      </c>
      <c r="F1138" s="152"/>
      <c r="G1138" s="174">
        <f t="shared" ca="1" si="17"/>
        <v>44020</v>
      </c>
      <c r="H1138" s="20">
        <f ca="1">_xll.meDateFromTenor(G1138,H$14,"Following",H$13,"Normal")</f>
        <v>44112</v>
      </c>
      <c r="I1138" s="175">
        <f ca="1"/>
        <v>1.7810239954100443E-2</v>
      </c>
      <c r="J1138" s="151" t="s">
        <v>4</v>
      </c>
      <c r="K1138" s="159" t="s">
        <v>4</v>
      </c>
    </row>
    <row r="1139" spans="1:11" x14ac:dyDescent="0.25">
      <c r="A1139" s="153">
        <v>1121</v>
      </c>
      <c r="B1139" s="158"/>
      <c r="C1139" s="174">
        <f ca="1">_xll.meDateFromTenor(C1138,"1D","FOLLOWING",D$13,"NORMAL")</f>
        <v>44021</v>
      </c>
      <c r="D1139" s="20">
        <f ca="1">_xll.meDateFromTenor(C1139,D$14,"Following",D$13,"Normal")</f>
        <v>44022</v>
      </c>
      <c r="E1139" s="175">
        <f ca="1"/>
        <v>1.3579700445494057E-2</v>
      </c>
      <c r="F1139" s="152"/>
      <c r="G1139" s="174">
        <f t="shared" ca="1" si="17"/>
        <v>44021</v>
      </c>
      <c r="H1139" s="20">
        <f ca="1">_xll.meDateFromTenor(G1139,H$14,"Following",H$13,"Normal")</f>
        <v>44113</v>
      </c>
      <c r="I1139" s="175">
        <f ca="1"/>
        <v>1.7814307498149454E-2</v>
      </c>
      <c r="J1139" s="151" t="s">
        <v>4</v>
      </c>
      <c r="K1139" s="159" t="s">
        <v>4</v>
      </c>
    </row>
    <row r="1140" spans="1:11" x14ac:dyDescent="0.25">
      <c r="A1140" s="153">
        <v>1122</v>
      </c>
      <c r="B1140" s="158"/>
      <c r="C1140" s="174">
        <f ca="1">_xll.meDateFromTenor(C1139,"1D","FOLLOWING",D$13,"NORMAL")</f>
        <v>44022</v>
      </c>
      <c r="D1140" s="20">
        <f ca="1">_xll.meDateFromTenor(C1140,D$14,"Following",D$13,"Normal")</f>
        <v>44025</v>
      </c>
      <c r="E1140" s="175">
        <f ca="1"/>
        <v>1.3588929994749355E-2</v>
      </c>
      <c r="F1140" s="152"/>
      <c r="G1140" s="174">
        <f t="shared" ca="1" si="17"/>
        <v>44022</v>
      </c>
      <c r="H1140" s="20">
        <f ca="1">_xll.meDateFromTenor(G1140,H$14,"Following",H$13,"Normal")</f>
        <v>44116</v>
      </c>
      <c r="I1140" s="175">
        <f ca="1"/>
        <v>1.7818364613241586E-2</v>
      </c>
      <c r="J1140" s="151" t="s">
        <v>4</v>
      </c>
      <c r="K1140" s="159" t="s">
        <v>4</v>
      </c>
    </row>
    <row r="1141" spans="1:11" x14ac:dyDescent="0.25">
      <c r="A1141" s="153">
        <v>1123</v>
      </c>
      <c r="B1141" s="158"/>
      <c r="C1141" s="174">
        <f ca="1">_xll.meDateFromTenor(C1140,"1D","FOLLOWING",D$13,"NORMAL")</f>
        <v>44025</v>
      </c>
      <c r="D1141" s="20">
        <f ca="1">_xll.meDateFromTenor(C1141,D$14,"Following",D$13,"Normal")</f>
        <v>44026</v>
      </c>
      <c r="E1141" s="175">
        <f ca="1"/>
        <v>1.3597159281231177E-2</v>
      </c>
      <c r="F1141" s="152"/>
      <c r="G1141" s="174">
        <f t="shared" ca="1" si="17"/>
        <v>44025</v>
      </c>
      <c r="H1141" s="20">
        <f ca="1">_xll.meDateFromTenor(G1141,H$14,"Following",H$13,"Normal")</f>
        <v>44117</v>
      </c>
      <c r="I1141" s="175">
        <f ca="1"/>
        <v>1.7830473175451778E-2</v>
      </c>
      <c r="J1141" s="151" t="s">
        <v>4</v>
      </c>
      <c r="K1141" s="159" t="s">
        <v>4</v>
      </c>
    </row>
    <row r="1142" spans="1:11" x14ac:dyDescent="0.25">
      <c r="A1142" s="153">
        <v>1124</v>
      </c>
      <c r="B1142" s="158"/>
      <c r="C1142" s="174">
        <f ca="1">_xll.meDateFromTenor(C1141,"1D","FOLLOWING",D$13,"NORMAL")</f>
        <v>44026</v>
      </c>
      <c r="D1142" s="20">
        <f ca="1">_xll.meDateFromTenor(C1142,D$14,"Following",D$13,"Normal")</f>
        <v>44027</v>
      </c>
      <c r="E1142" s="175">
        <f ca="1"/>
        <v>1.3601543160406498E-2</v>
      </c>
      <c r="F1142" s="152"/>
      <c r="G1142" s="174">
        <f t="shared" ca="1" si="17"/>
        <v>44026</v>
      </c>
      <c r="H1142" s="20">
        <f ca="1">_xll.meDateFromTenor(G1142,H$14,"Following",H$13,"Normal")</f>
        <v>44118</v>
      </c>
      <c r="I1142" s="175">
        <f ca="1"/>
        <v>1.7834488365391452E-2</v>
      </c>
      <c r="J1142" s="151" t="s">
        <v>4</v>
      </c>
      <c r="K1142" s="159" t="s">
        <v>4</v>
      </c>
    </row>
    <row r="1143" spans="1:11" x14ac:dyDescent="0.25">
      <c r="A1143" s="153">
        <v>1125</v>
      </c>
      <c r="B1143" s="158"/>
      <c r="C1143" s="174">
        <f ca="1">_xll.meDateFromTenor(C1142,"1D","FOLLOWING",D$13,"NORMAL")</f>
        <v>44027</v>
      </c>
      <c r="D1143" s="20">
        <f ca="1">_xll.meDateFromTenor(C1143,D$14,"Following",D$13,"Normal")</f>
        <v>44028</v>
      </c>
      <c r="E1143" s="175">
        <f ca="1"/>
        <v>1.3605934710334559E-2</v>
      </c>
      <c r="F1143" s="152"/>
      <c r="G1143" s="174">
        <f t="shared" ca="1" si="17"/>
        <v>44027</v>
      </c>
      <c r="H1143" s="20">
        <f ca="1">_xll.meDateFromTenor(G1143,H$14,"Following",H$13,"Normal")</f>
        <v>44119</v>
      </c>
      <c r="I1143" s="175">
        <f ca="1"/>
        <v>1.7838493021711775E-2</v>
      </c>
      <c r="J1143" s="151" t="s">
        <v>4</v>
      </c>
      <c r="K1143" s="159" t="s">
        <v>4</v>
      </c>
    </row>
    <row r="1144" spans="1:11" x14ac:dyDescent="0.25">
      <c r="A1144" s="153">
        <v>1126</v>
      </c>
      <c r="B1144" s="158"/>
      <c r="C1144" s="174">
        <f ca="1">_xll.meDateFromTenor(C1143,"1D","FOLLOWING",D$13,"NORMAL")</f>
        <v>44028</v>
      </c>
      <c r="D1144" s="20">
        <f ca="1">_xll.meDateFromTenor(C1144,D$14,"Following",D$13,"Normal")</f>
        <v>44029</v>
      </c>
      <c r="E1144" s="175">
        <f ca="1"/>
        <v>1.3610333932117063E-2</v>
      </c>
      <c r="F1144" s="152"/>
      <c r="G1144" s="174">
        <f t="shared" ca="1" si="17"/>
        <v>44028</v>
      </c>
      <c r="H1144" s="20">
        <f ca="1">_xll.meDateFromTenor(G1144,H$14,"Following",H$13,"Normal")</f>
        <v>44120</v>
      </c>
      <c r="I1144" s="175">
        <f ca="1"/>
        <v>1.7842487123480251E-2</v>
      </c>
      <c r="J1144" s="151" t="s">
        <v>4</v>
      </c>
      <c r="K1144" s="159" t="s">
        <v>4</v>
      </c>
    </row>
    <row r="1145" spans="1:11" x14ac:dyDescent="0.25">
      <c r="A1145" s="153">
        <v>1127</v>
      </c>
      <c r="B1145" s="158"/>
      <c r="C1145" s="174">
        <f ca="1">_xll.meDateFromTenor(C1144,"1D","FOLLOWING",D$13,"NORMAL")</f>
        <v>44029</v>
      </c>
      <c r="D1145" s="20">
        <f ca="1">_xll.meDateFromTenor(C1145,D$14,"Following",D$13,"Normal")</f>
        <v>44032</v>
      </c>
      <c r="E1145" s="175">
        <f ca="1"/>
        <v>1.3619673188021927E-2</v>
      </c>
      <c r="F1145" s="152"/>
      <c r="G1145" s="174">
        <f t="shared" ca="1" si="17"/>
        <v>44029</v>
      </c>
      <c r="H1145" s="20">
        <f ca="1">_xll.meDateFromTenor(G1145,H$14,"Following",H$13,"Normal")</f>
        <v>44123</v>
      </c>
      <c r="I1145" s="175">
        <f ca="1"/>
        <v>1.7846470649764384E-2</v>
      </c>
      <c r="J1145" s="151" t="s">
        <v>4</v>
      </c>
      <c r="K1145" s="159" t="s">
        <v>4</v>
      </c>
    </row>
    <row r="1146" spans="1:11" x14ac:dyDescent="0.25">
      <c r="A1146" s="153">
        <v>1128</v>
      </c>
      <c r="B1146" s="158"/>
      <c r="C1146" s="174">
        <f ca="1">_xll.meDateFromTenor(C1145,"1D","FOLLOWING",D$13,"NORMAL")</f>
        <v>44032</v>
      </c>
      <c r="D1146" s="20">
        <f ca="1">_xll.meDateFromTenor(C1146,D$14,"Following",D$13,"Normal")</f>
        <v>44033</v>
      </c>
      <c r="E1146" s="175">
        <f ca="1"/>
        <v>1.3628007564514634E-2</v>
      </c>
      <c r="F1146" s="152"/>
      <c r="G1146" s="174">
        <f t="shared" ca="1" si="17"/>
        <v>44032</v>
      </c>
      <c r="H1146" s="20">
        <f ca="1">_xll.meDateFromTenor(G1146,H$14,"Following",H$13,"Normal")</f>
        <v>44124</v>
      </c>
      <c r="I1146" s="175">
        <f ca="1"/>
        <v>1.785835756638576E-2</v>
      </c>
      <c r="J1146" s="151" t="s">
        <v>4</v>
      </c>
      <c r="K1146" s="159" t="s">
        <v>4</v>
      </c>
    </row>
    <row r="1147" spans="1:11" x14ac:dyDescent="0.25">
      <c r="A1147" s="153">
        <v>1129</v>
      </c>
      <c r="B1147" s="158"/>
      <c r="C1147" s="174">
        <f ca="1">_xll.meDateFromTenor(C1146,"1D","FOLLOWING",D$13,"NORMAL")</f>
        <v>44033</v>
      </c>
      <c r="D1147" s="20">
        <f ca="1">_xll.meDateFromTenor(C1147,D$14,"Following",D$13,"Normal")</f>
        <v>44034</v>
      </c>
      <c r="E1147" s="175">
        <f ca="1"/>
        <v>1.3632445165285841E-2</v>
      </c>
      <c r="F1147" s="152"/>
      <c r="G1147" s="174">
        <f t="shared" ca="1" si="17"/>
        <v>44033</v>
      </c>
      <c r="H1147" s="20">
        <f ca="1">_xll.meDateFromTenor(G1147,H$14,"Following",H$13,"Normal")</f>
        <v>44125</v>
      </c>
      <c r="I1147" s="175">
        <f ca="1"/>
        <v>1.7862298581407563E-2</v>
      </c>
      <c r="J1147" s="151" t="s">
        <v>4</v>
      </c>
      <c r="K1147" s="159" t="s">
        <v>4</v>
      </c>
    </row>
    <row r="1148" spans="1:11" x14ac:dyDescent="0.25">
      <c r="A1148" s="153">
        <v>1130</v>
      </c>
      <c r="B1148" s="158"/>
      <c r="C1148" s="174">
        <f ca="1">_xll.meDateFromTenor(C1147,"1D","FOLLOWING",D$13,"NORMAL")</f>
        <v>44034</v>
      </c>
      <c r="D1148" s="20">
        <f ca="1">_xll.meDateFromTenor(C1148,D$14,"Following",D$13,"Normal")</f>
        <v>44035</v>
      </c>
      <c r="E1148" s="175">
        <f ca="1"/>
        <v>1.3636890445825145E-2</v>
      </c>
      <c r="F1148" s="152"/>
      <c r="G1148" s="174">
        <f t="shared" ca="1" si="17"/>
        <v>44034</v>
      </c>
      <c r="H1148" s="20">
        <f ca="1">_xll.meDateFromTenor(G1148,H$14,"Following",H$13,"Normal")</f>
        <v>44126</v>
      </c>
      <c r="I1148" s="175">
        <f ca="1"/>
        <v>1.7866228916282548E-2</v>
      </c>
      <c r="J1148" s="151" t="s">
        <v>4</v>
      </c>
      <c r="K1148" s="159" t="s">
        <v>4</v>
      </c>
    </row>
    <row r="1149" spans="1:11" x14ac:dyDescent="0.25">
      <c r="A1149" s="153">
        <v>1131</v>
      </c>
      <c r="B1149" s="158"/>
      <c r="C1149" s="174">
        <f ca="1">_xll.meDateFromTenor(C1148,"1D","FOLLOWING",D$13,"NORMAL")</f>
        <v>44035</v>
      </c>
      <c r="D1149" s="20">
        <f ca="1">_xll.meDateFromTenor(C1149,D$14,"Following",D$13,"Normal")</f>
        <v>44036</v>
      </c>
      <c r="E1149" s="175">
        <f ca="1"/>
        <v>1.3641343407269088E-2</v>
      </c>
      <c r="F1149" s="152"/>
      <c r="G1149" s="174">
        <f t="shared" ca="1" si="17"/>
        <v>44035</v>
      </c>
      <c r="H1149" s="20">
        <f ca="1">_xll.meDateFromTenor(G1149,H$14,"Following",H$13,"Normal")</f>
        <v>44127</v>
      </c>
      <c r="I1149" s="175">
        <f ca="1"/>
        <v>1.7870148550078215E-2</v>
      </c>
      <c r="J1149" s="151" t="s">
        <v>4</v>
      </c>
      <c r="K1149" s="159" t="s">
        <v>4</v>
      </c>
    </row>
    <row r="1150" spans="1:11" x14ac:dyDescent="0.25">
      <c r="A1150" s="153">
        <v>1132</v>
      </c>
      <c r="B1150" s="158"/>
      <c r="C1150" s="174">
        <f ca="1">_xll.meDateFromTenor(C1149,"1D","FOLLOWING",D$13,"NORMAL")</f>
        <v>44036</v>
      </c>
      <c r="D1150" s="20">
        <f ca="1">_xll.meDateFromTenor(C1150,D$14,"Following",D$13,"Normal")</f>
        <v>44039</v>
      </c>
      <c r="E1150" s="175">
        <f ca="1"/>
        <v>1.365079252973732E-2</v>
      </c>
      <c r="F1150" s="152"/>
      <c r="G1150" s="174">
        <f t="shared" ca="1" si="17"/>
        <v>44036</v>
      </c>
      <c r="H1150" s="20">
        <f ca="1">_xll.meDateFromTenor(G1150,H$14,"Following",H$13,"Normal")</f>
        <v>44130</v>
      </c>
      <c r="I1150" s="175">
        <f ca="1"/>
        <v>1.7874057461862068E-2</v>
      </c>
      <c r="J1150" s="151" t="s">
        <v>4</v>
      </c>
      <c r="K1150" s="159" t="s">
        <v>4</v>
      </c>
    </row>
    <row r="1151" spans="1:11" x14ac:dyDescent="0.25">
      <c r="A1151" s="153">
        <v>1133</v>
      </c>
      <c r="B1151" s="158"/>
      <c r="C1151" s="174">
        <f ca="1">_xll.meDateFromTenor(C1150,"1D","FOLLOWING",D$13,"NORMAL")</f>
        <v>44039</v>
      </c>
      <c r="D1151" s="20">
        <f ca="1">_xll.meDateFromTenor(C1151,D$14,"Following",D$13,"Normal")</f>
        <v>44040</v>
      </c>
      <c r="E1151" s="175">
        <f ca="1"/>
        <v>1.3659232088600955E-2</v>
      </c>
      <c r="F1151" s="152"/>
      <c r="G1151" s="174">
        <f t="shared" ca="1" si="17"/>
        <v>44039</v>
      </c>
      <c r="H1151" s="20">
        <f ca="1">_xll.meDateFromTenor(G1151,H$14,"Following",H$13,"Normal")</f>
        <v>44131</v>
      </c>
      <c r="I1151" s="175">
        <f ca="1"/>
        <v>1.7885719655817811E-2</v>
      </c>
      <c r="J1151" s="151" t="s">
        <v>4</v>
      </c>
      <c r="K1151" s="159" t="s">
        <v>4</v>
      </c>
    </row>
    <row r="1152" spans="1:11" x14ac:dyDescent="0.25">
      <c r="A1152" s="153">
        <v>1134</v>
      </c>
      <c r="B1152" s="158"/>
      <c r="C1152" s="174">
        <f ca="1">_xll.meDateFromTenor(C1151,"1D","FOLLOWING",D$13,"NORMAL")</f>
        <v>44040</v>
      </c>
      <c r="D1152" s="20">
        <f ca="1">_xll.meDateFromTenor(C1152,D$14,"Following",D$13,"Normal")</f>
        <v>44041</v>
      </c>
      <c r="E1152" s="175">
        <f ca="1"/>
        <v>1.3663723474268709E-2</v>
      </c>
      <c r="F1152" s="152"/>
      <c r="G1152" s="174">
        <f t="shared" ca="1" si="17"/>
        <v>44040</v>
      </c>
      <c r="H1152" s="20">
        <f ca="1">_xll.meDateFromTenor(G1152,H$14,"Following",H$13,"Normal")</f>
        <v>44132</v>
      </c>
      <c r="I1152" s="175">
        <f ca="1"/>
        <v>1.7889585470229469E-2</v>
      </c>
      <c r="J1152" s="151" t="s">
        <v>4</v>
      </c>
      <c r="K1152" s="159" t="s">
        <v>4</v>
      </c>
    </row>
    <row r="1153" spans="1:11" x14ac:dyDescent="0.25">
      <c r="A1153" s="153">
        <v>1135</v>
      </c>
      <c r="B1153" s="158"/>
      <c r="C1153" s="174">
        <f ca="1">_xll.meDateFromTenor(C1152,"1D","FOLLOWING",D$13,"NORMAL")</f>
        <v>44041</v>
      </c>
      <c r="D1153" s="20">
        <f ca="1">_xll.meDateFromTenor(C1153,D$14,"Following",D$13,"Normal")</f>
        <v>44042</v>
      </c>
      <c r="E1153" s="175">
        <f ca="1"/>
        <v>1.3668222548657377E-2</v>
      </c>
      <c r="F1153" s="152"/>
      <c r="G1153" s="174">
        <f t="shared" ca="1" si="17"/>
        <v>44041</v>
      </c>
      <c r="H1153" s="20">
        <f ca="1">_xll.meDateFromTenor(G1153,H$14,"Following",H$13,"Normal")</f>
        <v>44133</v>
      </c>
      <c r="I1153" s="175">
        <f ca="1"/>
        <v>1.7893440457966842E-2</v>
      </c>
      <c r="J1153" s="151" t="s">
        <v>4</v>
      </c>
      <c r="K1153" s="159" t="s">
        <v>4</v>
      </c>
    </row>
    <row r="1154" spans="1:11" x14ac:dyDescent="0.25">
      <c r="A1154" s="153">
        <v>1136</v>
      </c>
      <c r="B1154" s="158"/>
      <c r="C1154" s="174">
        <f ca="1">_xll.meDateFromTenor(C1153,"1D","FOLLOWING",D$13,"NORMAL")</f>
        <v>44042</v>
      </c>
      <c r="D1154" s="20">
        <f ca="1">_xll.meDateFromTenor(C1154,D$14,"Following",D$13,"Normal")</f>
        <v>44043</v>
      </c>
      <c r="E1154" s="175">
        <f ca="1"/>
        <v>1.3672729313143353E-2</v>
      </c>
      <c r="F1154" s="152"/>
      <c r="G1154" s="174">
        <f t="shared" ca="1" si="17"/>
        <v>44042</v>
      </c>
      <c r="H1154" s="20">
        <f ca="1">_xll.meDateFromTenor(G1154,H$14,"Following",H$13,"Normal")</f>
        <v>44134</v>
      </c>
      <c r="I1154" s="175">
        <f ca="1"/>
        <v>1.7897284598097425E-2</v>
      </c>
      <c r="J1154" s="151" t="s">
        <v>4</v>
      </c>
      <c r="K1154" s="159" t="s">
        <v>4</v>
      </c>
    </row>
    <row r="1155" spans="1:11" x14ac:dyDescent="0.25">
      <c r="A1155" s="153">
        <v>1137</v>
      </c>
      <c r="B1155" s="158"/>
      <c r="C1155" s="174">
        <f ca="1">_xll.meDateFromTenor(C1154,"1D","FOLLOWING",D$13,"NORMAL")</f>
        <v>44043</v>
      </c>
      <c r="D1155" s="20">
        <f ca="1">_xll.meDateFromTenor(C1155,D$14,"Following",D$13,"Normal")</f>
        <v>44046</v>
      </c>
      <c r="E1155" s="175">
        <f ca="1"/>
        <v>1.368228846290552E-2</v>
      </c>
      <c r="F1155" s="152"/>
      <c r="G1155" s="174">
        <f t="shared" ca="1" si="17"/>
        <v>44043</v>
      </c>
      <c r="H1155" s="20">
        <f ca="1">_xll.meDateFromTenor(G1155,H$14,"Following",H$13,"Normal")</f>
        <v>44137</v>
      </c>
      <c r="I1155" s="175">
        <f ca="1"/>
        <v>1.7901117869688728E-2</v>
      </c>
      <c r="J1155" s="151" t="s">
        <v>4</v>
      </c>
      <c r="K1155" s="159" t="s">
        <v>4</v>
      </c>
    </row>
    <row r="1156" spans="1:11" x14ac:dyDescent="0.25">
      <c r="A1156" s="153">
        <v>1138</v>
      </c>
      <c r="B1156" s="158"/>
      <c r="C1156" s="174">
        <f ca="1">_xll.meDateFromTenor(C1155,"1D","FOLLOWING",D$13,"NORMAL")</f>
        <v>44046</v>
      </c>
      <c r="D1156" s="20">
        <f ca="1">_xll.meDateFromTenor(C1156,D$14,"Following",D$13,"Normal")</f>
        <v>44047</v>
      </c>
      <c r="E1156" s="175">
        <f ca="1"/>
        <v>1.3690833297135292E-2</v>
      </c>
      <c r="F1156" s="152"/>
      <c r="G1156" s="174">
        <f t="shared" ca="1" si="17"/>
        <v>44046</v>
      </c>
      <c r="H1156" s="20">
        <f ca="1">_xll.meDateFromTenor(G1156,H$14,"Following",H$13,"Normal")</f>
        <v>44138</v>
      </c>
      <c r="I1156" s="175">
        <f ca="1"/>
        <v>1.7912552263902023E-2</v>
      </c>
      <c r="J1156" s="151" t="s">
        <v>4</v>
      </c>
      <c r="K1156" s="159" t="s">
        <v>4</v>
      </c>
    </row>
    <row r="1157" spans="1:11" x14ac:dyDescent="0.25">
      <c r="A1157" s="153">
        <v>1139</v>
      </c>
      <c r="B1157" s="158"/>
      <c r="C1157" s="174">
        <f ca="1">_xll.meDateFromTenor(C1156,"1D","FOLLOWING",D$13,"NORMAL")</f>
        <v>44047</v>
      </c>
      <c r="D1157" s="20">
        <f ca="1">_xll.meDateFromTenor(C1157,D$14,"Following",D$13,"Normal")</f>
        <v>44048</v>
      </c>
      <c r="E1157" s="175">
        <f ca="1"/>
        <v>1.3695378531240001E-2</v>
      </c>
      <c r="F1157" s="152"/>
      <c r="G1157" s="174">
        <f t="shared" ca="1" si="17"/>
        <v>44047</v>
      </c>
      <c r="H1157" s="20">
        <f ca="1">_xll.meDateFromTenor(G1157,H$14,"Following",H$13,"Normal")</f>
        <v>44139</v>
      </c>
      <c r="I1157" s="175">
        <f ca="1"/>
        <v>1.7916341852011262E-2</v>
      </c>
      <c r="J1157" s="151" t="s">
        <v>4</v>
      </c>
      <c r="K1157" s="159" t="s">
        <v>4</v>
      </c>
    </row>
    <row r="1158" spans="1:11" x14ac:dyDescent="0.25">
      <c r="A1158" s="153">
        <v>1140</v>
      </c>
      <c r="B1158" s="158"/>
      <c r="C1158" s="174">
        <f ca="1">_xll.meDateFromTenor(C1157,"1D","FOLLOWING",D$13,"NORMAL")</f>
        <v>44048</v>
      </c>
      <c r="D1158" s="20">
        <f ca="1">_xll.meDateFromTenor(C1158,D$14,"Following",D$13,"Normal")</f>
        <v>44049</v>
      </c>
      <c r="E1158" s="175">
        <f ca="1"/>
        <v>1.3699931463195833E-2</v>
      </c>
      <c r="F1158" s="152"/>
      <c r="G1158" s="174">
        <f t="shared" ca="1" si="17"/>
        <v>44048</v>
      </c>
      <c r="H1158" s="20">
        <f ca="1">_xll.meDateFromTenor(G1158,H$14,"Following",H$13,"Normal")</f>
        <v>44140</v>
      </c>
      <c r="I1158" s="175">
        <f ca="1"/>
        <v>1.7920120466918741E-2</v>
      </c>
      <c r="J1158" s="151" t="s">
        <v>4</v>
      </c>
      <c r="K1158" s="159" t="s">
        <v>4</v>
      </c>
    </row>
    <row r="1159" spans="1:11" x14ac:dyDescent="0.25">
      <c r="A1159" s="153">
        <v>1141</v>
      </c>
      <c r="B1159" s="158"/>
      <c r="C1159" s="174">
        <f ca="1">_xll.meDateFromTenor(C1158,"1D","FOLLOWING",D$13,"NORMAL")</f>
        <v>44049</v>
      </c>
      <c r="D1159" s="20">
        <f ca="1">_xll.meDateFromTenor(C1159,D$14,"Following",D$13,"Normal")</f>
        <v>44050</v>
      </c>
      <c r="E1159" s="175">
        <f ca="1"/>
        <v>1.3704492094264243E-2</v>
      </c>
      <c r="F1159" s="152"/>
      <c r="G1159" s="174">
        <f t="shared" ca="1" si="17"/>
        <v>44049</v>
      </c>
      <c r="H1159" s="20">
        <f ca="1">_xll.meDateFromTenor(G1159,H$14,"Following",H$13,"Normal")</f>
        <v>44141</v>
      </c>
      <c r="I1159" s="175">
        <f ca="1"/>
        <v>1.7923888087691974E-2</v>
      </c>
      <c r="J1159" s="151" t="s">
        <v>4</v>
      </c>
      <c r="K1159" s="159" t="s">
        <v>4</v>
      </c>
    </row>
    <row r="1160" spans="1:11" x14ac:dyDescent="0.25">
      <c r="A1160" s="153">
        <v>1142</v>
      </c>
      <c r="B1160" s="158"/>
      <c r="C1160" s="174">
        <f ca="1">_xll.meDateFromTenor(C1159,"1D","FOLLOWING",D$13,"NORMAL")</f>
        <v>44050</v>
      </c>
      <c r="D1160" s="20">
        <f ca="1">_xll.meDateFromTenor(C1160,D$14,"Following",D$13,"Normal")</f>
        <v>44053</v>
      </c>
      <c r="E1160" s="175">
        <f ca="1"/>
        <v>1.3714161433090124E-2</v>
      </c>
      <c r="F1160" s="152"/>
      <c r="G1160" s="174">
        <f t="shared" ca="1" si="17"/>
        <v>44050</v>
      </c>
      <c r="H1160" s="20">
        <f ca="1">_xll.meDateFromTenor(G1160,H$14,"Following",H$13,"Normal")</f>
        <v>44144</v>
      </c>
      <c r="I1160" s="175">
        <f ca="1"/>
        <v>1.7927644693398456E-2</v>
      </c>
      <c r="J1160" s="151" t="s">
        <v>4</v>
      </c>
      <c r="K1160" s="159" t="s">
        <v>4</v>
      </c>
    </row>
    <row r="1161" spans="1:11" x14ac:dyDescent="0.25">
      <c r="A1161" s="153">
        <v>1143</v>
      </c>
      <c r="B1161" s="158"/>
      <c r="C1161" s="174">
        <f ca="1">_xll.meDateFromTenor(C1160,"1D","FOLLOWING",D$13,"NORMAL")</f>
        <v>44053</v>
      </c>
      <c r="D1161" s="20">
        <f ca="1">_xll.meDateFromTenor(C1161,D$14,"Following",D$13,"Normal")</f>
        <v>44054</v>
      </c>
      <c r="E1161" s="175">
        <f ca="1"/>
        <v>1.3722811636227647E-2</v>
      </c>
      <c r="F1161" s="152"/>
      <c r="G1161" s="174">
        <f t="shared" ca="1" si="17"/>
        <v>44053</v>
      </c>
      <c r="H1161" s="20">
        <f ca="1">_xll.meDateFromTenor(G1161,H$14,"Following",H$13,"Normal")</f>
        <v>44145</v>
      </c>
      <c r="I1161" s="175">
        <f ca="1"/>
        <v>1.7938848210792478E-2</v>
      </c>
      <c r="J1161" s="151" t="s">
        <v>4</v>
      </c>
      <c r="K1161" s="159" t="s">
        <v>4</v>
      </c>
    </row>
    <row r="1162" spans="1:11" x14ac:dyDescent="0.25">
      <c r="A1162" s="153">
        <v>1144</v>
      </c>
      <c r="B1162" s="158"/>
      <c r="C1162" s="174">
        <f ca="1">_xll.meDateFromTenor(C1161,"1D","FOLLOWING",D$13,"NORMAL")</f>
        <v>44054</v>
      </c>
      <c r="D1162" s="20">
        <f ca="1">_xll.meDateFromTenor(C1162,D$14,"Following",D$13,"Normal")</f>
        <v>44055</v>
      </c>
      <c r="E1162" s="175">
        <f ca="1"/>
        <v>1.3727410782655736E-2</v>
      </c>
      <c r="F1162" s="152"/>
      <c r="G1162" s="174">
        <f t="shared" ca="1" si="17"/>
        <v>44054</v>
      </c>
      <c r="H1162" s="20">
        <f ca="1">_xll.meDateFromTenor(G1162,H$14,"Following",H$13,"Normal")</f>
        <v>44146</v>
      </c>
      <c r="I1162" s="175">
        <f ca="1"/>
        <v>1.7942560546907023E-2</v>
      </c>
      <c r="J1162" s="151" t="s">
        <v>4</v>
      </c>
      <c r="K1162" s="159" t="s">
        <v>4</v>
      </c>
    </row>
    <row r="1163" spans="1:11" x14ac:dyDescent="0.25">
      <c r="A1163" s="153">
        <v>1145</v>
      </c>
      <c r="B1163" s="158"/>
      <c r="C1163" s="174">
        <f ca="1">_xll.meDateFromTenor(C1162,"1D","FOLLOWING",D$13,"NORMAL")</f>
        <v>44055</v>
      </c>
      <c r="D1163" s="20">
        <f ca="1">_xll.meDateFromTenor(C1163,D$14,"Following",D$13,"Normal")</f>
        <v>44056</v>
      </c>
      <c r="E1163" s="175">
        <f ca="1"/>
        <v>1.3732017636030122E-2</v>
      </c>
      <c r="F1163" s="152"/>
      <c r="G1163" s="174">
        <f t="shared" ca="1" si="17"/>
        <v>44055</v>
      </c>
      <c r="H1163" s="20">
        <f ca="1">_xll.meDateFromTenor(G1163,H$14,"Following",H$13,"Normal")</f>
        <v>44147</v>
      </c>
      <c r="I1163" s="175">
        <f ca="1"/>
        <v>1.7946261763292344E-2</v>
      </c>
      <c r="J1163" s="151" t="s">
        <v>4</v>
      </c>
      <c r="K1163" s="159" t="s">
        <v>4</v>
      </c>
    </row>
    <row r="1164" spans="1:11" x14ac:dyDescent="0.25">
      <c r="A1164" s="153">
        <v>1146</v>
      </c>
      <c r="B1164" s="158"/>
      <c r="C1164" s="174">
        <f ca="1">_xll.meDateFromTenor(C1163,"1D","FOLLOWING",D$13,"NORMAL")</f>
        <v>44056</v>
      </c>
      <c r="D1164" s="20">
        <f ca="1">_xll.meDateFromTenor(C1164,D$14,"Following",D$13,"Normal")</f>
        <v>44057</v>
      </c>
      <c r="E1164" s="175">
        <f ca="1"/>
        <v>1.3736632197887146E-2</v>
      </c>
      <c r="F1164" s="152"/>
      <c r="G1164" s="174">
        <f t="shared" ca="1" si="17"/>
        <v>44056</v>
      </c>
      <c r="H1164" s="20">
        <f ca="1">_xll.meDateFromTenor(G1164,H$14,"Following",H$13,"Normal")</f>
        <v>44148</v>
      </c>
      <c r="I1164" s="175">
        <f ca="1"/>
        <v>1.7949951839015946E-2</v>
      </c>
      <c r="J1164" s="151" t="s">
        <v>4</v>
      </c>
      <c r="K1164" s="159" t="s">
        <v>4</v>
      </c>
    </row>
    <row r="1165" spans="1:11" x14ac:dyDescent="0.25">
      <c r="A1165" s="153">
        <v>1147</v>
      </c>
      <c r="B1165" s="158"/>
      <c r="C1165" s="174">
        <f ca="1">_xll.meDateFromTenor(C1164,"1D","FOLLOWING",D$13,"NORMAL")</f>
        <v>44057</v>
      </c>
      <c r="D1165" s="20">
        <f ca="1">_xll.meDateFromTenor(C1165,D$14,"Following",D$13,"Normal")</f>
        <v>44060</v>
      </c>
      <c r="E1165" s="175">
        <f ca="1"/>
        <v>1.3746411888514869E-2</v>
      </c>
      <c r="F1165" s="152"/>
      <c r="G1165" s="174">
        <f t="shared" ca="1" si="17"/>
        <v>44057</v>
      </c>
      <c r="H1165" s="20">
        <f ca="1">_xll.meDateFromTenor(G1165,H$14,"Following",H$13,"Normal")</f>
        <v>44151</v>
      </c>
      <c r="I1165" s="175">
        <f ca="1"/>
        <v>1.7953630753145336E-2</v>
      </c>
      <c r="J1165" s="151" t="s">
        <v>4</v>
      </c>
      <c r="K1165" s="159" t="s">
        <v>4</v>
      </c>
    </row>
    <row r="1166" spans="1:11" x14ac:dyDescent="0.25">
      <c r="A1166" s="153">
        <v>1148</v>
      </c>
      <c r="B1166" s="158"/>
      <c r="C1166" s="174">
        <f ca="1">_xll.meDateFromTenor(C1165,"1D","FOLLOWING",D$13,"NORMAL")</f>
        <v>44060</v>
      </c>
      <c r="D1166" s="20">
        <f ca="1">_xll.meDateFromTenor(C1166,D$14,"Following",D$13,"Normal")</f>
        <v>44061</v>
      </c>
      <c r="E1166" s="175">
        <f ca="1"/>
        <v>1.3755167554416775E-2</v>
      </c>
      <c r="F1166" s="152"/>
      <c r="G1166" s="174">
        <f t="shared" ca="1" si="17"/>
        <v>44060</v>
      </c>
      <c r="H1166" s="20">
        <f ca="1">_xll.meDateFromTenor(G1166,H$14,"Following",H$13,"Normal")</f>
        <v>44152</v>
      </c>
      <c r="I1166" s="175">
        <f ca="1"/>
        <v>1.7964600316643268E-2</v>
      </c>
      <c r="J1166" s="151" t="s">
        <v>4</v>
      </c>
      <c r="K1166" s="159" t="s">
        <v>4</v>
      </c>
    </row>
    <row r="1167" spans="1:11" x14ac:dyDescent="0.25">
      <c r="A1167" s="153">
        <v>1149</v>
      </c>
      <c r="B1167" s="158"/>
      <c r="C1167" s="174">
        <f ca="1">_xll.meDateFromTenor(C1166,"1D","FOLLOWING",D$13,"NORMAL")</f>
        <v>44061</v>
      </c>
      <c r="D1167" s="20">
        <f ca="1">_xll.meDateFromTenor(C1167,D$14,"Following",D$13,"Normal")</f>
        <v>44062</v>
      </c>
      <c r="E1167" s="175">
        <f ca="1"/>
        <v>1.3759820677499215E-2</v>
      </c>
      <c r="F1167" s="152"/>
      <c r="G1167" s="174">
        <f t="shared" ca="1" si="17"/>
        <v>44061</v>
      </c>
      <c r="H1167" s="20">
        <f ca="1">_xll.meDateFromTenor(G1167,H$14,"Following",H$13,"Normal")</f>
        <v>44153</v>
      </c>
      <c r="I1167" s="175">
        <f ca="1"/>
        <v>1.7968234375070846E-2</v>
      </c>
      <c r="J1167" s="151" t="s">
        <v>4</v>
      </c>
      <c r="K1167" s="159" t="s">
        <v>4</v>
      </c>
    </row>
    <row r="1168" spans="1:11" x14ac:dyDescent="0.25">
      <c r="A1168" s="153">
        <v>1150</v>
      </c>
      <c r="B1168" s="158"/>
      <c r="C1168" s="174">
        <f ca="1">_xll.meDateFromTenor(C1167,"1D","FOLLOWING",D$13,"NORMAL")</f>
        <v>44062</v>
      </c>
      <c r="D1168" s="20">
        <f ca="1">_xll.meDateFromTenor(C1168,D$14,"Following",D$13,"Normal")</f>
        <v>44063</v>
      </c>
      <c r="E1168" s="175">
        <f ca="1"/>
        <v>1.3764481516818113E-2</v>
      </c>
      <c r="F1168" s="152"/>
      <c r="G1168" s="174">
        <f t="shared" ca="1" si="17"/>
        <v>44062</v>
      </c>
      <c r="H1168" s="20">
        <f ca="1">_xll.meDateFromTenor(G1168,H$14,"Following",H$13,"Normal")</f>
        <v>44154</v>
      </c>
      <c r="I1168" s="175">
        <f ca="1"/>
        <v>1.7971857167241735E-2</v>
      </c>
      <c r="J1168" s="151" t="s">
        <v>4</v>
      </c>
      <c r="K1168" s="159" t="s">
        <v>4</v>
      </c>
    </row>
    <row r="1169" spans="1:11" x14ac:dyDescent="0.25">
      <c r="A1169" s="153">
        <v>1151</v>
      </c>
      <c r="B1169" s="158"/>
      <c r="C1169" s="174">
        <f ca="1">_xll.meDateFromTenor(C1168,"1D","FOLLOWING",D$13,"NORMAL")</f>
        <v>44063</v>
      </c>
      <c r="D1169" s="20">
        <f ca="1">_xll.meDateFromTenor(C1169,D$14,"Following",D$13,"Normal")</f>
        <v>44064</v>
      </c>
      <c r="E1169" s="175">
        <f ca="1"/>
        <v>1.3769150073714776E-2</v>
      </c>
      <c r="F1169" s="152"/>
      <c r="G1169" s="174">
        <f t="shared" ca="1" si="17"/>
        <v>44063</v>
      </c>
      <c r="H1169" s="20">
        <f ca="1">_xll.meDateFromTenor(G1169,H$14,"Following",H$13,"Normal")</f>
        <v>44155</v>
      </c>
      <c r="I1169" s="175">
        <f ca="1"/>
        <v>1.7975468672223441E-2</v>
      </c>
      <c r="J1169" s="151" t="s">
        <v>4</v>
      </c>
      <c r="K1169" s="159" t="s">
        <v>4</v>
      </c>
    </row>
    <row r="1170" spans="1:11" x14ac:dyDescent="0.25">
      <c r="A1170" s="153">
        <v>1152</v>
      </c>
      <c r="B1170" s="158"/>
      <c r="C1170" s="174">
        <f ca="1">_xll.meDateFromTenor(C1169,"1D","FOLLOWING",D$13,"NORMAL")</f>
        <v>44064</v>
      </c>
      <c r="D1170" s="20">
        <f ca="1">_xll.meDateFromTenor(C1170,D$14,"Following",D$13,"Normal")</f>
        <v>44067</v>
      </c>
      <c r="E1170" s="175">
        <f ca="1"/>
        <v>1.3779040279865103E-2</v>
      </c>
      <c r="F1170" s="152"/>
      <c r="G1170" s="174">
        <f t="shared" ca="1" si="17"/>
        <v>44064</v>
      </c>
      <c r="H1170" s="20">
        <f ca="1">_xll.meDateFromTenor(G1170,H$14,"Following",H$13,"Normal")</f>
        <v>44158</v>
      </c>
      <c r="I1170" s="175">
        <f ca="1"/>
        <v>1.7979068869083459E-2</v>
      </c>
      <c r="J1170" s="151" t="s">
        <v>4</v>
      </c>
      <c r="K1170" s="159" t="s">
        <v>4</v>
      </c>
    </row>
    <row r="1171" spans="1:11" x14ac:dyDescent="0.25">
      <c r="A1171" s="153">
        <v>1153</v>
      </c>
      <c r="B1171" s="158"/>
      <c r="C1171" s="174">
        <f ca="1">_xll.meDateFromTenor(C1170,"1D","FOLLOWING",D$13,"NORMAL")</f>
        <v>44067</v>
      </c>
      <c r="D1171" s="20">
        <f ca="1">_xll.meDateFromTenor(C1171,D$14,"Following",D$13,"Normal")</f>
        <v>44068</v>
      </c>
      <c r="E1171" s="175">
        <f ca="1"/>
        <v>1.3787636972926242E-2</v>
      </c>
      <c r="F1171" s="152"/>
      <c r="G1171" s="174">
        <f t="shared" ca="1" si="17"/>
        <v>44067</v>
      </c>
      <c r="H1171" s="20">
        <f ca="1">_xll.meDateFromTenor(G1171,H$14,"Following",H$13,"Normal")</f>
        <v>44159</v>
      </c>
      <c r="I1171" s="175">
        <f ca="1"/>
        <v>1.7989801401608479E-2</v>
      </c>
      <c r="J1171" s="151" t="s">
        <v>4</v>
      </c>
      <c r="K1171" s="159" t="s">
        <v>4</v>
      </c>
    </row>
    <row r="1172" spans="1:11" x14ac:dyDescent="0.25">
      <c r="A1172" s="153">
        <v>1154</v>
      </c>
      <c r="B1172" s="158"/>
      <c r="C1172" s="174">
        <f ca="1">_xll.meDateFromTenor(C1171,"1D","FOLLOWING",D$13,"NORMAL")</f>
        <v>44068</v>
      </c>
      <c r="D1172" s="20">
        <f ca="1">_xll.meDateFromTenor(C1172,D$14,"Following",D$13,"Normal")</f>
        <v>44069</v>
      </c>
      <c r="E1172" s="175">
        <f ca="1"/>
        <v>1.3791817134747341E-2</v>
      </c>
      <c r="F1172" s="152"/>
      <c r="G1172" s="174">
        <f t="shared" ca="1" si="17"/>
        <v>44068</v>
      </c>
      <c r="H1172" s="20">
        <f ca="1">_xll.meDateFromTenor(G1172,H$14,"Following",H$13,"Normal")</f>
        <v>44160</v>
      </c>
      <c r="I1172" s="175">
        <f ca="1"/>
        <v>1.7993356196315882E-2</v>
      </c>
      <c r="J1172" s="151" t="s">
        <v>4</v>
      </c>
      <c r="K1172" s="159" t="s">
        <v>4</v>
      </c>
    </row>
    <row r="1173" spans="1:11" x14ac:dyDescent="0.25">
      <c r="A1173" s="153">
        <v>1155</v>
      </c>
      <c r="B1173" s="158"/>
      <c r="C1173" s="174">
        <f ca="1">_xll.meDateFromTenor(C1172,"1D","FOLLOWING",D$13,"NORMAL")</f>
        <v>44069</v>
      </c>
      <c r="D1173" s="20">
        <f ca="1">_xll.meDateFromTenor(C1173,D$14,"Following",D$13,"Normal")</f>
        <v>44070</v>
      </c>
      <c r="E1173" s="175">
        <f ca="1"/>
        <v>1.3796008108710798E-2</v>
      </c>
      <c r="F1173" s="152"/>
      <c r="G1173" s="174">
        <f t="shared" ref="G1173:G1236" ca="1" si="18">$C1173</f>
        <v>44069</v>
      </c>
      <c r="H1173" s="20">
        <f ca="1">_xll.meDateFromTenor(G1173,H$14,"Following",H$13,"Normal")</f>
        <v>44161</v>
      </c>
      <c r="I1173" s="175">
        <f ca="1"/>
        <v>1.7996899816193516E-2</v>
      </c>
      <c r="J1173" s="151" t="s">
        <v>4</v>
      </c>
      <c r="K1173" s="159" t="s">
        <v>4</v>
      </c>
    </row>
    <row r="1174" spans="1:11" x14ac:dyDescent="0.25">
      <c r="A1174" s="153">
        <v>1156</v>
      </c>
      <c r="B1174" s="158"/>
      <c r="C1174" s="174">
        <f ca="1">_xll.meDateFromTenor(C1173,"1D","FOLLOWING",D$13,"NORMAL")</f>
        <v>44070</v>
      </c>
      <c r="D1174" s="20">
        <f ca="1">_xll.meDateFromTenor(C1174,D$14,"Following",D$13,"Normal")</f>
        <v>44071</v>
      </c>
      <c r="E1174" s="175">
        <f ca="1"/>
        <v>1.3800209896832651E-2</v>
      </c>
      <c r="F1174" s="152"/>
      <c r="G1174" s="174">
        <f t="shared" ca="1" si="18"/>
        <v>44070</v>
      </c>
      <c r="H1174" s="20">
        <f ca="1">_xll.meDateFromTenor(G1174,H$14,"Following",H$13,"Normal")</f>
        <v>44162</v>
      </c>
      <c r="I1174" s="175">
        <f ca="1"/>
        <v>1.8000432478263276E-2</v>
      </c>
      <c r="J1174" s="151" t="s">
        <v>4</v>
      </c>
      <c r="K1174" s="159" t="s">
        <v>4</v>
      </c>
    </row>
    <row r="1175" spans="1:11" x14ac:dyDescent="0.25">
      <c r="A1175" s="153">
        <v>1157</v>
      </c>
      <c r="B1175" s="158"/>
      <c r="C1175" s="174">
        <f ca="1">_xll.meDateFromTenor(C1174,"1D","FOLLOWING",D$13,"NORMAL")</f>
        <v>44071</v>
      </c>
      <c r="D1175" s="20">
        <f ca="1">_xll.meDateFromTenor(C1175,D$14,"Following",D$13,"Normal")</f>
        <v>44074</v>
      </c>
      <c r="E1175" s="175">
        <f ca="1"/>
        <v>1.3809179198797518E-2</v>
      </c>
      <c r="F1175" s="152"/>
      <c r="G1175" s="174">
        <f t="shared" ca="1" si="18"/>
        <v>44071</v>
      </c>
      <c r="H1175" s="20">
        <f ca="1">_xll.meDateFromTenor(G1175,H$14,"Following",H$13,"Normal")</f>
        <v>44165</v>
      </c>
      <c r="I1175" s="175">
        <f ca="1"/>
        <v>1.8003954399547051E-2</v>
      </c>
      <c r="J1175" s="151" t="s">
        <v>4</v>
      </c>
      <c r="K1175" s="159" t="s">
        <v>4</v>
      </c>
    </row>
    <row r="1176" spans="1:11" x14ac:dyDescent="0.25">
      <c r="A1176" s="153">
        <v>1158</v>
      </c>
      <c r="B1176" s="158"/>
      <c r="C1176" s="174">
        <f ca="1">_xll.meDateFromTenor(C1175,"1D","FOLLOWING",D$13,"NORMAL")</f>
        <v>44074</v>
      </c>
      <c r="D1176" s="20">
        <f ca="1">_xll.meDateFromTenor(C1176,D$14,"Following",D$13,"Normal")</f>
        <v>44075</v>
      </c>
      <c r="E1176" s="175">
        <f ca="1"/>
        <v>1.3817125225090748E-2</v>
      </c>
      <c r="F1176" s="152"/>
      <c r="G1176" s="174">
        <f t="shared" ca="1" si="18"/>
        <v>44074</v>
      </c>
      <c r="H1176" s="20">
        <f ca="1">_xll.meDateFromTenor(G1176,H$14,"Following",H$13,"Normal")</f>
        <v>44165</v>
      </c>
      <c r="I1176" s="175">
        <f ca="1"/>
        <v>1.8014457888901377E-2</v>
      </c>
      <c r="J1176" s="151" t="s">
        <v>4</v>
      </c>
      <c r="K1176" s="159" t="s">
        <v>4</v>
      </c>
    </row>
    <row r="1177" spans="1:11" x14ac:dyDescent="0.25">
      <c r="A1177" s="153">
        <v>1159</v>
      </c>
      <c r="B1177" s="158"/>
      <c r="C1177" s="174">
        <f ca="1">_xll.meDateFromTenor(C1176,"1D","FOLLOWING",D$13,"NORMAL")</f>
        <v>44075</v>
      </c>
      <c r="D1177" s="20">
        <f ca="1">_xll.meDateFromTenor(C1177,D$14,"Following",D$13,"Normal")</f>
        <v>44076</v>
      </c>
      <c r="E1177" s="175">
        <f ca="1"/>
        <v>1.3821381109930869E-2</v>
      </c>
      <c r="F1177" s="152"/>
      <c r="G1177" s="174">
        <f t="shared" ca="1" si="18"/>
        <v>44075</v>
      </c>
      <c r="H1177" s="20">
        <f ca="1">_xll.meDateFromTenor(G1177,H$14,"Following",H$13,"Normal")</f>
        <v>44166</v>
      </c>
      <c r="I1177" s="175">
        <f ca="1"/>
        <v>1.8017939017260134E-2</v>
      </c>
      <c r="J1177" s="151" t="s">
        <v>4</v>
      </c>
      <c r="K1177" s="159" t="s">
        <v>4</v>
      </c>
    </row>
    <row r="1178" spans="1:11" x14ac:dyDescent="0.25">
      <c r="A1178" s="153">
        <v>1160</v>
      </c>
      <c r="B1178" s="158"/>
      <c r="C1178" s="174">
        <f ca="1">_xll.meDateFromTenor(C1177,"1D","FOLLOWING",D$13,"NORMAL")</f>
        <v>44076</v>
      </c>
      <c r="D1178" s="20">
        <f ca="1">_xll.meDateFromTenor(C1178,D$14,"Following",D$13,"Normal")</f>
        <v>44077</v>
      </c>
      <c r="E1178" s="175">
        <f ca="1"/>
        <v>1.3825647819560898E-2</v>
      </c>
      <c r="F1178" s="152"/>
      <c r="G1178" s="174">
        <f t="shared" ca="1" si="18"/>
        <v>44076</v>
      </c>
      <c r="H1178" s="20">
        <f ca="1">_xll.meDateFromTenor(G1178,H$14,"Following",H$13,"Normal")</f>
        <v>44167</v>
      </c>
      <c r="I1178" s="175">
        <f ca="1"/>
        <v>1.802141048994237E-2</v>
      </c>
      <c r="J1178" s="151" t="s">
        <v>4</v>
      </c>
      <c r="K1178" s="159" t="s">
        <v>4</v>
      </c>
    </row>
    <row r="1179" spans="1:11" x14ac:dyDescent="0.25">
      <c r="A1179" s="153">
        <v>1161</v>
      </c>
      <c r="B1179" s="158"/>
      <c r="C1179" s="174">
        <f ca="1">_xll.meDateFromTenor(C1178,"1D","FOLLOWING",D$13,"NORMAL")</f>
        <v>44077</v>
      </c>
      <c r="D1179" s="20">
        <f ca="1">_xll.meDateFromTenor(C1179,D$14,"Following",D$13,"Normal")</f>
        <v>44078</v>
      </c>
      <c r="E1179" s="175">
        <f ca="1"/>
        <v>1.3829925355561882E-2</v>
      </c>
      <c r="F1179" s="152"/>
      <c r="G1179" s="174">
        <f t="shared" ca="1" si="18"/>
        <v>44077</v>
      </c>
      <c r="H1179" s="20">
        <f ca="1">_xll.meDateFromTenor(G1179,H$14,"Following",H$13,"Normal")</f>
        <v>44168</v>
      </c>
      <c r="I1179" s="175">
        <f ca="1"/>
        <v>1.8024872523969972E-2</v>
      </c>
      <c r="J1179" s="151" t="s">
        <v>4</v>
      </c>
      <c r="K1179" s="159" t="s">
        <v>4</v>
      </c>
    </row>
    <row r="1180" spans="1:11" x14ac:dyDescent="0.25">
      <c r="A1180" s="153">
        <v>1162</v>
      </c>
      <c r="B1180" s="158"/>
      <c r="C1180" s="174">
        <f ca="1">_xll.meDateFromTenor(C1179,"1D","FOLLOWING",D$13,"NORMAL")</f>
        <v>44078</v>
      </c>
      <c r="D1180" s="20">
        <f ca="1">_xll.meDateFromTenor(C1180,D$14,"Following",D$13,"Normal")</f>
        <v>44081</v>
      </c>
      <c r="E1180" s="175">
        <f ca="1"/>
        <v>1.3839048488560554E-2</v>
      </c>
      <c r="F1180" s="152"/>
      <c r="G1180" s="174">
        <f t="shared" ca="1" si="18"/>
        <v>44078</v>
      </c>
      <c r="H1180" s="20">
        <f ca="1">_xll.meDateFromTenor(G1180,H$14,"Following",H$13,"Normal")</f>
        <v>44169</v>
      </c>
      <c r="I1180" s="175">
        <f ca="1"/>
        <v>1.8028325336364847E-2</v>
      </c>
      <c r="J1180" s="151" t="s">
        <v>4</v>
      </c>
      <c r="K1180" s="159" t="s">
        <v>4</v>
      </c>
    </row>
    <row r="1181" spans="1:11" x14ac:dyDescent="0.25">
      <c r="A1181" s="153">
        <v>1163</v>
      </c>
      <c r="B1181" s="158"/>
      <c r="C1181" s="174">
        <f ca="1">_xll.meDateFromTenor(C1180,"1D","FOLLOWING",D$13,"NORMAL")</f>
        <v>44081</v>
      </c>
      <c r="D1181" s="20">
        <f ca="1">_xll.meDateFromTenor(C1181,D$14,"Following",D$13,"Normal")</f>
        <v>44082</v>
      </c>
      <c r="E1181" s="175">
        <f ca="1"/>
        <v>1.3847143799832262E-2</v>
      </c>
      <c r="F1181" s="152"/>
      <c r="G1181" s="174">
        <f t="shared" ca="1" si="18"/>
        <v>44081</v>
      </c>
      <c r="H1181" s="20">
        <f ca="1">_xll.meDateFromTenor(G1181,H$14,"Following",H$13,"Normal")</f>
        <v>44172</v>
      </c>
      <c r="I1181" s="175">
        <f ca="1"/>
        <v>1.8038630613971957E-2</v>
      </c>
      <c r="J1181" s="151" t="s">
        <v>4</v>
      </c>
      <c r="K1181" s="159" t="s">
        <v>4</v>
      </c>
    </row>
    <row r="1182" spans="1:11" x14ac:dyDescent="0.25">
      <c r="A1182" s="153">
        <v>1164</v>
      </c>
      <c r="B1182" s="158"/>
      <c r="C1182" s="174">
        <f ca="1">_xll.meDateFromTenor(C1181,"1D","FOLLOWING",D$13,"NORMAL")</f>
        <v>44082</v>
      </c>
      <c r="D1182" s="20">
        <f ca="1">_xll.meDateFromTenor(C1182,D$14,"Following",D$13,"Normal")</f>
        <v>44083</v>
      </c>
      <c r="E1182" s="175">
        <f ca="1"/>
        <v>1.3851475494919318E-2</v>
      </c>
      <c r="F1182" s="152"/>
      <c r="G1182" s="174">
        <f t="shared" ca="1" si="18"/>
        <v>44082</v>
      </c>
      <c r="H1182" s="20">
        <f ca="1">_xll.meDateFromTenor(G1182,H$14,"Following",H$13,"Normal")</f>
        <v>44173</v>
      </c>
      <c r="I1182" s="175">
        <f ca="1"/>
        <v>1.8042048710054801E-2</v>
      </c>
      <c r="J1182" s="151" t="s">
        <v>4</v>
      </c>
      <c r="K1182" s="159" t="s">
        <v>4</v>
      </c>
    </row>
    <row r="1183" spans="1:11" x14ac:dyDescent="0.25">
      <c r="A1183" s="153">
        <v>1165</v>
      </c>
      <c r="B1183" s="158"/>
      <c r="C1183" s="174">
        <f ca="1">_xll.meDateFromTenor(C1182,"1D","FOLLOWING",D$13,"NORMAL")</f>
        <v>44083</v>
      </c>
      <c r="D1183" s="20">
        <f ca="1">_xll.meDateFromTenor(C1183,D$14,"Following",D$13,"Normal")</f>
        <v>44084</v>
      </c>
      <c r="E1183" s="175">
        <f ca="1"/>
        <v>1.3855818027088738E-2</v>
      </c>
      <c r="F1183" s="152"/>
      <c r="G1183" s="174">
        <f t="shared" ca="1" si="18"/>
        <v>44083</v>
      </c>
      <c r="H1183" s="20">
        <f ca="1">_xll.meDateFromTenor(G1183,H$14,"Following",H$13,"Normal")</f>
        <v>44174</v>
      </c>
      <c r="I1183" s="175">
        <f ca="1"/>
        <v>1.8045458669614382E-2</v>
      </c>
      <c r="J1183" s="151" t="s">
        <v>4</v>
      </c>
      <c r="K1183" s="159" t="s">
        <v>4</v>
      </c>
    </row>
    <row r="1184" spans="1:11" x14ac:dyDescent="0.25">
      <c r="A1184" s="153">
        <v>1166</v>
      </c>
      <c r="B1184" s="158"/>
      <c r="C1184" s="174">
        <f ca="1">_xll.meDateFromTenor(C1183,"1D","FOLLOWING",D$13,"NORMAL")</f>
        <v>44084</v>
      </c>
      <c r="D1184" s="20">
        <f ca="1">_xll.meDateFromTenor(C1184,D$14,"Following",D$13,"Normal")</f>
        <v>44085</v>
      </c>
      <c r="E1184" s="175">
        <f ca="1"/>
        <v>1.3860171398192343E-2</v>
      </c>
      <c r="F1184" s="152"/>
      <c r="G1184" s="174">
        <f t="shared" ca="1" si="18"/>
        <v>44084</v>
      </c>
      <c r="H1184" s="20">
        <f ca="1">_xll.meDateFromTenor(G1184,H$14,"Following",H$13,"Normal")</f>
        <v>44175</v>
      </c>
      <c r="I1184" s="175">
        <f ca="1"/>
        <v>1.8048860709672571E-2</v>
      </c>
      <c r="J1184" s="151" t="s">
        <v>4</v>
      </c>
      <c r="K1184" s="159" t="s">
        <v>4</v>
      </c>
    </row>
    <row r="1185" spans="1:11" x14ac:dyDescent="0.25">
      <c r="A1185" s="153">
        <v>1167</v>
      </c>
      <c r="B1185" s="158"/>
      <c r="C1185" s="174">
        <f ca="1">_xll.meDateFromTenor(C1184,"1D","FOLLOWING",D$13,"NORMAL")</f>
        <v>44085</v>
      </c>
      <c r="D1185" s="20">
        <f ca="1">_xll.meDateFromTenor(C1185,D$14,"Following",D$13,"Normal")</f>
        <v>44088</v>
      </c>
      <c r="E1185" s="175">
        <f ca="1"/>
        <v>1.3869448582735876E-2</v>
      </c>
      <c r="F1185" s="152"/>
      <c r="G1185" s="174">
        <f t="shared" ca="1" si="18"/>
        <v>44085</v>
      </c>
      <c r="H1185" s="20">
        <f ca="1">_xll.meDateFromTenor(G1185,H$14,"Following",H$13,"Normal")</f>
        <v>44176</v>
      </c>
      <c r="I1185" s="175">
        <f ca="1"/>
        <v>1.8052255047251275E-2</v>
      </c>
      <c r="J1185" s="151" t="s">
        <v>4</v>
      </c>
      <c r="K1185" s="159" t="s">
        <v>4</v>
      </c>
    </row>
    <row r="1186" spans="1:11" x14ac:dyDescent="0.25">
      <c r="A1186" s="153">
        <v>1168</v>
      </c>
      <c r="B1186" s="158"/>
      <c r="C1186" s="174">
        <f ca="1">_xll.meDateFromTenor(C1185,"1D","FOLLOWING",D$13,"NORMAL")</f>
        <v>44088</v>
      </c>
      <c r="D1186" s="20">
        <f ca="1">_xll.meDateFromTenor(C1186,D$14,"Following",D$13,"Normal")</f>
        <v>44089</v>
      </c>
      <c r="E1186" s="175">
        <f ca="1"/>
        <v>1.3877693308035394E-2</v>
      </c>
      <c r="F1186" s="152"/>
      <c r="G1186" s="174">
        <f t="shared" ca="1" si="18"/>
        <v>44088</v>
      </c>
      <c r="H1186" s="20">
        <f ca="1">_xll.meDateFromTenor(G1186,H$14,"Following",H$13,"Normal")</f>
        <v>44179</v>
      </c>
      <c r="I1186" s="175">
        <f ca="1"/>
        <v>1.8062394015329386E-2</v>
      </c>
      <c r="J1186" s="151" t="s">
        <v>4</v>
      </c>
      <c r="K1186" s="159" t="s">
        <v>4</v>
      </c>
    </row>
    <row r="1187" spans="1:11" x14ac:dyDescent="0.25">
      <c r="A1187" s="153">
        <v>1169</v>
      </c>
      <c r="B1187" s="158"/>
      <c r="C1187" s="174">
        <f ca="1">_xll.meDateFromTenor(C1186,"1D","FOLLOWING",D$13,"NORMAL")</f>
        <v>44089</v>
      </c>
      <c r="D1187" s="20">
        <f ca="1">_xll.meDateFromTenor(C1187,D$14,"Following",D$13,"Normal")</f>
        <v>44090</v>
      </c>
      <c r="E1187" s="175">
        <f ca="1"/>
        <v>1.3882100900810594E-2</v>
      </c>
      <c r="F1187" s="152"/>
      <c r="G1187" s="174">
        <f t="shared" ca="1" si="18"/>
        <v>44089</v>
      </c>
      <c r="H1187" s="20">
        <f ca="1">_xll.meDateFromTenor(G1187,H$14,"Following",H$13,"Normal")</f>
        <v>44180</v>
      </c>
      <c r="I1187" s="175">
        <f ca="1"/>
        <v>1.8065759713209062E-2</v>
      </c>
      <c r="J1187" s="151" t="s">
        <v>4</v>
      </c>
      <c r="K1187" s="159" t="s">
        <v>4</v>
      </c>
    </row>
    <row r="1188" spans="1:11" x14ac:dyDescent="0.25">
      <c r="A1188" s="153">
        <v>1170</v>
      </c>
      <c r="B1188" s="158"/>
      <c r="C1188" s="174">
        <f ca="1">_xll.meDateFromTenor(C1187,"1D","FOLLOWING",D$13,"NORMAL")</f>
        <v>44090</v>
      </c>
      <c r="D1188" s="20">
        <f ca="1">_xll.meDateFromTenor(C1188,D$14,"Following",D$13,"Normal")</f>
        <v>44091</v>
      </c>
      <c r="E1188" s="175">
        <f ca="1"/>
        <v>1.3886519343218101E-2</v>
      </c>
      <c r="F1188" s="152"/>
      <c r="G1188" s="174">
        <f t="shared" ca="1" si="18"/>
        <v>44090</v>
      </c>
      <c r="H1188" s="20">
        <f ca="1">_xll.meDateFromTenor(G1188,H$14,"Following",H$13,"Normal")</f>
        <v>44181</v>
      </c>
      <c r="I1188" s="175">
        <f ca="1"/>
        <v>1.8069118793718714E-2</v>
      </c>
      <c r="J1188" s="151" t="s">
        <v>4</v>
      </c>
      <c r="K1188" s="159" t="s">
        <v>4</v>
      </c>
    </row>
    <row r="1189" spans="1:11" x14ac:dyDescent="0.25">
      <c r="A1189" s="153">
        <v>1171</v>
      </c>
      <c r="B1189" s="158"/>
      <c r="C1189" s="174">
        <f ca="1">_xll.meDateFromTenor(C1188,"1D","FOLLOWING",D$13,"NORMAL")</f>
        <v>44091</v>
      </c>
      <c r="D1189" s="20">
        <f ca="1">_xll.meDateFromTenor(C1189,D$14,"Following",D$13,"Normal")</f>
        <v>44092</v>
      </c>
      <c r="E1189" s="175">
        <f ca="1"/>
        <v>1.389094863719414E-2</v>
      </c>
      <c r="F1189" s="152"/>
      <c r="G1189" s="174">
        <f t="shared" ca="1" si="18"/>
        <v>44091</v>
      </c>
      <c r="H1189" s="20">
        <f ca="1">_xll.meDateFromTenor(G1189,H$14,"Following",H$13,"Normal")</f>
        <v>44182</v>
      </c>
      <c r="I1189" s="175">
        <f ca="1"/>
        <v>1.8072471473880233E-2</v>
      </c>
      <c r="J1189" s="151" t="s">
        <v>4</v>
      </c>
      <c r="K1189" s="159" t="s">
        <v>4</v>
      </c>
    </row>
    <row r="1190" spans="1:11" x14ac:dyDescent="0.25">
      <c r="A1190" s="153">
        <v>1172</v>
      </c>
      <c r="B1190" s="158"/>
      <c r="C1190" s="174">
        <f ca="1">_xll.meDateFromTenor(C1189,"1D","FOLLOWING",D$13,"NORMAL")</f>
        <v>44092</v>
      </c>
      <c r="D1190" s="20">
        <f ca="1">_xll.meDateFromTenor(C1190,D$14,"Following",D$13,"Normal")</f>
        <v>44095</v>
      </c>
      <c r="E1190" s="175">
        <f ca="1"/>
        <v>1.3900380094965943E-2</v>
      </c>
      <c r="F1190" s="152"/>
      <c r="G1190" s="174">
        <f t="shared" ca="1" si="18"/>
        <v>44092</v>
      </c>
      <c r="H1190" s="20">
        <f ca="1">_xll.meDateFromTenor(G1190,H$14,"Following",H$13,"Normal")</f>
        <v>44183</v>
      </c>
      <c r="I1190" s="175">
        <f ca="1"/>
        <v>1.8075817970715512E-2</v>
      </c>
      <c r="J1190" s="151" t="s">
        <v>4</v>
      </c>
      <c r="K1190" s="159" t="s">
        <v>4</v>
      </c>
    </row>
    <row r="1191" spans="1:11" x14ac:dyDescent="0.25">
      <c r="A1191" s="153">
        <v>1173</v>
      </c>
      <c r="B1191" s="158"/>
      <c r="C1191" s="174">
        <f ca="1">_xll.meDateFromTenor(C1190,"1D","FOLLOWING",D$13,"NORMAL")</f>
        <v>44095</v>
      </c>
      <c r="D1191" s="20">
        <f ca="1">_xll.meDateFromTenor(C1191,D$14,"Following",D$13,"Normal")</f>
        <v>44096</v>
      </c>
      <c r="E1191" s="175">
        <f ca="1"/>
        <v>1.3908774364008777E-2</v>
      </c>
      <c r="F1191" s="152"/>
      <c r="G1191" s="174">
        <f t="shared" ca="1" si="18"/>
        <v>44095</v>
      </c>
      <c r="H1191" s="20">
        <f ca="1">_xll.meDateFromTenor(G1191,H$14,"Following",H$13,"Normal")</f>
        <v>44186</v>
      </c>
      <c r="I1191" s="175">
        <f ca="1"/>
        <v>1.8085822531482831E-2</v>
      </c>
      <c r="J1191" s="151" t="s">
        <v>4</v>
      </c>
      <c r="K1191" s="159" t="s">
        <v>4</v>
      </c>
    </row>
    <row r="1192" spans="1:11" x14ac:dyDescent="0.25">
      <c r="A1192" s="153">
        <v>1174</v>
      </c>
      <c r="B1192" s="158"/>
      <c r="C1192" s="174">
        <f ca="1">_xll.meDateFromTenor(C1191,"1D","FOLLOWING",D$13,"NORMAL")</f>
        <v>44096</v>
      </c>
      <c r="D1192" s="20">
        <f ca="1">_xll.meDateFromTenor(C1192,D$14,"Following",D$13,"Normal")</f>
        <v>44097</v>
      </c>
      <c r="E1192" s="175">
        <f ca="1"/>
        <v>1.3913257942472824E-2</v>
      </c>
      <c r="F1192" s="152"/>
      <c r="G1192" s="174">
        <f t="shared" ca="1" si="18"/>
        <v>44096</v>
      </c>
      <c r="H1192" s="20">
        <f ca="1">_xll.meDateFromTenor(G1192,H$14,"Following",H$13,"Normal")</f>
        <v>44187</v>
      </c>
      <c r="I1192" s="175">
        <f ca="1"/>
        <v>1.8089146465232082E-2</v>
      </c>
      <c r="J1192" s="151" t="s">
        <v>4</v>
      </c>
      <c r="K1192" s="159" t="s">
        <v>4</v>
      </c>
    </row>
    <row r="1193" spans="1:11" x14ac:dyDescent="0.25">
      <c r="A1193" s="153">
        <v>1175</v>
      </c>
      <c r="B1193" s="158"/>
      <c r="C1193" s="174">
        <f ca="1">_xll.meDateFromTenor(C1192,"1D","FOLLOWING",D$13,"NORMAL")</f>
        <v>44097</v>
      </c>
      <c r="D1193" s="20">
        <f ca="1">_xll.meDateFromTenor(C1193,D$14,"Following",D$13,"Normal")</f>
        <v>44098</v>
      </c>
      <c r="E1193" s="175">
        <f ca="1"/>
        <v>1.3917752383296787E-2</v>
      </c>
      <c r="F1193" s="152"/>
      <c r="G1193" s="174">
        <f t="shared" ca="1" si="18"/>
        <v>44097</v>
      </c>
      <c r="H1193" s="20">
        <f ca="1">_xll.meDateFromTenor(G1193,H$14,"Following",H$13,"Normal")</f>
        <v>44188</v>
      </c>
      <c r="I1193" s="175">
        <f ca="1"/>
        <v>1.8092465300764547E-2</v>
      </c>
      <c r="J1193" s="151" t="s">
        <v>4</v>
      </c>
      <c r="K1193" s="159" t="s">
        <v>4</v>
      </c>
    </row>
    <row r="1194" spans="1:11" x14ac:dyDescent="0.25">
      <c r="A1194" s="153">
        <v>1176</v>
      </c>
      <c r="B1194" s="158"/>
      <c r="C1194" s="174">
        <f ca="1">_xll.meDateFromTenor(C1193,"1D","FOLLOWING",D$13,"NORMAL")</f>
        <v>44098</v>
      </c>
      <c r="D1194" s="20">
        <f ca="1">_xll.meDateFromTenor(C1194,D$14,"Following",D$13,"Normal")</f>
        <v>44099</v>
      </c>
      <c r="E1194" s="175">
        <f ca="1"/>
        <v>1.3922257688141525E-2</v>
      </c>
      <c r="F1194" s="152"/>
      <c r="G1194" s="174">
        <f t="shared" ca="1" si="18"/>
        <v>44098</v>
      </c>
      <c r="H1194" s="20">
        <f ca="1">_xll.meDateFromTenor(G1194,H$14,"Following",H$13,"Normal")</f>
        <v>44189</v>
      </c>
      <c r="I1194" s="175">
        <f ca="1"/>
        <v>1.809577925510213E-2</v>
      </c>
      <c r="J1194" s="151" t="s">
        <v>4</v>
      </c>
      <c r="K1194" s="159" t="s">
        <v>4</v>
      </c>
    </row>
    <row r="1195" spans="1:11" x14ac:dyDescent="0.25">
      <c r="A1195" s="153">
        <v>1177</v>
      </c>
      <c r="B1195" s="158"/>
      <c r="C1195" s="174">
        <f ca="1">_xll.meDateFromTenor(C1194,"1D","FOLLOWING",D$13,"NORMAL")</f>
        <v>44099</v>
      </c>
      <c r="D1195" s="20">
        <f ca="1">_xll.meDateFromTenor(C1195,D$14,"Following",D$13,"Normal")</f>
        <v>44102</v>
      </c>
      <c r="E1195" s="175">
        <f ca="1"/>
        <v>1.3931843642388213E-2</v>
      </c>
      <c r="F1195" s="152"/>
      <c r="G1195" s="174">
        <f t="shared" ca="1" si="18"/>
        <v>44099</v>
      </c>
      <c r="H1195" s="20">
        <f ca="1">_xll.meDateFromTenor(G1195,H$14,"Following",H$13,"Normal")</f>
        <v>44193</v>
      </c>
      <c r="I1195" s="175">
        <f ca="1"/>
        <v>1.8099088545266723E-2</v>
      </c>
      <c r="J1195" s="151" t="s">
        <v>4</v>
      </c>
      <c r="K1195" s="159" t="s">
        <v>4</v>
      </c>
    </row>
    <row r="1196" spans="1:11" x14ac:dyDescent="0.25">
      <c r="A1196" s="153">
        <v>1178</v>
      </c>
      <c r="B1196" s="158"/>
      <c r="C1196" s="174">
        <f ca="1">_xll.meDateFromTenor(C1195,"1D","FOLLOWING",D$13,"NORMAL")</f>
        <v>44102</v>
      </c>
      <c r="D1196" s="20">
        <f ca="1">_xll.meDateFromTenor(C1196,D$14,"Following",D$13,"Normal")</f>
        <v>44103</v>
      </c>
      <c r="E1196" s="175">
        <f ca="1"/>
        <v>1.3940387585484923E-2</v>
      </c>
      <c r="F1196" s="152"/>
      <c r="G1196" s="174">
        <f t="shared" ca="1" si="18"/>
        <v>44102</v>
      </c>
      <c r="H1196" s="20">
        <f ca="1">_xll.meDateFromTenor(G1196,H$14,"Following",H$13,"Normal")</f>
        <v>44193</v>
      </c>
      <c r="I1196" s="175">
        <f ca="1"/>
        <v>1.8108990600941476E-2</v>
      </c>
      <c r="J1196" s="151" t="s">
        <v>4</v>
      </c>
      <c r="K1196" s="159" t="s">
        <v>4</v>
      </c>
    </row>
    <row r="1197" spans="1:11" x14ac:dyDescent="0.25">
      <c r="A1197" s="153">
        <v>1179</v>
      </c>
      <c r="B1197" s="158"/>
      <c r="C1197" s="174">
        <f ca="1">_xll.meDateFromTenor(C1196,"1D","FOLLOWING",D$13,"NORMAL")</f>
        <v>44103</v>
      </c>
      <c r="D1197" s="20">
        <f ca="1">_xll.meDateFromTenor(C1197,D$14,"Following",D$13,"Normal")</f>
        <v>44104</v>
      </c>
      <c r="E1197" s="175">
        <f ca="1"/>
        <v>1.3944947238224762E-2</v>
      </c>
      <c r="F1197" s="152"/>
      <c r="G1197" s="174">
        <f t="shared" ca="1" si="18"/>
        <v>44103</v>
      </c>
      <c r="H1197" s="20">
        <f ca="1">_xll.meDateFromTenor(G1197,H$14,"Following",H$13,"Normal")</f>
        <v>44194</v>
      </c>
      <c r="I1197" s="175">
        <f ca="1"/>
        <v>1.8112283404633025E-2</v>
      </c>
      <c r="J1197" s="151" t="s">
        <v>4</v>
      </c>
      <c r="K1197" s="159" t="s">
        <v>4</v>
      </c>
    </row>
    <row r="1198" spans="1:11" x14ac:dyDescent="0.25">
      <c r="A1198" s="153">
        <v>1180</v>
      </c>
      <c r="B1198" s="158"/>
      <c r="C1198" s="174">
        <f ca="1">_xll.meDateFromTenor(C1197,"1D","FOLLOWING",D$13,"NORMAL")</f>
        <v>44104</v>
      </c>
      <c r="D1198" s="20">
        <f ca="1">_xll.meDateFromTenor(C1198,D$14,"Following",D$13,"Normal")</f>
        <v>44105</v>
      </c>
      <c r="E1198" s="175">
        <f ca="1"/>
        <v>1.3949517766096471E-2</v>
      </c>
      <c r="F1198" s="152"/>
      <c r="G1198" s="174">
        <f t="shared" ca="1" si="18"/>
        <v>44104</v>
      </c>
      <c r="H1198" s="20">
        <f ca="1">_xll.meDateFromTenor(G1198,H$14,"Following",H$13,"Normal")</f>
        <v>44195</v>
      </c>
      <c r="I1198" s="175">
        <f ca="1"/>
        <v>1.8115572629261049E-2</v>
      </c>
      <c r="J1198" s="151" t="s">
        <v>4</v>
      </c>
      <c r="K1198" s="159" t="s">
        <v>4</v>
      </c>
    </row>
    <row r="1199" spans="1:11" x14ac:dyDescent="0.25">
      <c r="A1199" s="153">
        <v>1181</v>
      </c>
      <c r="B1199" s="158"/>
      <c r="C1199" s="174">
        <f ca="1">_xll.meDateFromTenor(C1198,"1D","FOLLOWING",D$13,"NORMAL")</f>
        <v>44105</v>
      </c>
      <c r="D1199" s="20">
        <f ca="1">_xll.meDateFromTenor(C1199,D$14,"Following",D$13,"Normal")</f>
        <v>44106</v>
      </c>
      <c r="E1199" s="175">
        <f ca="1"/>
        <v>1.395409917071661E-2</v>
      </c>
      <c r="F1199" s="152"/>
      <c r="G1199" s="174">
        <f t="shared" ca="1" si="18"/>
        <v>44105</v>
      </c>
      <c r="H1199" s="20">
        <f ca="1">_xll.meDateFromTenor(G1199,H$14,"Following",H$13,"Normal")</f>
        <v>44200</v>
      </c>
      <c r="I1199" s="175">
        <f ca="1"/>
        <v>1.8118858491847432E-2</v>
      </c>
      <c r="J1199" s="151" t="s">
        <v>4</v>
      </c>
      <c r="K1199" s="159" t="s">
        <v>4</v>
      </c>
    </row>
    <row r="1200" spans="1:11" x14ac:dyDescent="0.25">
      <c r="A1200" s="153">
        <v>1182</v>
      </c>
      <c r="B1200" s="158"/>
      <c r="C1200" s="174">
        <f ca="1">_xll.meDateFromTenor(C1199,"1D","FOLLOWING",D$13,"NORMAL")</f>
        <v>44106</v>
      </c>
      <c r="D1200" s="20">
        <f ca="1">_xll.meDateFromTenor(C1200,D$14,"Following",D$13,"Normal")</f>
        <v>44109</v>
      </c>
      <c r="E1200" s="175">
        <f ca="1"/>
        <v>1.3963839845780174E-2</v>
      </c>
      <c r="F1200" s="152"/>
      <c r="G1200" s="174">
        <f t="shared" ca="1" si="18"/>
        <v>44106</v>
      </c>
      <c r="H1200" s="20">
        <f ca="1">_xll.meDateFromTenor(G1200,H$14,"Following",H$13,"Normal")</f>
        <v>44200</v>
      </c>
      <c r="I1200" s="175">
        <f ca="1"/>
        <v>1.8122141209414081E-2</v>
      </c>
      <c r="J1200" s="151" t="s">
        <v>4</v>
      </c>
      <c r="K1200" s="159" t="s">
        <v>4</v>
      </c>
    </row>
    <row r="1201" spans="1:11" x14ac:dyDescent="0.25">
      <c r="A1201" s="153">
        <v>1183</v>
      </c>
      <c r="B1201" s="158"/>
      <c r="C1201" s="174">
        <f ca="1">_xll.meDateFromTenor(C1200,"1D","FOLLOWING",D$13,"NORMAL")</f>
        <v>44109</v>
      </c>
      <c r="D1201" s="20">
        <f ca="1">_xll.meDateFromTenor(C1201,D$14,"Following",D$13,"Normal")</f>
        <v>44110</v>
      </c>
      <c r="E1201" s="175">
        <f ca="1"/>
        <v>1.3972533594064425E-2</v>
      </c>
      <c r="F1201" s="152"/>
      <c r="G1201" s="174">
        <f t="shared" ca="1" si="18"/>
        <v>44109</v>
      </c>
      <c r="H1201" s="20">
        <f ca="1">_xll.meDateFromTenor(G1201,H$14,"Following",H$13,"Normal")</f>
        <v>44201</v>
      </c>
      <c r="I1201" s="175">
        <f ca="1"/>
        <v>1.8131972662214477E-2</v>
      </c>
      <c r="J1201" s="151" t="s">
        <v>4</v>
      </c>
      <c r="K1201" s="159" t="s">
        <v>4</v>
      </c>
    </row>
    <row r="1202" spans="1:11" x14ac:dyDescent="0.25">
      <c r="A1202" s="153">
        <v>1184</v>
      </c>
      <c r="B1202" s="158"/>
      <c r="C1202" s="174">
        <f ca="1">_xll.meDateFromTenor(C1201,"1D","FOLLOWING",D$13,"NORMAL")</f>
        <v>44110</v>
      </c>
      <c r="D1202" s="20">
        <f ca="1">_xll.meDateFromTenor(C1202,D$14,"Following",D$13,"Normal")</f>
        <v>44111</v>
      </c>
      <c r="E1202" s="175">
        <f ca="1"/>
        <v>1.3977169410190927E-2</v>
      </c>
      <c r="F1202" s="152"/>
      <c r="G1202" s="174">
        <f t="shared" ca="1" si="18"/>
        <v>44110</v>
      </c>
      <c r="H1202" s="20">
        <f ca="1">_xll.meDateFromTenor(G1202,H$14,"Following",H$13,"Normal")</f>
        <v>44202</v>
      </c>
      <c r="I1202" s="175">
        <f ca="1"/>
        <v>1.8135244969921069E-2</v>
      </c>
      <c r="J1202" s="151" t="s">
        <v>4</v>
      </c>
      <c r="K1202" s="159" t="s">
        <v>4</v>
      </c>
    </row>
    <row r="1203" spans="1:11" x14ac:dyDescent="0.25">
      <c r="A1203" s="153">
        <v>1185</v>
      </c>
      <c r="B1203" s="158"/>
      <c r="C1203" s="174">
        <f ca="1">_xll.meDateFromTenor(C1202,"1D","FOLLOWING",D$13,"NORMAL")</f>
        <v>44111</v>
      </c>
      <c r="D1203" s="20">
        <f ca="1">_xll.meDateFromTenor(C1203,D$14,"Following",D$13,"Normal")</f>
        <v>44112</v>
      </c>
      <c r="E1203" s="175">
        <f ca="1"/>
        <v>1.398181611417699E-2</v>
      </c>
      <c r="F1203" s="152"/>
      <c r="G1203" s="174">
        <f t="shared" ca="1" si="18"/>
        <v>44111</v>
      </c>
      <c r="H1203" s="20">
        <f ca="1">_xll.meDateFromTenor(G1203,H$14,"Following",H$13,"Normal")</f>
        <v>44203</v>
      </c>
      <c r="I1203" s="175">
        <f ca="1"/>
        <v>1.813851521771739E-2</v>
      </c>
      <c r="J1203" s="151" t="s">
        <v>4</v>
      </c>
      <c r="K1203" s="159" t="s">
        <v>4</v>
      </c>
    </row>
    <row r="1204" spans="1:11" x14ac:dyDescent="0.25">
      <c r="A1204" s="153">
        <v>1186</v>
      </c>
      <c r="B1204" s="158"/>
      <c r="C1204" s="174">
        <f ca="1">_xll.meDateFromTenor(C1203,"1D","FOLLOWING",D$13,"NORMAL")</f>
        <v>44112</v>
      </c>
      <c r="D1204" s="20">
        <f ca="1">_xll.meDateFromTenor(C1204,D$14,"Following",D$13,"Normal")</f>
        <v>44113</v>
      </c>
      <c r="E1204" s="175">
        <f ca="1"/>
        <v>1.3986473707763326E-2</v>
      </c>
      <c r="F1204" s="152"/>
      <c r="G1204" s="174">
        <f t="shared" ca="1" si="18"/>
        <v>44112</v>
      </c>
      <c r="H1204" s="20">
        <f ca="1">_xll.meDateFromTenor(G1204,H$14,"Following",H$13,"Normal")</f>
        <v>44204</v>
      </c>
      <c r="I1204" s="175">
        <f ca="1"/>
        <v>1.8141783622625317E-2</v>
      </c>
      <c r="J1204" s="151" t="s">
        <v>4</v>
      </c>
      <c r="K1204" s="159" t="s">
        <v>4</v>
      </c>
    </row>
    <row r="1205" spans="1:11" x14ac:dyDescent="0.25">
      <c r="A1205" s="153">
        <v>1187</v>
      </c>
      <c r="B1205" s="158"/>
      <c r="C1205" s="174">
        <f ca="1">_xll.meDateFromTenor(C1204,"1D","FOLLOWING",D$13,"NORMAL")</f>
        <v>44113</v>
      </c>
      <c r="D1205" s="20">
        <f ca="1">_xll.meDateFromTenor(C1205,D$14,"Following",D$13,"Normal")</f>
        <v>44116</v>
      </c>
      <c r="E1205" s="175">
        <f ca="1"/>
        <v>1.3996369329554966E-2</v>
      </c>
      <c r="F1205" s="152"/>
      <c r="G1205" s="174">
        <f t="shared" ca="1" si="18"/>
        <v>44113</v>
      </c>
      <c r="H1205" s="20">
        <f ca="1">_xll.meDateFromTenor(G1205,H$14,"Following",H$13,"Normal")</f>
        <v>44207</v>
      </c>
      <c r="I1205" s="175">
        <f ca="1"/>
        <v>1.8145050401666748E-2</v>
      </c>
      <c r="J1205" s="151" t="s">
        <v>4</v>
      </c>
      <c r="K1205" s="159" t="s">
        <v>4</v>
      </c>
    </row>
    <row r="1206" spans="1:11" x14ac:dyDescent="0.25">
      <c r="A1206" s="153">
        <v>1188</v>
      </c>
      <c r="B1206" s="158"/>
      <c r="C1206" s="174">
        <f ca="1">_xll.meDateFromTenor(C1205,"1D","FOLLOWING",D$13,"NORMAL")</f>
        <v>44116</v>
      </c>
      <c r="D1206" s="20">
        <f ca="1">_xll.meDateFromTenor(C1206,D$14,"Following",D$13,"Normal")</f>
        <v>44117</v>
      </c>
      <c r="E1206" s="175">
        <f ca="1"/>
        <v>1.4005213014909344E-2</v>
      </c>
      <c r="F1206" s="152"/>
      <c r="G1206" s="174">
        <f t="shared" ca="1" si="18"/>
        <v>44116</v>
      </c>
      <c r="H1206" s="20">
        <f ca="1">_xll.meDateFromTenor(G1206,H$14,"Following",H$13,"Normal")</f>
        <v>44208</v>
      </c>
      <c r="I1206" s="175">
        <f ca="1"/>
        <v>1.8154843153811006E-2</v>
      </c>
      <c r="J1206" s="151" t="s">
        <v>4</v>
      </c>
      <c r="K1206" s="159" t="s">
        <v>4</v>
      </c>
    </row>
    <row r="1207" spans="1:11" x14ac:dyDescent="0.25">
      <c r="A1207" s="153">
        <v>1189</v>
      </c>
      <c r="B1207" s="158"/>
      <c r="C1207" s="174">
        <f ca="1">_xll.meDateFromTenor(C1206,"1D","FOLLOWING",D$13,"NORMAL")</f>
        <v>44117</v>
      </c>
      <c r="D1207" s="20">
        <f ca="1">_xll.meDateFromTenor(C1207,D$14,"Following",D$13,"Normal")</f>
        <v>44118</v>
      </c>
      <c r="E1207" s="175">
        <f ca="1"/>
        <v>1.4009925083968769E-2</v>
      </c>
      <c r="F1207" s="152"/>
      <c r="G1207" s="174">
        <f t="shared" ca="1" si="18"/>
        <v>44117</v>
      </c>
      <c r="H1207" s="20">
        <f ca="1">_xll.meDateFromTenor(G1207,H$14,"Following",H$13,"Normal")</f>
        <v>44209</v>
      </c>
      <c r="I1207" s="175">
        <f ca="1"/>
        <v>1.8158105599605387E-2</v>
      </c>
      <c r="J1207" s="151" t="s">
        <v>4</v>
      </c>
      <c r="K1207" s="159" t="s">
        <v>4</v>
      </c>
    </row>
    <row r="1208" spans="1:11" x14ac:dyDescent="0.25">
      <c r="A1208" s="153">
        <v>1190</v>
      </c>
      <c r="B1208" s="158"/>
      <c r="C1208" s="174">
        <f ca="1">_xll.meDateFromTenor(C1207,"1D","FOLLOWING",D$13,"NORMAL")</f>
        <v>44118</v>
      </c>
      <c r="D1208" s="20">
        <f ca="1">_xll.meDateFromTenor(C1208,D$14,"Following",D$13,"Normal")</f>
        <v>44119</v>
      </c>
      <c r="E1208" s="175">
        <f ca="1"/>
        <v>1.4014648053819497E-2</v>
      </c>
      <c r="F1208" s="152"/>
      <c r="G1208" s="174">
        <f t="shared" ca="1" si="18"/>
        <v>44118</v>
      </c>
      <c r="H1208" s="20">
        <f ca="1">_xll.meDateFromTenor(G1208,H$14,"Following",H$13,"Normal")</f>
        <v>44210</v>
      </c>
      <c r="I1208" s="175">
        <f ca="1"/>
        <v>1.8161367504642735E-2</v>
      </c>
      <c r="J1208" s="151" t="s">
        <v>4</v>
      </c>
      <c r="K1208" s="159" t="s">
        <v>4</v>
      </c>
    </row>
    <row r="1209" spans="1:11" x14ac:dyDescent="0.25">
      <c r="A1209" s="153">
        <v>1191</v>
      </c>
      <c r="B1209" s="158"/>
      <c r="C1209" s="174">
        <f ca="1">_xll.meDateFromTenor(C1208,"1D","FOLLOWING",D$13,"NORMAL")</f>
        <v>44119</v>
      </c>
      <c r="D1209" s="20">
        <f ca="1">_xll.meDateFromTenor(C1209,D$14,"Following",D$13,"Normal")</f>
        <v>44120</v>
      </c>
      <c r="E1209" s="175">
        <f ca="1"/>
        <v>1.4019381925998236E-2</v>
      </c>
      <c r="F1209" s="152"/>
      <c r="G1209" s="174">
        <f t="shared" ca="1" si="18"/>
        <v>44119</v>
      </c>
      <c r="H1209" s="20">
        <f ca="1">_xll.meDateFromTenor(G1209,H$14,"Following",H$13,"Normal")</f>
        <v>44211</v>
      </c>
      <c r="I1209" s="175">
        <f ca="1"/>
        <v>1.8164629085944944E-2</v>
      </c>
      <c r="J1209" s="151" t="s">
        <v>4</v>
      </c>
      <c r="K1209" s="159" t="s">
        <v>4</v>
      </c>
    </row>
    <row r="1210" spans="1:11" x14ac:dyDescent="0.25">
      <c r="A1210" s="153">
        <v>1192</v>
      </c>
      <c r="B1210" s="158"/>
      <c r="C1210" s="174">
        <f ca="1">_xll.meDateFromTenor(C1209,"1D","FOLLOWING",D$13,"NORMAL")</f>
        <v>44120</v>
      </c>
      <c r="D1210" s="20">
        <f ca="1">_xll.meDateFromTenor(C1210,D$14,"Following",D$13,"Normal")</f>
        <v>44123</v>
      </c>
      <c r="E1210" s="175">
        <f ca="1"/>
        <v>1.4029432721924109E-2</v>
      </c>
      <c r="F1210" s="152"/>
      <c r="G1210" s="174">
        <f t="shared" ca="1" si="18"/>
        <v>44120</v>
      </c>
      <c r="H1210" s="20">
        <f ca="1">_xll.meDateFromTenor(G1210,H$14,"Following",H$13,"Normal")</f>
        <v>44214</v>
      </c>
      <c r="I1210" s="175">
        <f ca="1"/>
        <v>1.8167890560533907E-2</v>
      </c>
      <c r="J1210" s="151" t="s">
        <v>4</v>
      </c>
      <c r="K1210" s="159" t="s">
        <v>4</v>
      </c>
    </row>
    <row r="1211" spans="1:11" x14ac:dyDescent="0.25">
      <c r="A1211" s="153">
        <v>1193</v>
      </c>
      <c r="B1211" s="158"/>
      <c r="C1211" s="174">
        <f ca="1">_xll.meDateFromTenor(C1210,"1D","FOLLOWING",D$13,"NORMAL")</f>
        <v>44123</v>
      </c>
      <c r="D1211" s="20">
        <f ca="1">_xll.meDateFromTenor(C1211,D$14,"Following",D$13,"Normal")</f>
        <v>44124</v>
      </c>
      <c r="E1211" s="175">
        <f ca="1"/>
        <v>1.4038426476734664E-2</v>
      </c>
      <c r="F1211" s="152"/>
      <c r="G1211" s="174">
        <f t="shared" ca="1" si="18"/>
        <v>44123</v>
      </c>
      <c r="H1211" s="20">
        <f ca="1">_xll.meDateFromTenor(G1211,H$14,"Following",H$13,"Normal")</f>
        <v>44215</v>
      </c>
      <c r="I1211" s="175">
        <f ca="1"/>
        <v>1.8177676514240241E-2</v>
      </c>
      <c r="J1211" s="151" t="s">
        <v>4</v>
      </c>
      <c r="K1211" s="159" t="s">
        <v>4</v>
      </c>
    </row>
    <row r="1212" spans="1:11" x14ac:dyDescent="0.25">
      <c r="A1212" s="153">
        <v>1194</v>
      </c>
      <c r="B1212" s="158"/>
      <c r="C1212" s="174">
        <f ca="1">_xll.meDateFromTenor(C1211,"1D","FOLLOWING",D$13,"NORMAL")</f>
        <v>44124</v>
      </c>
      <c r="D1212" s="20">
        <f ca="1">_xll.meDateFromTenor(C1212,D$14,"Following",D$13,"Normal")</f>
        <v>44125</v>
      </c>
      <c r="E1212" s="175">
        <f ca="1"/>
        <v>1.4043214889036841E-2</v>
      </c>
      <c r="F1212" s="152"/>
      <c r="G1212" s="174">
        <f t="shared" ca="1" si="18"/>
        <v>44124</v>
      </c>
      <c r="H1212" s="20">
        <f ca="1">_xll.meDateFromTenor(G1212,H$14,"Following",H$13,"Normal")</f>
        <v>44216</v>
      </c>
      <c r="I1212" s="175">
        <f ca="1"/>
        <v>1.8180939732195141E-2</v>
      </c>
      <c r="J1212" s="151" t="s">
        <v>4</v>
      </c>
      <c r="K1212" s="159" t="s">
        <v>4</v>
      </c>
    </row>
    <row r="1213" spans="1:11" x14ac:dyDescent="0.25">
      <c r="A1213" s="153">
        <v>1195</v>
      </c>
      <c r="B1213" s="158"/>
      <c r="C1213" s="174">
        <f ca="1">_xll.meDateFromTenor(C1212,"1D","FOLLOWING",D$13,"NORMAL")</f>
        <v>44125</v>
      </c>
      <c r="D1213" s="20">
        <f ca="1">_xll.meDateFromTenor(C1213,D$14,"Following",D$13,"Normal")</f>
        <v>44126</v>
      </c>
      <c r="E1213" s="175">
        <f ca="1"/>
        <v>1.4048014214938028E-2</v>
      </c>
      <c r="F1213" s="152"/>
      <c r="G1213" s="174">
        <f t="shared" ca="1" si="18"/>
        <v>44125</v>
      </c>
      <c r="H1213" s="20">
        <f ca="1">_xll.meDateFromTenor(G1213,H$14,"Following",H$13,"Normal")</f>
        <v>44217</v>
      </c>
      <c r="I1213" s="175">
        <f ca="1"/>
        <v>1.8184203928546264E-2</v>
      </c>
      <c r="J1213" s="151" t="s">
        <v>4</v>
      </c>
      <c r="K1213" s="159" t="s">
        <v>4</v>
      </c>
    </row>
    <row r="1214" spans="1:11" x14ac:dyDescent="0.25">
      <c r="A1214" s="153">
        <v>1196</v>
      </c>
      <c r="B1214" s="158"/>
      <c r="C1214" s="174">
        <f ca="1">_xll.meDateFromTenor(C1213,"1D","FOLLOWING",D$13,"NORMAL")</f>
        <v>44126</v>
      </c>
      <c r="D1214" s="20">
        <f ca="1">_xll.meDateFromTenor(C1214,D$14,"Following",D$13,"Normal")</f>
        <v>44127</v>
      </c>
      <c r="E1214" s="175">
        <f ca="1"/>
        <v>1.4052824456178861E-2</v>
      </c>
      <c r="F1214" s="152"/>
      <c r="G1214" s="174">
        <f t="shared" ca="1" si="18"/>
        <v>44126</v>
      </c>
      <c r="H1214" s="20">
        <f ca="1">_xll.meDateFromTenor(G1214,H$14,"Following",H$13,"Normal")</f>
        <v>44218</v>
      </c>
      <c r="I1214" s="175">
        <f ca="1"/>
        <v>1.8187469320315491E-2</v>
      </c>
      <c r="J1214" s="151" t="s">
        <v>4</v>
      </c>
      <c r="K1214" s="159" t="s">
        <v>4</v>
      </c>
    </row>
    <row r="1215" spans="1:11" x14ac:dyDescent="0.25">
      <c r="A1215" s="153">
        <v>1197</v>
      </c>
      <c r="B1215" s="158"/>
      <c r="C1215" s="174">
        <f ca="1">_xll.meDateFromTenor(C1214,"1D","FOLLOWING",D$13,"NORMAL")</f>
        <v>44127</v>
      </c>
      <c r="D1215" s="20">
        <f ca="1">_xll.meDateFromTenor(C1215,D$14,"Following",D$13,"Normal")</f>
        <v>44130</v>
      </c>
      <c r="E1215" s="175">
        <f ca="1"/>
        <v>1.4063030654839903E-2</v>
      </c>
      <c r="F1215" s="152"/>
      <c r="G1215" s="174">
        <f t="shared" ca="1" si="18"/>
        <v>44127</v>
      </c>
      <c r="H1215" s="20">
        <f ca="1">_xll.meDateFromTenor(G1215,H$14,"Following",H$13,"Normal")</f>
        <v>44221</v>
      </c>
      <c r="I1215" s="175">
        <f ca="1"/>
        <v>1.8190736124524723E-2</v>
      </c>
      <c r="J1215" s="151" t="s">
        <v>4</v>
      </c>
      <c r="K1215" s="159" t="s">
        <v>4</v>
      </c>
    </row>
    <row r="1216" spans="1:11" x14ac:dyDescent="0.25">
      <c r="A1216" s="153">
        <v>1198</v>
      </c>
      <c r="B1216" s="158"/>
      <c r="C1216" s="174">
        <f ca="1">_xll.meDateFromTenor(C1215,"1D","FOLLOWING",D$13,"NORMAL")</f>
        <v>44130</v>
      </c>
      <c r="D1216" s="20">
        <f ca="1">_xll.meDateFromTenor(C1216,D$14,"Following",D$13,"Normal")</f>
        <v>44131</v>
      </c>
      <c r="E1216" s="175">
        <f ca="1"/>
        <v>1.4072174612540591E-2</v>
      </c>
      <c r="F1216" s="152"/>
      <c r="G1216" s="174">
        <f t="shared" ca="1" si="18"/>
        <v>44130</v>
      </c>
      <c r="H1216" s="20">
        <f ca="1">_xll.meDateFromTenor(G1216,H$14,"Following",H$13,"Normal")</f>
        <v>44222</v>
      </c>
      <c r="I1216" s="175">
        <f ca="1"/>
        <v>1.8200547182011348E-2</v>
      </c>
      <c r="J1216" s="151" t="s">
        <v>4</v>
      </c>
      <c r="K1216" s="159" t="s">
        <v>4</v>
      </c>
    </row>
    <row r="1217" spans="1:11" x14ac:dyDescent="0.25">
      <c r="A1217" s="153">
        <v>1199</v>
      </c>
      <c r="B1217" s="158"/>
      <c r="C1217" s="174">
        <f ca="1">_xll.meDateFromTenor(C1216,"1D","FOLLOWING",D$13,"NORMAL")</f>
        <v>44131</v>
      </c>
      <c r="D1217" s="20">
        <f ca="1">_xll.meDateFromTenor(C1217,D$14,"Following",D$13,"Normal")</f>
        <v>44132</v>
      </c>
      <c r="E1217" s="175">
        <f ca="1"/>
        <v>1.4077039458741966E-2</v>
      </c>
      <c r="F1217" s="152"/>
      <c r="G1217" s="174">
        <f t="shared" ca="1" si="18"/>
        <v>44131</v>
      </c>
      <c r="H1217" s="20">
        <f ca="1">_xll.meDateFromTenor(G1217,H$14,"Following",H$13,"Normal")</f>
        <v>44223</v>
      </c>
      <c r="I1217" s="175">
        <f ca="1"/>
        <v>1.8203821806199508E-2</v>
      </c>
      <c r="J1217" s="151" t="s">
        <v>4</v>
      </c>
      <c r="K1217" s="159" t="s">
        <v>4</v>
      </c>
    </row>
    <row r="1218" spans="1:11" x14ac:dyDescent="0.25">
      <c r="A1218" s="153">
        <v>1200</v>
      </c>
      <c r="B1218" s="158"/>
      <c r="C1218" s="174">
        <f ca="1">_xll.meDateFromTenor(C1217,"1D","FOLLOWING",D$13,"NORMAL")</f>
        <v>44132</v>
      </c>
      <c r="D1218" s="20">
        <f ca="1">_xll.meDateFromTenor(C1218,D$14,"Following",D$13,"Normal")</f>
        <v>44133</v>
      </c>
      <c r="E1218" s="175">
        <f ca="1"/>
        <v>1.4081915231412083E-2</v>
      </c>
      <c r="F1218" s="152"/>
      <c r="G1218" s="174">
        <f t="shared" ca="1" si="18"/>
        <v>44132</v>
      </c>
      <c r="H1218" s="20">
        <f ca="1">_xll.meDateFromTenor(G1218,H$14,"Following",H$13,"Normal")</f>
        <v>44224</v>
      </c>
      <c r="I1218" s="175">
        <f ca="1"/>
        <v>1.8207098927937142E-2</v>
      </c>
      <c r="J1218" s="151" t="s">
        <v>4</v>
      </c>
      <c r="K1218" s="159" t="s">
        <v>4</v>
      </c>
    </row>
    <row r="1219" spans="1:11" x14ac:dyDescent="0.25">
      <c r="A1219" s="153">
        <v>1201</v>
      </c>
      <c r="B1219" s="158"/>
      <c r="C1219" s="174">
        <f ca="1">_xll.meDateFromTenor(C1218,"1D","FOLLOWING",D$13,"NORMAL")</f>
        <v>44133</v>
      </c>
      <c r="D1219" s="20">
        <f ca="1">_xll.meDateFromTenor(C1219,D$14,"Following",D$13,"Normal")</f>
        <v>44134</v>
      </c>
      <c r="E1219" s="175">
        <f ca="1"/>
        <v>1.4086801932611267E-2</v>
      </c>
      <c r="F1219" s="152"/>
      <c r="G1219" s="174">
        <f t="shared" ca="1" si="18"/>
        <v>44133</v>
      </c>
      <c r="H1219" s="20">
        <f ca="1">_xll.meDateFromTenor(G1219,H$14,"Following",H$13,"Normal")</f>
        <v>44225</v>
      </c>
      <c r="I1219" s="175">
        <f ca="1"/>
        <v>1.8210378764246124E-2</v>
      </c>
      <c r="J1219" s="151" t="s">
        <v>4</v>
      </c>
      <c r="K1219" s="159" t="s">
        <v>4</v>
      </c>
    </row>
    <row r="1220" spans="1:11" x14ac:dyDescent="0.25">
      <c r="A1220" s="153">
        <v>1202</v>
      </c>
      <c r="B1220" s="158"/>
      <c r="C1220" s="174">
        <f ca="1">_xll.meDateFromTenor(C1219,"1D","FOLLOWING",D$13,"NORMAL")</f>
        <v>44134</v>
      </c>
      <c r="D1220" s="20">
        <f ca="1">_xll.meDateFromTenor(C1220,D$14,"Following",D$13,"Normal")</f>
        <v>44137</v>
      </c>
      <c r="E1220" s="175">
        <f ca="1"/>
        <v>1.4097163764113765E-2</v>
      </c>
      <c r="F1220" s="152"/>
      <c r="G1220" s="174">
        <f t="shared" ca="1" si="18"/>
        <v>44134</v>
      </c>
      <c r="H1220" s="20">
        <f ca="1">_xll.meDateFromTenor(G1220,H$14,"Following",H$13,"Normal")</f>
        <v>44228</v>
      </c>
      <c r="I1220" s="175">
        <f ca="1"/>
        <v>1.8213661532148356E-2</v>
      </c>
      <c r="J1220" s="151" t="s">
        <v>4</v>
      </c>
      <c r="K1220" s="159" t="s">
        <v>4</v>
      </c>
    </row>
    <row r="1221" spans="1:11" x14ac:dyDescent="0.25">
      <c r="A1221" s="153">
        <v>1203</v>
      </c>
      <c r="B1221" s="158"/>
      <c r="C1221" s="174">
        <f ca="1">_xll.meDateFromTenor(C1220,"1D","FOLLOWING",D$13,"NORMAL")</f>
        <v>44137</v>
      </c>
      <c r="D1221" s="20">
        <f ca="1">_xll.meDateFromTenor(C1221,D$14,"Following",D$13,"Normal")</f>
        <v>44138</v>
      </c>
      <c r="E1221" s="175">
        <f ca="1"/>
        <v>1.410645805869805E-2</v>
      </c>
      <c r="F1221" s="152"/>
      <c r="G1221" s="174">
        <f t="shared" ca="1" si="18"/>
        <v>44137</v>
      </c>
      <c r="H1221" s="20">
        <f ca="1">_xll.meDateFromTenor(G1221,H$14,"Following",H$13,"Normal")</f>
        <v>44229</v>
      </c>
      <c r="I1221" s="175">
        <f ca="1"/>
        <v>1.8223529595633496E-2</v>
      </c>
      <c r="J1221" s="151" t="s">
        <v>4</v>
      </c>
      <c r="K1221" s="159" t="s">
        <v>4</v>
      </c>
    </row>
    <row r="1222" spans="1:11" x14ac:dyDescent="0.25">
      <c r="A1222" s="153">
        <v>1204</v>
      </c>
      <c r="B1222" s="158"/>
      <c r="C1222" s="174">
        <f ca="1">_xll.meDateFromTenor(C1221,"1D","FOLLOWING",D$13,"NORMAL")</f>
        <v>44138</v>
      </c>
      <c r="D1222" s="20">
        <f ca="1">_xll.meDateFromTenor(C1222,D$14,"Following",D$13,"Normal")</f>
        <v>44139</v>
      </c>
      <c r="E1222" s="175">
        <f ca="1"/>
        <v>1.4111399430094625E-2</v>
      </c>
      <c r="F1222" s="152"/>
      <c r="G1222" s="174">
        <f t="shared" ca="1" si="18"/>
        <v>44138</v>
      </c>
      <c r="H1222" s="20">
        <f ca="1">_xll.meDateFromTenor(G1222,H$14,"Following",H$13,"Normal")</f>
        <v>44230</v>
      </c>
      <c r="I1222" s="175">
        <f ca="1"/>
        <v>1.8226826260127657E-2</v>
      </c>
      <c r="J1222" s="151" t="s">
        <v>4</v>
      </c>
      <c r="K1222" s="159" t="s">
        <v>4</v>
      </c>
    </row>
    <row r="1223" spans="1:11" x14ac:dyDescent="0.25">
      <c r="A1223" s="153">
        <v>1205</v>
      </c>
      <c r="B1223" s="158"/>
      <c r="C1223" s="174">
        <f ca="1">_xll.meDateFromTenor(C1222,"1D","FOLLOWING",D$13,"NORMAL")</f>
        <v>44139</v>
      </c>
      <c r="D1223" s="20">
        <f ca="1">_xll.meDateFromTenor(C1223,D$14,"Following",D$13,"Normal")</f>
        <v>44140</v>
      </c>
      <c r="E1223" s="175">
        <f ca="1"/>
        <v>1.4116351740971492E-2</v>
      </c>
      <c r="F1223" s="152"/>
      <c r="G1223" s="174">
        <f t="shared" ca="1" si="18"/>
        <v>44139</v>
      </c>
      <c r="H1223" s="20">
        <f ca="1">_xll.meDateFromTenor(G1223,H$14,"Following",H$13,"Normal")</f>
        <v>44231</v>
      </c>
      <c r="I1223" s="175">
        <f ca="1"/>
        <v>1.8230126941324531E-2</v>
      </c>
      <c r="J1223" s="151" t="s">
        <v>4</v>
      </c>
      <c r="K1223" s="159" t="s">
        <v>4</v>
      </c>
    </row>
    <row r="1224" spans="1:11" x14ac:dyDescent="0.25">
      <c r="A1224" s="153">
        <v>1206</v>
      </c>
      <c r="B1224" s="158"/>
      <c r="C1224" s="174">
        <f ca="1">_xll.meDateFromTenor(C1223,"1D","FOLLOWING",D$13,"NORMAL")</f>
        <v>44140</v>
      </c>
      <c r="D1224" s="20">
        <f ca="1">_xll.meDateFromTenor(C1224,D$14,"Following",D$13,"Normal")</f>
        <v>44141</v>
      </c>
      <c r="E1224" s="175">
        <f ca="1"/>
        <v>1.4121314993425036E-2</v>
      </c>
      <c r="F1224" s="152"/>
      <c r="G1224" s="174">
        <f t="shared" ca="1" si="18"/>
        <v>44140</v>
      </c>
      <c r="H1224" s="20">
        <f ca="1">_xll.meDateFromTenor(G1224,H$14,"Following",H$13,"Normal")</f>
        <v>44232</v>
      </c>
      <c r="I1224" s="175">
        <f ca="1"/>
        <v>1.8233431856246016E-2</v>
      </c>
      <c r="J1224" s="151" t="s">
        <v>4</v>
      </c>
      <c r="K1224" s="159" t="s">
        <v>4</v>
      </c>
    </row>
    <row r="1225" spans="1:11" x14ac:dyDescent="0.25">
      <c r="A1225" s="153">
        <v>1207</v>
      </c>
      <c r="B1225" s="158"/>
      <c r="C1225" s="174">
        <f ca="1">_xll.meDateFromTenor(C1224,"1D","FOLLOWING",D$13,"NORMAL")</f>
        <v>44141</v>
      </c>
      <c r="D1225" s="20">
        <f ca="1">_xll.meDateFromTenor(C1225,D$14,"Following",D$13,"Normal")</f>
        <v>44144</v>
      </c>
      <c r="E1225" s="175">
        <f ca="1"/>
        <v>1.4131832689496101E-2</v>
      </c>
      <c r="F1225" s="152"/>
      <c r="G1225" s="174">
        <f t="shared" ca="1" si="18"/>
        <v>44141</v>
      </c>
      <c r="H1225" s="20">
        <f ca="1">_xll.meDateFromTenor(G1225,H$14,"Following",H$13,"Normal")</f>
        <v>44235</v>
      </c>
      <c r="I1225" s="175">
        <f ca="1"/>
        <v>1.8236741221913995E-2</v>
      </c>
      <c r="J1225" s="151" t="s">
        <v>4</v>
      </c>
      <c r="K1225" s="159" t="s">
        <v>4</v>
      </c>
    </row>
    <row r="1226" spans="1:11" x14ac:dyDescent="0.25">
      <c r="A1226" s="153">
        <v>1208</v>
      </c>
      <c r="B1226" s="158"/>
      <c r="C1226" s="174">
        <f ca="1">_xll.meDateFromTenor(C1225,"1D","FOLLOWING",D$13,"NORMAL")</f>
        <v>44144</v>
      </c>
      <c r="D1226" s="20">
        <f ca="1">_xll.meDateFromTenor(C1226,D$14,"Following",D$13,"Normal")</f>
        <v>44145</v>
      </c>
      <c r="E1226" s="175">
        <f ca="1"/>
        <v>1.4141277455988012E-2</v>
      </c>
      <c r="F1226" s="152"/>
      <c r="G1226" s="174">
        <f t="shared" ca="1" si="18"/>
        <v>44144</v>
      </c>
      <c r="H1226" s="20">
        <f ca="1">_xll.meDateFromTenor(G1226,H$14,"Following",H$13,"Normal")</f>
        <v>44236</v>
      </c>
      <c r="I1226" s="175">
        <f ca="1"/>
        <v>1.8246698193615855E-2</v>
      </c>
      <c r="J1226" s="151" t="s">
        <v>4</v>
      </c>
      <c r="K1226" s="159" t="s">
        <v>4</v>
      </c>
    </row>
    <row r="1227" spans="1:11" x14ac:dyDescent="0.25">
      <c r="A1227" s="153">
        <v>1209</v>
      </c>
      <c r="B1227" s="158"/>
      <c r="C1227" s="174">
        <f ca="1">_xll.meDateFromTenor(C1226,"1D","FOLLOWING",D$13,"NORMAL")</f>
        <v>44145</v>
      </c>
      <c r="D1227" s="20">
        <f ca="1">_xll.meDateFromTenor(C1227,D$14,"Following",D$13,"Normal")</f>
        <v>44146</v>
      </c>
      <c r="E1227" s="175">
        <f ca="1"/>
        <v>1.4146295444168464E-2</v>
      </c>
      <c r="F1227" s="152"/>
      <c r="G1227" s="174">
        <f t="shared" ca="1" si="18"/>
        <v>44145</v>
      </c>
      <c r="H1227" s="20">
        <f ca="1">_xll.meDateFromTenor(G1227,H$14,"Following",H$13,"Normal")</f>
        <v>44237</v>
      </c>
      <c r="I1227" s="175">
        <f ca="1"/>
        <v>1.825002753248876E-2</v>
      </c>
      <c r="J1227" s="151" t="s">
        <v>4</v>
      </c>
      <c r="K1227" s="159" t="s">
        <v>4</v>
      </c>
    </row>
    <row r="1228" spans="1:11" x14ac:dyDescent="0.25">
      <c r="A1228" s="153">
        <v>1210</v>
      </c>
      <c r="B1228" s="158"/>
      <c r="C1228" s="174">
        <f ca="1">_xll.meDateFromTenor(C1227,"1D","FOLLOWING",D$13,"NORMAL")</f>
        <v>44146</v>
      </c>
      <c r="D1228" s="20">
        <f ca="1">_xll.meDateFromTenor(C1228,D$14,"Following",D$13,"Normal")</f>
        <v>44147</v>
      </c>
      <c r="E1228" s="175">
        <f ca="1"/>
        <v>1.4151324385276534E-2</v>
      </c>
      <c r="F1228" s="152"/>
      <c r="G1228" s="174">
        <f t="shared" ca="1" si="18"/>
        <v>44146</v>
      </c>
      <c r="H1228" s="20">
        <f ca="1">_xll.meDateFromTenor(G1228,H$14,"Following",H$13,"Normal")</f>
        <v>44238</v>
      </c>
      <c r="I1228" s="175">
        <f ca="1"/>
        <v>1.8253362407217619E-2</v>
      </c>
      <c r="J1228" s="151" t="s">
        <v>4</v>
      </c>
      <c r="K1228" s="159" t="s">
        <v>4</v>
      </c>
    </row>
    <row r="1229" spans="1:11" x14ac:dyDescent="0.25">
      <c r="A1229" s="153">
        <v>1211</v>
      </c>
      <c r="B1229" s="158"/>
      <c r="C1229" s="174">
        <f ca="1">_xll.meDateFromTenor(C1228,"1D","FOLLOWING",D$13,"NORMAL")</f>
        <v>44147</v>
      </c>
      <c r="D1229" s="20">
        <f ca="1">_xll.meDateFromTenor(C1229,D$14,"Following",D$13,"Normal")</f>
        <v>44148</v>
      </c>
      <c r="E1229" s="175">
        <f ca="1"/>
        <v>1.4156364280892848E-2</v>
      </c>
      <c r="F1229" s="152"/>
      <c r="G1229" s="174">
        <f t="shared" ca="1" si="18"/>
        <v>44147</v>
      </c>
      <c r="H1229" s="20">
        <f ca="1">_xll.meDateFromTenor(G1229,H$14,"Following",H$13,"Normal")</f>
        <v>44239</v>
      </c>
      <c r="I1229" s="175">
        <f ca="1"/>
        <v>1.8256703034824334E-2</v>
      </c>
      <c r="J1229" s="151" t="s">
        <v>4</v>
      </c>
      <c r="K1229" s="159" t="s">
        <v>4</v>
      </c>
    </row>
    <row r="1230" spans="1:11" x14ac:dyDescent="0.25">
      <c r="A1230" s="153">
        <v>1212</v>
      </c>
      <c r="B1230" s="158"/>
      <c r="C1230" s="174">
        <f ca="1">_xll.meDateFromTenor(C1229,"1D","FOLLOWING",D$13,"NORMAL")</f>
        <v>44148</v>
      </c>
      <c r="D1230" s="20">
        <f ca="1">_xll.meDateFromTenor(C1230,D$14,"Following",D$13,"Normal")</f>
        <v>44151</v>
      </c>
      <c r="E1230" s="175">
        <f ca="1"/>
        <v>1.4167038074691357E-2</v>
      </c>
      <c r="F1230" s="152"/>
      <c r="G1230" s="174">
        <f t="shared" ca="1" si="18"/>
        <v>44148</v>
      </c>
      <c r="H1230" s="20">
        <f ca="1">_xll.meDateFromTenor(G1230,H$14,"Following",H$13,"Normal")</f>
        <v>44242</v>
      </c>
      <c r="I1230" s="175">
        <f ca="1"/>
        <v>1.8260049632330803E-2</v>
      </c>
      <c r="J1230" s="151" t="s">
        <v>4</v>
      </c>
      <c r="K1230" s="159" t="s">
        <v>4</v>
      </c>
    </row>
    <row r="1231" spans="1:11" x14ac:dyDescent="0.25">
      <c r="A1231" s="153">
        <v>1213</v>
      </c>
      <c r="B1231" s="158"/>
      <c r="C1231" s="174">
        <f ca="1">_xll.meDateFromTenor(C1230,"1D","FOLLOWING",D$13,"NORMAL")</f>
        <v>44151</v>
      </c>
      <c r="D1231" s="20">
        <f ca="1">_xll.meDateFromTenor(C1231,D$14,"Following",D$13,"Normal")</f>
        <v>44152</v>
      </c>
      <c r="E1231" s="175">
        <f ca="1"/>
        <v>1.4176633448597103E-2</v>
      </c>
      <c r="F1231" s="152"/>
      <c r="G1231" s="174">
        <f t="shared" ca="1" si="18"/>
        <v>44151</v>
      </c>
      <c r="H1231" s="20">
        <f ca="1">_xll.meDateFromTenor(G1231,H$14,"Following",H$13,"Normal")</f>
        <v>44243</v>
      </c>
      <c r="I1231" s="175">
        <f ca="1"/>
        <v>1.82701274144676E-2</v>
      </c>
      <c r="J1231" s="151" t="s">
        <v>4</v>
      </c>
      <c r="K1231" s="159" t="s">
        <v>4</v>
      </c>
    </row>
    <row r="1232" spans="1:11" x14ac:dyDescent="0.25">
      <c r="A1232" s="153">
        <v>1214</v>
      </c>
      <c r="B1232" s="158"/>
      <c r="C1232" s="174">
        <f ca="1">_xll.meDateFromTenor(C1231,"1D","FOLLOWING",D$13,"NORMAL")</f>
        <v>44152</v>
      </c>
      <c r="D1232" s="20">
        <f ca="1">_xll.meDateFromTenor(C1232,D$14,"Following",D$13,"Normal")</f>
        <v>44153</v>
      </c>
      <c r="E1232" s="175">
        <f ca="1"/>
        <v>1.4181728146145475E-2</v>
      </c>
      <c r="F1232" s="152"/>
      <c r="G1232" s="174">
        <f t="shared" ca="1" si="18"/>
        <v>44152</v>
      </c>
      <c r="H1232" s="20">
        <f ca="1">_xll.meDateFromTenor(G1232,H$14,"Following",H$13,"Normal")</f>
        <v>44244</v>
      </c>
      <c r="I1232" s="175">
        <f ca="1"/>
        <v>1.8273500061791976E-2</v>
      </c>
      <c r="J1232" s="151" t="s">
        <v>4</v>
      </c>
      <c r="K1232" s="159" t="s">
        <v>4</v>
      </c>
    </row>
    <row r="1233" spans="1:11" x14ac:dyDescent="0.25">
      <c r="A1233" s="153">
        <v>1215</v>
      </c>
      <c r="B1233" s="158"/>
      <c r="C1233" s="174">
        <f ca="1">_xll.meDateFromTenor(C1232,"1D","FOLLOWING",D$13,"NORMAL")</f>
        <v>44153</v>
      </c>
      <c r="D1233" s="20">
        <f ca="1">_xll.meDateFromTenor(C1233,D$14,"Following",D$13,"Normal")</f>
        <v>44154</v>
      </c>
      <c r="E1233" s="175">
        <f ca="1"/>
        <v>1.4186833809792802E-2</v>
      </c>
      <c r="F1233" s="152"/>
      <c r="G1233" s="174">
        <f t="shared" ca="1" si="18"/>
        <v>44153</v>
      </c>
      <c r="H1233" s="20">
        <f ca="1">_xll.meDateFromTenor(G1233,H$14,"Following",H$13,"Normal")</f>
        <v>44245</v>
      </c>
      <c r="I1233" s="175">
        <f ca="1"/>
        <v>1.8276879764125568E-2</v>
      </c>
      <c r="J1233" s="151" t="s">
        <v>4</v>
      </c>
      <c r="K1233" s="159" t="s">
        <v>4</v>
      </c>
    </row>
    <row r="1234" spans="1:11" x14ac:dyDescent="0.25">
      <c r="A1234" s="153">
        <v>1216</v>
      </c>
      <c r="B1234" s="158"/>
      <c r="C1234" s="174">
        <f ca="1">_xll.meDateFromTenor(C1233,"1D","FOLLOWING",D$13,"NORMAL")</f>
        <v>44154</v>
      </c>
      <c r="D1234" s="20">
        <f ca="1">_xll.meDateFromTenor(C1234,D$14,"Following",D$13,"Normal")</f>
        <v>44155</v>
      </c>
      <c r="E1234" s="175">
        <f ca="1"/>
        <v>1.4191950441315814E-2</v>
      </c>
      <c r="F1234" s="152"/>
      <c r="G1234" s="174">
        <f t="shared" ca="1" si="18"/>
        <v>44154</v>
      </c>
      <c r="H1234" s="20">
        <f ca="1">_xll.meDateFromTenor(G1234,H$14,"Following",H$13,"Normal")</f>
        <v>44246</v>
      </c>
      <c r="I1234" s="175">
        <f ca="1"/>
        <v>1.8280266738490255E-2</v>
      </c>
      <c r="J1234" s="151" t="s">
        <v>4</v>
      </c>
      <c r="K1234" s="159" t="s">
        <v>4</v>
      </c>
    </row>
    <row r="1235" spans="1:11" x14ac:dyDescent="0.25">
      <c r="A1235" s="153">
        <v>1217</v>
      </c>
      <c r="B1235" s="158"/>
      <c r="C1235" s="174">
        <f ca="1">_xll.meDateFromTenor(C1234,"1D","FOLLOWING",D$13,"NORMAL")</f>
        <v>44155</v>
      </c>
      <c r="D1235" s="20">
        <f ca="1">_xll.meDateFromTenor(C1235,D$14,"Following",D$13,"Normal")</f>
        <v>44158</v>
      </c>
      <c r="E1235" s="175">
        <f ca="1"/>
        <v>1.420278056752196E-2</v>
      </c>
      <c r="F1235" s="152"/>
      <c r="G1235" s="174">
        <f t="shared" ca="1" si="18"/>
        <v>44155</v>
      </c>
      <c r="H1235" s="20">
        <f ca="1">_xll.meDateFromTenor(G1235,H$14,"Following",H$13,"Normal")</f>
        <v>44249</v>
      </c>
      <c r="I1235" s="175">
        <f ca="1"/>
        <v>1.8283661201907941E-2</v>
      </c>
      <c r="J1235" s="151" t="s">
        <v>4</v>
      </c>
      <c r="K1235" s="159" t="s">
        <v>4</v>
      </c>
    </row>
    <row r="1236" spans="1:11" x14ac:dyDescent="0.25">
      <c r="A1236" s="153">
        <v>1218</v>
      </c>
      <c r="B1236" s="158"/>
      <c r="C1236" s="174">
        <f ca="1">_xll.meDateFromTenor(C1235,"1D","FOLLOWING",D$13,"NORMAL")</f>
        <v>44158</v>
      </c>
      <c r="D1236" s="20">
        <f ca="1">_xll.meDateFromTenor(C1236,D$14,"Following",D$13,"Normal")</f>
        <v>44159</v>
      </c>
      <c r="E1236" s="175">
        <f ca="1"/>
        <v>1.4213035063603932E-2</v>
      </c>
      <c r="F1236" s="152"/>
      <c r="G1236" s="174">
        <f t="shared" ca="1" si="18"/>
        <v>44158</v>
      </c>
      <c r="H1236" s="20">
        <f ca="1">_xll.meDateFromTenor(G1236,H$14,"Following",H$13,"Normal")</f>
        <v>44250</v>
      </c>
      <c r="I1236" s="175">
        <f ca="1"/>
        <v>1.82938916966979E-2</v>
      </c>
      <c r="J1236" s="151" t="s">
        <v>4</v>
      </c>
      <c r="K1236" s="159" t="s">
        <v>4</v>
      </c>
    </row>
    <row r="1237" spans="1:11" x14ac:dyDescent="0.25">
      <c r="A1237" s="153">
        <v>1219</v>
      </c>
      <c r="B1237" s="158"/>
      <c r="C1237" s="174">
        <f ca="1">_xll.meDateFromTenor(C1236,"1D","FOLLOWING",D$13,"NORMAL")</f>
        <v>44159</v>
      </c>
      <c r="D1237" s="20">
        <f ca="1">_xll.meDateFromTenor(C1237,D$14,"Following",D$13,"Normal")</f>
        <v>44160</v>
      </c>
      <c r="E1237" s="175">
        <f ca="1"/>
        <v>1.4219187173700741E-2</v>
      </c>
      <c r="F1237" s="152"/>
      <c r="G1237" s="174">
        <f t="shared" ref="G1237:G1300" ca="1" si="19">$C1237</f>
        <v>44159</v>
      </c>
      <c r="H1237" s="20">
        <f ca="1">_xll.meDateFromTenor(G1237,H$14,"Following",H$13,"Normal")</f>
        <v>44251</v>
      </c>
      <c r="I1237" s="175">
        <f ca="1"/>
        <v>1.8297318268305017E-2</v>
      </c>
      <c r="J1237" s="151" t="s">
        <v>4</v>
      </c>
      <c r="K1237" s="159" t="s">
        <v>4</v>
      </c>
    </row>
    <row r="1238" spans="1:11" x14ac:dyDescent="0.25">
      <c r="A1238" s="153">
        <v>1220</v>
      </c>
      <c r="B1238" s="158"/>
      <c r="C1238" s="174">
        <f ca="1">_xll.meDateFromTenor(C1237,"1D","FOLLOWING",D$13,"NORMAL")</f>
        <v>44160</v>
      </c>
      <c r="D1238" s="20">
        <f ca="1">_xll.meDateFromTenor(C1238,D$14,"Following",D$13,"Normal")</f>
        <v>44161</v>
      </c>
      <c r="E1238" s="175">
        <f ca="1"/>
        <v>1.4225296037200345E-2</v>
      </c>
      <c r="F1238" s="152"/>
      <c r="G1238" s="174">
        <f t="shared" ca="1" si="19"/>
        <v>44160</v>
      </c>
      <c r="H1238" s="20">
        <f ca="1">_xll.meDateFromTenor(G1238,H$14,"Following",H$13,"Normal")</f>
        <v>44252</v>
      </c>
      <c r="I1238" s="175">
        <f ca="1"/>
        <v>1.8300753304625741E-2</v>
      </c>
      <c r="J1238" s="151" t="s">
        <v>4</v>
      </c>
      <c r="K1238" s="159" t="s">
        <v>4</v>
      </c>
    </row>
    <row r="1239" spans="1:11" x14ac:dyDescent="0.25">
      <c r="A1239" s="153">
        <v>1221</v>
      </c>
      <c r="B1239" s="158"/>
      <c r="C1239" s="174">
        <f ca="1">_xll.meDateFromTenor(C1238,"1D","FOLLOWING",D$13,"NORMAL")</f>
        <v>44161</v>
      </c>
      <c r="D1239" s="20">
        <f ca="1">_xll.meDateFromTenor(C1239,D$14,"Following",D$13,"Normal")</f>
        <v>44162</v>
      </c>
      <c r="E1239" s="175">
        <f ca="1"/>
        <v>1.4231361647529802E-2</v>
      </c>
      <c r="F1239" s="152"/>
      <c r="G1239" s="174">
        <f t="shared" ca="1" si="19"/>
        <v>44161</v>
      </c>
      <c r="H1239" s="20">
        <f ca="1">_xll.meDateFromTenor(G1239,H$14,"Following",H$13,"Normal")</f>
        <v>44253</v>
      </c>
      <c r="I1239" s="175">
        <f ca="1"/>
        <v>1.8304196913233102E-2</v>
      </c>
      <c r="J1239" s="151" t="s">
        <v>4</v>
      </c>
      <c r="K1239" s="159" t="s">
        <v>4</v>
      </c>
    </row>
    <row r="1240" spans="1:11" x14ac:dyDescent="0.25">
      <c r="A1240" s="153">
        <v>1222</v>
      </c>
      <c r="B1240" s="158"/>
      <c r="C1240" s="174">
        <f ca="1">_xll.meDateFromTenor(C1239,"1D","FOLLOWING",D$13,"NORMAL")</f>
        <v>44162</v>
      </c>
      <c r="D1240" s="20">
        <f ca="1">_xll.meDateFromTenor(C1240,D$14,"Following",D$13,"Normal")</f>
        <v>44165</v>
      </c>
      <c r="E1240" s="175">
        <f ca="1"/>
        <v>1.4243912201302422E-2</v>
      </c>
      <c r="F1240" s="152"/>
      <c r="G1240" s="174">
        <f t="shared" ca="1" si="19"/>
        <v>44162</v>
      </c>
      <c r="H1240" s="20">
        <f ca="1">_xll.meDateFromTenor(G1240,H$14,"Following",H$13,"Normal")</f>
        <v>44256</v>
      </c>
      <c r="I1240" s="175">
        <f ca="1"/>
        <v>1.8307649201700141E-2</v>
      </c>
      <c r="J1240" s="151" t="s">
        <v>4</v>
      </c>
      <c r="K1240" s="159" t="s">
        <v>4</v>
      </c>
    </row>
    <row r="1241" spans="1:11" x14ac:dyDescent="0.25">
      <c r="A1241" s="153">
        <v>1223</v>
      </c>
      <c r="B1241" s="158"/>
      <c r="C1241" s="174">
        <f ca="1">_xll.meDateFromTenor(C1240,"1D","FOLLOWING",D$13,"NORMAL")</f>
        <v>44165</v>
      </c>
      <c r="D1241" s="20">
        <f ca="1">_xll.meDateFromTenor(C1241,D$14,"Following",D$13,"Normal")</f>
        <v>44166</v>
      </c>
      <c r="E1241" s="175">
        <f ca="1"/>
        <v>1.4255191424881178E-2</v>
      </c>
      <c r="F1241" s="152"/>
      <c r="G1241" s="174">
        <f t="shared" ca="1" si="19"/>
        <v>44165</v>
      </c>
      <c r="H1241" s="20">
        <f ca="1">_xll.meDateFromTenor(G1241,H$14,"Following",H$13,"Normal")</f>
        <v>44256</v>
      </c>
      <c r="I1241" s="175">
        <f ca="1"/>
        <v>1.8318059221989716E-2</v>
      </c>
      <c r="J1241" s="151" t="s">
        <v>4</v>
      </c>
      <c r="K1241" s="159" t="s">
        <v>4</v>
      </c>
    </row>
    <row r="1242" spans="1:11" x14ac:dyDescent="0.25">
      <c r="A1242" s="153">
        <v>1224</v>
      </c>
      <c r="B1242" s="158"/>
      <c r="C1242" s="174">
        <f ca="1">_xll.meDateFromTenor(C1241,"1D","FOLLOWING",D$13,"NORMAL")</f>
        <v>44166</v>
      </c>
      <c r="D1242" s="20">
        <f ca="1">_xll.meDateFromTenor(C1242,D$14,"Following",D$13,"Normal")</f>
        <v>44167</v>
      </c>
      <c r="E1242" s="175">
        <f ca="1"/>
        <v>1.4261040670293768E-2</v>
      </c>
      <c r="F1242" s="152"/>
      <c r="G1242" s="174">
        <f t="shared" ca="1" si="19"/>
        <v>44166</v>
      </c>
      <c r="H1242" s="20">
        <f ca="1">_xll.meDateFromTenor(G1242,H$14,"Following",H$13,"Normal")</f>
        <v>44256</v>
      </c>
      <c r="I1242" s="175">
        <f ca="1"/>
        <v>1.8321547305625848E-2</v>
      </c>
      <c r="J1242" s="151" t="s">
        <v>4</v>
      </c>
      <c r="K1242" s="159" t="s">
        <v>4</v>
      </c>
    </row>
    <row r="1243" spans="1:11" x14ac:dyDescent="0.25">
      <c r="A1243" s="153">
        <v>1225</v>
      </c>
      <c r="B1243" s="158"/>
      <c r="C1243" s="174">
        <f ca="1">_xll.meDateFromTenor(C1242,"1D","FOLLOWING",D$13,"NORMAL")</f>
        <v>44167</v>
      </c>
      <c r="D1243" s="20">
        <f ca="1">_xll.meDateFromTenor(C1243,D$14,"Following",D$13,"Normal")</f>
        <v>44168</v>
      </c>
      <c r="E1243" s="175">
        <f ca="1"/>
        <v>1.4266846622728025E-2</v>
      </c>
      <c r="F1243" s="152"/>
      <c r="G1243" s="174">
        <f t="shared" ca="1" si="19"/>
        <v>44167</v>
      </c>
      <c r="H1243" s="20">
        <f ca="1">_xll.meDateFromTenor(G1243,H$14,"Following",H$13,"Normal")</f>
        <v>44257</v>
      </c>
      <c r="I1243" s="175">
        <f ca="1"/>
        <v>1.8325044606986845E-2</v>
      </c>
      <c r="J1243" s="151" t="s">
        <v>4</v>
      </c>
      <c r="K1243" s="159" t="s">
        <v>4</v>
      </c>
    </row>
    <row r="1244" spans="1:11" x14ac:dyDescent="0.25">
      <c r="A1244" s="153">
        <v>1226</v>
      </c>
      <c r="B1244" s="158"/>
      <c r="C1244" s="174">
        <f ca="1">_xll.meDateFromTenor(C1243,"1D","FOLLOWING",D$13,"NORMAL")</f>
        <v>44168</v>
      </c>
      <c r="D1244" s="20">
        <f ca="1">_xll.meDateFromTenor(C1244,D$14,"Following",D$13,"Normal")</f>
        <v>44169</v>
      </c>
      <c r="E1244" s="175">
        <f ca="1"/>
        <v>1.4272609275727379E-2</v>
      </c>
      <c r="F1244" s="152"/>
      <c r="G1244" s="174">
        <f t="shared" ca="1" si="19"/>
        <v>44168</v>
      </c>
      <c r="H1244" s="20">
        <f ca="1">_xll.meDateFromTenor(G1244,H$14,"Following",H$13,"Normal")</f>
        <v>44258</v>
      </c>
      <c r="I1244" s="175">
        <f ca="1"/>
        <v>1.8328551233645751E-2</v>
      </c>
      <c r="J1244" s="151" t="s">
        <v>4</v>
      </c>
      <c r="K1244" s="159" t="s">
        <v>4</v>
      </c>
    </row>
    <row r="1245" spans="1:11" x14ac:dyDescent="0.25">
      <c r="A1245" s="153">
        <v>1227</v>
      </c>
      <c r="B1245" s="158"/>
      <c r="C1245" s="174">
        <f ca="1">_xll.meDateFromTenor(C1244,"1D","FOLLOWING",D$13,"NORMAL")</f>
        <v>44169</v>
      </c>
      <c r="D1245" s="20">
        <f ca="1">_xll.meDateFromTenor(C1245,D$14,"Following",D$13,"Normal")</f>
        <v>44172</v>
      </c>
      <c r="E1245" s="175">
        <f ca="1"/>
        <v>1.4284556980922857E-2</v>
      </c>
      <c r="F1245" s="152"/>
      <c r="G1245" s="174">
        <f t="shared" ca="1" si="19"/>
        <v>44169</v>
      </c>
      <c r="H1245" s="20">
        <f ca="1">_xll.meDateFromTenor(G1245,H$14,"Following",H$13,"Normal")</f>
        <v>44259</v>
      </c>
      <c r="I1245" s="175">
        <f ca="1"/>
        <v>1.8332067293175599E-2</v>
      </c>
      <c r="J1245" s="151" t="s">
        <v>4</v>
      </c>
      <c r="K1245" s="159" t="s">
        <v>4</v>
      </c>
    </row>
    <row r="1246" spans="1:11" x14ac:dyDescent="0.25">
      <c r="A1246" s="153">
        <v>1228</v>
      </c>
      <c r="B1246" s="158"/>
      <c r="C1246" s="174">
        <f ca="1">_xll.meDateFromTenor(C1245,"1D","FOLLOWING",D$13,"NORMAL")</f>
        <v>44172</v>
      </c>
      <c r="D1246" s="20">
        <f ca="1">_xll.meDateFromTenor(C1246,D$14,"Following",D$13,"Normal")</f>
        <v>44173</v>
      </c>
      <c r="E1246" s="175">
        <f ca="1"/>
        <v>1.4295226759852958E-2</v>
      </c>
      <c r="F1246" s="152"/>
      <c r="G1246" s="174">
        <f t="shared" ca="1" si="19"/>
        <v>44172</v>
      </c>
      <c r="H1246" s="20">
        <f ca="1">_xll.meDateFromTenor(G1246,H$14,"Following",H$13,"Normal")</f>
        <v>44263</v>
      </c>
      <c r="I1246" s="175">
        <f ca="1"/>
        <v>1.8342673144721176E-2</v>
      </c>
      <c r="J1246" s="151" t="s">
        <v>4</v>
      </c>
      <c r="K1246" s="159" t="s">
        <v>4</v>
      </c>
    </row>
    <row r="1247" spans="1:11" x14ac:dyDescent="0.25">
      <c r="A1247" s="153">
        <v>1229</v>
      </c>
      <c r="B1247" s="158"/>
      <c r="C1247" s="174">
        <f ca="1">_xll.meDateFromTenor(C1246,"1D","FOLLOWING",D$13,"NORMAL")</f>
        <v>44173</v>
      </c>
      <c r="D1247" s="20">
        <f ca="1">_xll.meDateFromTenor(C1247,D$14,"Following",D$13,"Normal")</f>
        <v>44174</v>
      </c>
      <c r="E1247" s="175">
        <f ca="1"/>
        <v>1.4300772815543079E-2</v>
      </c>
      <c r="F1247" s="152"/>
      <c r="G1247" s="174">
        <f t="shared" ca="1" si="19"/>
        <v>44173</v>
      </c>
      <c r="H1247" s="20">
        <f ca="1">_xll.meDateFromTenor(G1247,H$14,"Following",H$13,"Normal")</f>
        <v>44263</v>
      </c>
      <c r="I1247" s="175">
        <f ca="1"/>
        <v>1.8346228011465168E-2</v>
      </c>
      <c r="J1247" s="151" t="s">
        <v>4</v>
      </c>
      <c r="K1247" s="159" t="s">
        <v>4</v>
      </c>
    </row>
    <row r="1248" spans="1:11" x14ac:dyDescent="0.25">
      <c r="A1248" s="153">
        <v>1230</v>
      </c>
      <c r="B1248" s="158"/>
      <c r="C1248" s="174">
        <f ca="1">_xll.meDateFromTenor(C1247,"1D","FOLLOWING",D$13,"NORMAL")</f>
        <v>44174</v>
      </c>
      <c r="D1248" s="20">
        <f ca="1">_xll.meDateFromTenor(C1248,D$14,"Following",D$13,"Normal")</f>
        <v>44175</v>
      </c>
      <c r="E1248" s="175">
        <f ca="1"/>
        <v>1.4306275531825714E-2</v>
      </c>
      <c r="F1248" s="152"/>
      <c r="G1248" s="174">
        <f t="shared" ca="1" si="19"/>
        <v>44174</v>
      </c>
      <c r="H1248" s="20">
        <f ca="1">_xll.meDateFromTenor(G1248,H$14,"Following",H$13,"Normal")</f>
        <v>44264</v>
      </c>
      <c r="I1248" s="175">
        <f ca="1"/>
        <v>1.8349792848945293E-2</v>
      </c>
      <c r="J1248" s="151" t="s">
        <v>4</v>
      </c>
      <c r="K1248" s="159" t="s">
        <v>4</v>
      </c>
    </row>
    <row r="1249" spans="1:11" x14ac:dyDescent="0.25">
      <c r="A1249" s="153">
        <v>1231</v>
      </c>
      <c r="B1249" s="158"/>
      <c r="C1249" s="174">
        <f ca="1">_xll.meDateFromTenor(C1248,"1D","FOLLOWING",D$13,"NORMAL")</f>
        <v>44175</v>
      </c>
      <c r="D1249" s="20">
        <f ca="1">_xll.meDateFromTenor(C1249,D$14,"Following",D$13,"Normal")</f>
        <v>44176</v>
      </c>
      <c r="E1249" s="175">
        <f ca="1"/>
        <v>1.4311734901906299E-2</v>
      </c>
      <c r="F1249" s="152"/>
      <c r="G1249" s="174">
        <f t="shared" ca="1" si="19"/>
        <v>44175</v>
      </c>
      <c r="H1249" s="20">
        <f ca="1">_xll.meDateFromTenor(G1249,H$14,"Following",H$13,"Normal")</f>
        <v>44265</v>
      </c>
      <c r="I1249" s="175">
        <f ca="1"/>
        <v>1.8353367764734591E-2</v>
      </c>
      <c r="J1249" s="151" t="s">
        <v>4</v>
      </c>
      <c r="K1249" s="159" t="s">
        <v>4</v>
      </c>
    </row>
    <row r="1250" spans="1:11" x14ac:dyDescent="0.25">
      <c r="A1250" s="153">
        <v>1232</v>
      </c>
      <c r="B1250" s="158"/>
      <c r="C1250" s="174">
        <f ca="1">_xll.meDateFromTenor(C1249,"1D","FOLLOWING",D$13,"NORMAL")</f>
        <v>44176</v>
      </c>
      <c r="D1250" s="20">
        <f ca="1">_xll.meDateFromTenor(C1250,D$14,"Following",D$13,"Normal")</f>
        <v>44179</v>
      </c>
      <c r="E1250" s="175">
        <f ca="1"/>
        <v>1.4323078946460297E-2</v>
      </c>
      <c r="F1250" s="152"/>
      <c r="G1250" s="174">
        <f t="shared" ca="1" si="19"/>
        <v>44176</v>
      </c>
      <c r="H1250" s="20">
        <f ca="1">_xll.meDateFromTenor(G1250,H$14,"Following",H$13,"Normal")</f>
        <v>44266</v>
      </c>
      <c r="I1250" s="175">
        <f ca="1"/>
        <v>1.8356952866406092E-2</v>
      </c>
      <c r="J1250" s="151" t="s">
        <v>4</v>
      </c>
      <c r="K1250" s="159" t="s">
        <v>4</v>
      </c>
    </row>
    <row r="1251" spans="1:11" x14ac:dyDescent="0.25">
      <c r="A1251" s="153">
        <v>1233</v>
      </c>
      <c r="B1251" s="158"/>
      <c r="C1251" s="174">
        <f ca="1">_xll.meDateFromTenor(C1250,"1D","FOLLOWING",D$13,"NORMAL")</f>
        <v>44179</v>
      </c>
      <c r="D1251" s="20">
        <f ca="1">_xll.meDateFromTenor(C1251,D$14,"Following",D$13,"Normal")</f>
        <v>44180</v>
      </c>
      <c r="E1251" s="175">
        <f ca="1"/>
        <v>1.4333138786810761E-2</v>
      </c>
      <c r="F1251" s="152"/>
      <c r="G1251" s="174">
        <f t="shared" ca="1" si="19"/>
        <v>44179</v>
      </c>
      <c r="H1251" s="20">
        <f ca="1">_xll.meDateFromTenor(G1251,H$14,"Following",H$13,"Normal")</f>
        <v>44270</v>
      </c>
      <c r="I1251" s="175">
        <f ca="1"/>
        <v>1.8367770362444209E-2</v>
      </c>
      <c r="J1251" s="151" t="s">
        <v>4</v>
      </c>
      <c r="K1251" s="159" t="s">
        <v>4</v>
      </c>
    </row>
    <row r="1252" spans="1:11" x14ac:dyDescent="0.25">
      <c r="A1252" s="153">
        <v>1234</v>
      </c>
      <c r="B1252" s="158"/>
      <c r="C1252" s="174">
        <f ca="1">_xll.meDateFromTenor(C1251,"1D","FOLLOWING",D$13,"NORMAL")</f>
        <v>44180</v>
      </c>
      <c r="D1252" s="20">
        <f ca="1">_xll.meDateFromTenor(C1252,D$14,"Following",D$13,"Normal")</f>
        <v>44181</v>
      </c>
      <c r="E1252" s="175">
        <f ca="1"/>
        <v>1.4338381325529316E-2</v>
      </c>
      <c r="F1252" s="152"/>
      <c r="G1252" s="174">
        <f t="shared" ca="1" si="19"/>
        <v>44180</v>
      </c>
      <c r="H1252" s="20">
        <f ca="1">_xll.meDateFromTenor(G1252,H$14,"Following",H$13,"Normal")</f>
        <v>44270</v>
      </c>
      <c r="I1252" s="175">
        <f ca="1"/>
        <v>1.8371397283374908E-2</v>
      </c>
      <c r="J1252" s="151" t="s">
        <v>4</v>
      </c>
      <c r="K1252" s="159" t="s">
        <v>4</v>
      </c>
    </row>
    <row r="1253" spans="1:11" x14ac:dyDescent="0.25">
      <c r="A1253" s="153">
        <v>1235</v>
      </c>
      <c r="B1253" s="158"/>
      <c r="C1253" s="174">
        <f ca="1">_xll.meDateFromTenor(C1252,"1D","FOLLOWING",D$13,"NORMAL")</f>
        <v>44181</v>
      </c>
      <c r="D1253" s="20">
        <f ca="1">_xll.meDateFromTenor(C1253,D$14,"Following",D$13,"Normal")</f>
        <v>44182</v>
      </c>
      <c r="E1253" s="175">
        <f ca="1"/>
        <v>1.4343580477922514E-2</v>
      </c>
      <c r="F1253" s="152"/>
      <c r="G1253" s="174">
        <f t="shared" ca="1" si="19"/>
        <v>44181</v>
      </c>
      <c r="H1253" s="20">
        <f ca="1">_xll.meDateFromTenor(G1253,H$14,"Following",H$13,"Normal")</f>
        <v>44271</v>
      </c>
      <c r="I1253" s="175">
        <f ca="1"/>
        <v>1.8375034928053008E-2</v>
      </c>
      <c r="J1253" s="151" t="s">
        <v>4</v>
      </c>
      <c r="K1253" s="159" t="s">
        <v>4</v>
      </c>
    </row>
    <row r="1254" spans="1:11" x14ac:dyDescent="0.25">
      <c r="A1254" s="153">
        <v>1236</v>
      </c>
      <c r="B1254" s="158"/>
      <c r="C1254" s="174">
        <f ca="1">_xll.meDateFromTenor(C1253,"1D","FOLLOWING",D$13,"NORMAL")</f>
        <v>44182</v>
      </c>
      <c r="D1254" s="20">
        <f ca="1">_xll.meDateFromTenor(C1254,D$14,"Following",D$13,"Normal")</f>
        <v>44183</v>
      </c>
      <c r="E1254" s="175">
        <f ca="1"/>
        <v>1.4348736237017578E-2</v>
      </c>
      <c r="F1254" s="152"/>
      <c r="G1254" s="174">
        <f t="shared" ca="1" si="19"/>
        <v>44182</v>
      </c>
      <c r="H1254" s="20">
        <f ca="1">_xll.meDateFromTenor(G1254,H$14,"Following",H$13,"Normal")</f>
        <v>44272</v>
      </c>
      <c r="I1254" s="175">
        <f ca="1"/>
        <v>1.8378683404051539E-2</v>
      </c>
      <c r="J1254" s="151" t="s">
        <v>4</v>
      </c>
      <c r="K1254" s="159" t="s">
        <v>4</v>
      </c>
    </row>
    <row r="1255" spans="1:11" x14ac:dyDescent="0.25">
      <c r="A1255" s="153">
        <v>1237</v>
      </c>
      <c r="B1255" s="158"/>
      <c r="C1255" s="174">
        <f ca="1">_xll.meDateFromTenor(C1254,"1D","FOLLOWING",D$13,"NORMAL")</f>
        <v>44183</v>
      </c>
      <c r="D1255" s="20">
        <f ca="1">_xll.meDateFromTenor(C1255,D$14,"Following",D$13,"Normal")</f>
        <v>44186</v>
      </c>
      <c r="E1255" s="175">
        <f ca="1"/>
        <v>1.4359475802124528E-2</v>
      </c>
      <c r="F1255" s="152"/>
      <c r="G1255" s="174">
        <f t="shared" ca="1" si="19"/>
        <v>44183</v>
      </c>
      <c r="H1255" s="20">
        <f ca="1">_xll.meDateFromTenor(G1255,H$14,"Following",H$13,"Normal")</f>
        <v>44273</v>
      </c>
      <c r="I1255" s="175">
        <f ca="1"/>
        <v>1.8382342818943537E-2</v>
      </c>
      <c r="J1255" s="151" t="s">
        <v>4</v>
      </c>
      <c r="K1255" s="159" t="s">
        <v>4</v>
      </c>
    </row>
    <row r="1256" spans="1:11" x14ac:dyDescent="0.25">
      <c r="A1256" s="153">
        <v>1238</v>
      </c>
      <c r="B1256" s="158"/>
      <c r="C1256" s="174">
        <f ca="1">_xll.meDateFromTenor(C1255,"1D","FOLLOWING",D$13,"NORMAL")</f>
        <v>44186</v>
      </c>
      <c r="D1256" s="20">
        <f ca="1">_xll.meDateFromTenor(C1256,D$14,"Following",D$13,"Normal")</f>
        <v>44187</v>
      </c>
      <c r="E1256" s="175">
        <f ca="1"/>
        <v>1.4368925206713597E-2</v>
      </c>
      <c r="F1256" s="152"/>
      <c r="G1256" s="174">
        <f t="shared" ca="1" si="19"/>
        <v>44186</v>
      </c>
      <c r="H1256" s="20">
        <f ca="1">_xll.meDateFromTenor(G1256,H$14,"Following",H$13,"Normal")</f>
        <v>44277</v>
      </c>
      <c r="I1256" s="175">
        <f ca="1"/>
        <v>1.8393387772710733E-2</v>
      </c>
      <c r="J1256" s="151" t="s">
        <v>4</v>
      </c>
      <c r="K1256" s="159" t="s">
        <v>4</v>
      </c>
    </row>
    <row r="1257" spans="1:11" x14ac:dyDescent="0.25">
      <c r="A1257" s="153">
        <v>1239</v>
      </c>
      <c r="B1257" s="158"/>
      <c r="C1257" s="174">
        <f ca="1">_xll.meDateFromTenor(C1256,"1D","FOLLOWING",D$13,"NORMAL")</f>
        <v>44187</v>
      </c>
      <c r="D1257" s="20">
        <f ca="1">_xll.meDateFromTenor(C1257,D$14,"Following",D$13,"Normal")</f>
        <v>44188</v>
      </c>
      <c r="E1257" s="175">
        <f ca="1"/>
        <v>1.4373863898573664E-2</v>
      </c>
      <c r="F1257" s="152"/>
      <c r="G1257" s="174">
        <f t="shared" ca="1" si="19"/>
        <v>44187</v>
      </c>
      <c r="H1257" s="20">
        <f ca="1">_xll.meDateFromTenor(G1257,H$14,"Following",H$13,"Normal")</f>
        <v>44277</v>
      </c>
      <c r="I1257" s="175">
        <f ca="1"/>
        <v>1.8397092018906994E-2</v>
      </c>
      <c r="J1257" s="151" t="s">
        <v>4</v>
      </c>
      <c r="K1257" s="159" t="s">
        <v>4</v>
      </c>
    </row>
    <row r="1258" spans="1:11" x14ac:dyDescent="0.25">
      <c r="A1258" s="153">
        <v>1240</v>
      </c>
      <c r="B1258" s="158"/>
      <c r="C1258" s="174">
        <f ca="1">_xll.meDateFromTenor(C1257,"1D","FOLLOWING",D$13,"NORMAL")</f>
        <v>44188</v>
      </c>
      <c r="D1258" s="20">
        <f ca="1">_xll.meDateFromTenor(C1258,D$14,"Following",D$13,"Normal")</f>
        <v>44189</v>
      </c>
      <c r="E1258" s="175">
        <f ca="1"/>
        <v>1.4378759156767867E-2</v>
      </c>
      <c r="F1258" s="152"/>
      <c r="G1258" s="174">
        <f t="shared" ca="1" si="19"/>
        <v>44188</v>
      </c>
      <c r="H1258" s="20">
        <f ca="1">_xll.meDateFromTenor(G1258,H$14,"Following",H$13,"Normal")</f>
        <v>44278</v>
      </c>
      <c r="I1258" s="175">
        <f ca="1"/>
        <v>1.8400807741861907E-2</v>
      </c>
      <c r="J1258" s="151" t="s">
        <v>4</v>
      </c>
      <c r="K1258" s="159" t="s">
        <v>4</v>
      </c>
    </row>
    <row r="1259" spans="1:11" x14ac:dyDescent="0.25">
      <c r="A1259" s="153">
        <v>1241</v>
      </c>
      <c r="B1259" s="158"/>
      <c r="C1259" s="174">
        <f ca="1">_xll.meDateFromTenor(C1258,"1D","FOLLOWING",D$13,"NORMAL")</f>
        <v>44189</v>
      </c>
      <c r="D1259" s="20">
        <f ca="1">_xll.meDateFromTenor(C1259,D$14,"Following",D$13,"Normal")</f>
        <v>44193</v>
      </c>
      <c r="E1259" s="175">
        <f ca="1"/>
        <v>1.43916429908098E-2</v>
      </c>
      <c r="F1259" s="152"/>
      <c r="G1259" s="174">
        <f t="shared" ca="1" si="19"/>
        <v>44189</v>
      </c>
      <c r="H1259" s="20">
        <f ca="1">_xll.meDateFromTenor(G1259,H$14,"Following",H$13,"Normal")</f>
        <v>44279</v>
      </c>
      <c r="I1259" s="175">
        <f ca="1"/>
        <v>1.8404535049148518E-2</v>
      </c>
      <c r="J1259" s="151" t="s">
        <v>4</v>
      </c>
      <c r="K1259" s="159" t="s">
        <v>4</v>
      </c>
    </row>
    <row r="1260" spans="1:11" x14ac:dyDescent="0.25">
      <c r="A1260" s="153">
        <v>1242</v>
      </c>
      <c r="B1260" s="158"/>
      <c r="C1260" s="174">
        <f ca="1">_xll.meDateFromTenor(C1259,"1D","FOLLOWING",D$13,"NORMAL")</f>
        <v>44193</v>
      </c>
      <c r="D1260" s="20">
        <f ca="1">_xll.meDateFromTenor(C1260,D$14,"Following",D$13,"Normal")</f>
        <v>44194</v>
      </c>
      <c r="E1260" s="175">
        <f ca="1"/>
        <v>1.4402583703268102E-2</v>
      </c>
      <c r="F1260" s="152"/>
      <c r="G1260" s="174">
        <f t="shared" ca="1" si="19"/>
        <v>44193</v>
      </c>
      <c r="H1260" s="20">
        <f ca="1">_xll.meDateFromTenor(G1260,H$14,"Following",H$13,"Normal")</f>
        <v>44284</v>
      </c>
      <c r="I1260" s="175">
        <f ca="1"/>
        <v>1.8419562273072679E-2</v>
      </c>
      <c r="J1260" s="151" t="s">
        <v>4</v>
      </c>
      <c r="K1260" s="159" t="s">
        <v>4</v>
      </c>
    </row>
    <row r="1261" spans="1:11" x14ac:dyDescent="0.25">
      <c r="A1261" s="153">
        <v>1243</v>
      </c>
      <c r="B1261" s="158"/>
      <c r="C1261" s="174">
        <f ca="1">_xll.meDateFromTenor(C1260,"1D","FOLLOWING",D$13,"NORMAL")</f>
        <v>44194</v>
      </c>
      <c r="D1261" s="20">
        <f ca="1">_xll.meDateFromTenor(C1261,D$14,"Following",D$13,"Normal")</f>
        <v>44195</v>
      </c>
      <c r="E1261" s="175">
        <f ca="1"/>
        <v>1.4407218216196917E-2</v>
      </c>
      <c r="F1261" s="152"/>
      <c r="G1261" s="174">
        <f t="shared" ca="1" si="19"/>
        <v>44194</v>
      </c>
      <c r="H1261" s="20">
        <f ca="1">_xll.meDateFromTenor(G1261,H$14,"Following",H$13,"Normal")</f>
        <v>44284</v>
      </c>
      <c r="I1261" s="175">
        <f ca="1"/>
        <v>1.8423349115613337E-2</v>
      </c>
      <c r="J1261" s="151" t="s">
        <v>4</v>
      </c>
      <c r="K1261" s="159" t="s">
        <v>4</v>
      </c>
    </row>
    <row r="1262" spans="1:11" x14ac:dyDescent="0.25">
      <c r="A1262" s="153">
        <v>1244</v>
      </c>
      <c r="B1262" s="158"/>
      <c r="C1262" s="174">
        <f ca="1">_xll.meDateFromTenor(C1261,"1D","FOLLOWING",D$13,"NORMAL")</f>
        <v>44195</v>
      </c>
      <c r="D1262" s="20">
        <f ca="1">_xll.meDateFromTenor(C1262,D$14,"Following",D$13,"Normal")</f>
        <v>44196</v>
      </c>
      <c r="E1262" s="175">
        <f ca="1"/>
        <v>1.4411809247676512E-2</v>
      </c>
      <c r="F1262" s="152"/>
      <c r="G1262" s="174">
        <f t="shared" ca="1" si="19"/>
        <v>44195</v>
      </c>
      <c r="H1262" s="20">
        <f ca="1">_xll.meDateFromTenor(G1262,H$14,"Following",H$13,"Normal")</f>
        <v>44285</v>
      </c>
      <c r="I1262" s="175">
        <f ca="1"/>
        <v>1.8427148187923917E-2</v>
      </c>
      <c r="J1262" s="151" t="s">
        <v>4</v>
      </c>
      <c r="K1262" s="159" t="s">
        <v>4</v>
      </c>
    </row>
    <row r="1263" spans="1:11" x14ac:dyDescent="0.25">
      <c r="A1263" s="153">
        <v>1245</v>
      </c>
      <c r="B1263" s="158"/>
      <c r="C1263" s="174">
        <f ca="1">_xll.meDateFromTenor(C1262,"1D","FOLLOWING",D$13,"NORMAL")</f>
        <v>44196</v>
      </c>
      <c r="D1263" s="20">
        <f ca="1">_xll.meDateFromTenor(C1263,D$14,"Following",D$13,"Normal")</f>
        <v>44200</v>
      </c>
      <c r="E1263" s="175">
        <f ca="1"/>
        <v>1.4463481312541101E-2</v>
      </c>
      <c r="F1263" s="152"/>
      <c r="G1263" s="174">
        <f t="shared" ca="1" si="19"/>
        <v>44196</v>
      </c>
      <c r="H1263" s="20">
        <f ca="1">_xll.meDateFromTenor(G1263,H$14,"Following",H$13,"Normal")</f>
        <v>44286</v>
      </c>
      <c r="I1263" s="175">
        <f ca="1"/>
        <v>1.8430959597577456E-2</v>
      </c>
      <c r="J1263" s="151" t="s">
        <v>4</v>
      </c>
      <c r="K1263" s="159" t="s">
        <v>4</v>
      </c>
    </row>
    <row r="1264" spans="1:11" x14ac:dyDescent="0.25">
      <c r="A1264" s="153">
        <v>1246</v>
      </c>
      <c r="B1264" s="158"/>
      <c r="C1264" s="174">
        <f ca="1">_xll.meDateFromTenor(C1263,"1D","FOLLOWING",D$13,"NORMAL")</f>
        <v>44200</v>
      </c>
      <c r="D1264" s="20">
        <f ca="1">_xll.meDateFromTenor(C1264,D$14,"Following",D$13,"Normal")</f>
        <v>44201</v>
      </c>
      <c r="E1264" s="175">
        <f ca="1"/>
        <v>1.4473712037206224E-2</v>
      </c>
      <c r="F1264" s="152"/>
      <c r="G1264" s="174">
        <f t="shared" ca="1" si="19"/>
        <v>44200</v>
      </c>
      <c r="H1264" s="20">
        <f ca="1">_xll.meDateFromTenor(G1264,H$14,"Following",H$13,"Normal")</f>
        <v>44292</v>
      </c>
      <c r="I1264" s="175">
        <f ca="1"/>
        <v>1.8446373153684508E-2</v>
      </c>
      <c r="J1264" s="151" t="s">
        <v>4</v>
      </c>
      <c r="K1264" s="159" t="s">
        <v>4</v>
      </c>
    </row>
    <row r="1265" spans="1:11" x14ac:dyDescent="0.25">
      <c r="A1265" s="153">
        <v>1247</v>
      </c>
      <c r="B1265" s="158"/>
      <c r="C1265" s="174">
        <f ca="1">_xll.meDateFromTenor(C1264,"1D","FOLLOWING",D$13,"NORMAL")</f>
        <v>44201</v>
      </c>
      <c r="D1265" s="20">
        <f ca="1">_xll.meDateFromTenor(C1265,D$14,"Following",D$13,"Normal")</f>
        <v>44202</v>
      </c>
      <c r="E1265" s="175">
        <f ca="1"/>
        <v>1.4478065196084224E-2</v>
      </c>
      <c r="F1265" s="152"/>
      <c r="G1265" s="174">
        <f t="shared" ca="1" si="19"/>
        <v>44201</v>
      </c>
      <c r="H1265" s="20">
        <f ca="1">_xll.meDateFromTenor(G1265,H$14,"Following",H$13,"Normal")</f>
        <v>44292</v>
      </c>
      <c r="I1265" s="175">
        <f ca="1"/>
        <v>1.8450258639160281E-2</v>
      </c>
      <c r="J1265" s="151" t="s">
        <v>4</v>
      </c>
      <c r="K1265" s="159" t="s">
        <v>4</v>
      </c>
    </row>
    <row r="1266" spans="1:11" x14ac:dyDescent="0.25">
      <c r="A1266" s="153">
        <v>1248</v>
      </c>
      <c r="B1266" s="158"/>
      <c r="C1266" s="174">
        <f ca="1">_xll.meDateFromTenor(C1265,"1D","FOLLOWING",D$13,"NORMAL")</f>
        <v>44202</v>
      </c>
      <c r="D1266" s="20">
        <f ca="1">_xll.meDateFromTenor(C1266,D$14,"Following",D$13,"Normal")</f>
        <v>44203</v>
      </c>
      <c r="E1266" s="175">
        <f ca="1"/>
        <v>1.4482374466779869E-2</v>
      </c>
      <c r="F1266" s="152"/>
      <c r="G1266" s="174">
        <f t="shared" ca="1" si="19"/>
        <v>44202</v>
      </c>
      <c r="H1266" s="20">
        <f ca="1">_xll.meDateFromTenor(G1266,H$14,"Following",H$13,"Normal")</f>
        <v>44292</v>
      </c>
      <c r="I1266" s="175">
        <f ca="1"/>
        <v>1.8454157180134906E-2</v>
      </c>
      <c r="J1266" s="151" t="s">
        <v>4</v>
      </c>
      <c r="K1266" s="159" t="s">
        <v>4</v>
      </c>
    </row>
    <row r="1267" spans="1:11" x14ac:dyDescent="0.25">
      <c r="A1267" s="153">
        <v>1249</v>
      </c>
      <c r="B1267" s="158"/>
      <c r="C1267" s="174">
        <f ca="1">_xll.meDateFromTenor(C1266,"1D","FOLLOWING",D$13,"NORMAL")</f>
        <v>44203</v>
      </c>
      <c r="D1267" s="20">
        <f ca="1">_xll.meDateFromTenor(C1267,D$14,"Following",D$13,"Normal")</f>
        <v>44204</v>
      </c>
      <c r="E1267" s="175">
        <f ca="1"/>
        <v>1.4486639842277308E-2</v>
      </c>
      <c r="F1267" s="152"/>
      <c r="G1267" s="174">
        <f t="shared" ca="1" si="19"/>
        <v>44203</v>
      </c>
      <c r="H1267" s="20">
        <f ca="1">_xll.meDateFromTenor(G1267,H$14,"Following",H$13,"Normal")</f>
        <v>44293</v>
      </c>
      <c r="I1267" s="175">
        <f ca="1"/>
        <v>1.845806888506801E-2</v>
      </c>
      <c r="J1267" s="151" t="s">
        <v>4</v>
      </c>
      <c r="K1267" s="159" t="s">
        <v>4</v>
      </c>
    </row>
    <row r="1268" spans="1:11" x14ac:dyDescent="0.25">
      <c r="A1268" s="153">
        <v>1250</v>
      </c>
      <c r="B1268" s="158"/>
      <c r="C1268" s="174">
        <f ca="1">_xll.meDateFromTenor(C1267,"1D","FOLLOWING",D$13,"NORMAL")</f>
        <v>44204</v>
      </c>
      <c r="D1268" s="20">
        <f ca="1">_xll.meDateFromTenor(C1268,D$14,"Following",D$13,"Normal")</f>
        <v>44207</v>
      </c>
      <c r="E1268" s="175">
        <f ca="1"/>
        <v>1.4495607876083116E-2</v>
      </c>
      <c r="F1268" s="152"/>
      <c r="G1268" s="174">
        <f t="shared" ca="1" si="19"/>
        <v>44204</v>
      </c>
      <c r="H1268" s="20">
        <f ca="1">_xll.meDateFromTenor(G1268,H$14,"Following",H$13,"Normal")</f>
        <v>44294</v>
      </c>
      <c r="I1268" s="175">
        <f ca="1"/>
        <v>1.8461993862419205E-2</v>
      </c>
      <c r="J1268" s="151" t="s">
        <v>4</v>
      </c>
      <c r="K1268" s="159" t="s">
        <v>4</v>
      </c>
    </row>
    <row r="1269" spans="1:11" x14ac:dyDescent="0.25">
      <c r="A1269" s="153">
        <v>1251</v>
      </c>
      <c r="B1269" s="158"/>
      <c r="C1269" s="174">
        <f ca="1">_xll.meDateFromTenor(C1268,"1D","FOLLOWING",D$13,"NORMAL")</f>
        <v>44207</v>
      </c>
      <c r="D1269" s="20">
        <f ca="1">_xll.meDateFromTenor(C1269,D$14,"Following",D$13,"Normal")</f>
        <v>44208</v>
      </c>
      <c r="E1269" s="175">
        <f ca="1"/>
        <v>1.4503262253404852E-2</v>
      </c>
      <c r="F1269" s="152"/>
      <c r="G1269" s="174">
        <f t="shared" ca="1" si="19"/>
        <v>44207</v>
      </c>
      <c r="H1269" s="20">
        <f ca="1">_xll.meDateFromTenor(G1269,H$14,"Following",H$13,"Normal")</f>
        <v>44298</v>
      </c>
      <c r="I1269" s="175">
        <f ca="1"/>
        <v>1.847384951357765E-2</v>
      </c>
      <c r="J1269" s="151" t="s">
        <v>4</v>
      </c>
      <c r="K1269" s="159" t="s">
        <v>4</v>
      </c>
    </row>
    <row r="1270" spans="1:11" x14ac:dyDescent="0.25">
      <c r="A1270" s="153">
        <v>1252</v>
      </c>
      <c r="B1270" s="158"/>
      <c r="C1270" s="174">
        <f ca="1">_xll.meDateFromTenor(C1269,"1D","FOLLOWING",D$13,"NORMAL")</f>
        <v>44208</v>
      </c>
      <c r="D1270" s="20">
        <f ca="1">_xll.meDateFromTenor(C1270,D$14,"Following",D$13,"Normal")</f>
        <v>44209</v>
      </c>
      <c r="E1270" s="175">
        <f ca="1"/>
        <v>1.4507308048619058E-2</v>
      </c>
      <c r="F1270" s="152"/>
      <c r="G1270" s="174">
        <f t="shared" ca="1" si="19"/>
        <v>44208</v>
      </c>
      <c r="H1270" s="20">
        <f ca="1">_xll.meDateFromTenor(G1270,H$14,"Following",H$13,"Normal")</f>
        <v>44298</v>
      </c>
      <c r="I1270" s="175">
        <f ca="1"/>
        <v>1.8477828665197496E-2</v>
      </c>
      <c r="J1270" s="151" t="s">
        <v>4</v>
      </c>
      <c r="K1270" s="159" t="s">
        <v>4</v>
      </c>
    </row>
    <row r="1271" spans="1:11" x14ac:dyDescent="0.25">
      <c r="A1271" s="153">
        <v>1253</v>
      </c>
      <c r="B1271" s="158"/>
      <c r="C1271" s="174">
        <f ca="1">_xll.meDateFromTenor(C1270,"1D","FOLLOWING",D$13,"NORMAL")</f>
        <v>44209</v>
      </c>
      <c r="D1271" s="20">
        <f ca="1">_xll.meDateFromTenor(C1271,D$14,"Following",D$13,"Normal")</f>
        <v>44210</v>
      </c>
      <c r="E1271" s="175">
        <f ca="1"/>
        <v>1.4511309906908449E-2</v>
      </c>
      <c r="F1271" s="152"/>
      <c r="G1271" s="174">
        <f t="shared" ca="1" si="19"/>
        <v>44209</v>
      </c>
      <c r="H1271" s="20">
        <f ca="1">_xll.meDateFromTenor(G1271,H$14,"Following",H$13,"Normal")</f>
        <v>44299</v>
      </c>
      <c r="I1271" s="175">
        <f ca="1"/>
        <v>1.8481821631533561E-2</v>
      </c>
      <c r="J1271" s="151" t="s">
        <v>4</v>
      </c>
      <c r="K1271" s="159" t="s">
        <v>4</v>
      </c>
    </row>
    <row r="1272" spans="1:11" x14ac:dyDescent="0.25">
      <c r="A1272" s="153">
        <v>1254</v>
      </c>
      <c r="B1272" s="158"/>
      <c r="C1272" s="174">
        <f ca="1">_xll.meDateFromTenor(C1271,"1D","FOLLOWING",D$13,"NORMAL")</f>
        <v>44210</v>
      </c>
      <c r="D1272" s="20">
        <f ca="1">_xll.meDateFromTenor(C1272,D$14,"Following",D$13,"Normal")</f>
        <v>44211</v>
      </c>
      <c r="E1272" s="175">
        <f ca="1"/>
        <v>1.4515267821220097E-2</v>
      </c>
      <c r="F1272" s="152"/>
      <c r="G1272" s="174">
        <f t="shared" ca="1" si="19"/>
        <v>44210</v>
      </c>
      <c r="H1272" s="20">
        <f ca="1">_xll.meDateFromTenor(G1272,H$14,"Following",H$13,"Normal")</f>
        <v>44300</v>
      </c>
      <c r="I1272" s="175">
        <f ca="1"/>
        <v>1.8485828521045473E-2</v>
      </c>
      <c r="J1272" s="151" t="s">
        <v>4</v>
      </c>
      <c r="K1272" s="159" t="s">
        <v>4</v>
      </c>
    </row>
    <row r="1273" spans="1:11" x14ac:dyDescent="0.25">
      <c r="A1273" s="153">
        <v>1255</v>
      </c>
      <c r="B1273" s="158"/>
      <c r="C1273" s="174">
        <f ca="1">_xll.meDateFromTenor(C1272,"1D","FOLLOWING",D$13,"NORMAL")</f>
        <v>44211</v>
      </c>
      <c r="D1273" s="20">
        <f ca="1">_xll.meDateFromTenor(C1273,D$14,"Following",D$13,"Normal")</f>
        <v>44214</v>
      </c>
      <c r="E1273" s="175">
        <f ca="1"/>
        <v>1.4523623027749837E-2</v>
      </c>
      <c r="F1273" s="152"/>
      <c r="G1273" s="174">
        <f t="shared" ca="1" si="19"/>
        <v>44211</v>
      </c>
      <c r="H1273" s="20">
        <f ca="1">_xll.meDateFromTenor(G1273,H$14,"Following",H$13,"Normal")</f>
        <v>44301</v>
      </c>
      <c r="I1273" s="175">
        <f ca="1"/>
        <v>1.8489849442192851E-2</v>
      </c>
      <c r="J1273" s="151" t="s">
        <v>4</v>
      </c>
      <c r="K1273" s="159" t="s">
        <v>4</v>
      </c>
    </row>
    <row r="1274" spans="1:11" x14ac:dyDescent="0.25">
      <c r="A1274" s="153">
        <v>1256</v>
      </c>
      <c r="B1274" s="158"/>
      <c r="C1274" s="174">
        <f ca="1">_xll.meDateFromTenor(C1273,"1D","FOLLOWING",D$13,"NORMAL")</f>
        <v>44214</v>
      </c>
      <c r="D1274" s="20">
        <f ca="1">_xll.meDateFromTenor(C1274,D$14,"Following",D$13,"Normal")</f>
        <v>44215</v>
      </c>
      <c r="E1274" s="175">
        <f ca="1"/>
        <v>1.4530659898592762E-2</v>
      </c>
      <c r="F1274" s="152"/>
      <c r="G1274" s="174">
        <f t="shared" ca="1" si="19"/>
        <v>44214</v>
      </c>
      <c r="H1274" s="20">
        <f ca="1">_xll.meDateFromTenor(G1274,H$14,"Following",H$13,"Normal")</f>
        <v>44305</v>
      </c>
      <c r="I1274" s="175">
        <f ca="1"/>
        <v>1.8501997480044049E-2</v>
      </c>
      <c r="J1274" s="151" t="s">
        <v>4</v>
      </c>
      <c r="K1274" s="159" t="s">
        <v>4</v>
      </c>
    </row>
    <row r="1275" spans="1:11" x14ac:dyDescent="0.25">
      <c r="A1275" s="153">
        <v>1257</v>
      </c>
      <c r="B1275" s="158"/>
      <c r="C1275" s="174">
        <f ca="1">_xll.meDateFromTenor(C1274,"1D","FOLLOWING",D$13,"NORMAL")</f>
        <v>44215</v>
      </c>
      <c r="D1275" s="20">
        <f ca="1">_xll.meDateFromTenor(C1275,D$14,"Following",D$13,"Normal")</f>
        <v>44216</v>
      </c>
      <c r="E1275" s="175">
        <f ca="1"/>
        <v>1.4534397988035396E-2</v>
      </c>
      <c r="F1275" s="152"/>
      <c r="G1275" s="174">
        <f t="shared" ca="1" si="19"/>
        <v>44215</v>
      </c>
      <c r="H1275" s="20">
        <f ca="1">_xll.meDateFromTenor(G1275,H$14,"Following",H$13,"Normal")</f>
        <v>44305</v>
      </c>
      <c r="I1275" s="175">
        <f ca="1"/>
        <v>1.8506075612329552E-2</v>
      </c>
      <c r="J1275" s="151" t="s">
        <v>4</v>
      </c>
      <c r="K1275" s="159" t="s">
        <v>4</v>
      </c>
    </row>
    <row r="1276" spans="1:11" x14ac:dyDescent="0.25">
      <c r="A1276" s="153">
        <v>1258</v>
      </c>
      <c r="B1276" s="158"/>
      <c r="C1276" s="174">
        <f ca="1">_xll.meDateFromTenor(C1275,"1D","FOLLOWING",D$13,"NORMAL")</f>
        <v>44216</v>
      </c>
      <c r="D1276" s="20">
        <f ca="1">_xll.meDateFromTenor(C1276,D$14,"Following",D$13,"Normal")</f>
        <v>44217</v>
      </c>
      <c r="E1276" s="175">
        <f ca="1"/>
        <v>1.453809209137397E-2</v>
      </c>
      <c r="F1276" s="152"/>
      <c r="G1276" s="174">
        <f t="shared" ca="1" si="19"/>
        <v>44216</v>
      </c>
      <c r="H1276" s="20">
        <f ca="1">_xll.meDateFromTenor(G1276,H$14,"Following",H$13,"Normal")</f>
        <v>44306</v>
      </c>
      <c r="I1276" s="175">
        <f ca="1"/>
        <v>1.8510168318548643E-2</v>
      </c>
      <c r="J1276" s="151" t="s">
        <v>4</v>
      </c>
      <c r="K1276" s="159" t="s">
        <v>4</v>
      </c>
    </row>
    <row r="1277" spans="1:11" x14ac:dyDescent="0.25">
      <c r="A1277" s="153">
        <v>1259</v>
      </c>
      <c r="B1277" s="158"/>
      <c r="C1277" s="174">
        <f ca="1">_xll.meDateFromTenor(C1276,"1D","FOLLOWING",D$13,"NORMAL")</f>
        <v>44217</v>
      </c>
      <c r="D1277" s="20">
        <f ca="1">_xll.meDateFromTenor(C1277,D$14,"Following",D$13,"Normal")</f>
        <v>44218</v>
      </c>
      <c r="E1277" s="175">
        <f ca="1"/>
        <v>1.4541742201672637E-2</v>
      </c>
      <c r="F1277" s="152"/>
      <c r="G1277" s="174">
        <f t="shared" ca="1" si="19"/>
        <v>44217</v>
      </c>
      <c r="H1277" s="20">
        <f ca="1">_xll.meDateFromTenor(G1277,H$14,"Following",H$13,"Normal")</f>
        <v>44307</v>
      </c>
      <c r="I1277" s="175">
        <f ca="1"/>
        <v>1.8514275707160948E-2</v>
      </c>
      <c r="J1277" s="151" t="s">
        <v>4</v>
      </c>
      <c r="K1277" s="159" t="s">
        <v>4</v>
      </c>
    </row>
    <row r="1278" spans="1:11" x14ac:dyDescent="0.25">
      <c r="A1278" s="153">
        <v>1260</v>
      </c>
      <c r="B1278" s="158"/>
      <c r="C1278" s="174">
        <f ca="1">_xll.meDateFromTenor(C1277,"1D","FOLLOWING",D$13,"NORMAL")</f>
        <v>44218</v>
      </c>
      <c r="D1278" s="20">
        <f ca="1">_xll.meDateFromTenor(C1278,D$14,"Following",D$13,"Normal")</f>
        <v>44221</v>
      </c>
      <c r="E1278" s="175">
        <f ca="1"/>
        <v>1.454948372485204E-2</v>
      </c>
      <c r="F1278" s="152"/>
      <c r="G1278" s="174">
        <f t="shared" ca="1" si="19"/>
        <v>44218</v>
      </c>
      <c r="H1278" s="20">
        <f ca="1">_xll.meDateFromTenor(G1278,H$14,"Following",H$13,"Normal")</f>
        <v>44308</v>
      </c>
      <c r="I1278" s="175">
        <f ca="1"/>
        <v>1.8518397886626098E-2</v>
      </c>
      <c r="J1278" s="151" t="s">
        <v>4</v>
      </c>
      <c r="K1278" s="159" t="s">
        <v>4</v>
      </c>
    </row>
    <row r="1279" spans="1:11" x14ac:dyDescent="0.25">
      <c r="A1279" s="153">
        <v>1261</v>
      </c>
      <c r="B1279" s="158"/>
      <c r="C1279" s="174">
        <f ca="1">_xll.meDateFromTenor(C1278,"1D","FOLLOWING",D$13,"NORMAL")</f>
        <v>44221</v>
      </c>
      <c r="D1279" s="20">
        <f ca="1">_xll.meDateFromTenor(C1279,D$14,"Following",D$13,"Normal")</f>
        <v>44222</v>
      </c>
      <c r="E1279" s="175">
        <f ca="1"/>
        <v>1.4555902571824431E-2</v>
      </c>
      <c r="F1279" s="152"/>
      <c r="G1279" s="174">
        <f t="shared" ca="1" si="19"/>
        <v>44221</v>
      </c>
      <c r="H1279" s="20">
        <f ca="1">_xll.meDateFromTenor(G1279,H$14,"Following",H$13,"Normal")</f>
        <v>44312</v>
      </c>
      <c r="I1279" s="175">
        <f ca="1"/>
        <v>1.8530854254734812E-2</v>
      </c>
      <c r="J1279" s="151" t="s">
        <v>4</v>
      </c>
      <c r="K1279" s="159" t="s">
        <v>4</v>
      </c>
    </row>
    <row r="1280" spans="1:11" x14ac:dyDescent="0.25">
      <c r="A1280" s="153">
        <v>1262</v>
      </c>
      <c r="B1280" s="158"/>
      <c r="C1280" s="174">
        <f ca="1">_xll.meDateFromTenor(C1279,"1D","FOLLOWING",D$13,"NORMAL")</f>
        <v>44222</v>
      </c>
      <c r="D1280" s="20">
        <f ca="1">_xll.meDateFromTenor(C1280,D$14,"Following",D$13,"Normal")</f>
        <v>44223</v>
      </c>
      <c r="E1280" s="175">
        <f ca="1"/>
        <v>1.4559332611201618E-2</v>
      </c>
      <c r="F1280" s="152"/>
      <c r="G1280" s="174">
        <f t="shared" ca="1" si="19"/>
        <v>44222</v>
      </c>
      <c r="H1280" s="20">
        <f ca="1">_xll.meDateFromTenor(G1280,H$14,"Following",H$13,"Normal")</f>
        <v>44312</v>
      </c>
      <c r="I1280" s="175">
        <f ca="1"/>
        <v>1.8535036682207556E-2</v>
      </c>
      <c r="J1280" s="151" t="s">
        <v>4</v>
      </c>
      <c r="K1280" s="159" t="s">
        <v>4</v>
      </c>
    </row>
    <row r="1281" spans="1:11" x14ac:dyDescent="0.25">
      <c r="A1281" s="153">
        <v>1263</v>
      </c>
      <c r="B1281" s="158"/>
      <c r="C1281" s="174">
        <f ca="1">_xll.meDateFromTenor(C1280,"1D","FOLLOWING",D$13,"NORMAL")</f>
        <v>44223</v>
      </c>
      <c r="D1281" s="20">
        <f ca="1">_xll.meDateFromTenor(C1281,D$14,"Following",D$13,"Normal")</f>
        <v>44224</v>
      </c>
      <c r="E1281" s="175">
        <f ca="1"/>
        <v>1.4562718615393988E-2</v>
      </c>
      <c r="F1281" s="152"/>
      <c r="G1281" s="174">
        <f t="shared" ca="1" si="19"/>
        <v>44223</v>
      </c>
      <c r="H1281" s="20">
        <f ca="1">_xll.meDateFromTenor(G1281,H$14,"Following",H$13,"Normal")</f>
        <v>44313</v>
      </c>
      <c r="I1281" s="175">
        <f ca="1"/>
        <v>1.8539234442831259E-2</v>
      </c>
      <c r="J1281" s="151" t="s">
        <v>4</v>
      </c>
      <c r="K1281" s="159" t="s">
        <v>4</v>
      </c>
    </row>
    <row r="1282" spans="1:11" x14ac:dyDescent="0.25">
      <c r="A1282" s="153">
        <v>1264</v>
      </c>
      <c r="B1282" s="158"/>
      <c r="C1282" s="174">
        <f ca="1">_xll.meDateFromTenor(C1281,"1D","FOLLOWING",D$13,"NORMAL")</f>
        <v>44224</v>
      </c>
      <c r="D1282" s="20">
        <f ca="1">_xll.meDateFromTenor(C1282,D$14,"Following",D$13,"Normal")</f>
        <v>44225</v>
      </c>
      <c r="E1282" s="175">
        <f ca="1"/>
        <v>1.4566060577225919E-2</v>
      </c>
      <c r="F1282" s="152"/>
      <c r="G1282" s="174">
        <f t="shared" ca="1" si="19"/>
        <v>44224</v>
      </c>
      <c r="H1282" s="20">
        <f ca="1">_xll.meDateFromTenor(G1282,H$14,"Following",H$13,"Normal")</f>
        <v>44314</v>
      </c>
      <c r="I1282" s="175">
        <f ca="1"/>
        <v>1.8543447645065547E-2</v>
      </c>
      <c r="J1282" s="151" t="s">
        <v>4</v>
      </c>
      <c r="K1282" s="159" t="s">
        <v>4</v>
      </c>
    </row>
    <row r="1283" spans="1:11" x14ac:dyDescent="0.25">
      <c r="A1283" s="153">
        <v>1265</v>
      </c>
      <c r="B1283" s="158"/>
      <c r="C1283" s="174">
        <f ca="1">_xll.meDateFromTenor(C1282,"1D","FOLLOWING",D$13,"NORMAL")</f>
        <v>44225</v>
      </c>
      <c r="D1283" s="20">
        <f ca="1">_xll.meDateFromTenor(C1283,D$14,"Following",D$13,"Normal")</f>
        <v>44228</v>
      </c>
      <c r="E1283" s="175">
        <f ca="1"/>
        <v>1.4573187555883379E-2</v>
      </c>
      <c r="F1283" s="152"/>
      <c r="G1283" s="174">
        <f t="shared" ca="1" si="19"/>
        <v>44225</v>
      </c>
      <c r="H1283" s="20">
        <f ca="1">_xll.meDateFromTenor(G1283,H$14,"Following",H$13,"Normal")</f>
        <v>44315</v>
      </c>
      <c r="I1283" s="175">
        <f ca="1"/>
        <v>1.8547676397370046E-2</v>
      </c>
      <c r="J1283" s="151" t="s">
        <v>4</v>
      </c>
      <c r="K1283" s="159" t="s">
        <v>4</v>
      </c>
    </row>
    <row r="1284" spans="1:11" x14ac:dyDescent="0.25">
      <c r="A1284" s="153">
        <v>1266</v>
      </c>
      <c r="B1284" s="158"/>
      <c r="C1284" s="174">
        <f ca="1">_xll.meDateFromTenor(C1283,"1D","FOLLOWING",D$13,"NORMAL")</f>
        <v>44228</v>
      </c>
      <c r="D1284" s="20">
        <f ca="1">_xll.meDateFromTenor(C1284,D$14,"Following",D$13,"Normal")</f>
        <v>44229</v>
      </c>
      <c r="E1284" s="175">
        <f ca="1"/>
        <v>1.4578987858871068E-2</v>
      </c>
      <c r="F1284" s="152"/>
      <c r="G1284" s="174">
        <f t="shared" ca="1" si="19"/>
        <v>44228</v>
      </c>
      <c r="H1284" s="20">
        <f ca="1">_xll.meDateFromTenor(G1284,H$14,"Following",H$13,"Normal")</f>
        <v>44319</v>
      </c>
      <c r="I1284" s="175">
        <f ca="1"/>
        <v>1.8560457039301034E-2</v>
      </c>
      <c r="J1284" s="151" t="s">
        <v>4</v>
      </c>
      <c r="K1284" s="159" t="s">
        <v>4</v>
      </c>
    </row>
    <row r="1285" spans="1:11" x14ac:dyDescent="0.25">
      <c r="A1285" s="153">
        <v>1267</v>
      </c>
      <c r="B1285" s="158"/>
      <c r="C1285" s="174">
        <f ca="1">_xll.meDateFromTenor(C1284,"1D","FOLLOWING",D$13,"NORMAL")</f>
        <v>44229</v>
      </c>
      <c r="D1285" s="20">
        <f ca="1">_xll.meDateFromTenor(C1285,D$14,"Following",D$13,"Normal")</f>
        <v>44230</v>
      </c>
      <c r="E1285" s="175">
        <f ca="1"/>
        <v>1.4582109502609904E-2</v>
      </c>
      <c r="F1285" s="152"/>
      <c r="G1285" s="174">
        <f t="shared" ca="1" si="19"/>
        <v>44229</v>
      </c>
      <c r="H1285" s="20">
        <f ca="1">_xll.meDateFromTenor(G1285,H$14,"Following",H$13,"Normal")</f>
        <v>44319</v>
      </c>
      <c r="I1285" s="175">
        <f ca="1"/>
        <v>1.8564749076482607E-2</v>
      </c>
      <c r="J1285" s="151" t="s">
        <v>4</v>
      </c>
      <c r="K1285" s="159" t="s">
        <v>4</v>
      </c>
    </row>
    <row r="1286" spans="1:11" x14ac:dyDescent="0.25">
      <c r="A1286" s="153">
        <v>1268</v>
      </c>
      <c r="B1286" s="158"/>
      <c r="C1286" s="174">
        <f ca="1">_xll.meDateFromTenor(C1285,"1D","FOLLOWING",D$13,"NORMAL")</f>
        <v>44230</v>
      </c>
      <c r="D1286" s="20">
        <f ca="1">_xll.meDateFromTenor(C1286,D$14,"Following",D$13,"Normal")</f>
        <v>44231</v>
      </c>
      <c r="E1286" s="175">
        <f ca="1"/>
        <v>1.4585187061382395E-2</v>
      </c>
      <c r="F1286" s="152"/>
      <c r="G1286" s="174">
        <f t="shared" ca="1" si="19"/>
        <v>44230</v>
      </c>
      <c r="H1286" s="20">
        <f ca="1">_xll.meDateFromTenor(G1286,H$14,"Following",H$13,"Normal")</f>
        <v>44319</v>
      </c>
      <c r="I1286" s="175">
        <f ca="1"/>
        <v>1.856905720603251E-2</v>
      </c>
      <c r="J1286" s="151" t="s">
        <v>4</v>
      </c>
      <c r="K1286" s="159" t="s">
        <v>4</v>
      </c>
    </row>
    <row r="1287" spans="1:11" x14ac:dyDescent="0.25">
      <c r="A1287" s="153">
        <v>1269</v>
      </c>
      <c r="B1287" s="158"/>
      <c r="C1287" s="174">
        <f ca="1">_xll.meDateFromTenor(C1286,"1D","FOLLOWING",D$13,"NORMAL")</f>
        <v>44231</v>
      </c>
      <c r="D1287" s="20">
        <f ca="1">_xll.meDateFromTenor(C1287,D$14,"Following",D$13,"Normal")</f>
        <v>44232</v>
      </c>
      <c r="E1287" s="175">
        <f ca="1"/>
        <v>1.4588220528375323E-2</v>
      </c>
      <c r="F1287" s="152"/>
      <c r="G1287" s="174">
        <f t="shared" ca="1" si="19"/>
        <v>44231</v>
      </c>
      <c r="H1287" s="20">
        <f ca="1">_xll.meDateFromTenor(G1287,H$14,"Following",H$13,"Normal")</f>
        <v>44320</v>
      </c>
      <c r="I1287" s="175">
        <f ca="1"/>
        <v>1.8573381536410367E-2</v>
      </c>
      <c r="J1287" s="151" t="s">
        <v>4</v>
      </c>
      <c r="K1287" s="159" t="s">
        <v>4</v>
      </c>
    </row>
    <row r="1288" spans="1:11" x14ac:dyDescent="0.25">
      <c r="A1288" s="153">
        <v>1270</v>
      </c>
      <c r="B1288" s="158"/>
      <c r="C1288" s="174">
        <f ca="1">_xll.meDateFromTenor(C1287,"1D","FOLLOWING",D$13,"NORMAL")</f>
        <v>44232</v>
      </c>
      <c r="D1288" s="20">
        <f ca="1">_xll.meDateFromTenor(C1288,D$14,"Following",D$13,"Normal")</f>
        <v>44235</v>
      </c>
      <c r="E1288" s="175">
        <f ca="1"/>
        <v>1.4594732097369108E-2</v>
      </c>
      <c r="F1288" s="152"/>
      <c r="G1288" s="174">
        <f t="shared" ca="1" si="19"/>
        <v>44232</v>
      </c>
      <c r="H1288" s="20">
        <f ca="1">_xll.meDateFromTenor(G1288,H$14,"Following",H$13,"Normal")</f>
        <v>44321</v>
      </c>
      <c r="I1288" s="175">
        <f ca="1"/>
        <v>1.8577722176075801E-2</v>
      </c>
      <c r="J1288" s="151" t="s">
        <v>4</v>
      </c>
      <c r="K1288" s="159" t="s">
        <v>4</v>
      </c>
    </row>
    <row r="1289" spans="1:11" x14ac:dyDescent="0.25">
      <c r="A1289" s="153">
        <v>1271</v>
      </c>
      <c r="B1289" s="158"/>
      <c r="C1289" s="174">
        <f ca="1">_xll.meDateFromTenor(C1288,"1D","FOLLOWING",D$13,"NORMAL")</f>
        <v>44235</v>
      </c>
      <c r="D1289" s="20">
        <f ca="1">_xll.meDateFromTenor(C1289,D$14,"Following",D$13,"Normal")</f>
        <v>44236</v>
      </c>
      <c r="E1289" s="175">
        <f ca="1"/>
        <v>1.4599913334298824E-2</v>
      </c>
      <c r="F1289" s="152"/>
      <c r="G1289" s="174">
        <f t="shared" ca="1" si="19"/>
        <v>44235</v>
      </c>
      <c r="H1289" s="20">
        <f ca="1">_xll.meDateFromTenor(G1289,H$14,"Following",H$13,"Normal")</f>
        <v>44326</v>
      </c>
      <c r="I1289" s="175">
        <f ca="1"/>
        <v>1.8590843035393819E-2</v>
      </c>
      <c r="J1289" s="151" t="s">
        <v>4</v>
      </c>
      <c r="K1289" s="159" t="s">
        <v>4</v>
      </c>
    </row>
    <row r="1290" spans="1:11" x14ac:dyDescent="0.25">
      <c r="A1290" s="153">
        <v>1272</v>
      </c>
      <c r="B1290" s="158"/>
      <c r="C1290" s="174">
        <f ca="1">_xll.meDateFromTenor(C1289,"1D","FOLLOWING",D$13,"NORMAL")</f>
        <v>44236</v>
      </c>
      <c r="D1290" s="20">
        <f ca="1">_xll.meDateFromTenor(C1290,D$14,"Following",D$13,"Normal")</f>
        <v>44237</v>
      </c>
      <c r="E1290" s="175">
        <f ca="1"/>
        <v>1.4602726234776042E-2</v>
      </c>
      <c r="F1290" s="152"/>
      <c r="G1290" s="174">
        <f t="shared" ca="1" si="19"/>
        <v>44236</v>
      </c>
      <c r="H1290" s="20">
        <f ca="1">_xll.meDateFromTenor(G1290,H$14,"Following",H$13,"Normal")</f>
        <v>44326</v>
      </c>
      <c r="I1290" s="175">
        <f ca="1"/>
        <v>1.8595249996805809E-2</v>
      </c>
      <c r="J1290" s="151" t="s">
        <v>4</v>
      </c>
      <c r="K1290" s="159" t="s">
        <v>4</v>
      </c>
    </row>
    <row r="1291" spans="1:11" x14ac:dyDescent="0.25">
      <c r="A1291" s="153">
        <v>1273</v>
      </c>
      <c r="B1291" s="158"/>
      <c r="C1291" s="174">
        <f ca="1">_xll.meDateFromTenor(C1290,"1D","FOLLOWING",D$13,"NORMAL")</f>
        <v>44237</v>
      </c>
      <c r="D1291" s="20">
        <f ca="1">_xll.meDateFromTenor(C1291,D$14,"Following",D$13,"Normal")</f>
        <v>44238</v>
      </c>
      <c r="E1291" s="175">
        <f ca="1"/>
        <v>1.4605495000707895E-2</v>
      </c>
      <c r="F1291" s="152"/>
      <c r="G1291" s="174">
        <f t="shared" ca="1" si="19"/>
        <v>44237</v>
      </c>
      <c r="H1291" s="20">
        <f ca="1">_xll.meDateFromTenor(G1291,H$14,"Following",H$13,"Normal")</f>
        <v>44326</v>
      </c>
      <c r="I1291" s="175">
        <f ca="1"/>
        <v>1.8599673809803496E-2</v>
      </c>
      <c r="J1291" s="151" t="s">
        <v>4</v>
      </c>
      <c r="K1291" s="159" t="s">
        <v>4</v>
      </c>
    </row>
    <row r="1292" spans="1:11" x14ac:dyDescent="0.25">
      <c r="A1292" s="153">
        <v>1274</v>
      </c>
      <c r="B1292" s="158"/>
      <c r="C1292" s="174">
        <f ca="1">_xll.meDateFromTenor(C1291,"1D","FOLLOWING",D$13,"NORMAL")</f>
        <v>44238</v>
      </c>
      <c r="D1292" s="20">
        <f ca="1">_xll.meDateFromTenor(C1292,D$14,"Following",D$13,"Normal")</f>
        <v>44239</v>
      </c>
      <c r="E1292" s="175">
        <f ca="1"/>
        <v>1.4608219624838881E-2</v>
      </c>
      <c r="F1292" s="152"/>
      <c r="G1292" s="174">
        <f t="shared" ca="1" si="19"/>
        <v>44238</v>
      </c>
      <c r="H1292" s="20">
        <f ca="1">_xll.meDateFromTenor(G1292,H$14,"Following",H$13,"Normal")</f>
        <v>44327</v>
      </c>
      <c r="I1292" s="175">
        <f ca="1"/>
        <v>1.8604114582846509E-2</v>
      </c>
      <c r="J1292" s="151" t="s">
        <v>4</v>
      </c>
      <c r="K1292" s="159" t="s">
        <v>4</v>
      </c>
    </row>
    <row r="1293" spans="1:11" x14ac:dyDescent="0.25">
      <c r="A1293" s="153">
        <v>1275</v>
      </c>
      <c r="B1293" s="158"/>
      <c r="C1293" s="174">
        <f ca="1">_xll.meDateFromTenor(C1292,"1D","FOLLOWING",D$13,"NORMAL")</f>
        <v>44239</v>
      </c>
      <c r="D1293" s="20">
        <f ca="1">_xll.meDateFromTenor(C1293,D$14,"Following",D$13,"Normal")</f>
        <v>44242</v>
      </c>
      <c r="E1293" s="175">
        <f ca="1"/>
        <v>1.4614114914665405E-2</v>
      </c>
      <c r="F1293" s="152"/>
      <c r="G1293" s="174">
        <f t="shared" ca="1" si="19"/>
        <v>44239</v>
      </c>
      <c r="H1293" s="20">
        <f ca="1">_xll.meDateFromTenor(G1293,H$14,"Following",H$13,"Normal")</f>
        <v>44328</v>
      </c>
      <c r="I1293" s="175">
        <f ca="1"/>
        <v>1.8608572424394471E-2</v>
      </c>
      <c r="J1293" s="151" t="s">
        <v>4</v>
      </c>
      <c r="K1293" s="159" t="s">
        <v>4</v>
      </c>
    </row>
    <row r="1294" spans="1:11" x14ac:dyDescent="0.25">
      <c r="A1294" s="153">
        <v>1276</v>
      </c>
      <c r="B1294" s="158"/>
      <c r="C1294" s="174">
        <f ca="1">_xll.meDateFromTenor(C1293,"1D","FOLLOWING",D$13,"NORMAL")</f>
        <v>44242</v>
      </c>
      <c r="D1294" s="20">
        <f ca="1">_xll.meDateFromTenor(C1294,D$14,"Following",D$13,"Normal")</f>
        <v>44243</v>
      </c>
      <c r="E1294" s="175">
        <f ca="1"/>
        <v>1.46186765611957E-2</v>
      </c>
      <c r="F1294" s="152"/>
      <c r="G1294" s="174">
        <f t="shared" ca="1" si="19"/>
        <v>44242</v>
      </c>
      <c r="H1294" s="20">
        <f ca="1">_xll.meDateFromTenor(G1294,H$14,"Following",H$13,"Normal")</f>
        <v>44333</v>
      </c>
      <c r="I1294" s="175">
        <f ca="1"/>
        <v>1.8622049444664272E-2</v>
      </c>
      <c r="J1294" s="151" t="s">
        <v>4</v>
      </c>
      <c r="K1294" s="159" t="s">
        <v>4</v>
      </c>
    </row>
    <row r="1295" spans="1:11" x14ac:dyDescent="0.25">
      <c r="A1295" s="153">
        <v>1277</v>
      </c>
      <c r="B1295" s="158"/>
      <c r="C1295" s="174">
        <f ca="1">_xll.meDateFromTenor(C1294,"1D","FOLLOWING",D$13,"NORMAL")</f>
        <v>44243</v>
      </c>
      <c r="D1295" s="20">
        <f ca="1">_xll.meDateFromTenor(C1295,D$14,"Following",D$13,"Normal")</f>
        <v>44244</v>
      </c>
      <c r="E1295" s="175">
        <f ca="1"/>
        <v>1.4621180369631604E-2</v>
      </c>
      <c r="F1295" s="152"/>
      <c r="G1295" s="174">
        <f t="shared" ca="1" si="19"/>
        <v>44243</v>
      </c>
      <c r="H1295" s="20">
        <f ca="1">_xll.meDateFromTenor(G1295,H$14,"Following",H$13,"Normal")</f>
        <v>44333</v>
      </c>
      <c r="I1295" s="175">
        <f ca="1"/>
        <v>1.8626576644828263E-2</v>
      </c>
      <c r="J1295" s="151" t="s">
        <v>4</v>
      </c>
      <c r="K1295" s="159" t="s">
        <v>4</v>
      </c>
    </row>
    <row r="1296" spans="1:11" x14ac:dyDescent="0.25">
      <c r="A1296" s="153">
        <v>1278</v>
      </c>
      <c r="B1296" s="158"/>
      <c r="C1296" s="174">
        <f ca="1">_xll.meDateFromTenor(C1295,"1D","FOLLOWING",D$13,"NORMAL")</f>
        <v>44244</v>
      </c>
      <c r="D1296" s="20">
        <f ca="1">_xll.meDateFromTenor(C1296,D$14,"Following",D$13,"Normal")</f>
        <v>44245</v>
      </c>
      <c r="E1296" s="175">
        <f ca="1"/>
        <v>1.4623639993420926E-2</v>
      </c>
      <c r="F1296" s="152"/>
      <c r="G1296" s="174">
        <f t="shared" ca="1" si="19"/>
        <v>44244</v>
      </c>
      <c r="H1296" s="20">
        <f ca="1">_xll.meDateFromTenor(G1296,H$14,"Following",H$13,"Normal")</f>
        <v>44333</v>
      </c>
      <c r="I1296" s="175">
        <f ca="1"/>
        <v>1.8631121455795322E-2</v>
      </c>
      <c r="J1296" s="151" t="s">
        <v>4</v>
      </c>
      <c r="K1296" s="159" t="s">
        <v>4</v>
      </c>
    </row>
    <row r="1297" spans="1:11" x14ac:dyDescent="0.25">
      <c r="A1297" s="153">
        <v>1279</v>
      </c>
      <c r="B1297" s="158"/>
      <c r="C1297" s="174">
        <f ca="1">_xll.meDateFromTenor(C1296,"1D","FOLLOWING",D$13,"NORMAL")</f>
        <v>44245</v>
      </c>
      <c r="D1297" s="20">
        <f ca="1">_xll.meDateFromTenor(C1297,D$14,"Following",D$13,"Normal")</f>
        <v>44246</v>
      </c>
      <c r="E1297" s="175">
        <f ca="1"/>
        <v>1.4626055425430651E-2</v>
      </c>
      <c r="F1297" s="152"/>
      <c r="G1297" s="174">
        <f t="shared" ca="1" si="19"/>
        <v>44245</v>
      </c>
      <c r="H1297" s="20">
        <f ca="1">_xll.meDateFromTenor(G1297,H$14,"Following",H$13,"Normal")</f>
        <v>44334</v>
      </c>
      <c r="I1297" s="175">
        <f ca="1"/>
        <v>1.8635683986025074E-2</v>
      </c>
      <c r="J1297" s="151" t="s">
        <v>4</v>
      </c>
      <c r="K1297" s="159" t="s">
        <v>4</v>
      </c>
    </row>
    <row r="1298" spans="1:11" x14ac:dyDescent="0.25">
      <c r="A1298" s="153">
        <v>1280</v>
      </c>
      <c r="B1298" s="158"/>
      <c r="C1298" s="174">
        <f ca="1">_xll.meDateFromTenor(C1297,"1D","FOLLOWING",D$13,"NORMAL")</f>
        <v>44246</v>
      </c>
      <c r="D1298" s="20">
        <f ca="1">_xll.meDateFromTenor(C1298,D$14,"Following",D$13,"Normal")</f>
        <v>44249</v>
      </c>
      <c r="E1298" s="175">
        <f ca="1"/>
        <v>1.4631333562960811E-2</v>
      </c>
      <c r="F1298" s="152"/>
      <c r="G1298" s="174">
        <f t="shared" ca="1" si="19"/>
        <v>44246</v>
      </c>
      <c r="H1298" s="20">
        <f ca="1">_xll.meDateFromTenor(G1298,H$14,"Following",H$13,"Normal")</f>
        <v>44335</v>
      </c>
      <c r="I1298" s="175">
        <f ca="1"/>
        <v>1.8640264343977142E-2</v>
      </c>
      <c r="J1298" s="151" t="s">
        <v>4</v>
      </c>
      <c r="K1298" s="159" t="s">
        <v>4</v>
      </c>
    </row>
    <row r="1299" spans="1:11" x14ac:dyDescent="0.25">
      <c r="A1299" s="153">
        <v>1281</v>
      </c>
      <c r="B1299" s="158"/>
      <c r="C1299" s="174">
        <f ca="1">_xll.meDateFromTenor(C1298,"1D","FOLLOWING",D$13,"NORMAL")</f>
        <v>44249</v>
      </c>
      <c r="D1299" s="20">
        <f ca="1">_xll.meDateFromTenor(C1299,D$14,"Following",D$13,"Normal")</f>
        <v>44250</v>
      </c>
      <c r="E1299" s="175">
        <f ca="1"/>
        <v>1.4635275093020027E-2</v>
      </c>
      <c r="F1299" s="152"/>
      <c r="G1299" s="174">
        <f t="shared" ca="1" si="19"/>
        <v>44249</v>
      </c>
      <c r="H1299" s="20">
        <f ca="1">_xll.meDateFromTenor(G1299,H$14,"Following",H$13,"Normal")</f>
        <v>44340</v>
      </c>
      <c r="I1299" s="175">
        <f ca="1"/>
        <v>1.8654113468763493E-2</v>
      </c>
      <c r="J1299" s="151" t="s">
        <v>4</v>
      </c>
      <c r="K1299" s="159" t="s">
        <v>4</v>
      </c>
    </row>
    <row r="1300" spans="1:11" x14ac:dyDescent="0.25">
      <c r="A1300" s="153">
        <v>1282</v>
      </c>
      <c r="B1300" s="158"/>
      <c r="C1300" s="174">
        <f ca="1">_xll.meDateFromTenor(C1299,"1D","FOLLOWING",D$13,"NORMAL")</f>
        <v>44250</v>
      </c>
      <c r="D1300" s="20">
        <f ca="1">_xll.meDateFromTenor(C1300,D$14,"Following",D$13,"Normal")</f>
        <v>44251</v>
      </c>
      <c r="E1300" s="175">
        <f ca="1"/>
        <v>1.4638257004942095E-2</v>
      </c>
      <c r="F1300" s="152"/>
      <c r="G1300" s="174">
        <f t="shared" ca="1" si="19"/>
        <v>44250</v>
      </c>
      <c r="H1300" s="20">
        <f ca="1">_xll.meDateFromTenor(G1300,H$14,"Following",H$13,"Normal")</f>
        <v>44340</v>
      </c>
      <c r="I1300" s="175">
        <f ca="1"/>
        <v>1.8658766222201074E-2</v>
      </c>
      <c r="J1300" s="151" t="s">
        <v>4</v>
      </c>
      <c r="K1300" s="159" t="s">
        <v>4</v>
      </c>
    </row>
    <row r="1301" spans="1:11" x14ac:dyDescent="0.25">
      <c r="A1301" s="153">
        <v>1283</v>
      </c>
      <c r="B1301" s="158"/>
      <c r="C1301" s="174">
        <f ca="1">_xll.meDateFromTenor(C1300,"1D","FOLLOWING",D$13,"NORMAL")</f>
        <v>44251</v>
      </c>
      <c r="D1301" s="20">
        <f ca="1">_xll.meDateFromTenor(C1301,D$14,"Following",D$13,"Normal")</f>
        <v>44252</v>
      </c>
      <c r="E1301" s="175">
        <f ca="1"/>
        <v>1.4642007561842462E-2</v>
      </c>
      <c r="F1301" s="152"/>
      <c r="G1301" s="174">
        <f t="shared" ref="G1301:G1364" ca="1" si="20">$C1301</f>
        <v>44251</v>
      </c>
      <c r="H1301" s="20">
        <f ca="1">_xll.meDateFromTenor(G1301,H$14,"Following",H$13,"Normal")</f>
        <v>44340</v>
      </c>
      <c r="I1301" s="175">
        <f ca="1"/>
        <v>1.8663437273302691E-2</v>
      </c>
      <c r="J1301" s="151" t="s">
        <v>4</v>
      </c>
      <c r="K1301" s="159" t="s">
        <v>4</v>
      </c>
    </row>
    <row r="1302" spans="1:11" x14ac:dyDescent="0.25">
      <c r="A1302" s="153">
        <v>1284</v>
      </c>
      <c r="B1302" s="158"/>
      <c r="C1302" s="174">
        <f ca="1">_xll.meDateFromTenor(C1301,"1D","FOLLOWING",D$13,"NORMAL")</f>
        <v>44252</v>
      </c>
      <c r="D1302" s="20">
        <f ca="1">_xll.meDateFromTenor(C1302,D$14,"Following",D$13,"Normal")</f>
        <v>44253</v>
      </c>
      <c r="E1302" s="175">
        <f ca="1"/>
        <v>1.4645751882220899E-2</v>
      </c>
      <c r="F1302" s="152"/>
      <c r="G1302" s="174">
        <f t="shared" ca="1" si="20"/>
        <v>44252</v>
      </c>
      <c r="H1302" s="20">
        <f ca="1">_xll.meDateFromTenor(G1302,H$14,"Following",H$13,"Normal")</f>
        <v>44341</v>
      </c>
      <c r="I1302" s="175">
        <f ca="1"/>
        <v>1.8668126368745985E-2</v>
      </c>
      <c r="J1302" s="151" t="s">
        <v>4</v>
      </c>
      <c r="K1302" s="159" t="s">
        <v>4</v>
      </c>
    </row>
    <row r="1303" spans="1:11" x14ac:dyDescent="0.25">
      <c r="A1303" s="153">
        <v>1285</v>
      </c>
      <c r="B1303" s="158"/>
      <c r="C1303" s="174">
        <f ca="1">_xll.meDateFromTenor(C1302,"1D","FOLLOWING",D$13,"NORMAL")</f>
        <v>44253</v>
      </c>
      <c r="D1303" s="20">
        <f ca="1">_xll.meDateFromTenor(C1303,D$14,"Following",D$13,"Normal")</f>
        <v>44256</v>
      </c>
      <c r="E1303" s="175">
        <f ca="1"/>
        <v>1.4653816173345983E-2</v>
      </c>
      <c r="F1303" s="152"/>
      <c r="G1303" s="174">
        <f t="shared" ca="1" si="20"/>
        <v>44253</v>
      </c>
      <c r="H1303" s="20">
        <f ca="1">_xll.meDateFromTenor(G1303,H$14,"Following",H$13,"Normal")</f>
        <v>44342</v>
      </c>
      <c r="I1303" s="175">
        <f ca="1"/>
        <v>1.8672833182852198E-2</v>
      </c>
      <c r="J1303" s="151" t="s">
        <v>4</v>
      </c>
      <c r="K1303" s="159" t="s">
        <v>4</v>
      </c>
    </row>
    <row r="1304" spans="1:11" x14ac:dyDescent="0.25">
      <c r="A1304" s="153">
        <v>1286</v>
      </c>
      <c r="B1304" s="158"/>
      <c r="C1304" s="174">
        <f ca="1">_xll.meDateFromTenor(C1303,"1D","FOLLOWING",D$13,"NORMAL")</f>
        <v>44256</v>
      </c>
      <c r="D1304" s="20">
        <f ca="1">_xll.meDateFromTenor(C1304,D$14,"Following",D$13,"Normal")</f>
        <v>44257</v>
      </c>
      <c r="E1304" s="175">
        <f ca="1"/>
        <v>1.466066677889861E-2</v>
      </c>
      <c r="F1304" s="152"/>
      <c r="G1304" s="174">
        <f t="shared" ca="1" si="20"/>
        <v>44256</v>
      </c>
      <c r="H1304" s="20">
        <f ca="1">_xll.meDateFromTenor(G1304,H$14,"Following",H$13,"Normal")</f>
        <v>44348</v>
      </c>
      <c r="I1304" s="175">
        <f ca="1"/>
        <v>1.8687056680360699E-2</v>
      </c>
      <c r="J1304" s="151" t="s">
        <v>4</v>
      </c>
      <c r="K1304" s="159" t="s">
        <v>4</v>
      </c>
    </row>
    <row r="1305" spans="1:11" x14ac:dyDescent="0.25">
      <c r="A1305" s="153">
        <v>1287</v>
      </c>
      <c r="B1305" s="158"/>
      <c r="C1305" s="174">
        <f ca="1">_xll.meDateFromTenor(C1304,"1D","FOLLOWING",D$13,"NORMAL")</f>
        <v>44257</v>
      </c>
      <c r="D1305" s="20">
        <f ca="1">_xll.meDateFromTenor(C1305,D$14,"Following",D$13,"Normal")</f>
        <v>44258</v>
      </c>
      <c r="E1305" s="175">
        <f ca="1"/>
        <v>1.4664379902302667E-2</v>
      </c>
      <c r="F1305" s="152"/>
      <c r="G1305" s="174">
        <f t="shared" ca="1" si="20"/>
        <v>44257</v>
      </c>
      <c r="H1305" s="20">
        <f ca="1">_xll.meDateFromTenor(G1305,H$14,"Following",H$13,"Normal")</f>
        <v>44349</v>
      </c>
      <c r="I1305" s="175">
        <f ca="1"/>
        <v>1.8691831112330953E-2</v>
      </c>
      <c r="J1305" s="151" t="s">
        <v>4</v>
      </c>
      <c r="K1305" s="159" t="s">
        <v>4</v>
      </c>
    </row>
    <row r="1306" spans="1:11" x14ac:dyDescent="0.25">
      <c r="A1306" s="153">
        <v>1288</v>
      </c>
      <c r="B1306" s="158"/>
      <c r="C1306" s="174">
        <f ca="1">_xll.meDateFromTenor(C1305,"1D","FOLLOWING",D$13,"NORMAL")</f>
        <v>44258</v>
      </c>
      <c r="D1306" s="20">
        <f ca="1">_xll.meDateFromTenor(C1306,D$14,"Following",D$13,"Normal")</f>
        <v>44259</v>
      </c>
      <c r="E1306" s="175">
        <f ca="1"/>
        <v>1.4668086783429412E-2</v>
      </c>
      <c r="F1306" s="152"/>
      <c r="G1306" s="174">
        <f t="shared" ca="1" si="20"/>
        <v>44258</v>
      </c>
      <c r="H1306" s="20">
        <f ca="1">_xll.meDateFromTenor(G1306,H$14,"Following",H$13,"Normal")</f>
        <v>44350</v>
      </c>
      <c r="I1306" s="175">
        <f ca="1"/>
        <v>1.8696621634570313E-2</v>
      </c>
      <c r="J1306" s="151" t="s">
        <v>4</v>
      </c>
      <c r="K1306" s="159" t="s">
        <v>4</v>
      </c>
    </row>
    <row r="1307" spans="1:11" x14ac:dyDescent="0.25">
      <c r="A1307" s="153">
        <v>1289</v>
      </c>
      <c r="B1307" s="158"/>
      <c r="C1307" s="174">
        <f ca="1">_xll.meDateFromTenor(C1306,"1D","FOLLOWING",D$13,"NORMAL")</f>
        <v>44259</v>
      </c>
      <c r="D1307" s="20">
        <f ca="1">_xll.meDateFromTenor(C1307,D$14,"Following",D$13,"Normal")</f>
        <v>44260</v>
      </c>
      <c r="E1307" s="175">
        <f ca="1"/>
        <v>1.4671787421300857E-2</v>
      </c>
      <c r="F1307" s="152"/>
      <c r="G1307" s="174">
        <f t="shared" ca="1" si="20"/>
        <v>44259</v>
      </c>
      <c r="H1307" s="20">
        <f ca="1">_xll.meDateFromTenor(G1307,H$14,"Following",H$13,"Normal")</f>
        <v>44351</v>
      </c>
      <c r="I1307" s="175">
        <f ca="1"/>
        <v>1.8701427921400011E-2</v>
      </c>
      <c r="J1307" s="151" t="s">
        <v>4</v>
      </c>
      <c r="K1307" s="159" t="s">
        <v>4</v>
      </c>
    </row>
    <row r="1308" spans="1:11" x14ac:dyDescent="0.25">
      <c r="A1308" s="153">
        <v>1290</v>
      </c>
      <c r="B1308" s="158"/>
      <c r="C1308" s="174">
        <f ca="1">_xll.meDateFromTenor(C1307,"1D","FOLLOWING",D$13,"NORMAL")</f>
        <v>44260</v>
      </c>
      <c r="D1308" s="20">
        <f ca="1">_xll.meDateFromTenor(C1308,D$14,"Following",D$13,"Normal")</f>
        <v>44263</v>
      </c>
      <c r="E1308" s="175">
        <f ca="1"/>
        <v>1.4679766440216237E-2</v>
      </c>
      <c r="F1308" s="152"/>
      <c r="G1308" s="174">
        <f t="shared" ca="1" si="20"/>
        <v>44260</v>
      </c>
      <c r="H1308" s="20">
        <f ca="1">_xll.meDateFromTenor(G1308,H$14,"Following",H$13,"Normal")</f>
        <v>44354</v>
      </c>
      <c r="I1308" s="175">
        <f ca="1"/>
        <v>1.8706249647141304E-2</v>
      </c>
      <c r="J1308" s="151" t="s">
        <v>4</v>
      </c>
      <c r="K1308" s="159" t="s">
        <v>4</v>
      </c>
    </row>
    <row r="1309" spans="1:11" x14ac:dyDescent="0.25">
      <c r="A1309" s="153">
        <v>1291</v>
      </c>
      <c r="B1309" s="158"/>
      <c r="C1309" s="174">
        <f ca="1">_xll.meDateFromTenor(C1308,"1D","FOLLOWING",D$13,"NORMAL")</f>
        <v>44263</v>
      </c>
      <c r="D1309" s="20">
        <f ca="1">_xll.meDateFromTenor(C1309,D$14,"Following",D$13,"Normal")</f>
        <v>44264</v>
      </c>
      <c r="E1309" s="175">
        <f ca="1"/>
        <v>1.4686527523000073E-2</v>
      </c>
      <c r="F1309" s="152"/>
      <c r="G1309" s="174">
        <f t="shared" ca="1" si="20"/>
        <v>44263</v>
      </c>
      <c r="H1309" s="20">
        <f ca="1">_xll.meDateFromTenor(G1309,H$14,"Following",H$13,"Normal")</f>
        <v>44355</v>
      </c>
      <c r="I1309" s="175">
        <f ca="1"/>
        <v>1.8720804201047055E-2</v>
      </c>
      <c r="J1309" s="151" t="s">
        <v>4</v>
      </c>
      <c r="K1309" s="159" t="s">
        <v>4</v>
      </c>
    </row>
    <row r="1310" spans="1:11" x14ac:dyDescent="0.25">
      <c r="A1310" s="153">
        <v>1292</v>
      </c>
      <c r="B1310" s="158"/>
      <c r="C1310" s="174">
        <f ca="1">_xll.meDateFromTenor(C1309,"1D","FOLLOWING",D$13,"NORMAL")</f>
        <v>44264</v>
      </c>
      <c r="D1310" s="20">
        <f ca="1">_xll.meDateFromTenor(C1310,D$14,"Following",D$13,"Normal")</f>
        <v>44265</v>
      </c>
      <c r="E1310" s="175">
        <f ca="1"/>
        <v>1.4690196931137413E-2</v>
      </c>
      <c r="F1310" s="152"/>
      <c r="G1310" s="174">
        <f t="shared" ca="1" si="20"/>
        <v>44264</v>
      </c>
      <c r="H1310" s="20">
        <f ca="1">_xll.meDateFromTenor(G1310,H$14,"Following",H$13,"Normal")</f>
        <v>44356</v>
      </c>
      <c r="I1310" s="175">
        <f ca="1"/>
        <v>1.8725684425647062E-2</v>
      </c>
      <c r="J1310" s="151" t="s">
        <v>4</v>
      </c>
      <c r="K1310" s="159" t="s">
        <v>4</v>
      </c>
    </row>
    <row r="1311" spans="1:11" x14ac:dyDescent="0.25">
      <c r="A1311" s="153">
        <v>1293</v>
      </c>
      <c r="B1311" s="158"/>
      <c r="C1311" s="174">
        <f ca="1">_xll.meDateFromTenor(C1310,"1D","FOLLOWING",D$13,"NORMAL")</f>
        <v>44265</v>
      </c>
      <c r="D1311" s="20">
        <f ca="1">_xll.meDateFromTenor(C1311,D$14,"Following",D$13,"Normal")</f>
        <v>44266</v>
      </c>
      <c r="E1311" s="175">
        <f ca="1"/>
        <v>1.4693860090438007E-2</v>
      </c>
      <c r="F1311" s="152"/>
      <c r="G1311" s="174">
        <f t="shared" ca="1" si="20"/>
        <v>44265</v>
      </c>
      <c r="H1311" s="20">
        <f ca="1">_xll.meDateFromTenor(G1311,H$14,"Following",H$13,"Normal")</f>
        <v>44357</v>
      </c>
      <c r="I1311" s="175">
        <f ca="1"/>
        <v>1.8730578460764844E-2</v>
      </c>
      <c r="J1311" s="151" t="s">
        <v>4</v>
      </c>
      <c r="K1311" s="159" t="s">
        <v>4</v>
      </c>
    </row>
    <row r="1312" spans="1:11" x14ac:dyDescent="0.25">
      <c r="A1312" s="153">
        <v>1294</v>
      </c>
      <c r="B1312" s="158"/>
      <c r="C1312" s="174">
        <f ca="1">_xll.meDateFromTenor(C1311,"1D","FOLLOWING",D$13,"NORMAL")</f>
        <v>44266</v>
      </c>
      <c r="D1312" s="20">
        <f ca="1">_xll.meDateFromTenor(C1312,D$14,"Following",D$13,"Normal")</f>
        <v>44267</v>
      </c>
      <c r="E1312" s="175">
        <f ca="1"/>
        <v>1.4697517000008466E-2</v>
      </c>
      <c r="F1312" s="152"/>
      <c r="G1312" s="174">
        <f t="shared" ca="1" si="20"/>
        <v>44266</v>
      </c>
      <c r="H1312" s="20">
        <f ca="1">_xll.meDateFromTenor(G1312,H$14,"Following",H$13,"Normal")</f>
        <v>44358</v>
      </c>
      <c r="I1312" s="175">
        <f ca="1"/>
        <v>1.8735485980721642E-2</v>
      </c>
      <c r="J1312" s="151" t="s">
        <v>4</v>
      </c>
      <c r="K1312" s="159" t="s">
        <v>4</v>
      </c>
    </row>
    <row r="1313" spans="1:11" x14ac:dyDescent="0.25">
      <c r="A1313" s="153">
        <v>1295</v>
      </c>
      <c r="B1313" s="158"/>
      <c r="C1313" s="174">
        <f ca="1">_xll.meDateFromTenor(C1312,"1D","FOLLOWING",D$13,"NORMAL")</f>
        <v>44267</v>
      </c>
      <c r="D1313" s="20">
        <f ca="1">_xll.meDateFromTenor(C1313,D$14,"Following",D$13,"Normal")</f>
        <v>44270</v>
      </c>
      <c r="E1313" s="175">
        <f ca="1"/>
        <v>1.4705410632985531E-2</v>
      </c>
      <c r="F1313" s="152"/>
      <c r="G1313" s="174">
        <f t="shared" ca="1" si="20"/>
        <v>44267</v>
      </c>
      <c r="H1313" s="20">
        <f ca="1">_xll.meDateFromTenor(G1313,H$14,"Following",H$13,"Normal")</f>
        <v>44361</v>
      </c>
      <c r="I1313" s="175">
        <f ca="1"/>
        <v>1.8740406659838688E-2</v>
      </c>
      <c r="J1313" s="151" t="s">
        <v>4</v>
      </c>
      <c r="K1313" s="159" t="s">
        <v>4</v>
      </c>
    </row>
    <row r="1314" spans="1:11" x14ac:dyDescent="0.25">
      <c r="A1314" s="153">
        <v>1296</v>
      </c>
      <c r="B1314" s="158"/>
      <c r="C1314" s="174">
        <f ca="1">_xll.meDateFromTenor(C1313,"1D","FOLLOWING",D$13,"NORMAL")</f>
        <v>44270</v>
      </c>
      <c r="D1314" s="20">
        <f ca="1">_xll.meDateFromTenor(C1314,D$14,"Following",D$13,"Normal")</f>
        <v>44271</v>
      </c>
      <c r="E1314" s="175">
        <f ca="1"/>
        <v>1.4712082121917023E-2</v>
      </c>
      <c r="F1314" s="152"/>
      <c r="G1314" s="174">
        <f t="shared" ca="1" si="20"/>
        <v>44270</v>
      </c>
      <c r="H1314" s="20">
        <f ca="1">_xll.meDateFromTenor(G1314,H$14,"Following",H$13,"Normal")</f>
        <v>44362</v>
      </c>
      <c r="I1314" s="175">
        <f ca="1"/>
        <v>1.8755244395363736E-2</v>
      </c>
      <c r="J1314" s="151" t="s">
        <v>4</v>
      </c>
      <c r="K1314" s="159" t="s">
        <v>4</v>
      </c>
    </row>
    <row r="1315" spans="1:11" x14ac:dyDescent="0.25">
      <c r="A1315" s="153">
        <v>1297</v>
      </c>
      <c r="B1315" s="158"/>
      <c r="C1315" s="174">
        <f ca="1">_xll.meDateFromTenor(C1314,"1D","FOLLOWING",D$13,"NORMAL")</f>
        <v>44271</v>
      </c>
      <c r="D1315" s="20">
        <f ca="1">_xll.meDateFromTenor(C1315,D$14,"Following",D$13,"Normal")</f>
        <v>44272</v>
      </c>
      <c r="E1315" s="175">
        <f ca="1"/>
        <v>1.4715707768584625E-2</v>
      </c>
      <c r="F1315" s="152"/>
      <c r="G1315" s="174">
        <f t="shared" ca="1" si="20"/>
        <v>44271</v>
      </c>
      <c r="H1315" s="20">
        <f ca="1">_xll.meDateFromTenor(G1315,H$14,"Following",H$13,"Normal")</f>
        <v>44363</v>
      </c>
      <c r="I1315" s="175">
        <f ca="1"/>
        <v>1.8760214454334179E-2</v>
      </c>
      <c r="J1315" s="151" t="s">
        <v>4</v>
      </c>
      <c r="K1315" s="159" t="s">
        <v>4</v>
      </c>
    </row>
    <row r="1316" spans="1:11" x14ac:dyDescent="0.25">
      <c r="A1316" s="153">
        <v>1298</v>
      </c>
      <c r="B1316" s="158"/>
      <c r="C1316" s="174">
        <f ca="1">_xll.meDateFromTenor(C1315,"1D","FOLLOWING",D$13,"NORMAL")</f>
        <v>44272</v>
      </c>
      <c r="D1316" s="20">
        <f ca="1">_xll.meDateFromTenor(C1316,D$14,"Following",D$13,"Normal")</f>
        <v>44273</v>
      </c>
      <c r="E1316" s="175">
        <f ca="1"/>
        <v>1.471932715976668E-2</v>
      </c>
      <c r="F1316" s="152"/>
      <c r="G1316" s="174">
        <f t="shared" ca="1" si="20"/>
        <v>44272</v>
      </c>
      <c r="H1316" s="20">
        <f ca="1">_xll.meDateFromTenor(G1316,H$14,"Following",H$13,"Normal")</f>
        <v>44364</v>
      </c>
      <c r="I1316" s="175">
        <f ca="1"/>
        <v>1.8765196044071064E-2</v>
      </c>
      <c r="J1316" s="151" t="s">
        <v>4</v>
      </c>
      <c r="K1316" s="159" t="s">
        <v>4</v>
      </c>
    </row>
    <row r="1317" spans="1:11" x14ac:dyDescent="0.25">
      <c r="A1317" s="153">
        <v>1299</v>
      </c>
      <c r="B1317" s="158"/>
      <c r="C1317" s="174">
        <f ca="1">_xll.meDateFromTenor(C1316,"1D","FOLLOWING",D$13,"NORMAL")</f>
        <v>44273</v>
      </c>
      <c r="D1317" s="20">
        <f ca="1">_xll.meDateFromTenor(C1317,D$14,"Following",D$13,"Normal")</f>
        <v>44274</v>
      </c>
      <c r="E1317" s="175">
        <f ca="1"/>
        <v>1.4722940294682648E-2</v>
      </c>
      <c r="F1317" s="152"/>
      <c r="G1317" s="174">
        <f t="shared" ca="1" si="20"/>
        <v>44273</v>
      </c>
      <c r="H1317" s="20">
        <f ca="1">_xll.meDateFromTenor(G1317,H$14,"Following",H$13,"Normal")</f>
        <v>44365</v>
      </c>
      <c r="I1317" s="175">
        <f ca="1"/>
        <v>1.8770188838895637E-2</v>
      </c>
      <c r="J1317" s="151" t="s">
        <v>4</v>
      </c>
      <c r="K1317" s="159" t="s">
        <v>4</v>
      </c>
    </row>
    <row r="1318" spans="1:11" x14ac:dyDescent="0.25">
      <c r="A1318" s="153">
        <v>1300</v>
      </c>
      <c r="B1318" s="158"/>
      <c r="C1318" s="174">
        <f ca="1">_xll.meDateFromTenor(C1317,"1D","FOLLOWING",D$13,"NORMAL")</f>
        <v>44274</v>
      </c>
      <c r="D1318" s="20">
        <f ca="1">_xll.meDateFromTenor(C1318,D$14,"Following",D$13,"Normal")</f>
        <v>44277</v>
      </c>
      <c r="E1318" s="175">
        <f ca="1"/>
        <v>1.4730748427699659E-2</v>
      </c>
      <c r="F1318" s="152"/>
      <c r="G1318" s="174">
        <f t="shared" ca="1" si="20"/>
        <v>44274</v>
      </c>
      <c r="H1318" s="20">
        <f ca="1">_xll.meDateFromTenor(G1318,H$14,"Following",H$13,"Normal")</f>
        <v>44368</v>
      </c>
      <c r="I1318" s="175">
        <f ca="1"/>
        <v>1.8775192513129126E-2</v>
      </c>
      <c r="J1318" s="151" t="s">
        <v>4</v>
      </c>
      <c r="K1318" s="159" t="s">
        <v>4</v>
      </c>
    </row>
    <row r="1319" spans="1:11" x14ac:dyDescent="0.25">
      <c r="A1319" s="153">
        <v>1301</v>
      </c>
      <c r="B1319" s="158"/>
      <c r="C1319" s="174">
        <f ca="1">_xll.meDateFromTenor(C1318,"1D","FOLLOWING",D$13,"NORMAL")</f>
        <v>44277</v>
      </c>
      <c r="D1319" s="20">
        <f ca="1">_xll.meDateFromTenor(C1319,D$14,"Following",D$13,"Normal")</f>
        <v>44278</v>
      </c>
      <c r="E1319" s="175">
        <f ca="1"/>
        <v>1.4737330251428836E-2</v>
      </c>
      <c r="F1319" s="152"/>
      <c r="G1319" s="174">
        <f t="shared" ca="1" si="20"/>
        <v>44277</v>
      </c>
      <c r="H1319" s="20">
        <f ca="1">_xll.meDateFromTenor(G1319,H$14,"Following",H$13,"Normal")</f>
        <v>44369</v>
      </c>
      <c r="I1319" s="175">
        <f ca="1"/>
        <v>1.8790265555495515E-2</v>
      </c>
      <c r="J1319" s="151" t="s">
        <v>4</v>
      </c>
      <c r="K1319" s="159" t="s">
        <v>4</v>
      </c>
    </row>
    <row r="1320" spans="1:11" x14ac:dyDescent="0.25">
      <c r="A1320" s="153">
        <v>1302</v>
      </c>
      <c r="B1320" s="158"/>
      <c r="C1320" s="174">
        <f ca="1">_xll.meDateFromTenor(C1319,"1D","FOLLOWING",D$13,"NORMAL")</f>
        <v>44278</v>
      </c>
      <c r="D1320" s="20">
        <f ca="1">_xll.meDateFromTenor(C1320,D$14,"Following",D$13,"Normal")</f>
        <v>44279</v>
      </c>
      <c r="E1320" s="175">
        <f ca="1"/>
        <v>1.4740912090009856E-2</v>
      </c>
      <c r="F1320" s="152"/>
      <c r="G1320" s="174">
        <f t="shared" ca="1" si="20"/>
        <v>44278</v>
      </c>
      <c r="H1320" s="20">
        <f ca="1">_xll.meDateFromTenor(G1320,H$14,"Following",H$13,"Normal")</f>
        <v>44370</v>
      </c>
      <c r="I1320" s="175">
        <f ca="1"/>
        <v>1.8795309490577075E-2</v>
      </c>
      <c r="J1320" s="151" t="s">
        <v>4</v>
      </c>
      <c r="K1320" s="159" t="s">
        <v>4</v>
      </c>
    </row>
    <row r="1321" spans="1:11" x14ac:dyDescent="0.25">
      <c r="A1321" s="153">
        <v>1303</v>
      </c>
      <c r="B1321" s="158"/>
      <c r="C1321" s="174">
        <f ca="1">_xll.meDateFromTenor(C1320,"1D","FOLLOWING",D$13,"NORMAL")</f>
        <v>44279</v>
      </c>
      <c r="D1321" s="20">
        <f ca="1">_xll.meDateFromTenor(C1321,D$14,"Following",D$13,"Normal")</f>
        <v>44280</v>
      </c>
      <c r="E1321" s="175">
        <f ca="1"/>
        <v>1.4744487666809214E-2</v>
      </c>
      <c r="F1321" s="152"/>
      <c r="G1321" s="174">
        <f t="shared" ca="1" si="20"/>
        <v>44279</v>
      </c>
      <c r="H1321" s="20">
        <f ca="1">_xll.meDateFromTenor(G1321,H$14,"Following",H$13,"Normal")</f>
        <v>44371</v>
      </c>
      <c r="I1321" s="175">
        <f ca="1"/>
        <v>1.8800362676673749E-2</v>
      </c>
      <c r="J1321" s="151" t="s">
        <v>4</v>
      </c>
      <c r="K1321" s="159" t="s">
        <v>4</v>
      </c>
    </row>
    <row r="1322" spans="1:11" x14ac:dyDescent="0.25">
      <c r="A1322" s="153">
        <v>1304</v>
      </c>
      <c r="B1322" s="158"/>
      <c r="C1322" s="174">
        <f ca="1">_xll.meDateFromTenor(C1321,"1D","FOLLOWING",D$13,"NORMAL")</f>
        <v>44280</v>
      </c>
      <c r="D1322" s="20">
        <f ca="1">_xll.meDateFromTenor(C1322,D$14,"Following",D$13,"Normal")</f>
        <v>44281</v>
      </c>
      <c r="E1322" s="175">
        <f ca="1"/>
        <v>1.4748056980289274E-2</v>
      </c>
      <c r="F1322" s="152"/>
      <c r="G1322" s="174">
        <f t="shared" ca="1" si="20"/>
        <v>44280</v>
      </c>
      <c r="H1322" s="20">
        <f ca="1">_xll.meDateFromTenor(G1322,H$14,"Following",H$13,"Normal")</f>
        <v>44372</v>
      </c>
      <c r="I1322" s="175">
        <f ca="1"/>
        <v>1.8805424788106779E-2</v>
      </c>
      <c r="J1322" s="151" t="s">
        <v>4</v>
      </c>
      <c r="K1322" s="159" t="s">
        <v>4</v>
      </c>
    </row>
    <row r="1323" spans="1:11" x14ac:dyDescent="0.25">
      <c r="A1323" s="153">
        <v>1305</v>
      </c>
      <c r="B1323" s="158"/>
      <c r="C1323" s="174">
        <f ca="1">_xll.meDateFromTenor(C1322,"1D","FOLLOWING",D$13,"NORMAL")</f>
        <v>44281</v>
      </c>
      <c r="D1323" s="20">
        <f ca="1">_xll.meDateFromTenor(C1323,D$14,"Following",D$13,"Normal")</f>
        <v>44284</v>
      </c>
      <c r="E1323" s="175">
        <f ca="1"/>
        <v>1.475577949859725E-2</v>
      </c>
      <c r="F1323" s="152"/>
      <c r="G1323" s="174">
        <f t="shared" ca="1" si="20"/>
        <v>44281</v>
      </c>
      <c r="H1323" s="20">
        <f ca="1">_xll.meDateFromTenor(G1323,H$14,"Following",H$13,"Normal")</f>
        <v>44375</v>
      </c>
      <c r="I1323" s="175">
        <f ca="1"/>
        <v>1.8810495499197395E-2</v>
      </c>
      <c r="J1323" s="151" t="s">
        <v>4</v>
      </c>
      <c r="K1323" s="159" t="s">
        <v>4</v>
      </c>
    </row>
    <row r="1324" spans="1:11" x14ac:dyDescent="0.25">
      <c r="A1324" s="153">
        <v>1306</v>
      </c>
      <c r="B1324" s="158"/>
      <c r="C1324" s="174">
        <f ca="1">_xll.meDateFromTenor(C1323,"1D","FOLLOWING",D$13,"NORMAL")</f>
        <v>44284</v>
      </c>
      <c r="D1324" s="20">
        <f ca="1">_xll.meDateFromTenor(C1324,D$14,"Following",D$13,"Normal")</f>
        <v>44285</v>
      </c>
      <c r="E1324" s="175">
        <f ca="1"/>
        <v>1.4762271585302324E-2</v>
      </c>
      <c r="F1324" s="152"/>
      <c r="G1324" s="174">
        <f t="shared" ca="1" si="20"/>
        <v>44284</v>
      </c>
      <c r="H1324" s="20">
        <f ca="1">_xll.meDateFromTenor(G1324,H$14,"Following",H$13,"Normal")</f>
        <v>44376</v>
      </c>
      <c r="I1324" s="175">
        <f ca="1"/>
        <v>1.8825755973627165E-2</v>
      </c>
      <c r="J1324" s="151" t="s">
        <v>4</v>
      </c>
      <c r="K1324" s="159" t="s">
        <v>4</v>
      </c>
    </row>
    <row r="1325" spans="1:11" x14ac:dyDescent="0.25">
      <c r="A1325" s="153">
        <v>1307</v>
      </c>
      <c r="B1325" s="158"/>
      <c r="C1325" s="174">
        <f ca="1">_xll.meDateFromTenor(C1324,"1D","FOLLOWING",D$13,"NORMAL")</f>
        <v>44285</v>
      </c>
      <c r="D1325" s="20">
        <f ca="1">_xll.meDateFromTenor(C1325,D$14,"Following",D$13,"Normal")</f>
        <v>44286</v>
      </c>
      <c r="E1325" s="175">
        <f ca="1"/>
        <v>1.4765809569212888E-2</v>
      </c>
      <c r="F1325" s="152"/>
      <c r="G1325" s="174">
        <f t="shared" ca="1" si="20"/>
        <v>44285</v>
      </c>
      <c r="H1325" s="20">
        <f ca="1">_xll.meDateFromTenor(G1325,H$14,"Following",H$13,"Normal")</f>
        <v>44377</v>
      </c>
      <c r="I1325" s="175">
        <f ca="1"/>
        <v>1.8830857826560528E-2</v>
      </c>
      <c r="J1325" s="151" t="s">
        <v>4</v>
      </c>
      <c r="K1325" s="159" t="s">
        <v>4</v>
      </c>
    </row>
    <row r="1326" spans="1:11" x14ac:dyDescent="0.25">
      <c r="A1326" s="153">
        <v>1308</v>
      </c>
      <c r="B1326" s="158"/>
      <c r="C1326" s="174">
        <f ca="1">_xll.meDateFromTenor(C1325,"1D","FOLLOWING",D$13,"NORMAL")</f>
        <v>44286</v>
      </c>
      <c r="D1326" s="20">
        <f ca="1">_xll.meDateFromTenor(C1326,D$14,"Following",D$13,"Normal")</f>
        <v>44287</v>
      </c>
      <c r="E1326" s="175">
        <f ca="1"/>
        <v>1.4769341284608295E-2</v>
      </c>
      <c r="F1326" s="152"/>
      <c r="G1326" s="174">
        <f t="shared" ca="1" si="20"/>
        <v>44286</v>
      </c>
      <c r="H1326" s="20">
        <f ca="1">_xll.meDateFromTenor(G1326,H$14,"Following",H$13,"Normal")</f>
        <v>44377</v>
      </c>
      <c r="I1326" s="175">
        <f ca="1"/>
        <v>1.8835966650757669E-2</v>
      </c>
      <c r="J1326" s="151" t="s">
        <v>4</v>
      </c>
      <c r="K1326" s="159" t="s">
        <v>4</v>
      </c>
    </row>
    <row r="1327" spans="1:11" x14ac:dyDescent="0.25">
      <c r="A1327" s="153">
        <v>1309</v>
      </c>
      <c r="B1327" s="158"/>
      <c r="C1327" s="174">
        <f ca="1">_xll.meDateFromTenor(C1326,"1D","FOLLOWING",D$13,"NORMAL")</f>
        <v>44287</v>
      </c>
      <c r="D1327" s="20">
        <f ca="1">_xll.meDateFromTenor(C1327,D$14,"Following",D$13,"Normal")</f>
        <v>44292</v>
      </c>
      <c r="E1327" s="175">
        <f ca="1"/>
        <v>1.4781106169869133E-2</v>
      </c>
      <c r="F1327" s="152"/>
      <c r="G1327" s="174">
        <f t="shared" ca="1" si="20"/>
        <v>44287</v>
      </c>
      <c r="H1327" s="20">
        <f ca="1">_xll.meDateFromTenor(G1327,H$14,"Following",H$13,"Normal")</f>
        <v>44378</v>
      </c>
      <c r="I1327" s="175">
        <f ca="1"/>
        <v>1.8841082120539834E-2</v>
      </c>
      <c r="J1327" s="151" t="s">
        <v>4</v>
      </c>
      <c r="K1327" s="159" t="s">
        <v>4</v>
      </c>
    </row>
    <row r="1328" spans="1:11" x14ac:dyDescent="0.25">
      <c r="A1328" s="153">
        <v>1310</v>
      </c>
      <c r="B1328" s="158"/>
      <c r="C1328" s="174">
        <f ca="1">_xll.meDateFromTenor(C1327,"1D","FOLLOWING",D$13,"NORMAL")</f>
        <v>44292</v>
      </c>
      <c r="D1328" s="20">
        <f ca="1">_xll.meDateFromTenor(C1328,D$14,"Following",D$13,"Normal")</f>
        <v>44293</v>
      </c>
      <c r="E1328" s="175">
        <f ca="1"/>
        <v>1.4790399878117274E-2</v>
      </c>
      <c r="F1328" s="152"/>
      <c r="G1328" s="174">
        <f t="shared" ca="1" si="20"/>
        <v>44292</v>
      </c>
      <c r="H1328" s="20">
        <f ca="1">_xll.meDateFromTenor(G1328,H$14,"Following",H$13,"Normal")</f>
        <v>44383</v>
      </c>
      <c r="I1328" s="175">
        <f ca="1"/>
        <v>1.886674775446931E-2</v>
      </c>
      <c r="J1328" s="151" t="s">
        <v>4</v>
      </c>
      <c r="K1328" s="159" t="s">
        <v>4</v>
      </c>
    </row>
    <row r="1329" spans="1:11" x14ac:dyDescent="0.25">
      <c r="A1329" s="153">
        <v>1311</v>
      </c>
      <c r="B1329" s="158"/>
      <c r="C1329" s="174">
        <f ca="1">_xll.meDateFromTenor(C1328,"1D","FOLLOWING",D$13,"NORMAL")</f>
        <v>44293</v>
      </c>
      <c r="D1329" s="20">
        <f ca="1">_xll.meDateFromTenor(C1329,D$14,"Following",D$13,"Normal")</f>
        <v>44294</v>
      </c>
      <c r="E1329" s="175">
        <f ca="1"/>
        <v>1.4793887684965343E-2</v>
      </c>
      <c r="F1329" s="152"/>
      <c r="G1329" s="174">
        <f t="shared" ca="1" si="20"/>
        <v>44293</v>
      </c>
      <c r="H1329" s="20">
        <f ca="1">_xll.meDateFromTenor(G1329,H$14,"Following",H$13,"Normal")</f>
        <v>44384</v>
      </c>
      <c r="I1329" s="175">
        <f ca="1"/>
        <v>1.8871896258507603E-2</v>
      </c>
      <c r="J1329" s="151" t="s">
        <v>4</v>
      </c>
      <c r="K1329" s="159" t="s">
        <v>4</v>
      </c>
    </row>
    <row r="1330" spans="1:11" x14ac:dyDescent="0.25">
      <c r="A1330" s="153">
        <v>1312</v>
      </c>
      <c r="B1330" s="158"/>
      <c r="C1330" s="174">
        <f ca="1">_xll.meDateFromTenor(C1329,"1D","FOLLOWING",D$13,"NORMAL")</f>
        <v>44294</v>
      </c>
      <c r="D1330" s="20">
        <f ca="1">_xll.meDateFromTenor(C1330,D$14,"Following",D$13,"Normal")</f>
        <v>44295</v>
      </c>
      <c r="E1330" s="175">
        <f ca="1"/>
        <v>1.4797369215384567E-2</v>
      </c>
      <c r="F1330" s="152"/>
      <c r="G1330" s="174">
        <f t="shared" ca="1" si="20"/>
        <v>44294</v>
      </c>
      <c r="H1330" s="20">
        <f ca="1">_xll.meDateFromTenor(G1330,H$14,"Following",H$13,"Normal")</f>
        <v>44385</v>
      </c>
      <c r="I1330" s="175">
        <f ca="1"/>
        <v>1.8877049128379585E-2</v>
      </c>
      <c r="J1330" s="151" t="s">
        <v>4</v>
      </c>
      <c r="K1330" s="159" t="s">
        <v>4</v>
      </c>
    </row>
    <row r="1331" spans="1:11" x14ac:dyDescent="0.25">
      <c r="A1331" s="153">
        <v>1313</v>
      </c>
      <c r="B1331" s="158"/>
      <c r="C1331" s="174">
        <f ca="1">_xll.meDateFromTenor(C1330,"1D","FOLLOWING",D$13,"NORMAL")</f>
        <v>44295</v>
      </c>
      <c r="D1331" s="20">
        <f ca="1">_xll.meDateFromTenor(C1331,D$14,"Following",D$13,"Normal")</f>
        <v>44298</v>
      </c>
      <c r="E1331" s="175">
        <f ca="1"/>
        <v>1.4804920157126264E-2</v>
      </c>
      <c r="F1331" s="152"/>
      <c r="G1331" s="174">
        <f t="shared" ca="1" si="20"/>
        <v>44295</v>
      </c>
      <c r="H1331" s="20">
        <f ca="1">_xll.meDateFromTenor(G1331,H$14,"Following",H$13,"Normal")</f>
        <v>44386</v>
      </c>
      <c r="I1331" s="175">
        <f ca="1"/>
        <v>1.8882206038406495E-2</v>
      </c>
      <c r="J1331" s="151" t="s">
        <v>4</v>
      </c>
      <c r="K1331" s="159" t="s">
        <v>4</v>
      </c>
    </row>
    <row r="1332" spans="1:11" x14ac:dyDescent="0.25">
      <c r="A1332" s="153">
        <v>1314</v>
      </c>
      <c r="B1332" s="158"/>
      <c r="C1332" s="174">
        <f ca="1">_xll.meDateFromTenor(C1331,"1D","FOLLOWING",D$13,"NORMAL")</f>
        <v>44298</v>
      </c>
      <c r="D1332" s="20">
        <f ca="1">_xll.meDateFromTenor(C1332,D$14,"Following",D$13,"Normal")</f>
        <v>44299</v>
      </c>
      <c r="E1332" s="175">
        <f ca="1"/>
        <v>1.4811232552982461E-2</v>
      </c>
      <c r="F1332" s="152"/>
      <c r="G1332" s="174">
        <f t="shared" ca="1" si="20"/>
        <v>44298</v>
      </c>
      <c r="H1332" s="20">
        <f ca="1">_xll.meDateFromTenor(G1332,H$14,"Following",H$13,"Normal")</f>
        <v>44389</v>
      </c>
      <c r="I1332" s="175">
        <f ca="1"/>
        <v>1.8897697752629183E-2</v>
      </c>
      <c r="J1332" s="151" t="s">
        <v>4</v>
      </c>
      <c r="K1332" s="159" t="s">
        <v>4</v>
      </c>
    </row>
    <row r="1333" spans="1:11" x14ac:dyDescent="0.25">
      <c r="A1333" s="153">
        <v>1315</v>
      </c>
      <c r="B1333" s="158"/>
      <c r="C1333" s="174">
        <f ca="1">_xll.meDateFromTenor(C1332,"1D","FOLLOWING",D$13,"NORMAL")</f>
        <v>44299</v>
      </c>
      <c r="D1333" s="20">
        <f ca="1">_xll.meDateFromTenor(C1333,D$14,"Following",D$13,"Normal")</f>
        <v>44300</v>
      </c>
      <c r="E1333" s="175">
        <f ca="1"/>
        <v>1.4814682686526061E-2</v>
      </c>
      <c r="F1333" s="152"/>
      <c r="G1333" s="174">
        <f t="shared" ca="1" si="20"/>
        <v>44299</v>
      </c>
      <c r="H1333" s="20">
        <f ca="1">_xll.meDateFromTenor(G1333,H$14,"Following",H$13,"Normal")</f>
        <v>44390</v>
      </c>
      <c r="I1333" s="175">
        <f ca="1"/>
        <v>1.890286756648819E-2</v>
      </c>
      <c r="J1333" s="151" t="s">
        <v>4</v>
      </c>
      <c r="K1333" s="159" t="s">
        <v>4</v>
      </c>
    </row>
    <row r="1334" spans="1:11" x14ac:dyDescent="0.25">
      <c r="A1334" s="153">
        <v>1316</v>
      </c>
      <c r="B1334" s="158"/>
      <c r="C1334" s="174">
        <f ca="1">_xll.meDateFromTenor(C1333,"1D","FOLLOWING",D$13,"NORMAL")</f>
        <v>44300</v>
      </c>
      <c r="D1334" s="20">
        <f ca="1">_xll.meDateFromTenor(C1334,D$14,"Following",D$13,"Normal")</f>
        <v>44301</v>
      </c>
      <c r="E1334" s="175">
        <f ca="1"/>
        <v>1.4818126537725533E-2</v>
      </c>
      <c r="F1334" s="152"/>
      <c r="G1334" s="174">
        <f t="shared" ca="1" si="20"/>
        <v>44300</v>
      </c>
      <c r="H1334" s="20">
        <f ca="1">_xll.meDateFromTenor(G1334,H$14,"Following",H$13,"Normal")</f>
        <v>44391</v>
      </c>
      <c r="I1334" s="175">
        <f ca="1"/>
        <v>1.8908039792108318E-2</v>
      </c>
      <c r="J1334" s="151" t="s">
        <v>4</v>
      </c>
      <c r="K1334" s="159" t="s">
        <v>4</v>
      </c>
    </row>
    <row r="1335" spans="1:11" x14ac:dyDescent="0.25">
      <c r="A1335" s="153">
        <v>1317</v>
      </c>
      <c r="B1335" s="158"/>
      <c r="C1335" s="174">
        <f ca="1">_xll.meDateFromTenor(C1334,"1D","FOLLOWING",D$13,"NORMAL")</f>
        <v>44301</v>
      </c>
      <c r="D1335" s="20">
        <f ca="1">_xll.meDateFromTenor(C1335,D$14,"Following",D$13,"Normal")</f>
        <v>44302</v>
      </c>
      <c r="E1335" s="175">
        <f ca="1"/>
        <v>1.4821564105800468E-2</v>
      </c>
      <c r="F1335" s="152"/>
      <c r="G1335" s="174">
        <f t="shared" ca="1" si="20"/>
        <v>44301</v>
      </c>
      <c r="H1335" s="20">
        <f ca="1">_xll.meDateFromTenor(G1335,H$14,"Following",H$13,"Normal")</f>
        <v>44392</v>
      </c>
      <c r="I1335" s="175">
        <f ca="1"/>
        <v>1.8913214103810805E-2</v>
      </c>
      <c r="J1335" s="151" t="s">
        <v>4</v>
      </c>
      <c r="K1335" s="159" t="s">
        <v>4</v>
      </c>
    </row>
    <row r="1336" spans="1:11" x14ac:dyDescent="0.25">
      <c r="A1336" s="153">
        <v>1318</v>
      </c>
      <c r="B1336" s="158"/>
      <c r="C1336" s="174">
        <f ca="1">_xll.meDateFromTenor(C1335,"1D","FOLLOWING",D$13,"NORMAL")</f>
        <v>44302</v>
      </c>
      <c r="D1336" s="20">
        <f ca="1">_xll.meDateFromTenor(C1336,D$14,"Following",D$13,"Normal")</f>
        <v>44305</v>
      </c>
      <c r="E1336" s="175">
        <f ca="1"/>
        <v>1.4829029084405905E-2</v>
      </c>
      <c r="F1336" s="152"/>
      <c r="G1336" s="174">
        <f t="shared" ca="1" si="20"/>
        <v>44302</v>
      </c>
      <c r="H1336" s="20">
        <f ca="1">_xll.meDateFromTenor(G1336,H$14,"Following",H$13,"Normal")</f>
        <v>44393</v>
      </c>
      <c r="I1336" s="175">
        <f ca="1"/>
        <v>1.8918390175916885E-2</v>
      </c>
      <c r="J1336" s="151" t="s">
        <v>4</v>
      </c>
      <c r="K1336" s="159" t="s">
        <v>4</v>
      </c>
    </row>
    <row r="1337" spans="1:11" x14ac:dyDescent="0.25">
      <c r="A1337" s="153">
        <v>1319</v>
      </c>
      <c r="B1337" s="158"/>
      <c r="C1337" s="174">
        <f ca="1">_xll.meDateFromTenor(C1336,"1D","FOLLOWING",D$13,"NORMAL")</f>
        <v>44305</v>
      </c>
      <c r="D1337" s="20">
        <f ca="1">_xll.meDateFromTenor(C1337,D$14,"Following",D$13,"Normal")</f>
        <v>44306</v>
      </c>
      <c r="E1337" s="175">
        <f ca="1"/>
        <v>1.4835251525797882E-2</v>
      </c>
      <c r="F1337" s="152"/>
      <c r="G1337" s="174">
        <f t="shared" ca="1" si="20"/>
        <v>44305</v>
      </c>
      <c r="H1337" s="20">
        <f ca="1">_xll.meDateFromTenor(G1337,H$14,"Following",H$13,"Normal")</f>
        <v>44396</v>
      </c>
      <c r="I1337" s="175">
        <f ca="1"/>
        <v>1.89339256978691E-2</v>
      </c>
      <c r="J1337" s="151" t="s">
        <v>4</v>
      </c>
      <c r="K1337" s="159" t="s">
        <v>4</v>
      </c>
    </row>
    <row r="1338" spans="1:11" x14ac:dyDescent="0.25">
      <c r="A1338" s="153">
        <v>1320</v>
      </c>
      <c r="B1338" s="158"/>
      <c r="C1338" s="174">
        <f ca="1">_xll.meDateFromTenor(C1337,"1D","FOLLOWING",D$13,"NORMAL")</f>
        <v>44306</v>
      </c>
      <c r="D1338" s="20">
        <f ca="1">_xll.meDateFromTenor(C1338,D$14,"Following",D$13,"Normal")</f>
        <v>44307</v>
      </c>
      <c r="E1338" s="175">
        <f ca="1"/>
        <v>1.4838657663005418E-2</v>
      </c>
      <c r="F1338" s="152"/>
      <c r="G1338" s="174">
        <f t="shared" ca="1" si="20"/>
        <v>44306</v>
      </c>
      <c r="H1338" s="20">
        <f ca="1">_xll.meDateFromTenor(G1338,H$14,"Following",H$13,"Normal")</f>
        <v>44397</v>
      </c>
      <c r="I1338" s="175">
        <f ca="1"/>
        <v>1.8939105554801956E-2</v>
      </c>
      <c r="J1338" s="151" t="s">
        <v>4</v>
      </c>
      <c r="K1338" s="159" t="s">
        <v>4</v>
      </c>
    </row>
    <row r="1339" spans="1:11" x14ac:dyDescent="0.25">
      <c r="A1339" s="153">
        <v>1321</v>
      </c>
      <c r="B1339" s="158"/>
      <c r="C1339" s="174">
        <f ca="1">_xll.meDateFromTenor(C1338,"1D","FOLLOWING",D$13,"NORMAL")</f>
        <v>44307</v>
      </c>
      <c r="D1339" s="20">
        <f ca="1">_xll.meDateFromTenor(C1339,D$14,"Following",D$13,"Normal")</f>
        <v>44308</v>
      </c>
      <c r="E1339" s="175">
        <f ca="1"/>
        <v>1.4842057511093226E-2</v>
      </c>
      <c r="F1339" s="152"/>
      <c r="G1339" s="174">
        <f t="shared" ca="1" si="20"/>
        <v>44307</v>
      </c>
      <c r="H1339" s="20">
        <f ca="1">_xll.meDateFromTenor(G1339,H$14,"Following",H$13,"Normal")</f>
        <v>44398</v>
      </c>
      <c r="I1339" s="175">
        <f ca="1"/>
        <v>1.89442855437446E-2</v>
      </c>
      <c r="J1339" s="151" t="s">
        <v>4</v>
      </c>
      <c r="K1339" s="159" t="s">
        <v>4</v>
      </c>
    </row>
    <row r="1340" spans="1:11" x14ac:dyDescent="0.25">
      <c r="A1340" s="153">
        <v>1322</v>
      </c>
      <c r="B1340" s="158"/>
      <c r="C1340" s="174">
        <f ca="1">_xll.meDateFromTenor(C1339,"1D","FOLLOWING",D$13,"NORMAL")</f>
        <v>44308</v>
      </c>
      <c r="D1340" s="20">
        <f ca="1">_xll.meDateFromTenor(C1340,D$14,"Following",D$13,"Normal")</f>
        <v>44309</v>
      </c>
      <c r="E1340" s="175">
        <f ca="1"/>
        <v>1.4845451069163029E-2</v>
      </c>
      <c r="F1340" s="152"/>
      <c r="G1340" s="174">
        <f t="shared" ca="1" si="20"/>
        <v>44308</v>
      </c>
      <c r="H1340" s="20">
        <f ca="1">_xll.meDateFromTenor(G1340,H$14,"Following",H$13,"Normal")</f>
        <v>44399</v>
      </c>
      <c r="I1340" s="175">
        <f ca="1"/>
        <v>1.8949465339018267E-2</v>
      </c>
      <c r="J1340" s="151" t="s">
        <v>4</v>
      </c>
      <c r="K1340" s="159" t="s">
        <v>4</v>
      </c>
    </row>
    <row r="1341" spans="1:11" x14ac:dyDescent="0.25">
      <c r="A1341" s="153">
        <v>1323</v>
      </c>
      <c r="B1341" s="158"/>
      <c r="C1341" s="174">
        <f ca="1">_xll.meDateFromTenor(C1340,"1D","FOLLOWING",D$13,"NORMAL")</f>
        <v>44309</v>
      </c>
      <c r="D1341" s="20">
        <f ca="1">_xll.meDateFromTenor(C1341,D$14,"Following",D$13,"Normal")</f>
        <v>44312</v>
      </c>
      <c r="E1341" s="175">
        <f ca="1"/>
        <v>1.4852829967350416E-2</v>
      </c>
      <c r="F1341" s="152"/>
      <c r="G1341" s="174">
        <f t="shared" ca="1" si="20"/>
        <v>44309</v>
      </c>
      <c r="H1341" s="20">
        <f ca="1">_xll.meDateFromTenor(G1341,H$14,"Following",H$13,"Normal")</f>
        <v>44400</v>
      </c>
      <c r="I1341" s="175">
        <f ca="1"/>
        <v>1.8954644614944203E-2</v>
      </c>
      <c r="J1341" s="151" t="s">
        <v>4</v>
      </c>
      <c r="K1341" s="159" t="s">
        <v>4</v>
      </c>
    </row>
    <row r="1342" spans="1:11" x14ac:dyDescent="0.25">
      <c r="A1342" s="153">
        <v>1324</v>
      </c>
      <c r="B1342" s="158"/>
      <c r="C1342" s="174">
        <f ca="1">_xll.meDateFromTenor(C1341,"1D","FOLLOWING",D$13,"NORMAL")</f>
        <v>44312</v>
      </c>
      <c r="D1342" s="20">
        <f ca="1">_xll.meDateFromTenor(C1342,D$14,"Following",D$13,"Normal")</f>
        <v>44313</v>
      </c>
      <c r="E1342" s="175">
        <f ca="1"/>
        <v>1.4858962381236948E-2</v>
      </c>
      <c r="F1342" s="152"/>
      <c r="G1342" s="174">
        <f t="shared" ca="1" si="20"/>
        <v>44312</v>
      </c>
      <c r="H1342" s="20">
        <f ca="1">_xll.meDateFromTenor(G1342,H$14,"Following",H$13,"Normal")</f>
        <v>44403</v>
      </c>
      <c r="I1342" s="175">
        <f ca="1"/>
        <v>1.8970176069847987E-2</v>
      </c>
      <c r="J1342" s="151" t="s">
        <v>4</v>
      </c>
      <c r="K1342" s="159" t="s">
        <v>4</v>
      </c>
    </row>
    <row r="1343" spans="1:11" x14ac:dyDescent="0.25">
      <c r="A1343" s="153">
        <v>1325</v>
      </c>
      <c r="B1343" s="158"/>
      <c r="C1343" s="174">
        <f ca="1">_xll.meDateFromTenor(C1342,"1D","FOLLOWING",D$13,"NORMAL")</f>
        <v>44313</v>
      </c>
      <c r="D1343" s="20">
        <f ca="1">_xll.meDateFromTenor(C1343,D$14,"Following",D$13,"Normal")</f>
        <v>44314</v>
      </c>
      <c r="E1343" s="175">
        <f ca="1"/>
        <v>1.4862324474316133E-2</v>
      </c>
      <c r="F1343" s="152"/>
      <c r="G1343" s="174">
        <f t="shared" ca="1" si="20"/>
        <v>44313</v>
      </c>
      <c r="H1343" s="20">
        <f ca="1">_xll.meDateFromTenor(G1343,H$14,"Following",H$13,"Normal")</f>
        <v>44404</v>
      </c>
      <c r="I1343" s="175">
        <f ca="1"/>
        <v>1.8975350011595369E-2</v>
      </c>
      <c r="J1343" s="151" t="s">
        <v>4</v>
      </c>
      <c r="K1343" s="159" t="s">
        <v>4</v>
      </c>
    </row>
    <row r="1344" spans="1:11" x14ac:dyDescent="0.25">
      <c r="A1344" s="153">
        <v>1326</v>
      </c>
      <c r="B1344" s="158"/>
      <c r="C1344" s="174">
        <f ca="1">_xll.meDateFromTenor(C1343,"1D","FOLLOWING",D$13,"NORMAL")</f>
        <v>44314</v>
      </c>
      <c r="D1344" s="20">
        <f ca="1">_xll.meDateFromTenor(C1344,D$14,"Following",D$13,"Normal")</f>
        <v>44315</v>
      </c>
      <c r="E1344" s="175">
        <f ca="1"/>
        <v>1.4865680271481038E-2</v>
      </c>
      <c r="F1344" s="152"/>
      <c r="G1344" s="174">
        <f t="shared" ca="1" si="20"/>
        <v>44314</v>
      </c>
      <c r="H1344" s="20">
        <f ca="1">_xll.meDateFromTenor(G1344,H$14,"Following",H$13,"Normal")</f>
        <v>44405</v>
      </c>
      <c r="I1344" s="175">
        <f ca="1"/>
        <v>1.8980521805601211E-2</v>
      </c>
      <c r="J1344" s="151" t="s">
        <v>4</v>
      </c>
      <c r="K1344" s="159" t="s">
        <v>4</v>
      </c>
    </row>
    <row r="1345" spans="1:11" x14ac:dyDescent="0.25">
      <c r="A1345" s="153">
        <v>1327</v>
      </c>
      <c r="B1345" s="158"/>
      <c r="C1345" s="174">
        <f ca="1">_xll.meDateFromTenor(C1344,"1D","FOLLOWING",D$13,"NORMAL")</f>
        <v>44315</v>
      </c>
      <c r="D1345" s="20">
        <f ca="1">_xll.meDateFromTenor(C1345,D$14,"Following",D$13,"Normal")</f>
        <v>44316</v>
      </c>
      <c r="E1345" s="175">
        <f ca="1"/>
        <v>1.4869029771753424E-2</v>
      </c>
      <c r="F1345" s="152"/>
      <c r="G1345" s="174">
        <f t="shared" ca="1" si="20"/>
        <v>44315</v>
      </c>
      <c r="H1345" s="20">
        <f ca="1">_xll.meDateFromTenor(G1345,H$14,"Following",H$13,"Normal")</f>
        <v>44406</v>
      </c>
      <c r="I1345" s="175">
        <f ca="1"/>
        <v>1.8985691126186744E-2</v>
      </c>
      <c r="J1345" s="151" t="s">
        <v>4</v>
      </c>
      <c r="K1345" s="159" t="s">
        <v>4</v>
      </c>
    </row>
    <row r="1346" spans="1:11" x14ac:dyDescent="0.25">
      <c r="A1346" s="153">
        <v>1328</v>
      </c>
      <c r="B1346" s="158"/>
      <c r="C1346" s="174">
        <f ca="1">_xll.meDateFromTenor(C1345,"1D","FOLLOWING",D$13,"NORMAL")</f>
        <v>44316</v>
      </c>
      <c r="D1346" s="20">
        <f ca="1">_xll.meDateFromTenor(C1346,D$14,"Following",D$13,"Normal")</f>
        <v>44319</v>
      </c>
      <c r="E1346" s="175">
        <f ca="1"/>
        <v>1.4876322471480697E-2</v>
      </c>
      <c r="F1346" s="152"/>
      <c r="G1346" s="174">
        <f t="shared" ca="1" si="20"/>
        <v>44316</v>
      </c>
      <c r="H1346" s="20">
        <f ca="1">_xll.meDateFromTenor(G1346,H$14,"Following",H$13,"Normal")</f>
        <v>44407</v>
      </c>
      <c r="I1346" s="175">
        <f ca="1"/>
        <v>1.8990857647673217E-2</v>
      </c>
      <c r="J1346" s="151" t="s">
        <v>4</v>
      </c>
      <c r="K1346" s="159" t="s">
        <v>4</v>
      </c>
    </row>
    <row r="1347" spans="1:11" x14ac:dyDescent="0.25">
      <c r="A1347" s="153">
        <v>1329</v>
      </c>
      <c r="B1347" s="158"/>
      <c r="C1347" s="174">
        <f ca="1">_xll.meDateFromTenor(C1346,"1D","FOLLOWING",D$13,"NORMAL")</f>
        <v>44319</v>
      </c>
      <c r="D1347" s="20">
        <f ca="1">_xll.meDateFromTenor(C1347,D$14,"Following",D$13,"Normal")</f>
        <v>44320</v>
      </c>
      <c r="E1347" s="175">
        <f ca="1"/>
        <v>1.4882364784367557E-2</v>
      </c>
      <c r="F1347" s="152"/>
      <c r="G1347" s="174">
        <f t="shared" ca="1" si="20"/>
        <v>44319</v>
      </c>
      <c r="H1347" s="20">
        <f ca="1">_xll.meDateFromTenor(G1347,H$14,"Following",H$13,"Normal")</f>
        <v>44411</v>
      </c>
      <c r="I1347" s="175">
        <f ca="1"/>
        <v>1.9006337160750616E-2</v>
      </c>
      <c r="J1347" s="151" t="s">
        <v>4</v>
      </c>
      <c r="K1347" s="159" t="s">
        <v>4</v>
      </c>
    </row>
    <row r="1348" spans="1:11" x14ac:dyDescent="0.25">
      <c r="A1348" s="153">
        <v>1330</v>
      </c>
      <c r="B1348" s="158"/>
      <c r="C1348" s="174">
        <f ca="1">_xll.meDateFromTenor(C1347,"1D","FOLLOWING",D$13,"NORMAL")</f>
        <v>44320</v>
      </c>
      <c r="D1348" s="20">
        <f ca="1">_xll.meDateFromTenor(C1348,D$14,"Following",D$13,"Normal")</f>
        <v>44321</v>
      </c>
      <c r="E1348" s="175">
        <f ca="1"/>
        <v>1.4885682785366273E-2</v>
      </c>
      <c r="F1348" s="152"/>
      <c r="G1348" s="174">
        <f t="shared" ca="1" si="20"/>
        <v>44320</v>
      </c>
      <c r="H1348" s="20">
        <f ca="1">_xll.meDateFromTenor(G1348,H$14,"Following",H$13,"Normal")</f>
        <v>44412</v>
      </c>
      <c r="I1348" s="175">
        <f ca="1"/>
        <v>1.9011489229053213E-2</v>
      </c>
      <c r="J1348" s="151" t="s">
        <v>4</v>
      </c>
      <c r="K1348" s="159" t="s">
        <v>4</v>
      </c>
    </row>
    <row r="1349" spans="1:11" x14ac:dyDescent="0.25">
      <c r="A1349" s="153">
        <v>1331</v>
      </c>
      <c r="B1349" s="158"/>
      <c r="C1349" s="174">
        <f ca="1">_xll.meDateFromTenor(C1348,"1D","FOLLOWING",D$13,"NORMAL")</f>
        <v>44321</v>
      </c>
      <c r="D1349" s="20">
        <f ca="1">_xll.meDateFromTenor(C1349,D$14,"Following",D$13,"Normal")</f>
        <v>44322</v>
      </c>
      <c r="E1349" s="175">
        <f ca="1"/>
        <v>1.4888994483717059E-2</v>
      </c>
      <c r="F1349" s="152"/>
      <c r="G1349" s="174">
        <f t="shared" ca="1" si="20"/>
        <v>44321</v>
      </c>
      <c r="H1349" s="20">
        <f ca="1">_xll.meDateFromTenor(G1349,H$14,"Following",H$13,"Normal")</f>
        <v>44413</v>
      </c>
      <c r="I1349" s="175">
        <f ca="1"/>
        <v>1.9016636869862932E-2</v>
      </c>
      <c r="J1349" s="151" t="s">
        <v>4</v>
      </c>
      <c r="K1349" s="159" t="s">
        <v>4</v>
      </c>
    </row>
    <row r="1350" spans="1:11" x14ac:dyDescent="0.25">
      <c r="A1350" s="153">
        <v>1332</v>
      </c>
      <c r="B1350" s="158"/>
      <c r="C1350" s="174">
        <f ca="1">_xll.meDateFromTenor(C1349,"1D","FOLLOWING",D$13,"NORMAL")</f>
        <v>44322</v>
      </c>
      <c r="D1350" s="20">
        <f ca="1">_xll.meDateFromTenor(C1350,D$14,"Following",D$13,"Normal")</f>
        <v>44323</v>
      </c>
      <c r="E1350" s="175">
        <f ca="1"/>
        <v>1.4892299878159978E-2</v>
      </c>
      <c r="F1350" s="152"/>
      <c r="G1350" s="174">
        <f t="shared" ca="1" si="20"/>
        <v>44322</v>
      </c>
      <c r="H1350" s="20">
        <f ca="1">_xll.meDateFromTenor(G1350,H$14,"Following",H$13,"Normal")</f>
        <v>44414</v>
      </c>
      <c r="I1350" s="175">
        <f ca="1"/>
        <v>1.9021779757501016E-2</v>
      </c>
      <c r="J1350" s="151" t="s">
        <v>4</v>
      </c>
      <c r="K1350" s="159" t="s">
        <v>4</v>
      </c>
    </row>
    <row r="1351" spans="1:11" x14ac:dyDescent="0.25">
      <c r="A1351" s="153">
        <v>1333</v>
      </c>
      <c r="B1351" s="158"/>
      <c r="C1351" s="174">
        <f ca="1">_xll.meDateFromTenor(C1350,"1D","FOLLOWING",D$13,"NORMAL")</f>
        <v>44323</v>
      </c>
      <c r="D1351" s="20">
        <f ca="1">_xll.meDateFromTenor(C1351,D$14,"Following",D$13,"Normal")</f>
        <v>44326</v>
      </c>
      <c r="E1351" s="175">
        <f ca="1"/>
        <v>1.4899506260740806E-2</v>
      </c>
      <c r="F1351" s="152"/>
      <c r="G1351" s="174">
        <f t="shared" ca="1" si="20"/>
        <v>44323</v>
      </c>
      <c r="H1351" s="20">
        <f ca="1">_xll.meDateFromTenor(G1351,H$14,"Following",H$13,"Normal")</f>
        <v>44417</v>
      </c>
      <c r="I1351" s="175">
        <f ca="1"/>
        <v>1.9026917566288701E-2</v>
      </c>
      <c r="J1351" s="151" t="s">
        <v>4</v>
      </c>
      <c r="K1351" s="159" t="s">
        <v>4</v>
      </c>
    </row>
    <row r="1352" spans="1:11" x14ac:dyDescent="0.25">
      <c r="A1352" s="153">
        <v>1334</v>
      </c>
      <c r="B1352" s="158"/>
      <c r="C1352" s="174">
        <f ca="1">_xll.meDateFromTenor(C1351,"1D","FOLLOWING",D$13,"NORMAL")</f>
        <v>44326</v>
      </c>
      <c r="D1352" s="20">
        <f ca="1">_xll.meDateFromTenor(C1352,D$14,"Following",D$13,"Normal")</f>
        <v>44327</v>
      </c>
      <c r="E1352" s="175">
        <f ca="1"/>
        <v>1.4905458398753117E-2</v>
      </c>
      <c r="F1352" s="152"/>
      <c r="G1352" s="174">
        <f t="shared" ca="1" si="20"/>
        <v>44326</v>
      </c>
      <c r="H1352" s="20">
        <f ca="1">_xll.meDateFromTenor(G1352,H$14,"Following",H$13,"Normal")</f>
        <v>44418</v>
      </c>
      <c r="I1352" s="175">
        <f ca="1"/>
        <v>1.9042297262761767E-2</v>
      </c>
      <c r="J1352" s="151" t="s">
        <v>4</v>
      </c>
      <c r="K1352" s="159" t="s">
        <v>4</v>
      </c>
    </row>
    <row r="1353" spans="1:11" x14ac:dyDescent="0.25">
      <c r="A1353" s="153">
        <v>1335</v>
      </c>
      <c r="B1353" s="158"/>
      <c r="C1353" s="174">
        <f ca="1">_xll.meDateFromTenor(C1352,"1D","FOLLOWING",D$13,"NORMAL")</f>
        <v>44327</v>
      </c>
      <c r="D1353" s="20">
        <f ca="1">_xll.meDateFromTenor(C1353,D$14,"Following",D$13,"Normal")</f>
        <v>44328</v>
      </c>
      <c r="E1353" s="175">
        <f ca="1"/>
        <v>1.4908732259610759E-2</v>
      </c>
      <c r="F1353" s="152"/>
      <c r="G1353" s="174">
        <f t="shared" ca="1" si="20"/>
        <v>44327</v>
      </c>
      <c r="H1353" s="20">
        <f ca="1">_xll.meDateFromTenor(G1353,H$14,"Following",H$13,"Normal")</f>
        <v>44419</v>
      </c>
      <c r="I1353" s="175">
        <f ca="1"/>
        <v>1.9047411499360255E-2</v>
      </c>
      <c r="J1353" s="151" t="s">
        <v>4</v>
      </c>
      <c r="K1353" s="159" t="s">
        <v>4</v>
      </c>
    </row>
    <row r="1354" spans="1:11" x14ac:dyDescent="0.25">
      <c r="A1354" s="153">
        <v>1336</v>
      </c>
      <c r="B1354" s="158"/>
      <c r="C1354" s="174">
        <f ca="1">_xll.meDateFromTenor(C1353,"1D","FOLLOWING",D$13,"NORMAL")</f>
        <v>44328</v>
      </c>
      <c r="D1354" s="20">
        <f ca="1">_xll.meDateFromTenor(C1354,D$14,"Following",D$13,"Normal")</f>
        <v>44329</v>
      </c>
      <c r="E1354" s="175">
        <f ca="1"/>
        <v>1.4911999810805149E-2</v>
      </c>
      <c r="F1354" s="152"/>
      <c r="G1354" s="174">
        <f t="shared" ca="1" si="20"/>
        <v>44328</v>
      </c>
      <c r="H1354" s="20">
        <f ca="1">_xll.meDateFromTenor(G1354,H$14,"Following",H$13,"Normal")</f>
        <v>44420</v>
      </c>
      <c r="I1354" s="175">
        <f ca="1"/>
        <v>1.9052519028714531E-2</v>
      </c>
      <c r="J1354" s="151" t="s">
        <v>4</v>
      </c>
      <c r="K1354" s="159" t="s">
        <v>4</v>
      </c>
    </row>
    <row r="1355" spans="1:11" x14ac:dyDescent="0.25">
      <c r="A1355" s="153">
        <v>1337</v>
      </c>
      <c r="B1355" s="158"/>
      <c r="C1355" s="174">
        <f ca="1">_xll.meDateFromTenor(C1354,"1D","FOLLOWING",D$13,"NORMAL")</f>
        <v>44329</v>
      </c>
      <c r="D1355" s="20">
        <f ca="1">_xll.meDateFromTenor(C1355,D$14,"Following",D$13,"Normal")</f>
        <v>44330</v>
      </c>
      <c r="E1355" s="175">
        <f ca="1"/>
        <v>1.4915261051198114E-2</v>
      </c>
      <c r="F1355" s="152"/>
      <c r="G1355" s="174">
        <f t="shared" ca="1" si="20"/>
        <v>44329</v>
      </c>
      <c r="H1355" s="20">
        <f ca="1">_xll.meDateFromTenor(G1355,H$14,"Following",H$13,"Normal")</f>
        <v>44421</v>
      </c>
      <c r="I1355" s="175">
        <f ca="1"/>
        <v>1.9057619525145848E-2</v>
      </c>
      <c r="J1355" s="151" t="s">
        <v>4</v>
      </c>
      <c r="K1355" s="159" t="s">
        <v>4</v>
      </c>
    </row>
    <row r="1356" spans="1:11" x14ac:dyDescent="0.25">
      <c r="A1356" s="153">
        <v>1338</v>
      </c>
      <c r="B1356" s="158"/>
      <c r="C1356" s="174">
        <f ca="1">_xll.meDateFromTenor(C1355,"1D","FOLLOWING",D$13,"NORMAL")</f>
        <v>44330</v>
      </c>
      <c r="D1356" s="20">
        <f ca="1">_xll.meDateFromTenor(C1356,D$14,"Following",D$13,"Normal")</f>
        <v>44333</v>
      </c>
      <c r="E1356" s="175">
        <f ca="1"/>
        <v>1.4922380997327305E-2</v>
      </c>
      <c r="F1356" s="152"/>
      <c r="G1356" s="174">
        <f t="shared" ca="1" si="20"/>
        <v>44330</v>
      </c>
      <c r="H1356" s="20">
        <f ca="1">_xll.meDateFromTenor(G1356,H$14,"Following",H$13,"Normal")</f>
        <v>44424</v>
      </c>
      <c r="I1356" s="175">
        <f ca="1"/>
        <v>1.9062712662975431E-2</v>
      </c>
      <c r="J1356" s="151" t="s">
        <v>4</v>
      </c>
      <c r="K1356" s="159" t="s">
        <v>4</v>
      </c>
    </row>
    <row r="1357" spans="1:11" x14ac:dyDescent="0.25">
      <c r="A1357" s="153">
        <v>1339</v>
      </c>
      <c r="B1357" s="158"/>
      <c r="C1357" s="174">
        <f ca="1">_xll.meDateFromTenor(C1356,"1D","FOLLOWING",D$13,"NORMAL")</f>
        <v>44333</v>
      </c>
      <c r="D1357" s="20">
        <f ca="1">_xll.meDateFromTenor(C1357,D$14,"Following",D$13,"Normal")</f>
        <v>44334</v>
      </c>
      <c r="E1357" s="175">
        <f ca="1"/>
        <v>1.4928242886324992E-2</v>
      </c>
      <c r="F1357" s="152"/>
      <c r="G1357" s="174">
        <f t="shared" ca="1" si="20"/>
        <v>44333</v>
      </c>
      <c r="H1357" s="20">
        <f ca="1">_xll.meDateFromTenor(G1357,H$14,"Following",H$13,"Normal")</f>
        <v>44425</v>
      </c>
      <c r="I1357" s="175">
        <f ca="1"/>
        <v>1.9077944668066213E-2</v>
      </c>
      <c r="J1357" s="151" t="s">
        <v>4</v>
      </c>
      <c r="K1357" s="159" t="s">
        <v>4</v>
      </c>
    </row>
    <row r="1358" spans="1:11" x14ac:dyDescent="0.25">
      <c r="A1358" s="153">
        <v>1340</v>
      </c>
      <c r="B1358" s="158"/>
      <c r="C1358" s="174">
        <f ca="1">_xll.meDateFromTenor(C1357,"1D","FOLLOWING",D$13,"NORMAL")</f>
        <v>44334</v>
      </c>
      <c r="D1358" s="20">
        <f ca="1">_xll.meDateFromTenor(C1358,D$14,"Following",D$13,"Normal")</f>
        <v>44335</v>
      </c>
      <c r="E1358" s="175">
        <f ca="1"/>
        <v>1.4931472558619372E-2</v>
      </c>
      <c r="F1358" s="152"/>
      <c r="G1358" s="174">
        <f t="shared" ca="1" si="20"/>
        <v>44334</v>
      </c>
      <c r="H1358" s="20">
        <f ca="1">_xll.meDateFromTenor(G1358,H$14,"Following",H$13,"Normal")</f>
        <v>44426</v>
      </c>
      <c r="I1358" s="175">
        <f ca="1"/>
        <v>1.9083005114701273E-2</v>
      </c>
      <c r="J1358" s="151" t="s">
        <v>4</v>
      </c>
      <c r="K1358" s="159" t="s">
        <v>4</v>
      </c>
    </row>
    <row r="1359" spans="1:11" x14ac:dyDescent="0.25">
      <c r="A1359" s="153">
        <v>1341</v>
      </c>
      <c r="B1359" s="158"/>
      <c r="C1359" s="174">
        <f ca="1">_xll.meDateFromTenor(C1358,"1D","FOLLOWING",D$13,"NORMAL")</f>
        <v>44335</v>
      </c>
      <c r="D1359" s="20">
        <f ca="1">_xll.meDateFromTenor(C1359,D$14,"Following",D$13,"Normal")</f>
        <v>44336</v>
      </c>
      <c r="E1359" s="175">
        <f ca="1"/>
        <v>1.493469591411711E-2</v>
      </c>
      <c r="F1359" s="152"/>
      <c r="G1359" s="174">
        <f t="shared" ca="1" si="20"/>
        <v>44335</v>
      </c>
      <c r="H1359" s="20">
        <f ca="1">_xll.meDateFromTenor(G1359,H$14,"Following",H$13,"Normal")</f>
        <v>44427</v>
      </c>
      <c r="I1359" s="175">
        <f ca="1"/>
        <v>1.9088056574340796E-2</v>
      </c>
      <c r="J1359" s="151" t="s">
        <v>4</v>
      </c>
      <c r="K1359" s="159" t="s">
        <v>4</v>
      </c>
    </row>
    <row r="1360" spans="1:11" x14ac:dyDescent="0.25">
      <c r="A1360" s="153">
        <v>1342</v>
      </c>
      <c r="B1360" s="158"/>
      <c r="C1360" s="174">
        <f ca="1">_xll.meDateFromTenor(C1359,"1D","FOLLOWING",D$13,"NORMAL")</f>
        <v>44336</v>
      </c>
      <c r="D1360" s="20">
        <f ca="1">_xll.meDateFromTenor(C1360,D$14,"Following",D$13,"Normal")</f>
        <v>44337</v>
      </c>
      <c r="E1360" s="175">
        <f ca="1"/>
        <v>1.4937912952037944E-2</v>
      </c>
      <c r="F1360" s="152"/>
      <c r="G1360" s="174">
        <f t="shared" ca="1" si="20"/>
        <v>44336</v>
      </c>
      <c r="H1360" s="20">
        <f ca="1">_xll.meDateFromTenor(G1360,H$14,"Following",H$13,"Normal")</f>
        <v>44428</v>
      </c>
      <c r="I1360" s="175">
        <f ca="1"/>
        <v>1.9093098721306021E-2</v>
      </c>
      <c r="J1360" s="151" t="s">
        <v>4</v>
      </c>
      <c r="K1360" s="159" t="s">
        <v>4</v>
      </c>
    </row>
    <row r="1361" spans="1:11" x14ac:dyDescent="0.25">
      <c r="A1361" s="153">
        <v>1343</v>
      </c>
      <c r="B1361" s="158"/>
      <c r="C1361" s="174">
        <f ca="1">_xll.meDateFromTenor(C1360,"1D","FOLLOWING",D$13,"NORMAL")</f>
        <v>44337</v>
      </c>
      <c r="D1361" s="20">
        <f ca="1">_xll.meDateFromTenor(C1361,D$14,"Following",D$13,"Normal")</f>
        <v>44340</v>
      </c>
      <c r="E1361" s="175">
        <f ca="1"/>
        <v>1.4944946341772047E-2</v>
      </c>
      <c r="F1361" s="152"/>
      <c r="G1361" s="174">
        <f t="shared" ca="1" si="20"/>
        <v>44337</v>
      </c>
      <c r="H1361" s="20">
        <f ca="1">_xll.meDateFromTenor(G1361,H$14,"Following",H$13,"Normal")</f>
        <v>44431</v>
      </c>
      <c r="I1361" s="175">
        <f ca="1"/>
        <v>1.9098131229918189E-2</v>
      </c>
      <c r="J1361" s="151" t="s">
        <v>4</v>
      </c>
      <c r="K1361" s="159" t="s">
        <v>4</v>
      </c>
    </row>
    <row r="1362" spans="1:11" x14ac:dyDescent="0.25">
      <c r="A1362" s="153">
        <v>1344</v>
      </c>
      <c r="B1362" s="158"/>
      <c r="C1362" s="174">
        <f ca="1">_xll.meDateFromTenor(C1361,"1D","FOLLOWING",D$13,"NORMAL")</f>
        <v>44340</v>
      </c>
      <c r="D1362" s="20">
        <f ca="1">_xll.meDateFromTenor(C1362,D$14,"Following",D$13,"Normal")</f>
        <v>44341</v>
      </c>
      <c r="E1362" s="175">
        <f ca="1"/>
        <v>1.4950653477792342E-2</v>
      </c>
      <c r="F1362" s="152"/>
      <c r="G1362" s="174">
        <f t="shared" ca="1" si="20"/>
        <v>44340</v>
      </c>
      <c r="H1362" s="20">
        <f ca="1">_xll.meDateFromTenor(G1362,H$14,"Following",H$13,"Normal")</f>
        <v>44432</v>
      </c>
      <c r="I1362" s="175">
        <f ca="1"/>
        <v>1.911316766884872E-2</v>
      </c>
      <c r="J1362" s="151" t="s">
        <v>4</v>
      </c>
      <c r="K1362" s="159" t="s">
        <v>4</v>
      </c>
    </row>
    <row r="1363" spans="1:11" x14ac:dyDescent="0.25">
      <c r="A1363" s="153">
        <v>1345</v>
      </c>
      <c r="B1363" s="158"/>
      <c r="C1363" s="174">
        <f ca="1">_xll.meDateFromTenor(C1362,"1D","FOLLOWING",D$13,"NORMAL")</f>
        <v>44341</v>
      </c>
      <c r="D1363" s="20">
        <f ca="1">_xll.meDateFromTenor(C1363,D$14,"Following",D$13,"Normal")</f>
        <v>44342</v>
      </c>
      <c r="E1363" s="175">
        <f ca="1"/>
        <v>1.4953721881958308E-2</v>
      </c>
      <c r="F1363" s="152"/>
      <c r="G1363" s="174">
        <f t="shared" ca="1" si="20"/>
        <v>44341</v>
      </c>
      <c r="H1363" s="20">
        <f ca="1">_xll.meDateFromTenor(G1363,H$14,"Following",H$13,"Normal")</f>
        <v>44433</v>
      </c>
      <c r="I1363" s="175">
        <f ca="1"/>
        <v>1.9118158436002588E-2</v>
      </c>
      <c r="J1363" s="151" t="s">
        <v>4</v>
      </c>
      <c r="K1363" s="159" t="s">
        <v>4</v>
      </c>
    </row>
    <row r="1364" spans="1:11" x14ac:dyDescent="0.25">
      <c r="A1364" s="153">
        <v>1346</v>
      </c>
      <c r="B1364" s="158"/>
      <c r="C1364" s="174">
        <f ca="1">_xll.meDateFromTenor(C1363,"1D","FOLLOWING",D$13,"NORMAL")</f>
        <v>44342</v>
      </c>
      <c r="D1364" s="20">
        <f ca="1">_xll.meDateFromTenor(C1364,D$14,"Following",D$13,"Normal")</f>
        <v>44343</v>
      </c>
      <c r="E1364" s="175">
        <f ca="1"/>
        <v>1.4956801707477709E-2</v>
      </c>
      <c r="F1364" s="152"/>
      <c r="G1364" s="174">
        <f t="shared" ca="1" si="20"/>
        <v>44342</v>
      </c>
      <c r="H1364" s="20">
        <f ca="1">_xll.meDateFromTenor(G1364,H$14,"Following",H$13,"Normal")</f>
        <v>44434</v>
      </c>
      <c r="I1364" s="175">
        <f ca="1"/>
        <v>1.9123138348858877E-2</v>
      </c>
      <c r="J1364" s="151" t="s">
        <v>4</v>
      </c>
      <c r="K1364" s="159" t="s">
        <v>4</v>
      </c>
    </row>
    <row r="1365" spans="1:11" x14ac:dyDescent="0.25">
      <c r="A1365" s="153">
        <v>1347</v>
      </c>
      <c r="B1365" s="158"/>
      <c r="C1365" s="174">
        <f ca="1">_xll.meDateFromTenor(C1364,"1D","FOLLOWING",D$13,"NORMAL")</f>
        <v>44343</v>
      </c>
      <c r="D1365" s="20">
        <f ca="1">_xll.meDateFromTenor(C1365,D$14,"Following",D$13,"Normal")</f>
        <v>44344</v>
      </c>
      <c r="E1365" s="175">
        <f ca="1"/>
        <v>1.4959892956569625E-2</v>
      </c>
      <c r="F1365" s="152"/>
      <c r="G1365" s="174">
        <f t="shared" ref="G1365:G1428" ca="1" si="21">$C1365</f>
        <v>44343</v>
      </c>
      <c r="H1365" s="20">
        <f ca="1">_xll.meDateFromTenor(G1365,H$14,"Following",H$13,"Normal")</f>
        <v>44435</v>
      </c>
      <c r="I1365" s="175">
        <f ca="1"/>
        <v>1.9128107494188116E-2</v>
      </c>
      <c r="J1365" s="151" t="s">
        <v>4</v>
      </c>
      <c r="K1365" s="159" t="s">
        <v>4</v>
      </c>
    </row>
    <row r="1366" spans="1:11" x14ac:dyDescent="0.25">
      <c r="A1366" s="153">
        <v>1348</v>
      </c>
      <c r="B1366" s="158"/>
      <c r="C1366" s="174">
        <f ca="1">_xll.meDateFromTenor(C1365,"1D","FOLLOWING",D$13,"NORMAL")</f>
        <v>44344</v>
      </c>
      <c r="D1366" s="20">
        <f ca="1">_xll.meDateFromTenor(C1366,D$14,"Following",D$13,"Normal")</f>
        <v>44347</v>
      </c>
      <c r="E1366" s="175">
        <f ca="1"/>
        <v>1.4966735730227183E-2</v>
      </c>
      <c r="F1366" s="152"/>
      <c r="G1366" s="174">
        <f t="shared" ca="1" si="21"/>
        <v>44344</v>
      </c>
      <c r="H1366" s="20">
        <f ca="1">_xll.meDateFromTenor(G1366,H$14,"Following",H$13,"Normal")</f>
        <v>44438</v>
      </c>
      <c r="I1366" s="175">
        <f ca="1"/>
        <v>1.9133065958760843E-2</v>
      </c>
      <c r="J1366" s="151" t="s">
        <v>4</v>
      </c>
      <c r="K1366" s="159" t="s">
        <v>4</v>
      </c>
    </row>
    <row r="1367" spans="1:11" x14ac:dyDescent="0.25">
      <c r="A1367" s="153">
        <v>1349</v>
      </c>
      <c r="B1367" s="158"/>
      <c r="C1367" s="174">
        <f ca="1">_xll.meDateFromTenor(C1366,"1D","FOLLOWING",D$13,"NORMAL")</f>
        <v>44347</v>
      </c>
      <c r="D1367" s="20">
        <f ca="1">_xll.meDateFromTenor(C1367,D$14,"Following",D$13,"Normal")</f>
        <v>44348</v>
      </c>
      <c r="E1367" s="175">
        <f ca="1"/>
        <v>1.4972372225627742E-2</v>
      </c>
      <c r="F1367" s="152"/>
      <c r="G1367" s="174">
        <f t="shared" ca="1" si="21"/>
        <v>44347</v>
      </c>
      <c r="H1367" s="20">
        <f ca="1">_xll.meDateFromTenor(G1367,H$14,"Following",H$13,"Normal")</f>
        <v>44439</v>
      </c>
      <c r="I1367" s="175">
        <f ca="1"/>
        <v>1.9147878135645207E-2</v>
      </c>
      <c r="J1367" s="151" t="s">
        <v>4</v>
      </c>
      <c r="K1367" s="159" t="s">
        <v>4</v>
      </c>
    </row>
    <row r="1368" spans="1:11" x14ac:dyDescent="0.25">
      <c r="A1368" s="153">
        <v>1350</v>
      </c>
      <c r="B1368" s="158"/>
      <c r="C1368" s="174">
        <f ca="1">_xll.meDateFromTenor(C1367,"1D","FOLLOWING",D$13,"NORMAL")</f>
        <v>44348</v>
      </c>
      <c r="D1368" s="20">
        <f ca="1">_xll.meDateFromTenor(C1368,D$14,"Following",D$13,"Normal")</f>
        <v>44349</v>
      </c>
      <c r="E1368" s="175">
        <f ca="1"/>
        <v>1.4975520620936994E-2</v>
      </c>
      <c r="F1368" s="152"/>
      <c r="G1368" s="174">
        <f t="shared" ca="1" si="21"/>
        <v>44348</v>
      </c>
      <c r="H1368" s="20">
        <f ca="1">_xll.meDateFromTenor(G1368,H$14,"Following",H$13,"Normal")</f>
        <v>44440</v>
      </c>
      <c r="I1368" s="175">
        <f ca="1"/>
        <v>1.9152794744897159E-2</v>
      </c>
      <c r="J1368" s="151" t="s">
        <v>4</v>
      </c>
      <c r="K1368" s="159" t="s">
        <v>4</v>
      </c>
    </row>
    <row r="1369" spans="1:11" x14ac:dyDescent="0.25">
      <c r="A1369" s="153">
        <v>1351</v>
      </c>
      <c r="B1369" s="158"/>
      <c r="C1369" s="174">
        <f ca="1">_xll.meDateFromTenor(C1368,"1D","FOLLOWING",D$13,"NORMAL")</f>
        <v>44349</v>
      </c>
      <c r="D1369" s="20">
        <f ca="1">_xll.meDateFromTenor(C1369,D$14,"Following",D$13,"Normal")</f>
        <v>44350</v>
      </c>
      <c r="E1369" s="175">
        <f ca="1"/>
        <v>1.4978680451329541E-2</v>
      </c>
      <c r="F1369" s="152"/>
      <c r="G1369" s="174">
        <f t="shared" ca="1" si="21"/>
        <v>44349</v>
      </c>
      <c r="H1369" s="20">
        <f ca="1">_xll.meDateFromTenor(G1369,H$14,"Following",H$13,"Normal")</f>
        <v>44441</v>
      </c>
      <c r="I1369" s="175">
        <f ca="1"/>
        <v>1.915770110724524E-2</v>
      </c>
      <c r="J1369" s="151" t="s">
        <v>4</v>
      </c>
      <c r="K1369" s="159" t="s">
        <v>4</v>
      </c>
    </row>
    <row r="1370" spans="1:11" x14ac:dyDescent="0.25">
      <c r="A1370" s="153">
        <v>1352</v>
      </c>
      <c r="B1370" s="158"/>
      <c r="C1370" s="174">
        <f ca="1">_xll.meDateFromTenor(C1369,"1D","FOLLOWING",D$13,"NORMAL")</f>
        <v>44350</v>
      </c>
      <c r="D1370" s="20">
        <f ca="1">_xll.meDateFromTenor(C1370,D$14,"Following",D$13,"Normal")</f>
        <v>44351</v>
      </c>
      <c r="E1370" s="175">
        <f ca="1"/>
        <v>1.4981851718822941E-2</v>
      </c>
      <c r="F1370" s="152"/>
      <c r="G1370" s="174">
        <f t="shared" ca="1" si="21"/>
        <v>44350</v>
      </c>
      <c r="H1370" s="20">
        <f ca="1">_xll.meDateFromTenor(G1370,H$14,"Following",H$13,"Normal")</f>
        <v>44442</v>
      </c>
      <c r="I1370" s="175">
        <f ca="1"/>
        <v>1.9162597309459978E-2</v>
      </c>
      <c r="J1370" s="151" t="s">
        <v>4</v>
      </c>
      <c r="K1370" s="159" t="s">
        <v>4</v>
      </c>
    </row>
    <row r="1371" spans="1:11" x14ac:dyDescent="0.25">
      <c r="A1371" s="153">
        <v>1353</v>
      </c>
      <c r="B1371" s="158"/>
      <c r="C1371" s="174">
        <f ca="1">_xll.meDateFromTenor(C1370,"1D","FOLLOWING",D$13,"NORMAL")</f>
        <v>44351</v>
      </c>
      <c r="D1371" s="20">
        <f ca="1">_xll.meDateFromTenor(C1371,D$14,"Following",D$13,"Normal")</f>
        <v>44354</v>
      </c>
      <c r="E1371" s="175">
        <f ca="1"/>
        <v>1.4988856415482452E-2</v>
      </c>
      <c r="F1371" s="152"/>
      <c r="G1371" s="174">
        <f t="shared" ca="1" si="21"/>
        <v>44351</v>
      </c>
      <c r="H1371" s="20">
        <f ca="1">_xll.meDateFromTenor(G1371,H$14,"Following",H$13,"Normal")</f>
        <v>44445</v>
      </c>
      <c r="I1371" s="175">
        <f ca="1"/>
        <v>1.9167483438311907E-2</v>
      </c>
      <c r="J1371" s="151" t="s">
        <v>4</v>
      </c>
      <c r="K1371" s="159" t="s">
        <v>4</v>
      </c>
    </row>
    <row r="1372" spans="1:11" x14ac:dyDescent="0.25">
      <c r="A1372" s="153">
        <v>1354</v>
      </c>
      <c r="B1372" s="158"/>
      <c r="C1372" s="174">
        <f ca="1">_xll.meDateFromTenor(C1371,"1D","FOLLOWING",D$13,"NORMAL")</f>
        <v>44354</v>
      </c>
      <c r="D1372" s="20">
        <f ca="1">_xll.meDateFromTenor(C1372,D$14,"Following",D$13,"Normal")</f>
        <v>44355</v>
      </c>
      <c r="E1372" s="175">
        <f ca="1"/>
        <v>1.4994651198534258E-2</v>
      </c>
      <c r="F1372" s="152"/>
      <c r="G1372" s="174">
        <f t="shared" ca="1" si="21"/>
        <v>44354</v>
      </c>
      <c r="H1372" s="20">
        <f ca="1">_xll.meDateFromTenor(G1372,H$14,"Following",H$13,"Normal")</f>
        <v>44446</v>
      </c>
      <c r="I1372" s="175">
        <f ca="1"/>
        <v>1.9182082252396117E-2</v>
      </c>
      <c r="J1372" s="151" t="s">
        <v>4</v>
      </c>
      <c r="K1372" s="159" t="s">
        <v>4</v>
      </c>
    </row>
    <row r="1373" spans="1:11" x14ac:dyDescent="0.25">
      <c r="A1373" s="153">
        <v>1355</v>
      </c>
      <c r="B1373" s="158"/>
      <c r="C1373" s="174">
        <f ca="1">_xll.meDateFromTenor(C1372,"1D","FOLLOWING",D$13,"NORMAL")</f>
        <v>44355</v>
      </c>
      <c r="D1373" s="20">
        <f ca="1">_xll.meDateFromTenor(C1373,D$14,"Following",D$13,"Normal")</f>
        <v>44356</v>
      </c>
      <c r="E1373" s="175">
        <f ca="1"/>
        <v>1.4997879680660695E-2</v>
      </c>
      <c r="F1373" s="152"/>
      <c r="G1373" s="174">
        <f t="shared" ca="1" si="21"/>
        <v>44355</v>
      </c>
      <c r="H1373" s="20">
        <f ca="1">_xll.meDateFromTenor(G1373,H$14,"Following",H$13,"Normal")</f>
        <v>44447</v>
      </c>
      <c r="I1373" s="175">
        <f ca="1"/>
        <v>1.9186928955502097E-2</v>
      </c>
      <c r="J1373" s="151" t="s">
        <v>4</v>
      </c>
      <c r="K1373" s="159" t="s">
        <v>4</v>
      </c>
    </row>
    <row r="1374" spans="1:11" x14ac:dyDescent="0.25">
      <c r="A1374" s="153">
        <v>1356</v>
      </c>
      <c r="B1374" s="158"/>
      <c r="C1374" s="174">
        <f ca="1">_xll.meDateFromTenor(C1373,"1D","FOLLOWING",D$13,"NORMAL")</f>
        <v>44356</v>
      </c>
      <c r="D1374" s="20">
        <f ca="1">_xll.meDateFromTenor(C1374,D$14,"Following",D$13,"Normal")</f>
        <v>44357</v>
      </c>
      <c r="E1374" s="175">
        <f ca="1"/>
        <v>1.5001119611699351E-2</v>
      </c>
      <c r="F1374" s="152"/>
      <c r="G1374" s="174">
        <f t="shared" ca="1" si="21"/>
        <v>44356</v>
      </c>
      <c r="H1374" s="20">
        <f ca="1">_xll.meDateFromTenor(G1374,H$14,"Following",H$13,"Normal")</f>
        <v>44448</v>
      </c>
      <c r="I1374" s="175">
        <f ca="1"/>
        <v>1.9191766019097903E-2</v>
      </c>
      <c r="J1374" s="151" t="s">
        <v>4</v>
      </c>
      <c r="K1374" s="159" t="s">
        <v>4</v>
      </c>
    </row>
    <row r="1375" spans="1:11" x14ac:dyDescent="0.25">
      <c r="A1375" s="153">
        <v>1357</v>
      </c>
      <c r="B1375" s="158"/>
      <c r="C1375" s="174">
        <f ca="1">_xll.meDateFromTenor(C1374,"1D","FOLLOWING",D$13,"NORMAL")</f>
        <v>44357</v>
      </c>
      <c r="D1375" s="20">
        <f ca="1">_xll.meDateFromTenor(C1375,D$14,"Following",D$13,"Normal")</f>
        <v>44358</v>
      </c>
      <c r="E1375" s="175">
        <f ca="1"/>
        <v>1.5004370993507942E-2</v>
      </c>
      <c r="F1375" s="152"/>
      <c r="G1375" s="174">
        <f t="shared" ca="1" si="21"/>
        <v>44357</v>
      </c>
      <c r="H1375" s="20">
        <f ca="1">_xll.meDateFromTenor(G1375,H$14,"Following",H$13,"Normal")</f>
        <v>44449</v>
      </c>
      <c r="I1375" s="175">
        <f ca="1"/>
        <v>1.9196593529954082E-2</v>
      </c>
      <c r="J1375" s="151" t="s">
        <v>4</v>
      </c>
      <c r="K1375" s="159" t="s">
        <v>4</v>
      </c>
    </row>
    <row r="1376" spans="1:11" x14ac:dyDescent="0.25">
      <c r="A1376" s="153">
        <v>1358</v>
      </c>
      <c r="B1376" s="158"/>
      <c r="C1376" s="174">
        <f ca="1">_xll.meDateFromTenor(C1375,"1D","FOLLOWING",D$13,"NORMAL")</f>
        <v>44358</v>
      </c>
      <c r="D1376" s="20">
        <f ca="1">_xll.meDateFromTenor(C1376,D$14,"Following",D$13,"Normal")</f>
        <v>44361</v>
      </c>
      <c r="E1376" s="175">
        <f ca="1"/>
        <v>1.5011537854502741E-2</v>
      </c>
      <c r="F1376" s="152"/>
      <c r="G1376" s="174">
        <f t="shared" ca="1" si="21"/>
        <v>44358</v>
      </c>
      <c r="H1376" s="20">
        <f ca="1">_xll.meDateFromTenor(G1376,H$14,"Following",H$13,"Normal")</f>
        <v>44452</v>
      </c>
      <c r="I1376" s="175">
        <f ca="1"/>
        <v>1.9201411574841152E-2</v>
      </c>
      <c r="J1376" s="151" t="s">
        <v>4</v>
      </c>
      <c r="K1376" s="159" t="s">
        <v>4</v>
      </c>
    </row>
    <row r="1377" spans="1:11" x14ac:dyDescent="0.25">
      <c r="A1377" s="153">
        <v>1359</v>
      </c>
      <c r="B1377" s="158"/>
      <c r="C1377" s="174">
        <f ca="1">_xll.meDateFromTenor(C1376,"1D","FOLLOWING",D$13,"NORMAL")</f>
        <v>44361</v>
      </c>
      <c r="D1377" s="20">
        <f ca="1">_xll.meDateFromTenor(C1377,D$14,"Following",D$13,"Normal")</f>
        <v>44362</v>
      </c>
      <c r="E1377" s="175">
        <f ca="1"/>
        <v>1.501749106773499E-2</v>
      </c>
      <c r="F1377" s="152"/>
      <c r="G1377" s="174">
        <f t="shared" ca="1" si="21"/>
        <v>44361</v>
      </c>
      <c r="H1377" s="20">
        <f ca="1">_xll.meDateFromTenor(G1377,H$14,"Following",H$13,"Normal")</f>
        <v>44453</v>
      </c>
      <c r="I1377" s="175">
        <f ca="1"/>
        <v>1.9215809781393024E-2</v>
      </c>
      <c r="J1377" s="151" t="s">
        <v>4</v>
      </c>
      <c r="K1377" s="159" t="s">
        <v>4</v>
      </c>
    </row>
    <row r="1378" spans="1:11" x14ac:dyDescent="0.25">
      <c r="A1378" s="153">
        <v>1360</v>
      </c>
      <c r="B1378" s="158"/>
      <c r="C1378" s="174">
        <f ca="1">_xll.meDateFromTenor(C1377,"1D","FOLLOWING",D$13,"NORMAL")</f>
        <v>44362</v>
      </c>
      <c r="D1378" s="20">
        <f ca="1">_xll.meDateFromTenor(C1378,D$14,"Following",D$13,"Normal")</f>
        <v>44363</v>
      </c>
      <c r="E1378" s="175">
        <f ca="1"/>
        <v>1.5020799732991957E-2</v>
      </c>
      <c r="F1378" s="152"/>
      <c r="G1378" s="174">
        <f t="shared" ca="1" si="21"/>
        <v>44362</v>
      </c>
      <c r="H1378" s="20">
        <f ca="1">_xll.meDateFromTenor(G1378,H$14,"Following",H$13,"Normal")</f>
        <v>44454</v>
      </c>
      <c r="I1378" s="175">
        <f ca="1"/>
        <v>1.9220590830108967E-2</v>
      </c>
      <c r="J1378" s="151" t="s">
        <v>4</v>
      </c>
      <c r="K1378" s="159" t="s">
        <v>4</v>
      </c>
    </row>
    <row r="1379" spans="1:11" x14ac:dyDescent="0.25">
      <c r="A1379" s="153">
        <v>1361</v>
      </c>
      <c r="B1379" s="158"/>
      <c r="C1379" s="174">
        <f ca="1">_xll.meDateFromTenor(C1378,"1D","FOLLOWING",D$13,"NORMAL")</f>
        <v>44363</v>
      </c>
      <c r="D1379" s="20">
        <f ca="1">_xll.meDateFromTenor(C1379,D$14,"Following",D$13,"Normal")</f>
        <v>44364</v>
      </c>
      <c r="E1379" s="175">
        <f ca="1"/>
        <v>1.502411986076947E-2</v>
      </c>
      <c r="F1379" s="152"/>
      <c r="G1379" s="174">
        <f t="shared" ca="1" si="21"/>
        <v>44363</v>
      </c>
      <c r="H1379" s="20">
        <f ca="1">_xll.meDateFromTenor(G1379,H$14,"Following",H$13,"Normal")</f>
        <v>44455</v>
      </c>
      <c r="I1379" s="175">
        <f ca="1"/>
        <v>1.9225362846708449E-2</v>
      </c>
      <c r="J1379" s="151" t="s">
        <v>4</v>
      </c>
      <c r="K1379" s="159" t="s">
        <v>4</v>
      </c>
    </row>
    <row r="1380" spans="1:11" x14ac:dyDescent="0.25">
      <c r="A1380" s="153">
        <v>1362</v>
      </c>
      <c r="B1380" s="158"/>
      <c r="C1380" s="174">
        <f ca="1">_xll.meDateFromTenor(C1379,"1D","FOLLOWING",D$13,"NORMAL")</f>
        <v>44364</v>
      </c>
      <c r="D1380" s="20">
        <f ca="1">_xll.meDateFromTenor(C1380,D$14,"Following",D$13,"Normal")</f>
        <v>44365</v>
      </c>
      <c r="E1380" s="175">
        <f ca="1"/>
        <v>1.5027451453126655E-2</v>
      </c>
      <c r="F1380" s="152"/>
      <c r="G1380" s="174">
        <f t="shared" ca="1" si="21"/>
        <v>44364</v>
      </c>
      <c r="H1380" s="20">
        <f ca="1">_xll.meDateFromTenor(G1380,H$14,"Following",H$13,"Normal")</f>
        <v>44456</v>
      </c>
      <c r="I1380" s="175">
        <f ca="1"/>
        <v>1.9230125917962002E-2</v>
      </c>
      <c r="J1380" s="151" t="s">
        <v>4</v>
      </c>
      <c r="K1380" s="159" t="s">
        <v>4</v>
      </c>
    </row>
    <row r="1381" spans="1:11" x14ac:dyDescent="0.25">
      <c r="A1381" s="153">
        <v>1363</v>
      </c>
      <c r="B1381" s="158"/>
      <c r="C1381" s="174">
        <f ca="1">_xll.meDateFromTenor(C1380,"1D","FOLLOWING",D$13,"NORMAL")</f>
        <v>44365</v>
      </c>
      <c r="D1381" s="20">
        <f ca="1">_xll.meDateFromTenor(C1381,D$14,"Following",D$13,"Normal")</f>
        <v>44368</v>
      </c>
      <c r="E1381" s="175">
        <f ca="1"/>
        <v>1.5034780721015795E-2</v>
      </c>
      <c r="F1381" s="152"/>
      <c r="G1381" s="174">
        <f t="shared" ca="1" si="21"/>
        <v>44365</v>
      </c>
      <c r="H1381" s="20">
        <f ca="1">_xll.meDateFromTenor(G1381,H$14,"Following",H$13,"Normal")</f>
        <v>44459</v>
      </c>
      <c r="I1381" s="175">
        <f ca="1"/>
        <v>1.9234880130640158E-2</v>
      </c>
      <c r="J1381" s="151" t="s">
        <v>4</v>
      </c>
      <c r="K1381" s="159" t="s">
        <v>4</v>
      </c>
    </row>
    <row r="1382" spans="1:11" x14ac:dyDescent="0.25">
      <c r="A1382" s="153">
        <v>1364</v>
      </c>
      <c r="B1382" s="158"/>
      <c r="C1382" s="174">
        <f ca="1">_xll.meDateFromTenor(C1381,"1D","FOLLOWING",D$13,"NORMAL")</f>
        <v>44368</v>
      </c>
      <c r="D1382" s="20">
        <f ca="1">_xll.meDateFromTenor(C1382,D$14,"Following",D$13,"Normal")</f>
        <v>44369</v>
      </c>
      <c r="E1382" s="175">
        <f ca="1"/>
        <v>1.5040892507715989E-2</v>
      </c>
      <c r="F1382" s="152"/>
      <c r="G1382" s="174">
        <f t="shared" ca="1" si="21"/>
        <v>44368</v>
      </c>
      <c r="H1382" s="20">
        <f ca="1">_xll.meDateFromTenor(G1382,H$14,"Following",H$13,"Normal")</f>
        <v>44460</v>
      </c>
      <c r="I1382" s="175">
        <f ca="1"/>
        <v>1.9249090484927511E-2</v>
      </c>
      <c r="J1382" s="151" t="s">
        <v>4</v>
      </c>
      <c r="K1382" s="159" t="s">
        <v>4</v>
      </c>
    </row>
    <row r="1383" spans="1:11" x14ac:dyDescent="0.25">
      <c r="A1383" s="153">
        <v>1365</v>
      </c>
      <c r="B1383" s="158"/>
      <c r="C1383" s="174">
        <f ca="1">_xll.meDateFromTenor(C1382,"1D","FOLLOWING",D$13,"NORMAL")</f>
        <v>44369</v>
      </c>
      <c r="D1383" s="20">
        <f ca="1">_xll.meDateFromTenor(C1383,D$14,"Following",D$13,"Normal")</f>
        <v>44370</v>
      </c>
      <c r="E1383" s="175">
        <f ca="1"/>
        <v>1.5044281452605517E-2</v>
      </c>
      <c r="F1383" s="152"/>
      <c r="G1383" s="174">
        <f t="shared" ca="1" si="21"/>
        <v>44369</v>
      </c>
      <c r="H1383" s="20">
        <f ca="1">_xll.meDateFromTenor(G1383,H$14,"Following",H$13,"Normal")</f>
        <v>44461</v>
      </c>
      <c r="I1383" s="175">
        <f ca="1"/>
        <v>1.9253810131009359E-2</v>
      </c>
      <c r="J1383" s="151" t="s">
        <v>4</v>
      </c>
      <c r="K1383" s="159" t="s">
        <v>4</v>
      </c>
    </row>
    <row r="1384" spans="1:11" x14ac:dyDescent="0.25">
      <c r="A1384" s="153">
        <v>1366</v>
      </c>
      <c r="B1384" s="158"/>
      <c r="C1384" s="174">
        <f ca="1">_xll.meDateFromTenor(C1383,"1D","FOLLOWING",D$13,"NORMAL")</f>
        <v>44370</v>
      </c>
      <c r="D1384" s="20">
        <f ca="1">_xll.meDateFromTenor(C1384,D$14,"Following",D$13,"Normal")</f>
        <v>44371</v>
      </c>
      <c r="E1384" s="175">
        <f ca="1"/>
        <v>1.5047681873745368E-2</v>
      </c>
      <c r="F1384" s="152"/>
      <c r="G1384" s="174">
        <f t="shared" ca="1" si="21"/>
        <v>44370</v>
      </c>
      <c r="H1384" s="20">
        <f ca="1">_xll.meDateFromTenor(G1384,H$14,"Following",H$13,"Normal")</f>
        <v>44462</v>
      </c>
      <c r="I1384" s="175">
        <f ca="1"/>
        <v>1.9258521352368451E-2</v>
      </c>
      <c r="J1384" s="151" t="s">
        <v>4</v>
      </c>
      <c r="K1384" s="159" t="s">
        <v>4</v>
      </c>
    </row>
    <row r="1385" spans="1:11" x14ac:dyDescent="0.25">
      <c r="A1385" s="153">
        <v>1367</v>
      </c>
      <c r="B1385" s="158"/>
      <c r="C1385" s="174">
        <f ca="1">_xll.meDateFromTenor(C1384,"1D","FOLLOWING",D$13,"NORMAL")</f>
        <v>44371</v>
      </c>
      <c r="D1385" s="20">
        <f ca="1">_xll.meDateFromTenor(C1385,D$14,"Following",D$13,"Normal")</f>
        <v>44372</v>
      </c>
      <c r="E1385" s="175">
        <f ca="1"/>
        <v>1.5051093773392994E-2</v>
      </c>
      <c r="F1385" s="152"/>
      <c r="G1385" s="174">
        <f t="shared" ca="1" si="21"/>
        <v>44371</v>
      </c>
      <c r="H1385" s="20">
        <f ca="1">_xll.meDateFromTenor(G1385,H$14,"Following",H$13,"Normal")</f>
        <v>44463</v>
      </c>
      <c r="I1385" s="175">
        <f ca="1"/>
        <v>1.9263224235775322E-2</v>
      </c>
      <c r="J1385" s="151" t="s">
        <v>4</v>
      </c>
      <c r="K1385" s="159" t="s">
        <v>4</v>
      </c>
    </row>
    <row r="1386" spans="1:11" x14ac:dyDescent="0.25">
      <c r="A1386" s="153">
        <v>1368</v>
      </c>
      <c r="B1386" s="158"/>
      <c r="C1386" s="174">
        <f ca="1">_xll.meDateFromTenor(C1385,"1D","FOLLOWING",D$13,"NORMAL")</f>
        <v>44372</v>
      </c>
      <c r="D1386" s="20">
        <f ca="1">_xll.meDateFromTenor(C1386,D$14,"Following",D$13,"Normal")</f>
        <v>44375</v>
      </c>
      <c r="E1386" s="175">
        <f ca="1"/>
        <v>1.5058585691675536E-2</v>
      </c>
      <c r="F1386" s="152"/>
      <c r="G1386" s="174">
        <f t="shared" ca="1" si="21"/>
        <v>44372</v>
      </c>
      <c r="H1386" s="20">
        <f ca="1">_xll.meDateFromTenor(G1386,H$14,"Following",H$13,"Normal")</f>
        <v>44466</v>
      </c>
      <c r="I1386" s="175">
        <f ca="1"/>
        <v>1.9267918868000496E-2</v>
      </c>
      <c r="J1386" s="151" t="s">
        <v>4</v>
      </c>
      <c r="K1386" s="159" t="s">
        <v>4</v>
      </c>
    </row>
    <row r="1387" spans="1:11" x14ac:dyDescent="0.25">
      <c r="A1387" s="153">
        <v>1369</v>
      </c>
      <c r="B1387" s="158"/>
      <c r="C1387" s="174">
        <f ca="1">_xll.meDateFromTenor(C1386,"1D","FOLLOWING",D$13,"NORMAL")</f>
        <v>44375</v>
      </c>
      <c r="D1387" s="20">
        <f ca="1">_xll.meDateFromTenor(C1387,D$14,"Following",D$13,"Normal")</f>
        <v>44376</v>
      </c>
      <c r="E1387" s="175">
        <f ca="1"/>
        <v>1.5064856195634821E-2</v>
      </c>
      <c r="F1387" s="152"/>
      <c r="G1387" s="174">
        <f t="shared" ca="1" si="21"/>
        <v>44375</v>
      </c>
      <c r="H1387" s="20">
        <f ca="1">_xll.meDateFromTenor(G1387,H$14,"Following",H$13,"Normal")</f>
        <v>44467</v>
      </c>
      <c r="I1387" s="175">
        <f ca="1"/>
        <v>1.9281954125291149E-2</v>
      </c>
      <c r="J1387" s="151" t="s">
        <v>4</v>
      </c>
      <c r="K1387" s="159" t="s">
        <v>4</v>
      </c>
    </row>
    <row r="1388" spans="1:11" x14ac:dyDescent="0.25">
      <c r="A1388" s="153">
        <v>1370</v>
      </c>
      <c r="B1388" s="158"/>
      <c r="C1388" s="174">
        <f ca="1">_xll.meDateFromTenor(C1387,"1D","FOLLOWING",D$13,"NORMAL")</f>
        <v>44376</v>
      </c>
      <c r="D1388" s="20">
        <f ca="1">_xll.meDateFromTenor(C1388,D$14,"Following",D$13,"Normal")</f>
        <v>44377</v>
      </c>
      <c r="E1388" s="175">
        <f ca="1"/>
        <v>1.5068325517020174E-2</v>
      </c>
      <c r="F1388" s="152"/>
      <c r="G1388" s="174">
        <f t="shared" ca="1" si="21"/>
        <v>44376</v>
      </c>
      <c r="H1388" s="20">
        <f ca="1">_xll.meDateFromTenor(G1388,H$14,"Following",H$13,"Normal")</f>
        <v>44468</v>
      </c>
      <c r="I1388" s="175">
        <f ca="1"/>
        <v>1.9286616620494842E-2</v>
      </c>
      <c r="J1388" s="151" t="s">
        <v>4</v>
      </c>
      <c r="K1388" s="159" t="s">
        <v>4</v>
      </c>
    </row>
    <row r="1389" spans="1:11" x14ac:dyDescent="0.25">
      <c r="A1389" s="153">
        <v>1371</v>
      </c>
      <c r="B1389" s="158"/>
      <c r="C1389" s="174">
        <f ca="1">_xll.meDateFromTenor(C1388,"1D","FOLLOWING",D$13,"NORMAL")</f>
        <v>44377</v>
      </c>
      <c r="D1389" s="20">
        <f ca="1">_xll.meDateFromTenor(C1389,D$14,"Following",D$13,"Normal")</f>
        <v>44378</v>
      </c>
      <c r="E1389" s="175">
        <f ca="1"/>
        <v>1.5071806328743852E-2</v>
      </c>
      <c r="F1389" s="152"/>
      <c r="G1389" s="174">
        <f t="shared" ca="1" si="21"/>
        <v>44377</v>
      </c>
      <c r="H1389" s="20">
        <f ca="1">_xll.meDateFromTenor(G1389,H$14,"Following",H$13,"Normal")</f>
        <v>44469</v>
      </c>
      <c r="I1389" s="175">
        <f ca="1"/>
        <v>1.9291271298369488E-2</v>
      </c>
      <c r="J1389" s="151" t="s">
        <v>4</v>
      </c>
      <c r="K1389" s="159" t="s">
        <v>4</v>
      </c>
    </row>
    <row r="1390" spans="1:11" x14ac:dyDescent="0.25">
      <c r="A1390" s="153">
        <v>1372</v>
      </c>
      <c r="B1390" s="158"/>
      <c r="C1390" s="174">
        <f ca="1">_xll.meDateFromTenor(C1389,"1D","FOLLOWING",D$13,"NORMAL")</f>
        <v>44378</v>
      </c>
      <c r="D1390" s="20">
        <f ca="1">_xll.meDateFromTenor(C1390,D$14,"Following",D$13,"Normal")</f>
        <v>44379</v>
      </c>
      <c r="E1390" s="175">
        <f ca="1"/>
        <v>1.5075298632784982E-2</v>
      </c>
      <c r="F1390" s="152"/>
      <c r="G1390" s="174">
        <f t="shared" ca="1" si="21"/>
        <v>44378</v>
      </c>
      <c r="H1390" s="20">
        <f ca="1">_xll.meDateFromTenor(G1390,H$14,"Following",H$13,"Normal")</f>
        <v>44470</v>
      </c>
      <c r="I1390" s="175">
        <f ca="1"/>
        <v>1.9295918245685616E-2</v>
      </c>
      <c r="J1390" s="151" t="s">
        <v>4</v>
      </c>
      <c r="K1390" s="159" t="s">
        <v>4</v>
      </c>
    </row>
    <row r="1391" spans="1:11" x14ac:dyDescent="0.25">
      <c r="A1391" s="153">
        <v>1373</v>
      </c>
      <c r="B1391" s="158"/>
      <c r="C1391" s="174">
        <f ca="1">_xll.meDateFromTenor(C1390,"1D","FOLLOWING",D$13,"NORMAL")</f>
        <v>44379</v>
      </c>
      <c r="D1391" s="20">
        <f ca="1">_xll.meDateFromTenor(C1391,D$14,"Following",D$13,"Normal")</f>
        <v>44382</v>
      </c>
      <c r="E1391" s="175">
        <f ca="1"/>
        <v>1.508295344623797E-2</v>
      </c>
      <c r="F1391" s="152"/>
      <c r="G1391" s="174">
        <f t="shared" ca="1" si="21"/>
        <v>44379</v>
      </c>
      <c r="H1391" s="20">
        <f ca="1">_xll.meDateFromTenor(G1391,H$14,"Following",H$13,"Normal")</f>
        <v>44473</v>
      </c>
      <c r="I1391" s="175">
        <f ca="1"/>
        <v>1.930055754921375E-2</v>
      </c>
      <c r="J1391" s="151" t="s">
        <v>4</v>
      </c>
      <c r="K1391" s="159" t="s">
        <v>4</v>
      </c>
    </row>
    <row r="1392" spans="1:11" x14ac:dyDescent="0.25">
      <c r="A1392" s="153">
        <v>1374</v>
      </c>
      <c r="B1392" s="158"/>
      <c r="C1392" s="174">
        <f ca="1">_xll.meDateFromTenor(C1391,"1D","FOLLOWING",D$13,"NORMAL")</f>
        <v>44382</v>
      </c>
      <c r="D1392" s="20">
        <f ca="1">_xll.meDateFromTenor(C1392,D$14,"Following",D$13,"Normal")</f>
        <v>44383</v>
      </c>
      <c r="E1392" s="175">
        <f ca="1"/>
        <v>1.5089382811808022E-2</v>
      </c>
      <c r="F1392" s="152"/>
      <c r="G1392" s="174">
        <f t="shared" ca="1" si="21"/>
        <v>44382</v>
      </c>
      <c r="H1392" s="20">
        <f ca="1">_xll.meDateFromTenor(G1392,H$14,"Following",H$13,"Normal")</f>
        <v>44474</v>
      </c>
      <c r="I1392" s="175">
        <f ca="1"/>
        <v>1.9314430464775524E-2</v>
      </c>
      <c r="J1392" s="151" t="s">
        <v>4</v>
      </c>
      <c r="K1392" s="159" t="s">
        <v>4</v>
      </c>
    </row>
    <row r="1393" spans="1:11" x14ac:dyDescent="0.25">
      <c r="A1393" s="153">
        <v>1375</v>
      </c>
      <c r="B1393" s="158"/>
      <c r="C1393" s="174">
        <f ca="1">_xll.meDateFromTenor(C1392,"1D","FOLLOWING",D$13,"NORMAL")</f>
        <v>44383</v>
      </c>
      <c r="D1393" s="20">
        <f ca="1">_xll.meDateFromTenor(C1393,D$14,"Following",D$13,"Normal")</f>
        <v>44384</v>
      </c>
      <c r="E1393" s="175">
        <f ca="1"/>
        <v>1.509293260723046E-2</v>
      </c>
      <c r="F1393" s="152"/>
      <c r="G1393" s="174">
        <f t="shared" ca="1" si="21"/>
        <v>44383</v>
      </c>
      <c r="H1393" s="20">
        <f ca="1">_xll.meDateFromTenor(G1393,H$14,"Following",H$13,"Normal")</f>
        <v>44475</v>
      </c>
      <c r="I1393" s="175">
        <f ca="1"/>
        <v>1.9319040060857006E-2</v>
      </c>
      <c r="J1393" s="151" t="s">
        <v>4</v>
      </c>
      <c r="K1393" s="159" t="s">
        <v>4</v>
      </c>
    </row>
    <row r="1394" spans="1:11" x14ac:dyDescent="0.25">
      <c r="A1394" s="153">
        <v>1376</v>
      </c>
      <c r="B1394" s="158"/>
      <c r="C1394" s="174">
        <f ca="1">_xll.meDateFromTenor(C1393,"1D","FOLLOWING",D$13,"NORMAL")</f>
        <v>44384</v>
      </c>
      <c r="D1394" s="20">
        <f ca="1">_xll.meDateFromTenor(C1394,D$14,"Following",D$13,"Normal")</f>
        <v>44385</v>
      </c>
      <c r="E1394" s="175">
        <f ca="1"/>
        <v>1.5096493906960745E-2</v>
      </c>
      <c r="F1394" s="152"/>
      <c r="G1394" s="174">
        <f t="shared" ca="1" si="21"/>
        <v>44384</v>
      </c>
      <c r="H1394" s="20">
        <f ca="1">_xll.meDateFromTenor(G1394,H$14,"Following",H$13,"Normal")</f>
        <v>44476</v>
      </c>
      <c r="I1394" s="175">
        <f ca="1"/>
        <v>1.9323642447003138E-2</v>
      </c>
      <c r="J1394" s="151" t="s">
        <v>4</v>
      </c>
      <c r="K1394" s="159" t="s">
        <v>4</v>
      </c>
    </row>
    <row r="1395" spans="1:11" x14ac:dyDescent="0.25">
      <c r="A1395" s="153">
        <v>1377</v>
      </c>
      <c r="B1395" s="158"/>
      <c r="C1395" s="174">
        <f ca="1">_xll.meDateFromTenor(C1394,"1D","FOLLOWING",D$13,"NORMAL")</f>
        <v>44385</v>
      </c>
      <c r="D1395" s="20">
        <f ca="1">_xll.meDateFromTenor(C1395,D$14,"Following",D$13,"Normal")</f>
        <v>44386</v>
      </c>
      <c r="E1395" s="175">
        <f ca="1"/>
        <v>1.5100066712936648E-2</v>
      </c>
      <c r="F1395" s="152"/>
      <c r="G1395" s="174">
        <f t="shared" ca="1" si="21"/>
        <v>44385</v>
      </c>
      <c r="H1395" s="20">
        <f ca="1">_xll.meDateFromTenor(G1395,H$14,"Following",H$13,"Normal")</f>
        <v>44477</v>
      </c>
      <c r="I1395" s="175">
        <f ca="1"/>
        <v>1.9328237709984462E-2</v>
      </c>
      <c r="J1395" s="151" t="s">
        <v>4</v>
      </c>
      <c r="K1395" s="159" t="s">
        <v>4</v>
      </c>
    </row>
    <row r="1396" spans="1:11" x14ac:dyDescent="0.25">
      <c r="A1396" s="153">
        <v>1378</v>
      </c>
      <c r="B1396" s="158"/>
      <c r="C1396" s="174">
        <f ca="1">_xll.meDateFromTenor(C1395,"1D","FOLLOWING",D$13,"NORMAL")</f>
        <v>44386</v>
      </c>
      <c r="D1396" s="20">
        <f ca="1">_xll.meDateFromTenor(C1396,D$14,"Following",D$13,"Normal")</f>
        <v>44389</v>
      </c>
      <c r="E1396" s="175">
        <f ca="1"/>
        <v>1.5107884667510478E-2</v>
      </c>
      <c r="F1396" s="152"/>
      <c r="G1396" s="174">
        <f t="shared" ca="1" si="21"/>
        <v>44386</v>
      </c>
      <c r="H1396" s="20">
        <f ca="1">_xll.meDateFromTenor(G1396,H$14,"Following",H$13,"Normal")</f>
        <v>44480</v>
      </c>
      <c r="I1396" s="175">
        <f ca="1"/>
        <v>1.9332825936571506E-2</v>
      </c>
      <c r="J1396" s="151" t="s">
        <v>4</v>
      </c>
      <c r="K1396" s="159" t="s">
        <v>4</v>
      </c>
    </row>
    <row r="1397" spans="1:11" x14ac:dyDescent="0.25">
      <c r="A1397" s="153">
        <v>1379</v>
      </c>
      <c r="B1397" s="158"/>
      <c r="C1397" s="174">
        <f ca="1">_xll.meDateFromTenor(C1396,"1D","FOLLOWING",D$13,"NORMAL")</f>
        <v>44389</v>
      </c>
      <c r="D1397" s="20">
        <f ca="1">_xll.meDateFromTenor(C1397,D$14,"Following",D$13,"Normal")</f>
        <v>44390</v>
      </c>
      <c r="E1397" s="175">
        <f ca="1"/>
        <v>1.5114473039628235E-2</v>
      </c>
      <c r="F1397" s="152"/>
      <c r="G1397" s="174">
        <f t="shared" ca="1" si="21"/>
        <v>44389</v>
      </c>
      <c r="H1397" s="20">
        <f ca="1">_xll.meDateFromTenor(G1397,H$14,"Following",H$13,"Normal")</f>
        <v>44481</v>
      </c>
      <c r="I1397" s="175">
        <f ca="1"/>
        <v>1.9346549265672221E-2</v>
      </c>
      <c r="J1397" s="151" t="s">
        <v>4</v>
      </c>
      <c r="K1397" s="159" t="s">
        <v>4</v>
      </c>
    </row>
    <row r="1398" spans="1:11" x14ac:dyDescent="0.25">
      <c r="A1398" s="153">
        <v>1380</v>
      </c>
      <c r="B1398" s="158"/>
      <c r="C1398" s="174">
        <f ca="1">_xll.meDateFromTenor(C1397,"1D","FOLLOWING",D$13,"NORMAL")</f>
        <v>44390</v>
      </c>
      <c r="D1398" s="20">
        <f ca="1">_xll.meDateFromTenor(C1398,D$14,"Following",D$13,"Normal")</f>
        <v>44391</v>
      </c>
      <c r="E1398" s="175">
        <f ca="1"/>
        <v>1.5118103406990126E-2</v>
      </c>
      <c r="F1398" s="152"/>
      <c r="G1398" s="174">
        <f t="shared" ca="1" si="21"/>
        <v>44390</v>
      </c>
      <c r="H1398" s="20">
        <f ca="1">_xll.meDateFromTenor(G1398,H$14,"Following",H$13,"Normal")</f>
        <v>44482</v>
      </c>
      <c r="I1398" s="175">
        <f ca="1"/>
        <v>1.9351110214387419E-2</v>
      </c>
      <c r="J1398" s="151" t="s">
        <v>4</v>
      </c>
      <c r="K1398" s="159" t="s">
        <v>4</v>
      </c>
    </row>
    <row r="1399" spans="1:11" x14ac:dyDescent="0.25">
      <c r="A1399" s="153">
        <v>1381</v>
      </c>
      <c r="B1399" s="158"/>
      <c r="C1399" s="174">
        <f ca="1">_xll.meDateFromTenor(C1398,"1D","FOLLOWING",D$13,"NORMAL")</f>
        <v>44391</v>
      </c>
      <c r="D1399" s="20">
        <f ca="1">_xll.meDateFromTenor(C1399,D$14,"Following",D$13,"Normal")</f>
        <v>44392</v>
      </c>
      <c r="E1399" s="175">
        <f ca="1"/>
        <v>1.5121745292667995E-2</v>
      </c>
      <c r="F1399" s="152"/>
      <c r="G1399" s="174">
        <f t="shared" ca="1" si="21"/>
        <v>44391</v>
      </c>
      <c r="H1399" s="20">
        <f ca="1">_xll.meDateFromTenor(G1399,H$14,"Following",H$13,"Normal")</f>
        <v>44483</v>
      </c>
      <c r="I1399" s="175">
        <f ca="1"/>
        <v>1.9355664560560985E-2</v>
      </c>
      <c r="J1399" s="151" t="s">
        <v>4</v>
      </c>
      <c r="K1399" s="159" t="s">
        <v>4</v>
      </c>
    </row>
    <row r="1400" spans="1:11" x14ac:dyDescent="0.25">
      <c r="A1400" s="153">
        <v>1382</v>
      </c>
      <c r="B1400" s="158"/>
      <c r="C1400" s="174">
        <f ca="1">_xll.meDateFromTenor(C1399,"1D","FOLLOWING",D$13,"NORMAL")</f>
        <v>44392</v>
      </c>
      <c r="D1400" s="20">
        <f ca="1">_xll.meDateFromTenor(C1400,D$14,"Following",D$13,"Normal")</f>
        <v>44393</v>
      </c>
      <c r="E1400" s="175">
        <f ca="1"/>
        <v>1.5125398698640902E-2</v>
      </c>
      <c r="F1400" s="152"/>
      <c r="G1400" s="174">
        <f t="shared" ca="1" si="21"/>
        <v>44392</v>
      </c>
      <c r="H1400" s="20">
        <f ca="1">_xll.meDateFromTenor(G1400,H$14,"Following",H$13,"Normal")</f>
        <v>44484</v>
      </c>
      <c r="I1400" s="175">
        <f ca="1"/>
        <v>1.936021239096344E-2</v>
      </c>
      <c r="J1400" s="151" t="s">
        <v>4</v>
      </c>
      <c r="K1400" s="159" t="s">
        <v>4</v>
      </c>
    </row>
    <row r="1401" spans="1:11" x14ac:dyDescent="0.25">
      <c r="A1401" s="153">
        <v>1383</v>
      </c>
      <c r="B1401" s="158"/>
      <c r="C1401" s="174">
        <f ca="1">_xll.meDateFromTenor(C1400,"1D","FOLLOWING",D$13,"NORMAL")</f>
        <v>44393</v>
      </c>
      <c r="D1401" s="20">
        <f ca="1">_xll.meDateFromTenor(C1401,D$14,"Following",D$13,"Normal")</f>
        <v>44396</v>
      </c>
      <c r="E1401" s="175">
        <f ca="1"/>
        <v>1.5133380041564032E-2</v>
      </c>
      <c r="F1401" s="152"/>
      <c r="G1401" s="174">
        <f t="shared" ca="1" si="21"/>
        <v>44393</v>
      </c>
      <c r="H1401" s="20">
        <f ca="1">_xll.meDateFromTenor(G1401,H$14,"Following",H$13,"Normal")</f>
        <v>44487</v>
      </c>
      <c r="I1401" s="175">
        <f ca="1"/>
        <v>1.9364753792365325E-2</v>
      </c>
      <c r="J1401" s="151" t="s">
        <v>4</v>
      </c>
      <c r="K1401" s="159" t="s">
        <v>4</v>
      </c>
    </row>
    <row r="1402" spans="1:11" x14ac:dyDescent="0.25">
      <c r="A1402" s="153">
        <v>1384</v>
      </c>
      <c r="B1402" s="158"/>
      <c r="C1402" s="174">
        <f ca="1">_xll.meDateFromTenor(C1401,"1D","FOLLOWING",D$13,"NORMAL")</f>
        <v>44396</v>
      </c>
      <c r="D1402" s="20">
        <f ca="1">_xll.meDateFromTenor(C1402,D$14,"Following",D$13,"Normal")</f>
        <v>44397</v>
      </c>
      <c r="E1402" s="175">
        <f ca="1"/>
        <v>1.514012756588675E-2</v>
      </c>
      <c r="F1402" s="152"/>
      <c r="G1402" s="174">
        <f t="shared" ca="1" si="21"/>
        <v>44396</v>
      </c>
      <c r="H1402" s="20">
        <f ca="1">_xll.meDateFromTenor(G1402,H$14,"Following",H$13,"Normal")</f>
        <v>44488</v>
      </c>
      <c r="I1402" s="175">
        <f ca="1"/>
        <v>1.93783402902728E-2</v>
      </c>
      <c r="J1402" s="151" t="s">
        <v>4</v>
      </c>
      <c r="K1402" s="159" t="s">
        <v>4</v>
      </c>
    </row>
    <row r="1403" spans="1:11" x14ac:dyDescent="0.25">
      <c r="A1403" s="153">
        <v>1385</v>
      </c>
      <c r="B1403" s="158"/>
      <c r="C1403" s="174">
        <f ca="1">_xll.meDateFromTenor(C1402,"1D","FOLLOWING",D$13,"NORMAL")</f>
        <v>44397</v>
      </c>
      <c r="D1403" s="20">
        <f ca="1">_xll.meDateFromTenor(C1403,D$14,"Following",D$13,"Normal")</f>
        <v>44398</v>
      </c>
      <c r="E1403" s="175">
        <f ca="1"/>
        <v>1.5143838603528781E-2</v>
      </c>
      <c r="F1403" s="152"/>
      <c r="G1403" s="174">
        <f t="shared" ca="1" si="21"/>
        <v>44397</v>
      </c>
      <c r="H1403" s="20">
        <f ca="1">_xll.meDateFromTenor(G1403,H$14,"Following",H$13,"Normal")</f>
        <v>44489</v>
      </c>
      <c r="I1403" s="175">
        <f ca="1"/>
        <v>1.9382856843377667E-2</v>
      </c>
      <c r="J1403" s="151" t="s">
        <v>4</v>
      </c>
      <c r="K1403" s="159" t="s">
        <v>4</v>
      </c>
    </row>
    <row r="1404" spans="1:11" x14ac:dyDescent="0.25">
      <c r="A1404" s="153">
        <v>1386</v>
      </c>
      <c r="B1404" s="158"/>
      <c r="C1404" s="174">
        <f ca="1">_xll.meDateFromTenor(C1403,"1D","FOLLOWING",D$13,"NORMAL")</f>
        <v>44398</v>
      </c>
      <c r="D1404" s="20">
        <f ca="1">_xll.meDateFromTenor(C1404,D$14,"Following",D$13,"Normal")</f>
        <v>44399</v>
      </c>
      <c r="E1404" s="175">
        <f ca="1"/>
        <v>1.5147561173616117E-2</v>
      </c>
      <c r="F1404" s="152"/>
      <c r="G1404" s="174">
        <f t="shared" ca="1" si="21"/>
        <v>44398</v>
      </c>
      <c r="H1404" s="20">
        <f ca="1">_xll.meDateFromTenor(G1404,H$14,"Following",H$13,"Normal")</f>
        <v>44490</v>
      </c>
      <c r="I1404" s="175">
        <f ca="1"/>
        <v>1.9387367401334604E-2</v>
      </c>
      <c r="J1404" s="151" t="s">
        <v>4</v>
      </c>
      <c r="K1404" s="159" t="s">
        <v>4</v>
      </c>
    </row>
    <row r="1405" spans="1:11" x14ac:dyDescent="0.25">
      <c r="A1405" s="153">
        <v>1387</v>
      </c>
      <c r="B1405" s="158"/>
      <c r="C1405" s="174">
        <f ca="1">_xll.meDateFromTenor(C1404,"1D","FOLLOWING",D$13,"NORMAL")</f>
        <v>44399</v>
      </c>
      <c r="D1405" s="20">
        <f ca="1">_xll.meDateFromTenor(C1405,D$14,"Following",D$13,"Normal")</f>
        <v>44400</v>
      </c>
      <c r="E1405" s="175">
        <f ca="1"/>
        <v>1.5151295278081752E-2</v>
      </c>
      <c r="F1405" s="152"/>
      <c r="G1405" s="174">
        <f t="shared" ca="1" si="21"/>
        <v>44399</v>
      </c>
      <c r="H1405" s="20">
        <f ca="1">_xll.meDateFromTenor(G1405,H$14,"Following",H$13,"Normal")</f>
        <v>44491</v>
      </c>
      <c r="I1405" s="175">
        <f ca="1"/>
        <v>1.9391872050914138E-2</v>
      </c>
      <c r="J1405" s="151" t="s">
        <v>4</v>
      </c>
      <c r="K1405" s="159" t="s">
        <v>4</v>
      </c>
    </row>
    <row r="1406" spans="1:11" x14ac:dyDescent="0.25">
      <c r="A1406" s="153">
        <v>1388</v>
      </c>
      <c r="B1406" s="158"/>
      <c r="C1406" s="174">
        <f ca="1">_xll.meDateFromTenor(C1405,"1D","FOLLOWING",D$13,"NORMAL")</f>
        <v>44400</v>
      </c>
      <c r="D1406" s="20">
        <f ca="1">_xll.meDateFromTenor(C1406,D$14,"Following",D$13,"Normal")</f>
        <v>44403</v>
      </c>
      <c r="E1406" s="175">
        <f ca="1"/>
        <v>1.5159440257602493E-2</v>
      </c>
      <c r="F1406" s="152"/>
      <c r="G1406" s="174">
        <f t="shared" ca="1" si="21"/>
        <v>44400</v>
      </c>
      <c r="H1406" s="20">
        <f ca="1">_xll.meDateFromTenor(G1406,H$14,"Following",H$13,"Normal")</f>
        <v>44494</v>
      </c>
      <c r="I1406" s="175">
        <f ca="1"/>
        <v>1.9396370878886796E-2</v>
      </c>
      <c r="J1406" s="151" t="s">
        <v>4</v>
      </c>
      <c r="K1406" s="159" t="s">
        <v>4</v>
      </c>
    </row>
    <row r="1407" spans="1:11" x14ac:dyDescent="0.25">
      <c r="A1407" s="153">
        <v>1389</v>
      </c>
      <c r="B1407" s="158"/>
      <c r="C1407" s="174">
        <f ca="1">_xll.meDateFromTenor(C1406,"1D","FOLLOWING",D$13,"NORMAL")</f>
        <v>44403</v>
      </c>
      <c r="D1407" s="20">
        <f ca="1">_xll.meDateFromTenor(C1407,D$14,"Following",D$13,"Normal")</f>
        <v>44404</v>
      </c>
      <c r="E1407" s="175">
        <f ca="1"/>
        <v>1.5166347080366309E-2</v>
      </c>
      <c r="F1407" s="152"/>
      <c r="G1407" s="174">
        <f t="shared" ca="1" si="21"/>
        <v>44403</v>
      </c>
      <c r="H1407" s="20">
        <f ca="1">_xll.meDateFromTenor(G1407,H$14,"Following",H$13,"Normal")</f>
        <v>44495</v>
      </c>
      <c r="I1407" s="175">
        <f ca="1"/>
        <v>1.9409833300868852E-2</v>
      </c>
      <c r="J1407" s="151" t="s">
        <v>4</v>
      </c>
      <c r="K1407" s="159" t="s">
        <v>4</v>
      </c>
    </row>
    <row r="1408" spans="1:11" x14ac:dyDescent="0.25">
      <c r="A1408" s="153">
        <v>1390</v>
      </c>
      <c r="B1408" s="158"/>
      <c r="C1408" s="174">
        <f ca="1">_xll.meDateFromTenor(C1407,"1D","FOLLOWING",D$13,"NORMAL")</f>
        <v>44404</v>
      </c>
      <c r="D1408" s="20">
        <f ca="1">_xll.meDateFromTenor(C1408,D$14,"Following",D$13,"Normal")</f>
        <v>44405</v>
      </c>
      <c r="E1408" s="175">
        <f ca="1"/>
        <v>1.5170138887159715E-2</v>
      </c>
      <c r="F1408" s="152"/>
      <c r="G1408" s="174">
        <f t="shared" ca="1" si="21"/>
        <v>44404</v>
      </c>
      <c r="H1408" s="20">
        <f ca="1">_xll.meDateFromTenor(G1408,H$14,"Following",H$13,"Normal")</f>
        <v>44496</v>
      </c>
      <c r="I1408" s="175">
        <f ca="1"/>
        <v>1.9414309710119322E-2</v>
      </c>
      <c r="J1408" s="151" t="s">
        <v>4</v>
      </c>
      <c r="K1408" s="159" t="s">
        <v>4</v>
      </c>
    </row>
    <row r="1409" spans="1:11" x14ac:dyDescent="0.25">
      <c r="A1409" s="153">
        <v>1391</v>
      </c>
      <c r="B1409" s="158"/>
      <c r="C1409" s="174">
        <f ca="1">_xll.meDateFromTenor(C1408,"1D","FOLLOWING",D$13,"NORMAL")</f>
        <v>44405</v>
      </c>
      <c r="D1409" s="20">
        <f ca="1">_xll.meDateFromTenor(C1409,D$14,"Following",D$13,"Normal")</f>
        <v>44406</v>
      </c>
      <c r="E1409" s="175">
        <f ca="1"/>
        <v>1.5173942240467158E-2</v>
      </c>
      <c r="F1409" s="152"/>
      <c r="G1409" s="174">
        <f t="shared" ca="1" si="21"/>
        <v>44405</v>
      </c>
      <c r="H1409" s="20">
        <f ca="1">_xll.meDateFromTenor(G1409,H$14,"Following",H$13,"Normal")</f>
        <v>44497</v>
      </c>
      <c r="I1409" s="175">
        <f ca="1"/>
        <v>1.9418780731615567E-2</v>
      </c>
      <c r="J1409" s="151" t="s">
        <v>4</v>
      </c>
      <c r="K1409" s="159" t="s">
        <v>4</v>
      </c>
    </row>
    <row r="1410" spans="1:11" x14ac:dyDescent="0.25">
      <c r="A1410" s="153">
        <v>1392</v>
      </c>
      <c r="B1410" s="158"/>
      <c r="C1410" s="174">
        <f ca="1">_xll.meDateFromTenor(C1409,"1D","FOLLOWING",D$13,"NORMAL")</f>
        <v>44406</v>
      </c>
      <c r="D1410" s="20">
        <f ca="1">_xll.meDateFromTenor(C1410,D$14,"Following",D$13,"Normal")</f>
        <v>44407</v>
      </c>
      <c r="E1410" s="175">
        <f ca="1"/>
        <v>1.5177757142386377E-2</v>
      </c>
      <c r="F1410" s="152"/>
      <c r="G1410" s="174">
        <f t="shared" ca="1" si="21"/>
        <v>44406</v>
      </c>
      <c r="H1410" s="20">
        <f ca="1">_xll.meDateFromTenor(G1410,H$14,"Following",H$13,"Normal")</f>
        <v>44498</v>
      </c>
      <c r="I1410" s="175">
        <f ca="1"/>
        <v>1.9423246452128118E-2</v>
      </c>
      <c r="J1410" s="151" t="s">
        <v>4</v>
      </c>
      <c r="K1410" s="159" t="s">
        <v>4</v>
      </c>
    </row>
    <row r="1411" spans="1:11" x14ac:dyDescent="0.25">
      <c r="A1411" s="153">
        <v>1393</v>
      </c>
      <c r="B1411" s="158"/>
      <c r="C1411" s="174">
        <f ca="1">_xll.meDateFromTenor(C1410,"1D","FOLLOWING",D$13,"NORMAL")</f>
        <v>44407</v>
      </c>
      <c r="D1411" s="20">
        <f ca="1">_xll.meDateFromTenor(C1411,D$14,"Following",D$13,"Normal")</f>
        <v>44410</v>
      </c>
      <c r="E1411" s="175">
        <f ca="1"/>
        <v>1.5186066008245147E-2</v>
      </c>
      <c r="F1411" s="152"/>
      <c r="G1411" s="174">
        <f t="shared" ca="1" si="21"/>
        <v>44407</v>
      </c>
      <c r="H1411" s="20">
        <f ca="1">_xll.meDateFromTenor(G1411,H$14,"Following",H$13,"Normal")</f>
        <v>44501</v>
      </c>
      <c r="I1411" s="175">
        <f ca="1"/>
        <v>1.9427706958427503E-2</v>
      </c>
      <c r="J1411" s="151" t="s">
        <v>4</v>
      </c>
      <c r="K1411" s="159" t="s">
        <v>4</v>
      </c>
    </row>
    <row r="1412" spans="1:11" x14ac:dyDescent="0.25">
      <c r="A1412" s="153">
        <v>1394</v>
      </c>
      <c r="B1412" s="158"/>
      <c r="C1412" s="174">
        <f ca="1">_xll.meDateFromTenor(C1411,"1D","FOLLOWING",D$13,"NORMAL")</f>
        <v>44410</v>
      </c>
      <c r="D1412" s="20">
        <f ca="1">_xll.meDateFromTenor(C1412,D$14,"Following",D$13,"Normal")</f>
        <v>44411</v>
      </c>
      <c r="E1412" s="175">
        <f ca="1"/>
        <v>1.5193132276352368E-2</v>
      </c>
      <c r="F1412" s="152"/>
      <c r="G1412" s="174">
        <f t="shared" ca="1" si="21"/>
        <v>44410</v>
      </c>
      <c r="H1412" s="20">
        <f ca="1">_xll.meDateFromTenor(G1412,H$14,"Following",H$13,"Normal")</f>
        <v>44502</v>
      </c>
      <c r="I1412" s="175">
        <f ca="1"/>
        <v>1.9441058059751954E-2</v>
      </c>
      <c r="J1412" s="151" t="s">
        <v>4</v>
      </c>
      <c r="K1412" s="159" t="s">
        <v>4</v>
      </c>
    </row>
    <row r="1413" spans="1:11" x14ac:dyDescent="0.25">
      <c r="A1413" s="153">
        <v>1395</v>
      </c>
      <c r="B1413" s="158"/>
      <c r="C1413" s="174">
        <f ca="1">_xll.meDateFromTenor(C1412,"1D","FOLLOWING",D$13,"NORMAL")</f>
        <v>44411</v>
      </c>
      <c r="D1413" s="20">
        <f ca="1">_xll.meDateFromTenor(C1413,D$14,"Following",D$13,"Normal")</f>
        <v>44412</v>
      </c>
      <c r="E1413" s="175">
        <f ca="1"/>
        <v>1.5197004951568017E-2</v>
      </c>
      <c r="F1413" s="152"/>
      <c r="G1413" s="174">
        <f t="shared" ca="1" si="21"/>
        <v>44411</v>
      </c>
      <c r="H1413" s="20">
        <f ca="1">_xll.meDateFromTenor(G1413,H$14,"Following",H$13,"Normal")</f>
        <v>44503</v>
      </c>
      <c r="I1413" s="175">
        <f ca="1"/>
        <v>1.9445498576903971E-2</v>
      </c>
      <c r="J1413" s="151" t="s">
        <v>4</v>
      </c>
      <c r="K1413" s="159" t="s">
        <v>4</v>
      </c>
    </row>
    <row r="1414" spans="1:11" x14ac:dyDescent="0.25">
      <c r="A1414" s="153">
        <v>1396</v>
      </c>
      <c r="B1414" s="158"/>
      <c r="C1414" s="174">
        <f ca="1">_xll.meDateFromTenor(C1413,"1D","FOLLOWING",D$13,"NORMAL")</f>
        <v>44412</v>
      </c>
      <c r="D1414" s="20">
        <f ca="1">_xll.meDateFromTenor(C1414,D$14,"Following",D$13,"Normal")</f>
        <v>44413</v>
      </c>
      <c r="E1414" s="175">
        <f ca="1"/>
        <v>1.5200889187545738E-2</v>
      </c>
      <c r="F1414" s="152"/>
      <c r="G1414" s="174">
        <f t="shared" ca="1" si="21"/>
        <v>44412</v>
      </c>
      <c r="H1414" s="20">
        <f ca="1">_xll.meDateFromTenor(G1414,H$14,"Following",H$13,"Normal")</f>
        <v>44504</v>
      </c>
      <c r="I1414" s="175">
        <f ca="1"/>
        <v>1.9449934313695464E-2</v>
      </c>
      <c r="J1414" s="151" t="s">
        <v>4</v>
      </c>
      <c r="K1414" s="159" t="s">
        <v>4</v>
      </c>
    </row>
    <row r="1415" spans="1:11" x14ac:dyDescent="0.25">
      <c r="A1415" s="153">
        <v>1397</v>
      </c>
      <c r="B1415" s="158"/>
      <c r="C1415" s="174">
        <f ca="1">_xll.meDateFromTenor(C1414,"1D","FOLLOWING",D$13,"NORMAL")</f>
        <v>44413</v>
      </c>
      <c r="D1415" s="20">
        <f ca="1">_xll.meDateFromTenor(C1415,D$14,"Following",D$13,"Normal")</f>
        <v>44414</v>
      </c>
      <c r="E1415" s="175">
        <f ca="1"/>
        <v>1.5204784986344432E-2</v>
      </c>
      <c r="F1415" s="152"/>
      <c r="G1415" s="174">
        <f t="shared" ca="1" si="21"/>
        <v>44413</v>
      </c>
      <c r="H1415" s="20">
        <f ca="1">_xll.meDateFromTenor(G1415,H$14,"Following",H$13,"Normal")</f>
        <v>44505</v>
      </c>
      <c r="I1415" s="175">
        <f ca="1"/>
        <v>1.9454365356896972E-2</v>
      </c>
      <c r="J1415" s="151" t="s">
        <v>4</v>
      </c>
      <c r="K1415" s="159" t="s">
        <v>4</v>
      </c>
    </row>
    <row r="1416" spans="1:11" x14ac:dyDescent="0.25">
      <c r="A1416" s="153">
        <v>1398</v>
      </c>
      <c r="B1416" s="158"/>
      <c r="C1416" s="174">
        <f ca="1">_xll.meDateFromTenor(C1415,"1D","FOLLOWING",D$13,"NORMAL")</f>
        <v>44414</v>
      </c>
      <c r="D1416" s="20">
        <f ca="1">_xll.meDateFromTenor(C1416,D$14,"Following",D$13,"Normal")</f>
        <v>44417</v>
      </c>
      <c r="E1416" s="175">
        <f ca="1"/>
        <v>1.5213257989446815E-2</v>
      </c>
      <c r="F1416" s="152"/>
      <c r="G1416" s="174">
        <f t="shared" ca="1" si="21"/>
        <v>44414</v>
      </c>
      <c r="H1416" s="20">
        <f ca="1">_xll.meDateFromTenor(G1416,H$14,"Following",H$13,"Normal")</f>
        <v>44508</v>
      </c>
      <c r="I1416" s="175">
        <f ca="1"/>
        <v>1.9458791793279015E-2</v>
      </c>
      <c r="J1416" s="151" t="s">
        <v>4</v>
      </c>
      <c r="K1416" s="159" t="s">
        <v>4</v>
      </c>
    </row>
    <row r="1417" spans="1:11" x14ac:dyDescent="0.25">
      <c r="A1417" s="153">
        <v>1399</v>
      </c>
      <c r="B1417" s="158"/>
      <c r="C1417" s="174">
        <f ca="1">_xll.meDateFromTenor(C1416,"1D","FOLLOWING",D$13,"NORMAL")</f>
        <v>44417</v>
      </c>
      <c r="D1417" s="20">
        <f ca="1">_xll.meDateFromTenor(C1417,D$14,"Following",D$13,"Normal")</f>
        <v>44418</v>
      </c>
      <c r="E1417" s="175">
        <f ca="1"/>
        <v>1.5220483850473095E-2</v>
      </c>
      <c r="F1417" s="152"/>
      <c r="G1417" s="174">
        <f t="shared" ca="1" si="21"/>
        <v>44417</v>
      </c>
      <c r="H1417" s="20">
        <f ca="1">_xll.meDateFromTenor(G1417,H$14,"Following",H$13,"Normal")</f>
        <v>44509</v>
      </c>
      <c r="I1417" s="175">
        <f ca="1"/>
        <v>1.9472044329213685E-2</v>
      </c>
      <c r="J1417" s="151" t="s">
        <v>4</v>
      </c>
      <c r="K1417" s="159" t="s">
        <v>4</v>
      </c>
    </row>
    <row r="1418" spans="1:11" x14ac:dyDescent="0.25">
      <c r="A1418" s="153">
        <v>1400</v>
      </c>
      <c r="B1418" s="158"/>
      <c r="C1418" s="174">
        <f ca="1">_xll.meDateFromTenor(C1417,"1D","FOLLOWING",D$13,"NORMAL")</f>
        <v>44418</v>
      </c>
      <c r="D1418" s="20">
        <f ca="1">_xll.meDateFromTenor(C1418,D$14,"Following",D$13,"Normal")</f>
        <v>44419</v>
      </c>
      <c r="E1418" s="175">
        <f ca="1"/>
        <v>1.522443749389062E-2</v>
      </c>
      <c r="F1418" s="152"/>
      <c r="G1418" s="174">
        <f t="shared" ca="1" si="21"/>
        <v>44418</v>
      </c>
      <c r="H1418" s="20">
        <f ca="1">_xll.meDateFromTenor(G1418,H$14,"Following",H$13,"Normal")</f>
        <v>44510</v>
      </c>
      <c r="I1418" s="175">
        <f ca="1"/>
        <v>1.9476453206023182E-2</v>
      </c>
      <c r="J1418" s="151" t="s">
        <v>4</v>
      </c>
      <c r="K1418" s="159" t="s">
        <v>4</v>
      </c>
    </row>
    <row r="1419" spans="1:11" x14ac:dyDescent="0.25">
      <c r="A1419" s="153">
        <v>1401</v>
      </c>
      <c r="B1419" s="158"/>
      <c r="C1419" s="174">
        <f ca="1">_xll.meDateFromTenor(C1418,"1D","FOLLOWING",D$13,"NORMAL")</f>
        <v>44419</v>
      </c>
      <c r="D1419" s="20">
        <f ca="1">_xll.meDateFromTenor(C1419,D$14,"Following",D$13,"Normal")</f>
        <v>44420</v>
      </c>
      <c r="E1419" s="175">
        <f ca="1"/>
        <v>1.5228402712519191E-2</v>
      </c>
      <c r="F1419" s="152"/>
      <c r="G1419" s="174">
        <f t="shared" ca="1" si="21"/>
        <v>44419</v>
      </c>
      <c r="H1419" s="20">
        <f ca="1">_xll.meDateFromTenor(G1419,H$14,"Following",H$13,"Normal")</f>
        <v>44511</v>
      </c>
      <c r="I1419" s="175">
        <f ca="1"/>
        <v>1.9480857909865867E-2</v>
      </c>
      <c r="J1419" s="151" t="s">
        <v>4</v>
      </c>
      <c r="K1419" s="159" t="s">
        <v>4</v>
      </c>
    </row>
    <row r="1420" spans="1:11" x14ac:dyDescent="0.25">
      <c r="A1420" s="153">
        <v>1402</v>
      </c>
      <c r="B1420" s="158"/>
      <c r="C1420" s="174">
        <f ca="1">_xll.meDateFromTenor(C1419,"1D","FOLLOWING",D$13,"NORMAL")</f>
        <v>44420</v>
      </c>
      <c r="D1420" s="20">
        <f ca="1">_xll.meDateFromTenor(C1420,D$14,"Following",D$13,"Normal")</f>
        <v>44421</v>
      </c>
      <c r="E1420" s="175">
        <f ca="1"/>
        <v>1.5232379508136875E-2</v>
      </c>
      <c r="F1420" s="152"/>
      <c r="G1420" s="174">
        <f t="shared" ca="1" si="21"/>
        <v>44420</v>
      </c>
      <c r="H1420" s="20">
        <f ca="1">_xll.meDateFromTenor(G1420,H$14,"Following",H$13,"Normal")</f>
        <v>44512</v>
      </c>
      <c r="I1420" s="175">
        <f ca="1"/>
        <v>1.9485258527512268E-2</v>
      </c>
      <c r="J1420" s="151" t="s">
        <v>4</v>
      </c>
      <c r="K1420" s="159" t="s">
        <v>4</v>
      </c>
    </row>
    <row r="1421" spans="1:11" x14ac:dyDescent="0.25">
      <c r="A1421" s="153">
        <v>1403</v>
      </c>
      <c r="B1421" s="158"/>
      <c r="C1421" s="174">
        <f ca="1">_xll.meDateFromTenor(C1420,"1D","FOLLOWING",D$13,"NORMAL")</f>
        <v>44421</v>
      </c>
      <c r="D1421" s="20">
        <f ca="1">_xll.meDateFromTenor(C1421,D$14,"Following",D$13,"Normal")</f>
        <v>44424</v>
      </c>
      <c r="E1421" s="175">
        <f ca="1"/>
        <v>1.5241016900641521E-2</v>
      </c>
      <c r="F1421" s="152"/>
      <c r="G1421" s="174">
        <f t="shared" ca="1" si="21"/>
        <v>44421</v>
      </c>
      <c r="H1421" s="20">
        <f ca="1">_xll.meDateFromTenor(G1421,H$14,"Following",H$13,"Normal")</f>
        <v>44515</v>
      </c>
      <c r="I1421" s="175">
        <f ca="1"/>
        <v>1.948965514573291E-2</v>
      </c>
      <c r="J1421" s="151" t="s">
        <v>4</v>
      </c>
      <c r="K1421" s="159" t="s">
        <v>4</v>
      </c>
    </row>
    <row r="1422" spans="1:11" x14ac:dyDescent="0.25">
      <c r="A1422" s="153">
        <v>1404</v>
      </c>
      <c r="B1422" s="158"/>
      <c r="C1422" s="174">
        <f ca="1">_xll.meDateFromTenor(C1421,"1D","FOLLOWING",D$13,"NORMAL")</f>
        <v>44424</v>
      </c>
      <c r="D1422" s="20">
        <f ca="1">_xll.meDateFromTenor(C1422,D$14,"Following",D$13,"Normal")</f>
        <v>44425</v>
      </c>
      <c r="E1422" s="175">
        <f ca="1"/>
        <v>1.5248402502827935E-2</v>
      </c>
      <c r="F1422" s="152"/>
      <c r="G1422" s="174">
        <f t="shared" ca="1" si="21"/>
        <v>44424</v>
      </c>
      <c r="H1422" s="20">
        <f ca="1">_xll.meDateFromTenor(G1422,H$14,"Following",H$13,"Normal")</f>
        <v>44516</v>
      </c>
      <c r="I1422" s="175">
        <f ca="1"/>
        <v>1.9502821871545617E-2</v>
      </c>
      <c r="J1422" s="151" t="s">
        <v>4</v>
      </c>
      <c r="K1422" s="159" t="s">
        <v>4</v>
      </c>
    </row>
    <row r="1423" spans="1:11" x14ac:dyDescent="0.25">
      <c r="A1423" s="153">
        <v>1405</v>
      </c>
      <c r="B1423" s="158"/>
      <c r="C1423" s="174">
        <f ca="1">_xll.meDateFromTenor(C1422,"1D","FOLLOWING",D$13,"NORMAL")</f>
        <v>44425</v>
      </c>
      <c r="D1423" s="20">
        <f ca="1">_xll.meDateFromTenor(C1423,D$14,"Following",D$13,"Normal")</f>
        <v>44426</v>
      </c>
      <c r="E1423" s="175">
        <f ca="1"/>
        <v>1.5252437214907492E-2</v>
      </c>
      <c r="F1423" s="152"/>
      <c r="G1423" s="174">
        <f t="shared" ca="1" si="21"/>
        <v>44425</v>
      </c>
      <c r="H1423" s="20">
        <f ca="1">_xll.meDateFromTenor(G1423,H$14,"Following",H$13,"Normal")</f>
        <v>44517</v>
      </c>
      <c r="I1423" s="175">
        <f ca="1"/>
        <v>1.9507203359768542E-2</v>
      </c>
      <c r="J1423" s="151" t="s">
        <v>4</v>
      </c>
      <c r="K1423" s="159" t="s">
        <v>4</v>
      </c>
    </row>
    <row r="1424" spans="1:11" x14ac:dyDescent="0.25">
      <c r="A1424" s="153">
        <v>1406</v>
      </c>
      <c r="B1424" s="158"/>
      <c r="C1424" s="174">
        <f ca="1">_xll.meDateFromTenor(C1423,"1D","FOLLOWING",D$13,"NORMAL")</f>
        <v>44426</v>
      </c>
      <c r="D1424" s="20">
        <f ca="1">_xll.meDateFromTenor(C1424,D$14,"Following",D$13,"Normal")</f>
        <v>44427</v>
      </c>
      <c r="E1424" s="175">
        <f ca="1"/>
        <v>1.5256483516286329E-2</v>
      </c>
      <c r="F1424" s="152"/>
      <c r="G1424" s="174">
        <f t="shared" ca="1" si="21"/>
        <v>44426</v>
      </c>
      <c r="H1424" s="20">
        <f ca="1">_xll.meDateFromTenor(G1424,H$14,"Following",H$13,"Normal")</f>
        <v>44518</v>
      </c>
      <c r="I1424" s="175">
        <f ca="1"/>
        <v>1.9511581282418356E-2</v>
      </c>
      <c r="J1424" s="151" t="s">
        <v>4</v>
      </c>
      <c r="K1424" s="159" t="s">
        <v>4</v>
      </c>
    </row>
    <row r="1425" spans="1:11" x14ac:dyDescent="0.25">
      <c r="A1425" s="153">
        <v>1407</v>
      </c>
      <c r="B1425" s="158"/>
      <c r="C1425" s="174">
        <f ca="1">_xll.meDateFromTenor(C1424,"1D","FOLLOWING",D$13,"NORMAL")</f>
        <v>44427</v>
      </c>
      <c r="D1425" s="20">
        <f ca="1">_xll.meDateFromTenor(C1425,D$14,"Following",D$13,"Normal")</f>
        <v>44428</v>
      </c>
      <c r="E1425" s="175">
        <f ca="1"/>
        <v>1.5260541409263086E-2</v>
      </c>
      <c r="F1425" s="152"/>
      <c r="G1425" s="174">
        <f t="shared" ca="1" si="21"/>
        <v>44427</v>
      </c>
      <c r="H1425" s="20">
        <f ca="1">_xll.meDateFromTenor(G1425,H$14,"Following",H$13,"Normal")</f>
        <v>44519</v>
      </c>
      <c r="I1425" s="175">
        <f ca="1"/>
        <v>1.9515955726265591E-2</v>
      </c>
      <c r="J1425" s="151" t="s">
        <v>4</v>
      </c>
      <c r="K1425" s="159" t="s">
        <v>4</v>
      </c>
    </row>
    <row r="1426" spans="1:11" x14ac:dyDescent="0.25">
      <c r="A1426" s="153">
        <v>1408</v>
      </c>
      <c r="B1426" s="158"/>
      <c r="C1426" s="174">
        <f ca="1">_xll.meDateFromTenor(C1425,"1D","FOLLOWING",D$13,"NORMAL")</f>
        <v>44428</v>
      </c>
      <c r="D1426" s="20">
        <f ca="1">_xll.meDateFromTenor(C1426,D$14,"Following",D$13,"Normal")</f>
        <v>44431</v>
      </c>
      <c r="E1426" s="175">
        <f ca="1"/>
        <v>1.5269343444740159E-2</v>
      </c>
      <c r="F1426" s="152"/>
      <c r="G1426" s="174">
        <f t="shared" ca="1" si="21"/>
        <v>44428</v>
      </c>
      <c r="H1426" s="20">
        <f ca="1">_xll.meDateFromTenor(G1426,H$14,"Following",H$13,"Normal")</f>
        <v>44522</v>
      </c>
      <c r="I1426" s="175">
        <f ca="1"/>
        <v>1.9520326778080774E-2</v>
      </c>
      <c r="J1426" s="151" t="s">
        <v>4</v>
      </c>
      <c r="K1426" s="159" t="s">
        <v>4</v>
      </c>
    </row>
    <row r="1427" spans="1:11" x14ac:dyDescent="0.25">
      <c r="A1427" s="153">
        <v>1409</v>
      </c>
      <c r="B1427" s="158"/>
      <c r="C1427" s="174">
        <f ca="1">_xll.meDateFromTenor(C1426,"1D","FOLLOWING",D$13,"NORMAL")</f>
        <v>44431</v>
      </c>
      <c r="D1427" s="20">
        <f ca="1">_xll.meDateFromTenor(C1427,D$14,"Following",D$13,"Normal")</f>
        <v>44432</v>
      </c>
      <c r="E1427" s="175">
        <f ca="1"/>
        <v>1.5276500951590775E-2</v>
      </c>
      <c r="F1427" s="152"/>
      <c r="G1427" s="174">
        <f t="shared" ca="1" si="21"/>
        <v>44431</v>
      </c>
      <c r="H1427" s="20">
        <f ca="1">_xll.meDateFromTenor(G1427,H$14,"Following",H$13,"Normal")</f>
        <v>44523</v>
      </c>
      <c r="I1427" s="175">
        <f ca="1"/>
        <v>1.953342044903934E-2</v>
      </c>
      <c r="J1427" s="151" t="s">
        <v>4</v>
      </c>
      <c r="K1427" s="159" t="s">
        <v>4</v>
      </c>
    </row>
    <row r="1428" spans="1:11" x14ac:dyDescent="0.25">
      <c r="A1428" s="153">
        <v>1410</v>
      </c>
      <c r="B1428" s="158"/>
      <c r="C1428" s="174">
        <f ca="1">_xll.meDateFromTenor(C1427,"1D","FOLLOWING",D$13,"NORMAL")</f>
        <v>44432</v>
      </c>
      <c r="D1428" s="20">
        <f ca="1">_xll.meDateFromTenor(C1428,D$14,"Following",D$13,"Normal")</f>
        <v>44433</v>
      </c>
      <c r="E1428" s="175">
        <f ca="1"/>
        <v>1.5279842960665145E-2</v>
      </c>
      <c r="F1428" s="152"/>
      <c r="G1428" s="174">
        <f t="shared" ca="1" si="21"/>
        <v>44432</v>
      </c>
      <c r="H1428" s="20">
        <f ca="1">_xll.meDateFromTenor(G1428,H$14,"Following",H$13,"Normal")</f>
        <v>44524</v>
      </c>
      <c r="I1428" s="175">
        <f ca="1"/>
        <v>1.9537778778381663E-2</v>
      </c>
      <c r="J1428" s="151" t="s">
        <v>4</v>
      </c>
      <c r="K1428" s="159" t="s">
        <v>4</v>
      </c>
    </row>
    <row r="1429" spans="1:11" x14ac:dyDescent="0.25">
      <c r="A1429" s="153">
        <v>1411</v>
      </c>
      <c r="B1429" s="158"/>
      <c r="C1429" s="174">
        <f ca="1">_xll.meDateFromTenor(C1428,"1D","FOLLOWING",D$13,"NORMAL")</f>
        <v>44433</v>
      </c>
      <c r="D1429" s="20">
        <f ca="1">_xll.meDateFromTenor(C1429,D$14,"Following",D$13,"Normal")</f>
        <v>44434</v>
      </c>
      <c r="E1429" s="175">
        <f ca="1"/>
        <v>1.5283199722169015E-2</v>
      </c>
      <c r="F1429" s="152"/>
      <c r="G1429" s="174">
        <f t="shared" ref="G1429:G1492" ca="1" si="22">$C1429</f>
        <v>44433</v>
      </c>
      <c r="H1429" s="20">
        <f ca="1">_xll.meDateFromTenor(G1429,H$14,"Following",H$13,"Normal")</f>
        <v>44525</v>
      </c>
      <c r="I1429" s="175">
        <f ca="1"/>
        <v>1.9542134017244837E-2</v>
      </c>
      <c r="J1429" s="151" t="s">
        <v>4</v>
      </c>
      <c r="K1429" s="159" t="s">
        <v>4</v>
      </c>
    </row>
    <row r="1430" spans="1:11" x14ac:dyDescent="0.25">
      <c r="A1430" s="153">
        <v>1412</v>
      </c>
      <c r="B1430" s="158"/>
      <c r="C1430" s="174">
        <f ca="1">_xll.meDateFromTenor(C1429,"1D","FOLLOWING",D$13,"NORMAL")</f>
        <v>44434</v>
      </c>
      <c r="D1430" s="20">
        <f ca="1">_xll.meDateFromTenor(C1430,D$14,"Following",D$13,"Normal")</f>
        <v>44435</v>
      </c>
      <c r="E1430" s="175">
        <f ca="1"/>
        <v>1.528657123867988E-2</v>
      </c>
      <c r="F1430" s="152"/>
      <c r="G1430" s="174">
        <f t="shared" ca="1" si="22"/>
        <v>44434</v>
      </c>
      <c r="H1430" s="20">
        <f ca="1">_xll.meDateFromTenor(G1430,H$14,"Following",H$13,"Normal")</f>
        <v>44526</v>
      </c>
      <c r="I1430" s="175">
        <f ca="1"/>
        <v>1.9546486120099623E-2</v>
      </c>
      <c r="J1430" s="151" t="s">
        <v>4</v>
      </c>
      <c r="K1430" s="159" t="s">
        <v>4</v>
      </c>
    </row>
    <row r="1431" spans="1:11" x14ac:dyDescent="0.25">
      <c r="A1431" s="153">
        <v>1413</v>
      </c>
      <c r="B1431" s="158"/>
      <c r="C1431" s="174">
        <f ca="1">_xll.meDateFromTenor(C1430,"1D","FOLLOWING",D$13,"NORMAL")</f>
        <v>44435</v>
      </c>
      <c r="D1431" s="20">
        <f ca="1">_xll.meDateFromTenor(C1431,D$14,"Following",D$13,"Normal")</f>
        <v>44438</v>
      </c>
      <c r="E1431" s="175">
        <f ca="1"/>
        <v>1.5294013162980085E-2</v>
      </c>
      <c r="F1431" s="152"/>
      <c r="G1431" s="174">
        <f t="shared" ca="1" si="22"/>
        <v>44435</v>
      </c>
      <c r="H1431" s="20">
        <f ca="1">_xll.meDateFromTenor(G1431,H$14,"Following",H$13,"Normal")</f>
        <v>44529</v>
      </c>
      <c r="I1431" s="175">
        <f ca="1"/>
        <v>1.95508350414168E-2</v>
      </c>
      <c r="J1431" s="151" t="s">
        <v>4</v>
      </c>
      <c r="K1431" s="159" t="s">
        <v>4</v>
      </c>
    </row>
    <row r="1432" spans="1:11" x14ac:dyDescent="0.25">
      <c r="A1432" s="153">
        <v>1414</v>
      </c>
      <c r="B1432" s="158"/>
      <c r="C1432" s="174">
        <f ca="1">_xll.meDateFromTenor(C1431,"1D","FOLLOWING",D$13,"NORMAL")</f>
        <v>44438</v>
      </c>
      <c r="D1432" s="20">
        <f ca="1">_xll.meDateFromTenor(C1432,D$14,"Following",D$13,"Normal")</f>
        <v>44439</v>
      </c>
      <c r="E1432" s="175">
        <f ca="1"/>
        <v>1.5300204905835115E-2</v>
      </c>
      <c r="F1432" s="152"/>
      <c r="G1432" s="174">
        <f t="shared" ca="1" si="22"/>
        <v>44438</v>
      </c>
      <c r="H1432" s="20">
        <f ca="1">_xll.meDateFromTenor(G1432,H$14,"Following",H$13,"Normal")</f>
        <v>44530</v>
      </c>
      <c r="I1432" s="175">
        <f ca="1"/>
        <v>1.9563862260850422E-2</v>
      </c>
      <c r="J1432" s="151" t="s">
        <v>4</v>
      </c>
      <c r="K1432" s="159" t="s">
        <v>4</v>
      </c>
    </row>
    <row r="1433" spans="1:11" x14ac:dyDescent="0.25">
      <c r="A1433" s="153">
        <v>1415</v>
      </c>
      <c r="B1433" s="158"/>
      <c r="C1433" s="174">
        <f ca="1">_xll.meDateFromTenor(C1432,"1D","FOLLOWING",D$13,"NORMAL")</f>
        <v>44439</v>
      </c>
      <c r="D1433" s="20">
        <f ca="1">_xll.meDateFromTenor(C1433,D$14,"Following",D$13,"Normal")</f>
        <v>44440</v>
      </c>
      <c r="E1433" s="175">
        <f ca="1"/>
        <v>1.5303650235771566E-2</v>
      </c>
      <c r="F1433" s="152"/>
      <c r="G1433" s="174">
        <f t="shared" ca="1" si="22"/>
        <v>44439</v>
      </c>
      <c r="H1433" s="20">
        <f ca="1">_xll.meDateFromTenor(G1433,H$14,"Following",H$13,"Normal")</f>
        <v>44530</v>
      </c>
      <c r="I1433" s="175">
        <f ca="1"/>
        <v>1.9568198000724908E-2</v>
      </c>
      <c r="J1433" s="151" t="s">
        <v>4</v>
      </c>
      <c r="K1433" s="159" t="s">
        <v>4</v>
      </c>
    </row>
    <row r="1434" spans="1:11" x14ac:dyDescent="0.25">
      <c r="A1434" s="153">
        <v>1416</v>
      </c>
      <c r="B1434" s="158"/>
      <c r="C1434" s="174">
        <f ca="1">_xll.meDateFromTenor(C1433,"1D","FOLLOWING",D$13,"NORMAL")</f>
        <v>44440</v>
      </c>
      <c r="D1434" s="20">
        <f ca="1">_xll.meDateFromTenor(C1434,D$14,"Following",D$13,"Normal")</f>
        <v>44441</v>
      </c>
      <c r="E1434" s="175">
        <f ca="1"/>
        <v>1.5307110336142685E-2</v>
      </c>
      <c r="F1434" s="152"/>
      <c r="G1434" s="174">
        <f t="shared" ca="1" si="22"/>
        <v>44440</v>
      </c>
      <c r="H1434" s="20">
        <f ca="1">_xll.meDateFromTenor(G1434,H$14,"Following",H$13,"Normal")</f>
        <v>44531</v>
      </c>
      <c r="I1434" s="175">
        <f ca="1"/>
        <v>1.957253033141566E-2</v>
      </c>
      <c r="J1434" s="151" t="s">
        <v>4</v>
      </c>
      <c r="K1434" s="159" t="s">
        <v>4</v>
      </c>
    </row>
    <row r="1435" spans="1:11" x14ac:dyDescent="0.25">
      <c r="A1435" s="153">
        <v>1417</v>
      </c>
      <c r="B1435" s="158"/>
      <c r="C1435" s="174">
        <f ca="1">_xll.meDateFromTenor(C1434,"1D","FOLLOWING",D$13,"NORMAL")</f>
        <v>44441</v>
      </c>
      <c r="D1435" s="20">
        <f ca="1">_xll.meDateFromTenor(C1435,D$14,"Following",D$13,"Normal")</f>
        <v>44442</v>
      </c>
      <c r="E1435" s="175">
        <f ca="1"/>
        <v>1.5310585209406917E-2</v>
      </c>
      <c r="F1435" s="152"/>
      <c r="G1435" s="174">
        <f t="shared" ca="1" si="22"/>
        <v>44441</v>
      </c>
      <c r="H1435" s="20">
        <f ca="1">_xll.meDateFromTenor(G1435,H$14,"Following",H$13,"Normal")</f>
        <v>44532</v>
      </c>
      <c r="I1435" s="175">
        <f ca="1"/>
        <v>1.9576859207393448E-2</v>
      </c>
      <c r="J1435" s="151" t="s">
        <v>4</v>
      </c>
      <c r="K1435" s="159" t="s">
        <v>4</v>
      </c>
    </row>
    <row r="1436" spans="1:11" x14ac:dyDescent="0.25">
      <c r="A1436" s="153">
        <v>1418</v>
      </c>
      <c r="B1436" s="158"/>
      <c r="C1436" s="174">
        <f ca="1">_xll.meDateFromTenor(C1435,"1D","FOLLOWING",D$13,"NORMAL")</f>
        <v>44442</v>
      </c>
      <c r="D1436" s="20">
        <f ca="1">_xll.meDateFromTenor(C1436,D$14,"Following",D$13,"Normal")</f>
        <v>44445</v>
      </c>
      <c r="E1436" s="175">
        <f ca="1"/>
        <v>1.531823596703598E-2</v>
      </c>
      <c r="F1436" s="152"/>
      <c r="G1436" s="174">
        <f t="shared" ca="1" si="22"/>
        <v>44442</v>
      </c>
      <c r="H1436" s="20">
        <f ca="1">_xll.meDateFromTenor(G1436,H$14,"Following",H$13,"Normal")</f>
        <v>44533</v>
      </c>
      <c r="I1436" s="175">
        <f ca="1"/>
        <v>1.9581184583129047E-2</v>
      </c>
      <c r="J1436" s="151" t="s">
        <v>4</v>
      </c>
      <c r="K1436" s="159" t="s">
        <v>4</v>
      </c>
    </row>
    <row r="1437" spans="1:11" x14ac:dyDescent="0.25">
      <c r="A1437" s="153">
        <v>1419</v>
      </c>
      <c r="B1437" s="158"/>
      <c r="C1437" s="174">
        <f ca="1">_xll.meDateFromTenor(C1436,"1D","FOLLOWING",D$13,"NORMAL")</f>
        <v>44445</v>
      </c>
      <c r="D1437" s="20">
        <f ca="1">_xll.meDateFromTenor(C1437,D$14,"Following",D$13,"Normal")</f>
        <v>44446</v>
      </c>
      <c r="E1437" s="175">
        <f ca="1"/>
        <v>1.5324632484195196E-2</v>
      </c>
      <c r="F1437" s="152"/>
      <c r="G1437" s="174">
        <f t="shared" ca="1" si="22"/>
        <v>44445</v>
      </c>
      <c r="H1437" s="20">
        <f ca="1">_xll.meDateFromTenor(G1437,H$14,"Following",H$13,"Normal")</f>
        <v>44536</v>
      </c>
      <c r="I1437" s="175">
        <f ca="1"/>
        <v>1.9594139253590451E-2</v>
      </c>
      <c r="J1437" s="151" t="s">
        <v>4</v>
      </c>
      <c r="K1437" s="159" t="s">
        <v>4</v>
      </c>
    </row>
    <row r="1438" spans="1:11" x14ac:dyDescent="0.25">
      <c r="A1438" s="153">
        <v>1420</v>
      </c>
      <c r="B1438" s="158"/>
      <c r="C1438" s="174">
        <f ca="1">_xll.meDateFromTenor(C1437,"1D","FOLLOWING",D$13,"NORMAL")</f>
        <v>44446</v>
      </c>
      <c r="D1438" s="20">
        <f ca="1">_xll.meDateFromTenor(C1438,D$14,"Following",D$13,"Normal")</f>
        <v>44447</v>
      </c>
      <c r="E1438" s="175">
        <f ca="1"/>
        <v>1.5328181261142595E-2</v>
      </c>
      <c r="F1438" s="152"/>
      <c r="G1438" s="174">
        <f t="shared" ca="1" si="22"/>
        <v>44446</v>
      </c>
      <c r="H1438" s="20">
        <f ca="1">_xll.meDateFromTenor(G1438,H$14,"Following",H$13,"Normal")</f>
        <v>44537</v>
      </c>
      <c r="I1438" s="175">
        <f ca="1"/>
        <v>1.9598450173065038E-2</v>
      </c>
      <c r="J1438" s="151" t="s">
        <v>4</v>
      </c>
      <c r="K1438" s="159" t="s">
        <v>4</v>
      </c>
    </row>
    <row r="1439" spans="1:11" x14ac:dyDescent="0.25">
      <c r="A1439" s="153">
        <v>1421</v>
      </c>
      <c r="B1439" s="158"/>
      <c r="C1439" s="174">
        <f ca="1">_xll.meDateFromTenor(C1438,"1D","FOLLOWING",D$13,"NORMAL")</f>
        <v>44447</v>
      </c>
      <c r="D1439" s="20">
        <f ca="1">_xll.meDateFromTenor(C1439,D$14,"Following",D$13,"Normal")</f>
        <v>44448</v>
      </c>
      <c r="E1439" s="175">
        <f ca="1"/>
        <v>1.5331744826510292E-2</v>
      </c>
      <c r="F1439" s="152"/>
      <c r="G1439" s="174">
        <f t="shared" ca="1" si="22"/>
        <v>44447</v>
      </c>
      <c r="H1439" s="20">
        <f ca="1">_xll.meDateFromTenor(G1439,H$14,"Following",H$13,"Normal")</f>
        <v>44538</v>
      </c>
      <c r="I1439" s="175">
        <f ca="1"/>
        <v>1.9602757364651308E-2</v>
      </c>
      <c r="J1439" s="151" t="s">
        <v>4</v>
      </c>
      <c r="K1439" s="159" t="s">
        <v>4</v>
      </c>
    </row>
    <row r="1440" spans="1:11" x14ac:dyDescent="0.25">
      <c r="A1440" s="153">
        <v>1422</v>
      </c>
      <c r="B1440" s="158"/>
      <c r="C1440" s="174">
        <f ca="1">_xll.meDateFromTenor(C1439,"1D","FOLLOWING",D$13,"NORMAL")</f>
        <v>44448</v>
      </c>
      <c r="D1440" s="20">
        <f ca="1">_xll.meDateFromTenor(C1440,D$14,"Following",D$13,"Normal")</f>
        <v>44449</v>
      </c>
      <c r="E1440" s="175">
        <f ca="1"/>
        <v>1.5335323182996508E-2</v>
      </c>
      <c r="F1440" s="152"/>
      <c r="G1440" s="174">
        <f t="shared" ca="1" si="22"/>
        <v>44448</v>
      </c>
      <c r="H1440" s="20">
        <f ca="1">_xll.meDateFromTenor(G1440,H$14,"Following",H$13,"Normal")</f>
        <v>44539</v>
      </c>
      <c r="I1440" s="175">
        <f ca="1"/>
        <v>1.9607060782820037E-2</v>
      </c>
      <c r="J1440" s="151" t="s">
        <v>4</v>
      </c>
      <c r="K1440" s="159" t="s">
        <v>4</v>
      </c>
    </row>
    <row r="1441" spans="1:11" x14ac:dyDescent="0.25">
      <c r="A1441" s="153">
        <v>1423</v>
      </c>
      <c r="B1441" s="158"/>
      <c r="C1441" s="174">
        <f ca="1">_xll.meDateFromTenor(C1440,"1D","FOLLOWING",D$13,"NORMAL")</f>
        <v>44449</v>
      </c>
      <c r="D1441" s="20">
        <f ca="1">_xll.meDateFromTenor(C1441,D$14,"Following",D$13,"Normal")</f>
        <v>44452</v>
      </c>
      <c r="E1441" s="175">
        <f ca="1"/>
        <v>1.5343183091750296E-2</v>
      </c>
      <c r="F1441" s="152"/>
      <c r="G1441" s="174">
        <f t="shared" ca="1" si="22"/>
        <v>44449</v>
      </c>
      <c r="H1441" s="20">
        <f ca="1">_xll.meDateFromTenor(G1441,H$14,"Following",H$13,"Normal")</f>
        <v>44540</v>
      </c>
      <c r="I1441" s="175">
        <f ca="1"/>
        <v>1.9611360382041997E-2</v>
      </c>
      <c r="J1441" s="151" t="s">
        <v>4</v>
      </c>
      <c r="K1441" s="159" t="s">
        <v>4</v>
      </c>
    </row>
    <row r="1442" spans="1:11" x14ac:dyDescent="0.25">
      <c r="A1442" s="153">
        <v>1424</v>
      </c>
      <c r="B1442" s="158"/>
      <c r="C1442" s="174">
        <f ca="1">_xll.meDateFromTenor(C1441,"1D","FOLLOWING",D$13,"NORMAL")</f>
        <v>44452</v>
      </c>
      <c r="D1442" s="20">
        <f ca="1">_xll.meDateFromTenor(C1442,D$14,"Following",D$13,"Normal")</f>
        <v>44453</v>
      </c>
      <c r="E1442" s="175">
        <f ca="1"/>
        <v>1.5349784571323343E-2</v>
      </c>
      <c r="F1442" s="152"/>
      <c r="G1442" s="174">
        <f t="shared" ca="1" si="22"/>
        <v>44452</v>
      </c>
      <c r="H1442" s="20">
        <f ca="1">_xll.meDateFromTenor(G1442,H$14,"Following",H$13,"Normal")</f>
        <v>44543</v>
      </c>
      <c r="I1442" s="175">
        <f ca="1"/>
        <v>1.9624235810735004E-2</v>
      </c>
      <c r="J1442" s="151" t="s">
        <v>4</v>
      </c>
      <c r="K1442" s="159" t="s">
        <v>4</v>
      </c>
    </row>
    <row r="1443" spans="1:11" x14ac:dyDescent="0.25">
      <c r="A1443" s="153">
        <v>1425</v>
      </c>
      <c r="B1443" s="158"/>
      <c r="C1443" s="174">
        <f ca="1">_xll.meDateFromTenor(C1442,"1D","FOLLOWING",D$13,"NORMAL")</f>
        <v>44453</v>
      </c>
      <c r="D1443" s="20">
        <f ca="1">_xll.meDateFromTenor(C1443,D$14,"Following",D$13,"Normal")</f>
        <v>44454</v>
      </c>
      <c r="E1443" s="175">
        <f ca="1"/>
        <v>1.5353436922070095E-2</v>
      </c>
      <c r="F1443" s="152"/>
      <c r="G1443" s="174">
        <f t="shared" ca="1" si="22"/>
        <v>44453</v>
      </c>
      <c r="H1443" s="20">
        <f ca="1">_xll.meDateFromTenor(G1443,H$14,"Following",H$13,"Normal")</f>
        <v>44544</v>
      </c>
      <c r="I1443" s="175">
        <f ca="1"/>
        <v>1.9628519678877632E-2</v>
      </c>
      <c r="J1443" s="151" t="s">
        <v>4</v>
      </c>
      <c r="K1443" s="159" t="s">
        <v>4</v>
      </c>
    </row>
    <row r="1444" spans="1:11" x14ac:dyDescent="0.25">
      <c r="A1444" s="153">
        <v>1426</v>
      </c>
      <c r="B1444" s="158"/>
      <c r="C1444" s="174">
        <f ca="1">_xll.meDateFromTenor(C1443,"1D","FOLLOWING",D$13,"NORMAL")</f>
        <v>44454</v>
      </c>
      <c r="D1444" s="20">
        <f ca="1">_xll.meDateFromTenor(C1444,D$14,"Following",D$13,"Normal")</f>
        <v>44455</v>
      </c>
      <c r="E1444" s="175">
        <f ca="1"/>
        <v>1.5357104079283077E-2</v>
      </c>
      <c r="F1444" s="152"/>
      <c r="G1444" s="174">
        <f t="shared" ca="1" si="22"/>
        <v>44454</v>
      </c>
      <c r="H1444" s="20">
        <f ca="1">_xll.meDateFromTenor(G1444,H$14,"Following",H$13,"Normal")</f>
        <v>44545</v>
      </c>
      <c r="I1444" s="175">
        <f ca="1"/>
        <v>1.9632799500427366E-2</v>
      </c>
      <c r="J1444" s="151" t="s">
        <v>4</v>
      </c>
      <c r="K1444" s="159" t="s">
        <v>4</v>
      </c>
    </row>
    <row r="1445" spans="1:11" x14ac:dyDescent="0.25">
      <c r="A1445" s="153">
        <v>1427</v>
      </c>
      <c r="B1445" s="158"/>
      <c r="C1445" s="174">
        <f ca="1">_xll.meDateFromTenor(C1444,"1D","FOLLOWING",D$13,"NORMAL")</f>
        <v>44455</v>
      </c>
      <c r="D1445" s="20">
        <f ca="1">_xll.meDateFromTenor(C1445,D$14,"Following",D$13,"Normal")</f>
        <v>44456</v>
      </c>
      <c r="E1445" s="175">
        <f ca="1"/>
        <v>1.5360786045779685E-2</v>
      </c>
      <c r="F1445" s="152"/>
      <c r="G1445" s="174">
        <f t="shared" ca="1" si="22"/>
        <v>44455</v>
      </c>
      <c r="H1445" s="20">
        <f ca="1">_xll.meDateFromTenor(G1445,H$14,"Following",H$13,"Normal")</f>
        <v>44546</v>
      </c>
      <c r="I1445" s="175">
        <f ca="1"/>
        <v>1.9637075229854972E-2</v>
      </c>
      <c r="J1445" s="151" t="s">
        <v>4</v>
      </c>
      <c r="K1445" s="159" t="s">
        <v>4</v>
      </c>
    </row>
    <row r="1446" spans="1:11" x14ac:dyDescent="0.25">
      <c r="A1446" s="153">
        <v>1428</v>
      </c>
      <c r="B1446" s="158"/>
      <c r="C1446" s="174">
        <f ca="1">_xll.meDateFromTenor(C1445,"1D","FOLLOWING",D$13,"NORMAL")</f>
        <v>44456</v>
      </c>
      <c r="D1446" s="20">
        <f ca="1">_xll.meDateFromTenor(C1446,D$14,"Following",D$13,"Normal")</f>
        <v>44459</v>
      </c>
      <c r="E1446" s="175">
        <f ca="1"/>
        <v>1.5368855425127793E-2</v>
      </c>
      <c r="F1446" s="152"/>
      <c r="G1446" s="174">
        <f t="shared" ca="1" si="22"/>
        <v>44456</v>
      </c>
      <c r="H1446" s="20">
        <f ca="1">_xll.meDateFromTenor(G1446,H$14,"Following",H$13,"Normal")</f>
        <v>44547</v>
      </c>
      <c r="I1446" s="175">
        <f ca="1"/>
        <v>1.9641346821631232E-2</v>
      </c>
      <c r="J1446" s="151" t="s">
        <v>4</v>
      </c>
      <c r="K1446" s="159" t="s">
        <v>4</v>
      </c>
    </row>
    <row r="1447" spans="1:11" x14ac:dyDescent="0.25">
      <c r="A1447" s="153">
        <v>1429</v>
      </c>
      <c r="B1447" s="158"/>
      <c r="C1447" s="174">
        <f ca="1">_xll.meDateFromTenor(C1446,"1D","FOLLOWING",D$13,"NORMAL")</f>
        <v>44459</v>
      </c>
      <c r="D1447" s="20">
        <f ca="1">_xll.meDateFromTenor(C1447,D$14,"Following",D$13,"Normal")</f>
        <v>44460</v>
      </c>
      <c r="E1447" s="175">
        <f ca="1"/>
        <v>1.5375662056203181E-2</v>
      </c>
      <c r="F1447" s="152"/>
      <c r="G1447" s="174">
        <f t="shared" ca="1" si="22"/>
        <v>44459</v>
      </c>
      <c r="H1447" s="20">
        <f ca="1">_xll.meDateFromTenor(G1447,H$14,"Following",H$13,"Normal")</f>
        <v>44550</v>
      </c>
      <c r="I1447" s="175">
        <f ca="1"/>
        <v>1.9654136315759664E-2</v>
      </c>
      <c r="J1447" s="151" t="s">
        <v>4</v>
      </c>
      <c r="K1447" s="159" t="s">
        <v>4</v>
      </c>
    </row>
    <row r="1448" spans="1:11" x14ac:dyDescent="0.25">
      <c r="A1448" s="153">
        <v>1430</v>
      </c>
      <c r="B1448" s="158"/>
      <c r="C1448" s="174">
        <f ca="1">_xll.meDateFromTenor(C1447,"1D","FOLLOWING",D$13,"NORMAL")</f>
        <v>44460</v>
      </c>
      <c r="D1448" s="20">
        <f ca="1">_xll.meDateFromTenor(C1448,D$14,"Following",D$13,"Normal")</f>
        <v>44461</v>
      </c>
      <c r="E1448" s="175">
        <f ca="1"/>
        <v>1.5379418107827985E-2</v>
      </c>
      <c r="F1448" s="152"/>
      <c r="G1448" s="174">
        <f t="shared" ca="1" si="22"/>
        <v>44460</v>
      </c>
      <c r="H1448" s="20">
        <f ca="1">_xll.meDateFromTenor(G1448,H$14,"Following",H$13,"Normal")</f>
        <v>44551</v>
      </c>
      <c r="I1448" s="175">
        <f ca="1"/>
        <v>1.9658390901638269E-2</v>
      </c>
      <c r="J1448" s="151" t="s">
        <v>4</v>
      </c>
      <c r="K1448" s="159" t="s">
        <v>4</v>
      </c>
    </row>
    <row r="1449" spans="1:11" x14ac:dyDescent="0.25">
      <c r="A1449" s="153">
        <v>1431</v>
      </c>
      <c r="B1449" s="158"/>
      <c r="C1449" s="174">
        <f ca="1">_xll.meDateFromTenor(C1448,"1D","FOLLOWING",D$13,"NORMAL")</f>
        <v>44461</v>
      </c>
      <c r="D1449" s="20">
        <f ca="1">_xll.meDateFromTenor(C1449,D$14,"Following",D$13,"Normal")</f>
        <v>44462</v>
      </c>
      <c r="E1449" s="175">
        <f ca="1"/>
        <v>1.5383188984403899E-2</v>
      </c>
      <c r="F1449" s="152"/>
      <c r="G1449" s="174">
        <f t="shared" ca="1" si="22"/>
        <v>44461</v>
      </c>
      <c r="H1449" s="20">
        <f ca="1">_xll.meDateFromTenor(G1449,H$14,"Following",H$13,"Normal")</f>
        <v>44552</v>
      </c>
      <c r="I1449" s="175">
        <f ca="1"/>
        <v>1.9662641122219403E-2</v>
      </c>
      <c r="J1449" s="151" t="s">
        <v>4</v>
      </c>
      <c r="K1449" s="159" t="s">
        <v>4</v>
      </c>
    </row>
    <row r="1450" spans="1:11" x14ac:dyDescent="0.25">
      <c r="A1450" s="153">
        <v>1432</v>
      </c>
      <c r="B1450" s="158"/>
      <c r="C1450" s="174">
        <f ca="1">_xll.meDateFromTenor(C1449,"1D","FOLLOWING",D$13,"NORMAL")</f>
        <v>44462</v>
      </c>
      <c r="D1450" s="20">
        <f ca="1">_xll.meDateFromTenor(C1450,D$14,"Following",D$13,"Normal")</f>
        <v>44463</v>
      </c>
      <c r="E1450" s="175">
        <f ca="1"/>
        <v>1.5386974688469205E-2</v>
      </c>
      <c r="F1450" s="152"/>
      <c r="G1450" s="174">
        <f t="shared" ca="1" si="22"/>
        <v>44462</v>
      </c>
      <c r="H1450" s="20">
        <f ca="1">_xll.meDateFromTenor(G1450,H$14,"Following",H$13,"Normal")</f>
        <v>44553</v>
      </c>
      <c r="I1450" s="175">
        <f ca="1"/>
        <v>1.9666886931973833E-2</v>
      </c>
      <c r="J1450" s="151" t="s">
        <v>4</v>
      </c>
      <c r="K1450" s="159" t="s">
        <v>4</v>
      </c>
    </row>
    <row r="1451" spans="1:11" x14ac:dyDescent="0.25">
      <c r="A1451" s="153">
        <v>1433</v>
      </c>
      <c r="B1451" s="158"/>
      <c r="C1451" s="174">
        <f ca="1">_xll.meDateFromTenor(C1450,"1D","FOLLOWING",D$13,"NORMAL")</f>
        <v>44463</v>
      </c>
      <c r="D1451" s="20">
        <f ca="1">_xll.meDateFromTenor(C1451,D$14,"Following",D$13,"Normal")</f>
        <v>44466</v>
      </c>
      <c r="E1451" s="175">
        <f ca="1"/>
        <v>1.5395253859368005E-2</v>
      </c>
      <c r="F1451" s="152"/>
      <c r="G1451" s="174">
        <f t="shared" ca="1" si="22"/>
        <v>44463</v>
      </c>
      <c r="H1451" s="20">
        <f ca="1">_xll.meDateFromTenor(G1451,H$14,"Following",H$13,"Normal")</f>
        <v>44554</v>
      </c>
      <c r="I1451" s="175">
        <f ca="1"/>
        <v>1.9671128285372333E-2</v>
      </c>
      <c r="J1451" s="151" t="s">
        <v>4</v>
      </c>
      <c r="K1451" s="159" t="s">
        <v>4</v>
      </c>
    </row>
    <row r="1452" spans="1:11" x14ac:dyDescent="0.25">
      <c r="A1452" s="153">
        <v>1434</v>
      </c>
      <c r="B1452" s="158"/>
      <c r="C1452" s="174">
        <f ca="1">_xll.meDateFromTenor(C1451,"1D","FOLLOWING",D$13,"NORMAL")</f>
        <v>44466</v>
      </c>
      <c r="D1452" s="20">
        <f ca="1">_xll.meDateFromTenor(C1452,D$14,"Following",D$13,"Normal")</f>
        <v>44467</v>
      </c>
      <c r="E1452" s="175">
        <f ca="1"/>
        <v>1.5402265831700825E-2</v>
      </c>
      <c r="F1452" s="152"/>
      <c r="G1452" s="174">
        <f t="shared" ca="1" si="22"/>
        <v>44466</v>
      </c>
      <c r="H1452" s="20">
        <f ca="1">_xll.meDateFromTenor(G1452,H$14,"Following",H$13,"Normal")</f>
        <v>44557</v>
      </c>
      <c r="I1452" s="175">
        <f ca="1"/>
        <v>1.9683825152140001E-2</v>
      </c>
      <c r="J1452" s="151" t="s">
        <v>4</v>
      </c>
      <c r="K1452" s="159" t="s">
        <v>4</v>
      </c>
    </row>
    <row r="1453" spans="1:11" x14ac:dyDescent="0.25">
      <c r="A1453" s="153">
        <v>1435</v>
      </c>
      <c r="B1453" s="158"/>
      <c r="C1453" s="174">
        <f ca="1">_xll.meDateFromTenor(C1452,"1D","FOLLOWING",D$13,"NORMAL")</f>
        <v>44467</v>
      </c>
      <c r="D1453" s="20">
        <f ca="1">_xll.meDateFromTenor(C1453,D$14,"Following",D$13,"Normal")</f>
        <v>44468</v>
      </c>
      <c r="E1453" s="175">
        <f ca="1"/>
        <v>1.5406125712360849E-2</v>
      </c>
      <c r="F1453" s="152"/>
      <c r="G1453" s="174">
        <f t="shared" ca="1" si="22"/>
        <v>44467</v>
      </c>
      <c r="H1453" s="20">
        <f ca="1">_xll.meDateFromTenor(G1453,H$14,"Following",H$13,"Normal")</f>
        <v>44558</v>
      </c>
      <c r="I1453" s="175">
        <f ca="1"/>
        <v>1.9688048224822535E-2</v>
      </c>
      <c r="J1453" s="151" t="s">
        <v>4</v>
      </c>
      <c r="K1453" s="159" t="s">
        <v>4</v>
      </c>
    </row>
    <row r="1454" spans="1:11" x14ac:dyDescent="0.25">
      <c r="A1454" s="153">
        <v>1436</v>
      </c>
      <c r="B1454" s="158"/>
      <c r="C1454" s="174">
        <f ca="1">_xll.meDateFromTenor(C1453,"1D","FOLLOWING",D$13,"NORMAL")</f>
        <v>44468</v>
      </c>
      <c r="D1454" s="20">
        <f ca="1">_xll.meDateFromTenor(C1454,D$14,"Following",D$13,"Normal")</f>
        <v>44469</v>
      </c>
      <c r="E1454" s="175">
        <f ca="1"/>
        <v>1.5410000436177717E-2</v>
      </c>
      <c r="F1454" s="152"/>
      <c r="G1454" s="174">
        <f t="shared" ca="1" si="22"/>
        <v>44468</v>
      </c>
      <c r="H1454" s="20">
        <f ca="1">_xll.meDateFromTenor(G1454,H$14,"Following",H$13,"Normal")</f>
        <v>44559</v>
      </c>
      <c r="I1454" s="175">
        <f ca="1"/>
        <v>1.9692266613503005E-2</v>
      </c>
      <c r="J1454" s="151" t="s">
        <v>4</v>
      </c>
      <c r="K1454" s="159" t="s">
        <v>4</v>
      </c>
    </row>
    <row r="1455" spans="1:11" x14ac:dyDescent="0.25">
      <c r="A1455" s="153">
        <v>1437</v>
      </c>
      <c r="B1455" s="158"/>
      <c r="C1455" s="174">
        <f ca="1">_xll.meDateFromTenor(C1454,"1D","FOLLOWING",D$13,"NORMAL")</f>
        <v>44469</v>
      </c>
      <c r="D1455" s="20">
        <f ca="1">_xll.meDateFromTenor(C1455,D$14,"Following",D$13,"Normal")</f>
        <v>44470</v>
      </c>
      <c r="E1455" s="175">
        <f ca="1"/>
        <v>1.5413890005809026E-2</v>
      </c>
      <c r="F1455" s="152"/>
      <c r="G1455" s="174">
        <f t="shared" ca="1" si="22"/>
        <v>44469</v>
      </c>
      <c r="H1455" s="20">
        <f ca="1">_xll.meDateFromTenor(G1455,H$14,"Following",H$13,"Normal")</f>
        <v>44560</v>
      </c>
      <c r="I1455" s="175">
        <f ca="1"/>
        <v>1.9696480272652198E-2</v>
      </c>
      <c r="J1455" s="151" t="s">
        <v>4</v>
      </c>
      <c r="K1455" s="159" t="s">
        <v>4</v>
      </c>
    </row>
    <row r="1456" spans="1:11" x14ac:dyDescent="0.25">
      <c r="A1456" s="153">
        <v>1438</v>
      </c>
      <c r="B1456" s="158"/>
      <c r="C1456" s="174">
        <f ca="1">_xll.meDateFromTenor(C1455,"1D","FOLLOWING",D$13,"NORMAL")</f>
        <v>44470</v>
      </c>
      <c r="D1456" s="20">
        <f ca="1">_xll.meDateFromTenor(C1456,D$14,"Following",D$13,"Normal")</f>
        <v>44473</v>
      </c>
      <c r="E1456" s="175">
        <f ca="1"/>
        <v>1.5422379291027199E-2</v>
      </c>
      <c r="F1456" s="152"/>
      <c r="G1456" s="174">
        <f t="shared" ca="1" si="22"/>
        <v>44470</v>
      </c>
      <c r="H1456" s="20">
        <f ca="1">_xll.meDateFromTenor(G1456,H$14,"Following",H$13,"Normal")</f>
        <v>44564</v>
      </c>
      <c r="I1456" s="175">
        <f ca="1"/>
        <v>1.9700689156740878E-2</v>
      </c>
      <c r="J1456" s="151" t="s">
        <v>4</v>
      </c>
      <c r="K1456" s="159" t="s">
        <v>4</v>
      </c>
    </row>
    <row r="1457" spans="1:11" x14ac:dyDescent="0.25">
      <c r="A1457" s="153">
        <v>1439</v>
      </c>
      <c r="B1457" s="158"/>
      <c r="C1457" s="174">
        <f ca="1">_xll.meDateFromTenor(C1456,"1D","FOLLOWING",D$13,"NORMAL")</f>
        <v>44473</v>
      </c>
      <c r="D1457" s="20">
        <f ca="1">_xll.meDateFromTenor(C1457,D$14,"Following",D$13,"Normal")</f>
        <v>44474</v>
      </c>
      <c r="E1457" s="175">
        <f ca="1"/>
        <v>1.542959679527808E-2</v>
      </c>
      <c r="F1457" s="152"/>
      <c r="G1457" s="174">
        <f t="shared" ca="1" si="22"/>
        <v>44473</v>
      </c>
      <c r="H1457" s="20">
        <f ca="1">_xll.meDateFromTenor(G1457,H$14,"Following",H$13,"Normal")</f>
        <v>44565</v>
      </c>
      <c r="I1457" s="175">
        <f ca="1"/>
        <v>1.9713286703351613E-2</v>
      </c>
      <c r="J1457" s="151" t="s">
        <v>4</v>
      </c>
      <c r="K1457" s="159" t="s">
        <v>4</v>
      </c>
    </row>
    <row r="1458" spans="1:11" x14ac:dyDescent="0.25">
      <c r="A1458" s="153">
        <v>1440</v>
      </c>
      <c r="B1458" s="158"/>
      <c r="C1458" s="174">
        <f ca="1">_xll.meDateFromTenor(C1457,"1D","FOLLOWING",D$13,"NORMAL")</f>
        <v>44474</v>
      </c>
      <c r="D1458" s="20">
        <f ca="1">_xll.meDateFromTenor(C1458,D$14,"Following",D$13,"Normal")</f>
        <v>44475</v>
      </c>
      <c r="E1458" s="175">
        <f ca="1"/>
        <v>1.5433560633410866E-2</v>
      </c>
      <c r="F1458" s="152"/>
      <c r="G1458" s="174">
        <f t="shared" ca="1" si="22"/>
        <v>44474</v>
      </c>
      <c r="H1458" s="20">
        <f ca="1">_xll.meDateFromTenor(G1458,H$14,"Following",H$13,"Normal")</f>
        <v>44566</v>
      </c>
      <c r="I1458" s="175">
        <f ca="1"/>
        <v>1.9717476031906003E-2</v>
      </c>
      <c r="J1458" s="151" t="s">
        <v>4</v>
      </c>
      <c r="K1458" s="159" t="s">
        <v>4</v>
      </c>
    </row>
    <row r="1459" spans="1:11" x14ac:dyDescent="0.25">
      <c r="A1459" s="153">
        <v>1441</v>
      </c>
      <c r="B1459" s="158"/>
      <c r="C1459" s="174">
        <f ca="1">_xll.meDateFromTenor(C1458,"1D","FOLLOWING",D$13,"NORMAL")</f>
        <v>44475</v>
      </c>
      <c r="D1459" s="20">
        <f ca="1">_xll.meDateFromTenor(C1459,D$14,"Following",D$13,"Normal")</f>
        <v>44476</v>
      </c>
      <c r="E1459" s="175">
        <f ca="1"/>
        <v>1.5437539333265384E-2</v>
      </c>
      <c r="F1459" s="152"/>
      <c r="G1459" s="174">
        <f t="shared" ca="1" si="22"/>
        <v>44475</v>
      </c>
      <c r="H1459" s="20">
        <f ca="1">_xll.meDateFromTenor(G1459,H$14,"Following",H$13,"Normal")</f>
        <v>44567</v>
      </c>
      <c r="I1459" s="175">
        <f ca="1"/>
        <v>1.9721660357753759E-2</v>
      </c>
      <c r="J1459" s="151" t="s">
        <v>4</v>
      </c>
      <c r="K1459" s="159" t="s">
        <v>4</v>
      </c>
    </row>
    <row r="1460" spans="1:11" x14ac:dyDescent="0.25">
      <c r="A1460" s="153">
        <v>1442</v>
      </c>
      <c r="B1460" s="158"/>
      <c r="C1460" s="174">
        <f ca="1">_xll.meDateFromTenor(C1459,"1D","FOLLOWING",D$13,"NORMAL")</f>
        <v>44476</v>
      </c>
      <c r="D1460" s="20">
        <f ca="1">_xll.meDateFromTenor(C1460,D$14,"Following",D$13,"Normal")</f>
        <v>44477</v>
      </c>
      <c r="E1460" s="175">
        <f ca="1"/>
        <v>1.5441532897379847E-2</v>
      </c>
      <c r="F1460" s="152"/>
      <c r="G1460" s="174">
        <f t="shared" ca="1" si="22"/>
        <v>44476</v>
      </c>
      <c r="H1460" s="20">
        <f ca="1">_xll.meDateFromTenor(G1460,H$14,"Following",H$13,"Normal")</f>
        <v>44568</v>
      </c>
      <c r="I1460" s="175">
        <f ca="1"/>
        <v>1.9725839635365647E-2</v>
      </c>
      <c r="J1460" s="151" t="s">
        <v>4</v>
      </c>
      <c r="K1460" s="159" t="s">
        <v>4</v>
      </c>
    </row>
    <row r="1461" spans="1:11" x14ac:dyDescent="0.25">
      <c r="A1461" s="153">
        <v>1443</v>
      </c>
      <c r="B1461" s="158"/>
      <c r="C1461" s="174">
        <f ca="1">_xll.meDateFromTenor(C1460,"1D","FOLLOWING",D$13,"NORMAL")</f>
        <v>44477</v>
      </c>
      <c r="D1461" s="20">
        <f ca="1">_xll.meDateFromTenor(C1461,D$14,"Following",D$13,"Normal")</f>
        <v>44480</v>
      </c>
      <c r="E1461" s="175">
        <f ca="1"/>
        <v>1.5450232621124538E-2</v>
      </c>
      <c r="F1461" s="152"/>
      <c r="G1461" s="174">
        <f t="shared" ca="1" si="22"/>
        <v>44477</v>
      </c>
      <c r="H1461" s="20">
        <f ca="1">_xll.meDateFromTenor(G1461,H$14,"Following",H$13,"Normal")</f>
        <v>44571</v>
      </c>
      <c r="I1461" s="175">
        <f ca="1"/>
        <v>1.9730013819212449E-2</v>
      </c>
      <c r="J1461" s="151" t="s">
        <v>4</v>
      </c>
      <c r="K1461" s="159" t="s">
        <v>4</v>
      </c>
    </row>
    <row r="1462" spans="1:11" x14ac:dyDescent="0.25">
      <c r="A1462" s="153">
        <v>1444</v>
      </c>
      <c r="B1462" s="158"/>
      <c r="C1462" s="174">
        <f ca="1">_xll.meDateFromTenor(C1461,"1D","FOLLOWING",D$13,"NORMAL")</f>
        <v>44480</v>
      </c>
      <c r="D1462" s="20">
        <f ca="1">_xll.meDateFromTenor(C1462,D$14,"Following",D$13,"Normal")</f>
        <v>44481</v>
      </c>
      <c r="E1462" s="175">
        <f ca="1"/>
        <v>1.545765584875383E-2</v>
      </c>
      <c r="F1462" s="152"/>
      <c r="G1462" s="174">
        <f t="shared" ca="1" si="22"/>
        <v>44480</v>
      </c>
      <c r="H1462" s="20">
        <f ca="1">_xll.meDateFromTenor(G1462,H$14,"Following",H$13,"Normal")</f>
        <v>44572</v>
      </c>
      <c r="I1462" s="175">
        <f ca="1"/>
        <v>1.9742505352870067E-2</v>
      </c>
      <c r="J1462" s="151" t="s">
        <v>4</v>
      </c>
      <c r="K1462" s="159" t="s">
        <v>4</v>
      </c>
    </row>
    <row r="1463" spans="1:11" x14ac:dyDescent="0.25">
      <c r="A1463" s="153">
        <v>1445</v>
      </c>
      <c r="B1463" s="158"/>
      <c r="C1463" s="174">
        <f ca="1">_xll.meDateFromTenor(C1462,"1D","FOLLOWING",D$13,"NORMAL")</f>
        <v>44481</v>
      </c>
      <c r="D1463" s="20">
        <f ca="1">_xll.meDateFromTenor(C1463,D$14,"Following",D$13,"Normal")</f>
        <v>44482</v>
      </c>
      <c r="E1463" s="175">
        <f ca="1"/>
        <v>1.5461723773715659E-2</v>
      </c>
      <c r="F1463" s="152"/>
      <c r="G1463" s="174">
        <f t="shared" ca="1" si="22"/>
        <v>44481</v>
      </c>
      <c r="H1463" s="20">
        <f ca="1">_xll.meDateFromTenor(G1463,H$14,"Following",H$13,"Normal")</f>
        <v>44573</v>
      </c>
      <c r="I1463" s="175">
        <f ca="1"/>
        <v>1.9746658706364259E-2</v>
      </c>
      <c r="J1463" s="151" t="s">
        <v>4</v>
      </c>
      <c r="K1463" s="159" t="s">
        <v>4</v>
      </c>
    </row>
    <row r="1464" spans="1:11" x14ac:dyDescent="0.25">
      <c r="A1464" s="153">
        <v>1446</v>
      </c>
      <c r="B1464" s="158"/>
      <c r="C1464" s="174">
        <f ca="1">_xll.meDateFromTenor(C1463,"1D","FOLLOWING",D$13,"NORMAL")</f>
        <v>44482</v>
      </c>
      <c r="D1464" s="20">
        <f ca="1">_xll.meDateFromTenor(C1464,D$14,"Following",D$13,"Normal")</f>
        <v>44483</v>
      </c>
      <c r="E1464" s="175">
        <f ca="1"/>
        <v>1.546580657884469E-2</v>
      </c>
      <c r="F1464" s="152"/>
      <c r="G1464" s="174">
        <f t="shared" ca="1" si="22"/>
        <v>44482</v>
      </c>
      <c r="H1464" s="20">
        <f ca="1">_xll.meDateFromTenor(G1464,H$14,"Following",H$13,"Normal")</f>
        <v>44574</v>
      </c>
      <c r="I1464" s="175">
        <f ca="1"/>
        <v>1.9750806738447233E-2</v>
      </c>
      <c r="J1464" s="151" t="s">
        <v>4</v>
      </c>
      <c r="K1464" s="159" t="s">
        <v>4</v>
      </c>
    </row>
    <row r="1465" spans="1:11" x14ac:dyDescent="0.25">
      <c r="A1465" s="153">
        <v>1447</v>
      </c>
      <c r="B1465" s="158"/>
      <c r="C1465" s="174">
        <f ca="1">_xll.meDateFromTenor(C1464,"1D","FOLLOWING",D$13,"NORMAL")</f>
        <v>44483</v>
      </c>
      <c r="D1465" s="20">
        <f ca="1">_xll.meDateFromTenor(C1465,D$14,"Following",D$13,"Normal")</f>
        <v>44484</v>
      </c>
      <c r="E1465" s="175">
        <f ca="1"/>
        <v>1.5469904266558783E-2</v>
      </c>
      <c r="F1465" s="152"/>
      <c r="G1465" s="174">
        <f t="shared" ca="1" si="22"/>
        <v>44483</v>
      </c>
      <c r="H1465" s="20">
        <f ca="1">_xll.meDateFromTenor(G1465,H$14,"Following",H$13,"Normal")</f>
        <v>44575</v>
      </c>
      <c r="I1465" s="175">
        <f ca="1"/>
        <v>1.9754949403589767E-2</v>
      </c>
      <c r="J1465" s="151" t="s">
        <v>4</v>
      </c>
      <c r="K1465" s="159" t="s">
        <v>4</v>
      </c>
    </row>
    <row r="1466" spans="1:11" x14ac:dyDescent="0.25">
      <c r="A1466" s="153">
        <v>1448</v>
      </c>
      <c r="B1466" s="158"/>
      <c r="C1466" s="174">
        <f ca="1">_xll.meDateFromTenor(C1465,"1D","FOLLOWING",D$13,"NORMAL")</f>
        <v>44484</v>
      </c>
      <c r="D1466" s="20">
        <f ca="1">_xll.meDateFromTenor(C1466,D$14,"Following",D$13,"Normal")</f>
        <v>44487</v>
      </c>
      <c r="E1466" s="175">
        <f ca="1"/>
        <v>1.5478814755142463E-2</v>
      </c>
      <c r="F1466" s="152"/>
      <c r="G1466" s="174">
        <f t="shared" ca="1" si="22"/>
        <v>44484</v>
      </c>
      <c r="H1466" s="20">
        <f ca="1">_xll.meDateFromTenor(G1466,H$14,"Following",H$13,"Normal")</f>
        <v>44578</v>
      </c>
      <c r="I1466" s="175">
        <f ca="1"/>
        <v>1.975908665626263E-2</v>
      </c>
      <c r="J1466" s="151" t="s">
        <v>4</v>
      </c>
      <c r="K1466" s="159" t="s">
        <v>4</v>
      </c>
    </row>
    <row r="1467" spans="1:11" x14ac:dyDescent="0.25">
      <c r="A1467" s="153">
        <v>1449</v>
      </c>
      <c r="B1467" s="158"/>
      <c r="C1467" s="174">
        <f ca="1">_xll.meDateFromTenor(C1466,"1D","FOLLOWING",D$13,"NORMAL")</f>
        <v>44487</v>
      </c>
      <c r="D1467" s="20">
        <f ca="1">_xll.meDateFromTenor(C1467,D$14,"Following",D$13,"Normal")</f>
        <v>44488</v>
      </c>
      <c r="E1467" s="175">
        <f ca="1"/>
        <v>1.5486443898782598E-2</v>
      </c>
      <c r="F1467" s="152"/>
      <c r="G1467" s="174">
        <f t="shared" ca="1" si="22"/>
        <v>44487</v>
      </c>
      <c r="H1467" s="20">
        <f ca="1">_xll.meDateFromTenor(G1467,H$14,"Following",H$13,"Normal")</f>
        <v>44579</v>
      </c>
      <c r="I1467" s="175">
        <f ca="1"/>
        <v>1.9771465484170948E-2</v>
      </c>
      <c r="J1467" s="151" t="s">
        <v>4</v>
      </c>
      <c r="K1467" s="159" t="s">
        <v>4</v>
      </c>
    </row>
    <row r="1468" spans="1:11" x14ac:dyDescent="0.25">
      <c r="A1468" s="153">
        <v>1450</v>
      </c>
      <c r="B1468" s="158"/>
      <c r="C1468" s="174">
        <f ca="1">_xll.meDateFromTenor(C1467,"1D","FOLLOWING",D$13,"NORMAL")</f>
        <v>44488</v>
      </c>
      <c r="D1468" s="20">
        <f ca="1">_xll.meDateFromTenor(C1468,D$14,"Following",D$13,"Normal")</f>
        <v>44489</v>
      </c>
      <c r="E1468" s="175">
        <f ca="1"/>
        <v>1.5490616040289916E-2</v>
      </c>
      <c r="F1468" s="152"/>
      <c r="G1468" s="174">
        <f t="shared" ca="1" si="22"/>
        <v>44488</v>
      </c>
      <c r="H1468" s="20">
        <f ca="1">_xll.meDateFromTenor(G1468,H$14,"Following",H$13,"Normal")</f>
        <v>44580</v>
      </c>
      <c r="I1468" s="175">
        <f ca="1"/>
        <v>1.9775580631672882E-2</v>
      </c>
      <c r="J1468" s="151" t="s">
        <v>4</v>
      </c>
      <c r="K1468" s="159" t="s">
        <v>4</v>
      </c>
    </row>
    <row r="1469" spans="1:11" x14ac:dyDescent="0.25">
      <c r="A1469" s="153">
        <v>1451</v>
      </c>
      <c r="B1469" s="158"/>
      <c r="C1469" s="174">
        <f ca="1">_xll.meDateFromTenor(C1468,"1D","FOLLOWING",D$13,"NORMAL")</f>
        <v>44489</v>
      </c>
      <c r="D1469" s="20">
        <f ca="1">_xll.meDateFromTenor(C1469,D$14,"Following",D$13,"Normal")</f>
        <v>44490</v>
      </c>
      <c r="E1469" s="175">
        <f ca="1"/>
        <v>1.5494803080524443E-2</v>
      </c>
      <c r="F1469" s="152"/>
      <c r="G1469" s="174">
        <f t="shared" ca="1" si="22"/>
        <v>44489</v>
      </c>
      <c r="H1469" s="20">
        <f ca="1">_xll.meDateFromTenor(G1469,H$14,"Following",H$13,"Normal")</f>
        <v>44581</v>
      </c>
      <c r="I1469" s="175">
        <f ca="1"/>
        <v>1.9779690139059017E-2</v>
      </c>
      <c r="J1469" s="151" t="s">
        <v>4</v>
      </c>
      <c r="K1469" s="159" t="s">
        <v>4</v>
      </c>
    </row>
    <row r="1470" spans="1:11" x14ac:dyDescent="0.25">
      <c r="A1470" s="153">
        <v>1452</v>
      </c>
      <c r="B1470" s="158"/>
      <c r="C1470" s="174">
        <f ca="1">_xll.meDateFromTenor(C1469,"1D","FOLLOWING",D$13,"NORMAL")</f>
        <v>44490</v>
      </c>
      <c r="D1470" s="20">
        <f ca="1">_xll.meDateFromTenor(C1470,D$14,"Following",D$13,"Normal")</f>
        <v>44491</v>
      </c>
      <c r="E1470" s="175">
        <f ca="1"/>
        <v>1.5499005022204006E-2</v>
      </c>
      <c r="F1470" s="152"/>
      <c r="G1470" s="174">
        <f t="shared" ca="1" si="22"/>
        <v>44490</v>
      </c>
      <c r="H1470" s="20">
        <f ca="1">_xll.meDateFromTenor(G1470,H$14,"Following",H$13,"Normal")</f>
        <v>44582</v>
      </c>
      <c r="I1470" s="175">
        <f ca="1"/>
        <v>1.9783793960800131E-2</v>
      </c>
      <c r="J1470" s="151" t="s">
        <v>4</v>
      </c>
      <c r="K1470" s="159" t="s">
        <v>4</v>
      </c>
    </row>
    <row r="1471" spans="1:11" x14ac:dyDescent="0.25">
      <c r="A1471" s="153">
        <v>1453</v>
      </c>
      <c r="B1471" s="158"/>
      <c r="C1471" s="174">
        <f ca="1">_xll.meDateFromTenor(C1470,"1D","FOLLOWING",D$13,"NORMAL")</f>
        <v>44491</v>
      </c>
      <c r="D1471" s="20">
        <f ca="1">_xll.meDateFromTenor(C1471,D$14,"Following",D$13,"Normal")</f>
        <v>44494</v>
      </c>
      <c r="E1471" s="175">
        <f ca="1"/>
        <v>1.550812660326451E-2</v>
      </c>
      <c r="F1471" s="152"/>
      <c r="G1471" s="174">
        <f t="shared" ca="1" si="22"/>
        <v>44491</v>
      </c>
      <c r="H1471" s="20">
        <f ca="1">_xll.meDateFromTenor(G1471,H$14,"Following",H$13,"Normal")</f>
        <v>44585</v>
      </c>
      <c r="I1471" s="175">
        <f ca="1"/>
        <v>1.9787892051366995E-2</v>
      </c>
      <c r="J1471" s="151" t="s">
        <v>4</v>
      </c>
      <c r="K1471" s="159" t="s">
        <v>4</v>
      </c>
    </row>
    <row r="1472" spans="1:11" x14ac:dyDescent="0.25">
      <c r="A1472" s="153">
        <v>1454</v>
      </c>
      <c r="B1472" s="158"/>
      <c r="C1472" s="174">
        <f ca="1">_xll.meDateFromTenor(C1471,"1D","FOLLOWING",D$13,"NORMAL")</f>
        <v>44494</v>
      </c>
      <c r="D1472" s="20">
        <f ca="1">_xll.meDateFromTenor(C1472,D$14,"Following",D$13,"Normal")</f>
        <v>44495</v>
      </c>
      <c r="E1472" s="175">
        <f ca="1"/>
        <v>1.5515961856140997E-2</v>
      </c>
      <c r="F1472" s="152"/>
      <c r="G1472" s="174">
        <f t="shared" ca="1" si="22"/>
        <v>44494</v>
      </c>
      <c r="H1472" s="20">
        <f ca="1">_xll.meDateFromTenor(G1472,H$14,"Following",H$13,"Normal")</f>
        <v>44586</v>
      </c>
      <c r="I1472" s="175">
        <f ca="1"/>
        <v>1.9800151480729836E-2</v>
      </c>
      <c r="J1472" s="151" t="s">
        <v>4</v>
      </c>
      <c r="K1472" s="159" t="s">
        <v>4</v>
      </c>
    </row>
    <row r="1473" spans="1:11" x14ac:dyDescent="0.25">
      <c r="A1473" s="153">
        <v>1455</v>
      </c>
      <c r="B1473" s="158"/>
      <c r="C1473" s="174">
        <f ca="1">_xll.meDateFromTenor(C1472,"1D","FOLLOWING",D$13,"NORMAL")</f>
        <v>44495</v>
      </c>
      <c r="D1473" s="20">
        <f ca="1">_xll.meDateFromTenor(C1473,D$14,"Following",D$13,"Normal")</f>
        <v>44496</v>
      </c>
      <c r="E1473" s="175">
        <f ca="1"/>
        <v>1.5520238344819208E-2</v>
      </c>
      <c r="F1473" s="152"/>
      <c r="G1473" s="174">
        <f t="shared" ca="1" si="22"/>
        <v>44495</v>
      </c>
      <c r="H1473" s="20">
        <f ca="1">_xll.meDateFromTenor(G1473,H$14,"Following",H$13,"Normal")</f>
        <v>44587</v>
      </c>
      <c r="I1473" s="175">
        <f ca="1"/>
        <v>1.980422619130745E-2</v>
      </c>
      <c r="J1473" s="151" t="s">
        <v>4</v>
      </c>
      <c r="K1473" s="159" t="s">
        <v>4</v>
      </c>
    </row>
    <row r="1474" spans="1:11" x14ac:dyDescent="0.25">
      <c r="A1474" s="153">
        <v>1456</v>
      </c>
      <c r="B1474" s="158"/>
      <c r="C1474" s="174">
        <f ca="1">_xll.meDateFromTenor(C1473,"1D","FOLLOWING",D$13,"NORMAL")</f>
        <v>44496</v>
      </c>
      <c r="D1474" s="20">
        <f ca="1">_xll.meDateFromTenor(C1474,D$14,"Following",D$13,"Normal")</f>
        <v>44497</v>
      </c>
      <c r="E1474" s="175">
        <f ca="1"/>
        <v>1.5524529750934641E-2</v>
      </c>
      <c r="F1474" s="152"/>
      <c r="G1474" s="174">
        <f t="shared" ca="1" si="22"/>
        <v>44496</v>
      </c>
      <c r="H1474" s="20">
        <f ca="1">_xll.meDateFromTenor(G1474,H$14,"Following",H$13,"Normal")</f>
        <v>44588</v>
      </c>
      <c r="I1474" s="175">
        <f ca="1"/>
        <v>1.9808294943064689E-2</v>
      </c>
      <c r="J1474" s="151" t="s">
        <v>4</v>
      </c>
      <c r="K1474" s="159" t="s">
        <v>4</v>
      </c>
    </row>
    <row r="1475" spans="1:11" x14ac:dyDescent="0.25">
      <c r="A1475" s="153">
        <v>1457</v>
      </c>
      <c r="B1475" s="158"/>
      <c r="C1475" s="174">
        <f ca="1">_xll.meDateFromTenor(C1474,"1D","FOLLOWING",D$13,"NORMAL")</f>
        <v>44497</v>
      </c>
      <c r="D1475" s="20">
        <f ca="1">_xll.meDateFromTenor(C1475,D$14,"Following",D$13,"Normal")</f>
        <v>44498</v>
      </c>
      <c r="E1475" s="175">
        <f ca="1"/>
        <v>1.5528836077185264E-2</v>
      </c>
      <c r="F1475" s="152"/>
      <c r="G1475" s="174">
        <f t="shared" ca="1" si="22"/>
        <v>44497</v>
      </c>
      <c r="H1475" s="20">
        <f ca="1">_xll.meDateFromTenor(G1475,H$14,"Following",H$13,"Normal")</f>
        <v>44589</v>
      </c>
      <c r="I1475" s="175">
        <f ca="1"/>
        <v>1.9812357690472321E-2</v>
      </c>
      <c r="J1475" s="151" t="s">
        <v>4</v>
      </c>
      <c r="K1475" s="159" t="s">
        <v>4</v>
      </c>
    </row>
    <row r="1476" spans="1:11" x14ac:dyDescent="0.25">
      <c r="A1476" s="153">
        <v>1458</v>
      </c>
      <c r="B1476" s="158"/>
      <c r="C1476" s="174">
        <f ca="1">_xll.meDateFromTenor(C1475,"1D","FOLLOWING",D$13,"NORMAL")</f>
        <v>44498</v>
      </c>
      <c r="D1476" s="20">
        <f ca="1">_xll.meDateFromTenor(C1476,D$14,"Following",D$13,"Normal")</f>
        <v>44501</v>
      </c>
      <c r="E1476" s="175">
        <f ca="1"/>
        <v>1.5538169080438808E-2</v>
      </c>
      <c r="F1476" s="152"/>
      <c r="G1476" s="174">
        <f t="shared" ca="1" si="22"/>
        <v>44498</v>
      </c>
      <c r="H1476" s="20">
        <f ca="1">_xll.meDateFromTenor(G1476,H$14,"Following",H$13,"Normal")</f>
        <v>44592</v>
      </c>
      <c r="I1476" s="175">
        <f ca="1"/>
        <v>1.9816414388001125E-2</v>
      </c>
      <c r="J1476" s="151" t="s">
        <v>4</v>
      </c>
      <c r="K1476" s="159" t="s">
        <v>4</v>
      </c>
    </row>
    <row r="1477" spans="1:11" x14ac:dyDescent="0.25">
      <c r="A1477" s="153">
        <v>1459</v>
      </c>
      <c r="B1477" s="158"/>
      <c r="C1477" s="174">
        <f ca="1">_xll.meDateFromTenor(C1476,"1D","FOLLOWING",D$13,"NORMAL")</f>
        <v>44501</v>
      </c>
      <c r="D1477" s="20">
        <f ca="1">_xll.meDateFromTenor(C1477,D$14,"Following",D$13,"Normal")</f>
        <v>44502</v>
      </c>
      <c r="E1477" s="175">
        <f ca="1"/>
        <v>1.5546210636896219E-2</v>
      </c>
      <c r="F1477" s="152"/>
      <c r="G1477" s="174">
        <f t="shared" ca="1" si="22"/>
        <v>44501</v>
      </c>
      <c r="H1477" s="20">
        <f ca="1">_xll.meDateFromTenor(G1477,H$14,"Following",H$13,"Normal")</f>
        <v>44593</v>
      </c>
      <c r="I1477" s="175">
        <f ca="1"/>
        <v>1.9828547726022317E-2</v>
      </c>
      <c r="J1477" s="151" t="s">
        <v>4</v>
      </c>
      <c r="K1477" s="159" t="s">
        <v>4</v>
      </c>
    </row>
    <row r="1478" spans="1:11" x14ac:dyDescent="0.25">
      <c r="A1478" s="153">
        <v>1460</v>
      </c>
      <c r="B1478" s="158"/>
      <c r="C1478" s="174">
        <f ca="1">_xll.meDateFromTenor(C1477,"1D","FOLLOWING",D$13,"NORMAL")</f>
        <v>44502</v>
      </c>
      <c r="D1478" s="20">
        <f ca="1">_xll.meDateFromTenor(C1478,D$14,"Following",D$13,"Normal")</f>
        <v>44503</v>
      </c>
      <c r="E1478" s="175">
        <f ca="1"/>
        <v>1.5550591604010277E-2</v>
      </c>
      <c r="F1478" s="152"/>
      <c r="G1478" s="174">
        <f t="shared" ca="1" si="22"/>
        <v>44502</v>
      </c>
      <c r="H1478" s="20">
        <f ca="1">_xll.meDateFromTenor(G1478,H$14,"Following",H$13,"Normal")</f>
        <v>44594</v>
      </c>
      <c r="I1478" s="175">
        <f ca="1"/>
        <v>1.9832579768743547E-2</v>
      </c>
      <c r="J1478" s="151" t="s">
        <v>4</v>
      </c>
      <c r="K1478" s="159" t="s">
        <v>4</v>
      </c>
    </row>
    <row r="1479" spans="1:11" x14ac:dyDescent="0.25">
      <c r="A1479" s="153">
        <v>1461</v>
      </c>
      <c r="B1479" s="158"/>
      <c r="C1479" s="174">
        <f ca="1">_xll.meDateFromTenor(C1478,"1D","FOLLOWING",D$13,"NORMAL")</f>
        <v>44503</v>
      </c>
      <c r="D1479" s="20">
        <f ca="1">_xll.meDateFromTenor(C1479,D$14,"Following",D$13,"Normal")</f>
        <v>44504</v>
      </c>
      <c r="E1479" s="175">
        <f ca="1"/>
        <v>1.555498750724672E-2</v>
      </c>
      <c r="F1479" s="152"/>
      <c r="G1479" s="174">
        <f t="shared" ca="1" si="22"/>
        <v>44503</v>
      </c>
      <c r="H1479" s="20">
        <f ca="1">_xll.meDateFromTenor(G1479,H$14,"Following",H$13,"Normal")</f>
        <v>44595</v>
      </c>
      <c r="I1479" s="175">
        <f ca="1"/>
        <v>1.9836605533939827E-2</v>
      </c>
      <c r="J1479" s="151" t="s">
        <v>4</v>
      </c>
      <c r="K1479" s="159" t="s">
        <v>4</v>
      </c>
    </row>
    <row r="1480" spans="1:11" x14ac:dyDescent="0.25">
      <c r="A1480" s="153">
        <v>1462</v>
      </c>
      <c r="B1480" s="158"/>
      <c r="C1480" s="174">
        <f ca="1">_xll.meDateFromTenor(C1479,"1D","FOLLOWING",D$13,"NORMAL")</f>
        <v>44504</v>
      </c>
      <c r="D1480" s="20">
        <f ca="1">_xll.meDateFromTenor(C1480,D$14,"Following",D$13,"Normal")</f>
        <v>44505</v>
      </c>
      <c r="E1480" s="175">
        <f ca="1"/>
        <v>1.555939834950314E-2</v>
      </c>
      <c r="F1480" s="152"/>
      <c r="G1480" s="174">
        <f t="shared" ca="1" si="22"/>
        <v>44504</v>
      </c>
      <c r="H1480" s="20">
        <f ca="1">_xll.meDateFromTenor(G1480,H$14,"Following",H$13,"Normal")</f>
        <v>44596</v>
      </c>
      <c r="I1480" s="175">
        <f ca="1"/>
        <v>1.9840624976081921E-2</v>
      </c>
      <c r="J1480" s="151" t="s">
        <v>4</v>
      </c>
      <c r="K1480" s="159" t="s">
        <v>4</v>
      </c>
    </row>
    <row r="1481" spans="1:11" x14ac:dyDescent="0.25">
      <c r="A1481" s="153">
        <v>1463</v>
      </c>
      <c r="B1481" s="158"/>
      <c r="C1481" s="174">
        <f ca="1">_xll.meDateFromTenor(C1480,"1D","FOLLOWING",D$13,"NORMAL")</f>
        <v>44505</v>
      </c>
      <c r="D1481" s="20">
        <f ca="1">_xll.meDateFromTenor(C1481,D$14,"Following",D$13,"Normal")</f>
        <v>44508</v>
      </c>
      <c r="E1481" s="175">
        <f ca="1"/>
        <v>1.5568943106511249E-2</v>
      </c>
      <c r="F1481" s="152"/>
      <c r="G1481" s="174">
        <f t="shared" ca="1" si="22"/>
        <v>44505</v>
      </c>
      <c r="H1481" s="20">
        <f ca="1">_xll.meDateFromTenor(G1481,H$14,"Following",H$13,"Normal")</f>
        <v>44599</v>
      </c>
      <c r="I1481" s="175">
        <f ca="1"/>
        <v>1.9844638049640609E-2</v>
      </c>
      <c r="J1481" s="151" t="s">
        <v>4</v>
      </c>
      <c r="K1481" s="159" t="s">
        <v>4</v>
      </c>
    </row>
    <row r="1482" spans="1:11" x14ac:dyDescent="0.25">
      <c r="A1482" s="153">
        <v>1464</v>
      </c>
      <c r="B1482" s="158"/>
      <c r="C1482" s="174">
        <f ca="1">_xll.meDateFromTenor(C1481,"1D","FOLLOWING",D$13,"NORMAL")</f>
        <v>44508</v>
      </c>
      <c r="D1482" s="20">
        <f ca="1">_xll.meDateFromTenor(C1482,D$14,"Following",D$13,"Normal")</f>
        <v>44509</v>
      </c>
      <c r="E1482" s="175">
        <f ca="1"/>
        <v>1.5577191161846629E-2</v>
      </c>
      <c r="F1482" s="152"/>
      <c r="G1482" s="174">
        <f t="shared" ca="1" si="22"/>
        <v>44508</v>
      </c>
      <c r="H1482" s="20">
        <f ca="1">_xll.meDateFromTenor(G1482,H$14,"Following",H$13,"Normal")</f>
        <v>44600</v>
      </c>
      <c r="I1482" s="175">
        <f ca="1"/>
        <v>1.9856638603523959E-2</v>
      </c>
      <c r="J1482" s="151" t="s">
        <v>4</v>
      </c>
      <c r="K1482" s="159" t="s">
        <v>4</v>
      </c>
    </row>
    <row r="1483" spans="1:11" x14ac:dyDescent="0.25">
      <c r="A1483" s="153">
        <v>1465</v>
      </c>
      <c r="B1483" s="158"/>
      <c r="C1483" s="174">
        <f ca="1">_xll.meDateFromTenor(C1482,"1D","FOLLOWING",D$13,"NORMAL")</f>
        <v>44509</v>
      </c>
      <c r="D1483" s="20">
        <f ca="1">_xll.meDateFromTenor(C1483,D$14,"Following",D$13,"Normal")</f>
        <v>44510</v>
      </c>
      <c r="E1483" s="175">
        <f ca="1"/>
        <v>1.558167673927114E-2</v>
      </c>
      <c r="F1483" s="152"/>
      <c r="G1483" s="174">
        <f t="shared" ca="1" si="22"/>
        <v>44509</v>
      </c>
      <c r="H1483" s="20">
        <f ca="1">_xll.meDateFromTenor(G1483,H$14,"Following",H$13,"Normal")</f>
        <v>44601</v>
      </c>
      <c r="I1483" s="175">
        <f ca="1"/>
        <v>1.9860625747456756E-2</v>
      </c>
      <c r="J1483" s="151" t="s">
        <v>4</v>
      </c>
      <c r="K1483" s="159" t="s">
        <v>4</v>
      </c>
    </row>
    <row r="1484" spans="1:11" x14ac:dyDescent="0.25">
      <c r="A1484" s="153">
        <v>1466</v>
      </c>
      <c r="B1484" s="158"/>
      <c r="C1484" s="174">
        <f ca="1">_xll.meDateFromTenor(C1483,"1D","FOLLOWING",D$13,"NORMAL")</f>
        <v>44510</v>
      </c>
      <c r="D1484" s="20">
        <f ca="1">_xll.meDateFromTenor(C1484,D$14,"Following",D$13,"Normal")</f>
        <v>44511</v>
      </c>
      <c r="E1484" s="175">
        <f ca="1"/>
        <v>1.558617727178279E-2</v>
      </c>
      <c r="F1484" s="152"/>
      <c r="G1484" s="174">
        <f t="shared" ca="1" si="22"/>
        <v>44510</v>
      </c>
      <c r="H1484" s="20">
        <f ca="1">_xll.meDateFromTenor(G1484,H$14,"Following",H$13,"Normal")</f>
        <v>44602</v>
      </c>
      <c r="I1484" s="175">
        <f ca="1"/>
        <v>1.9864606295160014E-2</v>
      </c>
      <c r="J1484" s="151" t="s">
        <v>4</v>
      </c>
      <c r="K1484" s="159" t="s">
        <v>4</v>
      </c>
    </row>
    <row r="1485" spans="1:11" x14ac:dyDescent="0.25">
      <c r="A1485" s="153">
        <v>1467</v>
      </c>
      <c r="B1485" s="158"/>
      <c r="C1485" s="174">
        <f ca="1">_xll.meDateFromTenor(C1484,"1D","FOLLOWING",D$13,"NORMAL")</f>
        <v>44511</v>
      </c>
      <c r="D1485" s="20">
        <f ca="1">_xll.meDateFromTenor(C1485,D$14,"Following",D$13,"Normal")</f>
        <v>44512</v>
      </c>
      <c r="E1485" s="175">
        <f ca="1"/>
        <v>1.559069276223935E-2</v>
      </c>
      <c r="F1485" s="152"/>
      <c r="G1485" s="174">
        <f t="shared" ca="1" si="22"/>
        <v>44511</v>
      </c>
      <c r="H1485" s="20">
        <f ca="1">_xll.meDateFromTenor(G1485,H$14,"Following",H$13,"Normal")</f>
        <v>44603</v>
      </c>
      <c r="I1485" s="175">
        <f ca="1"/>
        <v>1.9868580201104512E-2</v>
      </c>
      <c r="J1485" s="151" t="s">
        <v>4</v>
      </c>
      <c r="K1485" s="159" t="s">
        <v>4</v>
      </c>
    </row>
    <row r="1486" spans="1:11" x14ac:dyDescent="0.25">
      <c r="A1486" s="153">
        <v>1468</v>
      </c>
      <c r="B1486" s="158"/>
      <c r="C1486" s="174">
        <f ca="1">_xll.meDateFromTenor(C1485,"1D","FOLLOWING",D$13,"NORMAL")</f>
        <v>44512</v>
      </c>
      <c r="D1486" s="20">
        <f ca="1">_xll.meDateFromTenor(C1486,D$14,"Following",D$13,"Normal")</f>
        <v>44515</v>
      </c>
      <c r="E1486" s="175">
        <f ca="1"/>
        <v>1.5600449606268716E-2</v>
      </c>
      <c r="F1486" s="152"/>
      <c r="G1486" s="174">
        <f t="shared" ca="1" si="22"/>
        <v>44512</v>
      </c>
      <c r="H1486" s="20">
        <f ca="1">_xll.meDateFromTenor(G1486,H$14,"Following",H$13,"Normal")</f>
        <v>44606</v>
      </c>
      <c r="I1486" s="175">
        <f ca="1"/>
        <v>1.9872547419761018E-2</v>
      </c>
      <c r="J1486" s="151" t="s">
        <v>4</v>
      </c>
      <c r="K1486" s="159" t="s">
        <v>4</v>
      </c>
    </row>
    <row r="1487" spans="1:11" x14ac:dyDescent="0.25">
      <c r="A1487" s="153">
        <v>1469</v>
      </c>
      <c r="B1487" s="158"/>
      <c r="C1487" s="174">
        <f ca="1">_xll.meDateFromTenor(C1486,"1D","FOLLOWING",D$13,"NORMAL")</f>
        <v>44515</v>
      </c>
      <c r="D1487" s="20">
        <f ca="1">_xll.meDateFromTenor(C1487,D$14,"Following",D$13,"Normal")</f>
        <v>44516</v>
      </c>
      <c r="E1487" s="175">
        <f ca="1"/>
        <v>1.5608904356711807E-2</v>
      </c>
      <c r="F1487" s="152"/>
      <c r="G1487" s="174">
        <f t="shared" ca="1" si="22"/>
        <v>44515</v>
      </c>
      <c r="H1487" s="20">
        <f ca="1">_xll.meDateFromTenor(G1487,H$14,"Following",H$13,"Normal")</f>
        <v>44607</v>
      </c>
      <c r="I1487" s="175">
        <f ca="1"/>
        <v>1.9884408496710353E-2</v>
      </c>
      <c r="J1487" s="151" t="s">
        <v>4</v>
      </c>
      <c r="K1487" s="159" t="s">
        <v>4</v>
      </c>
    </row>
    <row r="1488" spans="1:11" x14ac:dyDescent="0.25">
      <c r="A1488" s="153">
        <v>1470</v>
      </c>
      <c r="B1488" s="158"/>
      <c r="C1488" s="174">
        <f ca="1">_xll.meDateFromTenor(C1487,"1D","FOLLOWING",D$13,"NORMAL")</f>
        <v>44516</v>
      </c>
      <c r="D1488" s="20">
        <f ca="1">_xll.meDateFromTenor(C1488,D$14,"Following",D$13,"Normal")</f>
        <v>44517</v>
      </c>
      <c r="E1488" s="175">
        <f ca="1"/>
        <v>1.5613494677160554E-2</v>
      </c>
      <c r="F1488" s="152"/>
      <c r="G1488" s="174">
        <f t="shared" ca="1" si="22"/>
        <v>44516</v>
      </c>
      <c r="H1488" s="20">
        <f ca="1">_xll.meDateFromTenor(G1488,H$14,"Following",H$13,"Normal")</f>
        <v>44608</v>
      </c>
      <c r="I1488" s="175">
        <f ca="1"/>
        <v>1.9888348510922648E-2</v>
      </c>
      <c r="J1488" s="151" t="s">
        <v>4</v>
      </c>
      <c r="K1488" s="159" t="s">
        <v>4</v>
      </c>
    </row>
    <row r="1489" spans="1:11" x14ac:dyDescent="0.25">
      <c r="A1489" s="153">
        <v>1471</v>
      </c>
      <c r="B1489" s="158"/>
      <c r="C1489" s="174">
        <f ca="1">_xll.meDateFromTenor(C1488,"1D","FOLLOWING",D$13,"NORMAL")</f>
        <v>44517</v>
      </c>
      <c r="D1489" s="20">
        <f ca="1">_xll.meDateFromTenor(C1489,D$14,"Following",D$13,"Normal")</f>
        <v>44518</v>
      </c>
      <c r="E1489" s="175">
        <f ca="1"/>
        <v>1.5618099971701273E-2</v>
      </c>
      <c r="F1489" s="152"/>
      <c r="G1489" s="174">
        <f t="shared" ca="1" si="22"/>
        <v>44517</v>
      </c>
      <c r="H1489" s="20">
        <f ca="1">_xll.meDateFromTenor(G1489,H$14,"Following",H$13,"Normal")</f>
        <v>44609</v>
      </c>
      <c r="I1489" s="175">
        <f ca="1"/>
        <v>1.9892281610200829E-2</v>
      </c>
      <c r="J1489" s="151" t="s">
        <v>4</v>
      </c>
      <c r="K1489" s="159" t="s">
        <v>4</v>
      </c>
    </row>
    <row r="1490" spans="1:11" x14ac:dyDescent="0.25">
      <c r="A1490" s="153">
        <v>1472</v>
      </c>
      <c r="B1490" s="158"/>
      <c r="C1490" s="174">
        <f ca="1">_xll.meDateFromTenor(C1489,"1D","FOLLOWING",D$13,"NORMAL")</f>
        <v>44518</v>
      </c>
      <c r="D1490" s="20">
        <f ca="1">_xll.meDateFromTenor(C1490,D$14,"Following",D$13,"Normal")</f>
        <v>44519</v>
      </c>
      <c r="E1490" s="175">
        <f ca="1"/>
        <v>1.5622720243231636E-2</v>
      </c>
      <c r="F1490" s="152"/>
      <c r="G1490" s="174">
        <f t="shared" ca="1" si="22"/>
        <v>44518</v>
      </c>
      <c r="H1490" s="20">
        <f ca="1">_xll.meDateFromTenor(G1490,H$14,"Following",H$13,"Normal")</f>
        <v>44610</v>
      </c>
      <c r="I1490" s="175">
        <f ca="1"/>
        <v>1.9896207749015668E-2</v>
      </c>
      <c r="J1490" s="151" t="s">
        <v>4</v>
      </c>
      <c r="K1490" s="159" t="s">
        <v>4</v>
      </c>
    </row>
    <row r="1491" spans="1:11" x14ac:dyDescent="0.25">
      <c r="A1491" s="153">
        <v>1473</v>
      </c>
      <c r="B1491" s="158"/>
      <c r="C1491" s="174">
        <f ca="1">_xll.meDateFromTenor(C1490,"1D","FOLLOWING",D$13,"NORMAL")</f>
        <v>44519</v>
      </c>
      <c r="D1491" s="20">
        <f ca="1">_xll.meDateFromTenor(C1491,D$14,"Following",D$13,"Normal")</f>
        <v>44522</v>
      </c>
      <c r="E1491" s="175">
        <f ca="1"/>
        <v>1.5632689509627373E-2</v>
      </c>
      <c r="F1491" s="152"/>
      <c r="G1491" s="174">
        <f t="shared" ca="1" si="22"/>
        <v>44519</v>
      </c>
      <c r="H1491" s="20">
        <f ca="1">_xll.meDateFromTenor(G1491,H$14,"Following",H$13,"Normal")</f>
        <v>44613</v>
      </c>
      <c r="I1491" s="175">
        <f ca="1"/>
        <v>1.9900126881837937E-2</v>
      </c>
      <c r="J1491" s="151" t="s">
        <v>4</v>
      </c>
      <c r="K1491" s="159" t="s">
        <v>4</v>
      </c>
    </row>
    <row r="1492" spans="1:11" x14ac:dyDescent="0.25">
      <c r="A1492" s="153">
        <v>1474</v>
      </c>
      <c r="B1492" s="158"/>
      <c r="C1492" s="174">
        <f ca="1">_xll.meDateFromTenor(C1491,"1D","FOLLOWING",D$13,"NORMAL")</f>
        <v>44522</v>
      </c>
      <c r="D1492" s="20">
        <f ca="1">_xll.meDateFromTenor(C1492,D$14,"Following",D$13,"Normal")</f>
        <v>44523</v>
      </c>
      <c r="E1492" s="175">
        <f ca="1"/>
        <v>1.5641351152447028E-2</v>
      </c>
      <c r="F1492" s="152"/>
      <c r="G1492" s="174">
        <f t="shared" ca="1" si="22"/>
        <v>44522</v>
      </c>
      <c r="H1492" s="20">
        <f ca="1">_xll.meDateFromTenor(G1492,H$14,"Following",H$13,"Normal")</f>
        <v>44614</v>
      </c>
      <c r="I1492" s="175">
        <f ca="1"/>
        <v>1.9911841789057076E-2</v>
      </c>
      <c r="J1492" s="151" t="s">
        <v>4</v>
      </c>
      <c r="K1492" s="159" t="s">
        <v>4</v>
      </c>
    </row>
    <row r="1493" spans="1:11" x14ac:dyDescent="0.25">
      <c r="A1493" s="153">
        <v>1475</v>
      </c>
      <c r="B1493" s="158"/>
      <c r="C1493" s="174">
        <f ca="1">_xll.meDateFromTenor(C1492,"1D","FOLLOWING",D$13,"NORMAL")</f>
        <v>44523</v>
      </c>
      <c r="D1493" s="20">
        <f ca="1">_xll.meDateFromTenor(C1493,D$14,"Following",D$13,"Normal")</f>
        <v>44524</v>
      </c>
      <c r="E1493" s="175">
        <f ca="1"/>
        <v>1.5645292060521895E-2</v>
      </c>
      <c r="F1493" s="152"/>
      <c r="G1493" s="174">
        <f t="shared" ref="G1493:G1518" ca="1" si="23">$C1493</f>
        <v>44523</v>
      </c>
      <c r="H1493" s="20">
        <f ca="1">_xll.meDateFromTenor(G1493,H$14,"Following",H$13,"Normal")</f>
        <v>44615</v>
      </c>
      <c r="I1493" s="175">
        <f ca="1"/>
        <v>1.9915732442616813E-2</v>
      </c>
      <c r="J1493" s="151" t="s">
        <v>4</v>
      </c>
      <c r="K1493" s="159" t="s">
        <v>4</v>
      </c>
    </row>
    <row r="1494" spans="1:11" x14ac:dyDescent="0.25">
      <c r="A1494" s="153">
        <v>1476</v>
      </c>
      <c r="B1494" s="158"/>
      <c r="C1494" s="174">
        <f ca="1">_xll.meDateFromTenor(C1493,"1D","FOLLOWING",D$13,"NORMAL")</f>
        <v>44524</v>
      </c>
      <c r="D1494" s="20">
        <f ca="1">_xll.meDateFromTenor(C1494,D$14,"Following",D$13,"Normal")</f>
        <v>44525</v>
      </c>
      <c r="E1494" s="175">
        <f ca="1"/>
        <v>1.5648507273502758E-2</v>
      </c>
      <c r="F1494" s="152"/>
      <c r="G1494" s="174">
        <f t="shared" ca="1" si="23"/>
        <v>44524</v>
      </c>
      <c r="H1494" s="20">
        <f ca="1">_xll.meDateFromTenor(G1494,H$14,"Following",H$13,"Normal")</f>
        <v>44616</v>
      </c>
      <c r="I1494" s="175">
        <f ca="1"/>
        <v>1.9919615881131919E-2</v>
      </c>
      <c r="J1494" s="151" t="s">
        <v>4</v>
      </c>
      <c r="K1494" s="159" t="s">
        <v>4</v>
      </c>
    </row>
    <row r="1495" spans="1:11" x14ac:dyDescent="0.25">
      <c r="A1495" s="153">
        <v>1477</v>
      </c>
      <c r="B1495" s="158"/>
      <c r="C1495" s="174">
        <f ca="1">_xll.meDateFromTenor(C1494,"1D","FOLLOWING",D$13,"NORMAL")</f>
        <v>44525</v>
      </c>
      <c r="D1495" s="20">
        <f ca="1">_xll.meDateFromTenor(C1495,D$14,"Following",D$13,"Normal")</f>
        <v>44526</v>
      </c>
      <c r="E1495" s="175">
        <f ca="1"/>
        <v>1.5651757886076863E-2</v>
      </c>
      <c r="F1495" s="152"/>
      <c r="G1495" s="174">
        <f t="shared" ca="1" si="23"/>
        <v>44525</v>
      </c>
      <c r="H1495" s="20">
        <f ca="1">_xll.meDateFromTenor(G1495,H$14,"Following",H$13,"Normal")</f>
        <v>44617</v>
      </c>
      <c r="I1495" s="175">
        <f ca="1"/>
        <v>1.9923492152043507E-2</v>
      </c>
      <c r="J1495" s="151" t="s">
        <v>4</v>
      </c>
      <c r="K1495" s="159" t="s">
        <v>4</v>
      </c>
    </row>
    <row r="1496" spans="1:11" x14ac:dyDescent="0.25">
      <c r="A1496" s="153">
        <v>1478</v>
      </c>
      <c r="B1496" s="158"/>
      <c r="C1496" s="174">
        <f ca="1">_xll.meDateFromTenor(C1495,"1D","FOLLOWING",D$13,"NORMAL")</f>
        <v>44526</v>
      </c>
      <c r="D1496" s="20">
        <f ca="1">_xll.meDateFromTenor(C1496,D$14,"Following",D$13,"Normal")</f>
        <v>44529</v>
      </c>
      <c r="E1496" s="175">
        <f ca="1"/>
        <v>1.565905821913827E-2</v>
      </c>
      <c r="F1496" s="152"/>
      <c r="G1496" s="174">
        <f t="shared" ca="1" si="23"/>
        <v>44526</v>
      </c>
      <c r="H1496" s="20">
        <f ca="1">_xll.meDateFromTenor(G1496,H$14,"Following",H$13,"Normal")</f>
        <v>44620</v>
      </c>
      <c r="I1496" s="175">
        <f ca="1"/>
        <v>1.9927361321386755E-2</v>
      </c>
      <c r="J1496" s="151" t="s">
        <v>4</v>
      </c>
      <c r="K1496" s="159" t="s">
        <v>4</v>
      </c>
    </row>
    <row r="1497" spans="1:11" x14ac:dyDescent="0.25">
      <c r="A1497" s="153">
        <v>1479</v>
      </c>
      <c r="B1497" s="158"/>
      <c r="C1497" s="174">
        <f ca="1">_xll.meDateFromTenor(C1496,"1D","FOLLOWING",D$13,"NORMAL")</f>
        <v>44529</v>
      </c>
      <c r="D1497" s="20">
        <f ca="1">_xll.meDateFromTenor(C1497,D$14,"Following",D$13,"Normal")</f>
        <v>44530</v>
      </c>
      <c r="E1497" s="175">
        <f ca="1"/>
        <v>1.5665114455207567E-2</v>
      </c>
      <c r="F1497" s="152"/>
      <c r="G1497" s="174">
        <f t="shared" ca="1" si="23"/>
        <v>44529</v>
      </c>
      <c r="H1497" s="20">
        <f ca="1">_xll.meDateFromTenor(G1497,H$14,"Following",H$13,"Normal")</f>
        <v>44620</v>
      </c>
      <c r="I1497" s="175">
        <f ca="1"/>
        <v>1.9938926880358188E-2</v>
      </c>
      <c r="J1497" s="151" t="s">
        <v>4</v>
      </c>
      <c r="K1497" s="159" t="s">
        <v>4</v>
      </c>
    </row>
    <row r="1498" spans="1:11" x14ac:dyDescent="0.25">
      <c r="A1498" s="153">
        <v>1480</v>
      </c>
      <c r="B1498" s="158"/>
      <c r="C1498" s="174">
        <f ca="1">_xll.meDateFromTenor(C1497,"1D","FOLLOWING",D$13,"NORMAL")</f>
        <v>44530</v>
      </c>
      <c r="D1498" s="20">
        <f ca="1">_xll.meDateFromTenor(C1498,D$14,"Following",D$13,"Normal")</f>
        <v>44531</v>
      </c>
      <c r="E1498" s="175">
        <f ca="1"/>
        <v>1.566854215845382E-2</v>
      </c>
      <c r="F1498" s="152"/>
      <c r="G1498" s="174">
        <f t="shared" ca="1" si="23"/>
        <v>44530</v>
      </c>
      <c r="H1498" s="20">
        <f ca="1">_xll.meDateFromTenor(G1498,H$14,"Following",H$13,"Normal")</f>
        <v>44620</v>
      </c>
      <c r="I1498" s="175">
        <f ca="1"/>
        <v>1.994276830377982E-2</v>
      </c>
      <c r="J1498" s="151" t="s">
        <v>4</v>
      </c>
      <c r="K1498" s="159" t="s">
        <v>4</v>
      </c>
    </row>
    <row r="1499" spans="1:11" x14ac:dyDescent="0.25">
      <c r="A1499" s="153">
        <v>1481</v>
      </c>
      <c r="B1499" s="158"/>
      <c r="C1499" s="174">
        <f ca="1">_xll.meDateFromTenor(C1498,"1D","FOLLOWING",D$13,"NORMAL")</f>
        <v>44531</v>
      </c>
      <c r="D1499" s="20">
        <f ca="1">_xll.meDateFromTenor(C1499,D$14,"Following",D$13,"Normal")</f>
        <v>44532</v>
      </c>
      <c r="E1499" s="175">
        <f ca="1"/>
        <v>1.5672005298383633E-2</v>
      </c>
      <c r="F1499" s="152"/>
      <c r="G1499" s="174">
        <f t="shared" ca="1" si="23"/>
        <v>44531</v>
      </c>
      <c r="H1499" s="20">
        <f ca="1">_xll.meDateFromTenor(G1499,H$14,"Following",H$13,"Normal")</f>
        <v>44621</v>
      </c>
      <c r="I1499" s="175">
        <f ca="1"/>
        <v>1.9946602955808992E-2</v>
      </c>
      <c r="J1499" s="151" t="s">
        <v>4</v>
      </c>
      <c r="K1499" s="159" t="s">
        <v>4</v>
      </c>
    </row>
    <row r="1500" spans="1:11" x14ac:dyDescent="0.25">
      <c r="A1500" s="153">
        <v>1482</v>
      </c>
      <c r="B1500" s="158"/>
      <c r="C1500" s="174">
        <f ca="1">_xll.meDateFromTenor(C1499,"1D","FOLLOWING",D$13,"NORMAL")</f>
        <v>44532</v>
      </c>
      <c r="D1500" s="20">
        <f ca="1">_xll.meDateFromTenor(C1500,D$14,"Following",D$13,"Normal")</f>
        <v>44533</v>
      </c>
      <c r="E1500" s="175">
        <f ca="1"/>
        <v>1.5675503881331994E-2</v>
      </c>
      <c r="F1500" s="152"/>
      <c r="G1500" s="174">
        <f t="shared" ca="1" si="23"/>
        <v>44532</v>
      </c>
      <c r="H1500" s="20">
        <f ca="1">_xll.meDateFromTenor(G1500,H$14,"Following",H$13,"Normal")</f>
        <v>44622</v>
      </c>
      <c r="I1500" s="175">
        <f ca="1"/>
        <v>1.995043090248088E-2</v>
      </c>
      <c r="J1500" s="151" t="s">
        <v>4</v>
      </c>
      <c r="K1500" s="159" t="s">
        <v>4</v>
      </c>
    </row>
    <row r="1501" spans="1:11" x14ac:dyDescent="0.25">
      <c r="A1501" s="153">
        <v>1483</v>
      </c>
      <c r="B1501" s="158"/>
      <c r="C1501" s="174">
        <f ca="1">_xll.meDateFromTenor(C1500,"1D","FOLLOWING",D$13,"NORMAL")</f>
        <v>44533</v>
      </c>
      <c r="D1501" s="20">
        <f ca="1">_xll.meDateFromTenor(C1501,D$14,"Following",D$13,"Normal")</f>
        <v>44536</v>
      </c>
      <c r="E1501" s="175">
        <f ca="1"/>
        <v>1.5683302411150565E-2</v>
      </c>
      <c r="F1501" s="152"/>
      <c r="G1501" s="174">
        <f t="shared" ca="1" si="23"/>
        <v>44533</v>
      </c>
      <c r="H1501" s="20">
        <f ca="1">_xll.meDateFromTenor(G1501,H$14,"Following",H$13,"Normal")</f>
        <v>44623</v>
      </c>
      <c r="I1501" s="175">
        <f ca="1"/>
        <v>1.9954252209830655E-2</v>
      </c>
      <c r="J1501" s="151" t="s">
        <v>4</v>
      </c>
      <c r="K1501" s="159" t="s">
        <v>4</v>
      </c>
    </row>
    <row r="1502" spans="1:11" x14ac:dyDescent="0.25">
      <c r="A1502" s="153">
        <v>1484</v>
      </c>
      <c r="B1502" s="158"/>
      <c r="C1502" s="174">
        <f ca="1">_xll.meDateFromTenor(C1501,"1D","FOLLOWING",D$13,"NORMAL")</f>
        <v>44536</v>
      </c>
      <c r="D1502" s="20">
        <f ca="1">_xll.meDateFromTenor(C1502,D$14,"Following",D$13,"Normal")</f>
        <v>44537</v>
      </c>
      <c r="E1502" s="175">
        <f ca="1"/>
        <v>1.5689852768445468E-2</v>
      </c>
      <c r="F1502" s="152"/>
      <c r="G1502" s="174">
        <f t="shared" ca="1" si="23"/>
        <v>44536</v>
      </c>
      <c r="H1502" s="20">
        <f ca="1">_xll.meDateFromTenor(G1502,H$14,"Following",H$13,"Normal")</f>
        <v>44627</v>
      </c>
      <c r="I1502" s="175">
        <f ca="1"/>
        <v>1.9965676956299108E-2</v>
      </c>
      <c r="J1502" s="151" t="s">
        <v>4</v>
      </c>
      <c r="K1502" s="159" t="s">
        <v>4</v>
      </c>
    </row>
    <row r="1503" spans="1:11" x14ac:dyDescent="0.25">
      <c r="A1503" s="153">
        <v>1485</v>
      </c>
      <c r="B1503" s="158"/>
      <c r="C1503" s="174">
        <f ca="1">_xll.meDateFromTenor(C1502,"1D","FOLLOWING",D$13,"NORMAL")</f>
        <v>44537</v>
      </c>
      <c r="D1503" s="20">
        <f ca="1">_xll.meDateFromTenor(C1503,D$14,"Following",D$13,"Normal")</f>
        <v>44538</v>
      </c>
      <c r="E1503" s="175">
        <f ca="1"/>
        <v>1.5693528660201472E-2</v>
      </c>
      <c r="F1503" s="152"/>
      <c r="G1503" s="174">
        <f t="shared" ca="1" si="23"/>
        <v>44537</v>
      </c>
      <c r="H1503" s="20">
        <f ca="1">_xll.meDateFromTenor(G1503,H$14,"Following",H$13,"Normal")</f>
        <v>44627</v>
      </c>
      <c r="I1503" s="175">
        <f ca="1"/>
        <v>1.9969472366712218E-2</v>
      </c>
      <c r="J1503" s="151" t="s">
        <v>4</v>
      </c>
      <c r="K1503" s="159" t="s">
        <v>4</v>
      </c>
    </row>
    <row r="1504" spans="1:11" x14ac:dyDescent="0.25">
      <c r="A1504" s="153">
        <v>1486</v>
      </c>
      <c r="B1504" s="158"/>
      <c r="C1504" s="174">
        <f ca="1">_xll.meDateFromTenor(C1503,"1D","FOLLOWING",D$13,"NORMAL")</f>
        <v>44538</v>
      </c>
      <c r="D1504" s="20">
        <f ca="1">_xll.meDateFromTenor(C1504,D$14,"Following",D$13,"Normal")</f>
        <v>44539</v>
      </c>
      <c r="E1504" s="175">
        <f ca="1"/>
        <v>1.5697240032605853E-2</v>
      </c>
      <c r="F1504" s="152"/>
      <c r="G1504" s="174">
        <f t="shared" ca="1" si="23"/>
        <v>44538</v>
      </c>
      <c r="H1504" s="20">
        <f ca="1">_xll.meDateFromTenor(G1504,H$14,"Following",H$13,"Normal")</f>
        <v>44628</v>
      </c>
      <c r="I1504" s="175">
        <f ca="1"/>
        <v>1.9973261467979106E-2</v>
      </c>
      <c r="J1504" s="151" t="s">
        <v>4</v>
      </c>
      <c r="K1504" s="159" t="s">
        <v>4</v>
      </c>
    </row>
    <row r="1505" spans="1:11" x14ac:dyDescent="0.25">
      <c r="A1505" s="153">
        <v>1487</v>
      </c>
      <c r="B1505" s="158"/>
      <c r="C1505" s="174">
        <f ca="1">_xll.meDateFromTenor(C1504,"1D","FOLLOWING",D$13,"NORMAL")</f>
        <v>44539</v>
      </c>
      <c r="D1505" s="20">
        <f ca="1">_xll.meDateFromTenor(C1505,D$14,"Following",D$13,"Normal")</f>
        <v>44540</v>
      </c>
      <c r="E1505" s="175">
        <f ca="1"/>
        <v>1.5700986891593952E-2</v>
      </c>
      <c r="F1505" s="152"/>
      <c r="G1505" s="174">
        <f t="shared" ca="1" si="23"/>
        <v>44539</v>
      </c>
      <c r="H1505" s="20">
        <f ca="1">_xll.meDateFromTenor(G1505,H$14,"Following",H$13,"Normal")</f>
        <v>44629</v>
      </c>
      <c r="I1505" s="175">
        <f ca="1"/>
        <v>1.9977044326134941E-2</v>
      </c>
      <c r="J1505" s="151" t="s">
        <v>4</v>
      </c>
      <c r="K1505" s="159" t="s">
        <v>4</v>
      </c>
    </row>
    <row r="1506" spans="1:11" x14ac:dyDescent="0.25">
      <c r="A1506" s="153">
        <v>1488</v>
      </c>
      <c r="B1506" s="158"/>
      <c r="C1506" s="174">
        <f ca="1">_xll.meDateFromTenor(C1505,"1D","FOLLOWING",D$13,"NORMAL")</f>
        <v>44540</v>
      </c>
      <c r="D1506" s="20">
        <f ca="1">_xll.meDateFromTenor(C1506,D$14,"Following",D$13,"Normal")</f>
        <v>44543</v>
      </c>
      <c r="E1506" s="175">
        <f ca="1"/>
        <v>1.5709284385056251E-2</v>
      </c>
      <c r="F1506" s="152"/>
      <c r="G1506" s="174">
        <f t="shared" ca="1" si="23"/>
        <v>44540</v>
      </c>
      <c r="H1506" s="20">
        <f ca="1">_xll.meDateFromTenor(G1506,H$14,"Following",H$13,"Normal")</f>
        <v>44630</v>
      </c>
      <c r="I1506" s="175">
        <f ca="1"/>
        <v>1.9980821007214902E-2</v>
      </c>
      <c r="J1506" s="151" t="s">
        <v>4</v>
      </c>
      <c r="K1506" s="159" t="s">
        <v>4</v>
      </c>
    </row>
    <row r="1507" spans="1:11" x14ac:dyDescent="0.25">
      <c r="A1507" s="153">
        <v>1489</v>
      </c>
      <c r="B1507" s="158"/>
      <c r="C1507" s="174">
        <f ca="1">_xll.meDateFromTenor(C1506,"1D","FOLLOWING",D$13,"NORMAL")</f>
        <v>44543</v>
      </c>
      <c r="D1507" s="20">
        <f ca="1">_xll.meDateFromTenor(C1507,D$14,"Following",D$13,"Normal")</f>
        <v>44544</v>
      </c>
      <c r="E1507" s="175">
        <f ca="1"/>
        <v>1.5716329321240688E-2</v>
      </c>
      <c r="F1507" s="152"/>
      <c r="G1507" s="174">
        <f t="shared" ca="1" si="23"/>
        <v>44543</v>
      </c>
      <c r="H1507" s="20">
        <f ca="1">_xll.meDateFromTenor(G1507,H$14,"Following",H$13,"Normal")</f>
        <v>44634</v>
      </c>
      <c r="I1507" s="175">
        <f ca="1"/>
        <v>1.9992114648351319E-2</v>
      </c>
      <c r="J1507" s="151" t="s">
        <v>4</v>
      </c>
      <c r="K1507" s="159" t="s">
        <v>4</v>
      </c>
    </row>
    <row r="1508" spans="1:11" x14ac:dyDescent="0.25">
      <c r="A1508" s="153">
        <v>1490</v>
      </c>
      <c r="B1508" s="158"/>
      <c r="C1508" s="174">
        <f ca="1">_xll.meDateFromTenor(C1507,"1D","FOLLOWING",D$13,"NORMAL")</f>
        <v>44544</v>
      </c>
      <c r="D1508" s="20">
        <f ca="1">_xll.meDateFromTenor(C1508,D$14,"Following",D$13,"Normal")</f>
        <v>44545</v>
      </c>
      <c r="E1508" s="175">
        <f ca="1"/>
        <v>1.5720253708370921E-2</v>
      </c>
      <c r="F1508" s="152"/>
      <c r="G1508" s="174">
        <f t="shared" ca="1" si="23"/>
        <v>44544</v>
      </c>
      <c r="H1508" s="20">
        <f ca="1">_xll.meDateFromTenor(G1508,H$14,"Following",H$13,"Normal")</f>
        <v>44634</v>
      </c>
      <c r="I1508" s="175">
        <f ca="1"/>
        <v>1.9995867281479559E-2</v>
      </c>
      <c r="J1508" s="151" t="s">
        <v>4</v>
      </c>
      <c r="K1508" s="159" t="s">
        <v>4</v>
      </c>
    </row>
    <row r="1509" spans="1:11" x14ac:dyDescent="0.25">
      <c r="A1509" s="153">
        <v>1491</v>
      </c>
      <c r="B1509" s="158"/>
      <c r="C1509" s="174">
        <f ca="1">_xll.meDateFromTenor(C1508,"1D","FOLLOWING",D$13,"NORMAL")</f>
        <v>44545</v>
      </c>
      <c r="D1509" s="20">
        <f ca="1">_xll.meDateFromTenor(C1509,D$14,"Following",D$13,"Normal")</f>
        <v>44546</v>
      </c>
      <c r="E1509" s="175">
        <f ca="1"/>
        <v>1.572421361989464E-2</v>
      </c>
      <c r="F1509" s="152"/>
      <c r="G1509" s="174">
        <f t="shared" ca="1" si="23"/>
        <v>44545</v>
      </c>
      <c r="H1509" s="20">
        <f ca="1">_xll.meDateFromTenor(G1509,H$14,"Following",H$13,"Normal")</f>
        <v>44635</v>
      </c>
      <c r="I1509" s="175">
        <f ca="1"/>
        <v>1.99996140677078E-2</v>
      </c>
      <c r="J1509" s="151" t="s">
        <v>4</v>
      </c>
      <c r="K1509" s="159" t="s">
        <v>4</v>
      </c>
    </row>
    <row r="1510" spans="1:11" x14ac:dyDescent="0.25">
      <c r="A1510" s="153">
        <v>1492</v>
      </c>
      <c r="B1510" s="158"/>
      <c r="C1510" s="174">
        <f ca="1">_xll.meDateFromTenor(C1509,"1D","FOLLOWING",D$13,"NORMAL")</f>
        <v>44546</v>
      </c>
      <c r="D1510" s="20">
        <f ca="1">_xll.meDateFromTenor(C1510,D$14,"Following",D$13,"Normal")</f>
        <v>44547</v>
      </c>
      <c r="E1510" s="175">
        <f ca="1"/>
        <v>1.572820906218662E-2</v>
      </c>
      <c r="F1510" s="152"/>
      <c r="G1510" s="174">
        <f t="shared" ca="1" si="23"/>
        <v>44546</v>
      </c>
      <c r="H1510" s="20">
        <f ca="1">_xll.meDateFromTenor(G1510,H$14,"Following",H$13,"Normal")</f>
        <v>44636</v>
      </c>
      <c r="I1510" s="175">
        <f ca="1"/>
        <v>2.0003355073071234E-2</v>
      </c>
      <c r="J1510" s="151" t="s">
        <v>4</v>
      </c>
      <c r="K1510" s="159" t="s">
        <v>4</v>
      </c>
    </row>
    <row r="1511" spans="1:11" x14ac:dyDescent="0.25">
      <c r="A1511" s="153">
        <v>1493</v>
      </c>
      <c r="B1511" s="158"/>
      <c r="C1511" s="174">
        <f ca="1">_xll.meDateFromTenor(C1510,"1D","FOLLOWING",D$13,"NORMAL")</f>
        <v>44547</v>
      </c>
      <c r="D1511" s="20">
        <f ca="1">_xll.meDateFromTenor(C1511,D$14,"Following",D$13,"Normal")</f>
        <v>44550</v>
      </c>
      <c r="E1511" s="175">
        <f ca="1"/>
        <v>1.5737006290016183E-2</v>
      </c>
      <c r="F1511" s="152"/>
      <c r="G1511" s="174">
        <f t="shared" ca="1" si="23"/>
        <v>44547</v>
      </c>
      <c r="H1511" s="20">
        <f ca="1">_xll.meDateFromTenor(G1511,H$14,"Following",H$13,"Normal")</f>
        <v>44637</v>
      </c>
      <c r="I1511" s="175">
        <f ca="1"/>
        <v>2.000709036360503E-2</v>
      </c>
      <c r="J1511" s="151" t="s">
        <v>4</v>
      </c>
      <c r="K1511" s="159" t="s">
        <v>4</v>
      </c>
    </row>
    <row r="1512" spans="1:11" x14ac:dyDescent="0.25">
      <c r="A1512" s="153">
        <v>1494</v>
      </c>
      <c r="B1512" s="158"/>
      <c r="C1512" s="174">
        <f ca="1">_xll.meDateFromTenor(C1511,"1D","FOLLOWING",D$13,"NORMAL")</f>
        <v>44550</v>
      </c>
      <c r="D1512" s="20">
        <f ca="1">_xll.meDateFromTenor(C1512,D$14,"Following",D$13,"Normal")</f>
        <v>44551</v>
      </c>
      <c r="E1512" s="175">
        <f ca="1"/>
        <v>1.5744546264897279E-2</v>
      </c>
      <c r="F1512" s="152"/>
      <c r="G1512" s="174">
        <f t="shared" ca="1" si="23"/>
        <v>44550</v>
      </c>
      <c r="H1512" s="20">
        <f ca="1">_xll.meDateFromTenor(G1512,H$14,"Following",H$13,"Normal")</f>
        <v>44641</v>
      </c>
      <c r="I1512" s="175">
        <f ca="1"/>
        <v>2.0018262606580361E-2</v>
      </c>
      <c r="J1512" s="151" t="s">
        <v>4</v>
      </c>
      <c r="K1512" s="159" t="s">
        <v>4</v>
      </c>
    </row>
    <row r="1513" spans="1:11" x14ac:dyDescent="0.25">
      <c r="A1513" s="153">
        <v>1495</v>
      </c>
      <c r="B1513" s="158"/>
      <c r="C1513" s="174">
        <f ca="1">_xll.meDateFromTenor(C1512,"1D","FOLLOWING",D$13,"NORMAL")</f>
        <v>44551</v>
      </c>
      <c r="D1513" s="20">
        <f ca="1">_xll.meDateFromTenor(C1513,D$14,"Following",D$13,"Normal")</f>
        <v>44552</v>
      </c>
      <c r="E1513" s="175">
        <f ca="1"/>
        <v>1.5748719455575343E-2</v>
      </c>
      <c r="F1513" s="152"/>
      <c r="G1513" s="174">
        <f t="shared" ca="1" si="23"/>
        <v>44551</v>
      </c>
      <c r="H1513" s="20">
        <f ca="1">_xll.meDateFromTenor(G1513,H$14,"Following",H$13,"Normal")</f>
        <v>44641</v>
      </c>
      <c r="I1513" s="175">
        <f ca="1"/>
        <v>2.0021975698147371E-2</v>
      </c>
      <c r="J1513" s="151" t="s">
        <v>4</v>
      </c>
      <c r="K1513" s="159" t="s">
        <v>4</v>
      </c>
    </row>
    <row r="1514" spans="1:11" x14ac:dyDescent="0.25">
      <c r="A1514" s="153">
        <v>1496</v>
      </c>
      <c r="B1514" s="158"/>
      <c r="C1514" s="174">
        <f ca="1">_xll.meDateFromTenor(C1513,"1D","FOLLOWING",D$13,"NORMAL")</f>
        <v>44552</v>
      </c>
      <c r="D1514" s="20">
        <f ca="1">_xll.meDateFromTenor(C1514,D$14,"Following",D$13,"Normal")</f>
        <v>44553</v>
      </c>
      <c r="E1514" s="175">
        <f ca="1"/>
        <v>1.5752928214671537E-2</v>
      </c>
      <c r="F1514" s="152"/>
      <c r="G1514" s="174">
        <f t="shared" ca="1" si="23"/>
        <v>44552</v>
      </c>
      <c r="H1514" s="20">
        <f ca="1">_xll.meDateFromTenor(G1514,H$14,"Following",H$13,"Normal")</f>
        <v>44642</v>
      </c>
      <c r="I1514" s="175">
        <f ca="1"/>
        <v>2.002568340506063E-2</v>
      </c>
      <c r="J1514" s="151" t="s">
        <v>4</v>
      </c>
      <c r="K1514" s="159" t="s">
        <v>4</v>
      </c>
    </row>
    <row r="1515" spans="1:11" x14ac:dyDescent="0.25">
      <c r="A1515" s="153">
        <v>1497</v>
      </c>
      <c r="B1515" s="158"/>
      <c r="C1515" s="174">
        <f ca="1">_xll.meDateFromTenor(C1514,"1D","FOLLOWING",D$13,"NORMAL")</f>
        <v>44553</v>
      </c>
      <c r="D1515" s="20">
        <f ca="1">_xll.meDateFromTenor(C1515,D$14,"Following",D$13,"Normal")</f>
        <v>44554</v>
      </c>
      <c r="E1515" s="175">
        <f ca="1"/>
        <v>1.5757172548920638E-2</v>
      </c>
      <c r="F1515" s="152"/>
      <c r="G1515" s="174">
        <f t="shared" ca="1" si="23"/>
        <v>44553</v>
      </c>
      <c r="H1515" s="20">
        <f ca="1">_xll.meDateFromTenor(G1515,H$14,"Following",H$13,"Normal")</f>
        <v>44643</v>
      </c>
      <c r="I1515" s="175">
        <f ca="1"/>
        <v>2.0029385793355309E-2</v>
      </c>
      <c r="J1515" s="151" t="s">
        <v>4</v>
      </c>
      <c r="K1515" s="159" t="s">
        <v>4</v>
      </c>
    </row>
    <row r="1516" spans="1:11" x14ac:dyDescent="0.25">
      <c r="A1516" s="153">
        <v>1498</v>
      </c>
      <c r="B1516" s="158"/>
      <c r="C1516" s="174">
        <f ca="1">_xll.meDateFromTenor(C1515,"1D","FOLLOWING",D$13,"NORMAL")</f>
        <v>44554</v>
      </c>
      <c r="D1516" s="20">
        <f ca="1">_xll.meDateFromTenor(C1516,D$14,"Following",D$13,"Normal")</f>
        <v>44557</v>
      </c>
      <c r="E1516" s="175">
        <f ca="1"/>
        <v>1.57664702859509E-2</v>
      </c>
      <c r="F1516" s="152"/>
      <c r="G1516" s="174">
        <f t="shared" ca="1" si="23"/>
        <v>44554</v>
      </c>
      <c r="H1516" s="20">
        <f ca="1">_xll.meDateFromTenor(G1516,H$14,"Following",H$13,"Normal")</f>
        <v>44644</v>
      </c>
      <c r="I1516" s="175">
        <f ca="1"/>
        <v>2.0033082929066581E-2</v>
      </c>
      <c r="J1516" s="151" t="s">
        <v>4</v>
      </c>
      <c r="K1516" s="159" t="s">
        <v>4</v>
      </c>
    </row>
    <row r="1517" spans="1:11" x14ac:dyDescent="0.25">
      <c r="A1517" s="153">
        <v>1499</v>
      </c>
      <c r="B1517" s="158"/>
      <c r="C1517" s="174">
        <f ca="1">_xll.meDateFromTenor(C1516,"1D","FOLLOWING",D$13,"NORMAL")</f>
        <v>44557</v>
      </c>
      <c r="D1517" s="20">
        <f ca="1">_xll.meDateFromTenor(C1517,D$14,"Following",D$13,"Normal")</f>
        <v>44558</v>
      </c>
      <c r="E1517" s="175">
        <f ca="1"/>
        <v>1.5774505761545845E-2</v>
      </c>
      <c r="F1517" s="152"/>
      <c r="G1517" s="174">
        <f t="shared" ca="1" si="23"/>
        <v>44557</v>
      </c>
      <c r="H1517" s="20">
        <f ca="1">_xll.meDateFromTenor(G1517,H$14,"Following",H$13,"Normal")</f>
        <v>44648</v>
      </c>
      <c r="I1517" s="175">
        <f ca="1"/>
        <v>2.0044143481051772E-2</v>
      </c>
      <c r="J1517" s="151" t="s">
        <v>4</v>
      </c>
      <c r="K1517" s="159" t="s">
        <v>4</v>
      </c>
    </row>
    <row r="1518" spans="1:11" x14ac:dyDescent="0.25">
      <c r="A1518" s="153">
        <v>1500</v>
      </c>
      <c r="B1518" s="158"/>
      <c r="C1518" s="176">
        <f ca="1">_xll.meDateFromTenor(C1517,"1D","FOLLOWING",D$13,"NORMAL")</f>
        <v>44558</v>
      </c>
      <c r="D1518" s="177">
        <f ca="1">_xll.meDateFromTenor(C1518,D$14,"Following",D$13,"Normal")</f>
        <v>44559</v>
      </c>
      <c r="E1518" s="178">
        <f ca="1"/>
        <v>1.577892806542389E-2</v>
      </c>
      <c r="F1518" s="152"/>
      <c r="G1518" s="176">
        <f t="shared" ca="1" si="23"/>
        <v>44558</v>
      </c>
      <c r="H1518" s="177">
        <f ca="1">_xll.meDateFromTenor(G1518,H$14,"Following",H$13,"Normal")</f>
        <v>44648</v>
      </c>
      <c r="I1518" s="178">
        <f ca="1"/>
        <v>2.0047820266781206E-2</v>
      </c>
      <c r="J1518" s="151" t="s">
        <v>4</v>
      </c>
      <c r="K1518" s="159" t="s">
        <v>4</v>
      </c>
    </row>
    <row r="1519" spans="1:11" x14ac:dyDescent="0.25">
      <c r="B1519" s="168" t="s">
        <v>4</v>
      </c>
      <c r="C1519" s="169"/>
      <c r="D1519" s="169"/>
      <c r="E1519" s="169" t="s">
        <v>4</v>
      </c>
      <c r="F1519" s="169" t="s">
        <v>4</v>
      </c>
      <c r="G1519" s="169"/>
      <c r="H1519" s="169"/>
      <c r="I1519" s="169" t="s">
        <v>4</v>
      </c>
      <c r="J1519" s="169" t="s">
        <v>4</v>
      </c>
      <c r="K1519" s="170" t="s">
        <v>4</v>
      </c>
    </row>
    <row r="1520" spans="1:11" x14ac:dyDescent="0.25">
      <c r="A1520" s="153" t="s">
        <v>4</v>
      </c>
      <c r="B1520" s="153" t="s">
        <v>4</v>
      </c>
      <c r="C1520" s="166"/>
      <c r="D1520" s="167"/>
      <c r="E1520" s="153" t="s">
        <v>4</v>
      </c>
      <c r="F1520" s="153"/>
      <c r="G1520" s="153"/>
      <c r="H1520" s="153"/>
      <c r="I1520" s="153"/>
      <c r="J1520" s="153" t="s">
        <v>4</v>
      </c>
      <c r="K1520" s="153" t="s">
        <v>4</v>
      </c>
    </row>
  </sheetData>
  <dataValidations disablePrompts="1" count="1">
    <dataValidation type="list" allowBlank="1" showInputMessage="1" showErrorMessage="1" sqref="D12 H12">
      <formula1>"FOLLOWING,MOD_FOLLOWING,PRECEDING,MOD_PRECEEDING,NO_CHANGE"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006600"/>
  </sheetPr>
  <dimension ref="B2:N97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304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302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302</v>
      </c>
      <c r="D7" s="61" t="str">
        <f ca="1">IF(NOW(),_xll.meCurveCalibrateOIS(CurveCollection,StaticDataTable,IndexNames,CurveBuildProperties,OISConventions,OISMarketData,OISFixingTable,LiborOISConventions,LiborOISMarketData,LiborSwapConventions,LiborSwapMarketData),"Error Loading OIS Curve")</f>
        <v>GBPYC OIS Curve has been set (0.05300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28" t="s">
        <v>298</v>
      </c>
      <c r="D8" s="129" t="b">
        <f ca="1">LEFT(D7,5)=CurveCollection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7" t="s">
        <v>272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10" t="s">
        <v>271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270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230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286</v>
      </c>
      <c r="E32" s="9"/>
      <c r="F32" s="24" t="s">
        <v>46</v>
      </c>
      <c r="G32" s="19">
        <v>4.6360000000000004E-3</v>
      </c>
      <c r="H32" s="20"/>
      <c r="I32" s="20"/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276</v>
      </c>
      <c r="G33" s="19">
        <v>4.64E-3</v>
      </c>
      <c r="H33" s="20"/>
      <c r="I33" s="20"/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33</v>
      </c>
      <c r="D34" s="35" t="s">
        <v>34</v>
      </c>
      <c r="E34" s="9"/>
      <c r="F34" s="24" t="s">
        <v>277</v>
      </c>
      <c r="G34" s="19">
        <v>4.64E-3</v>
      </c>
      <c r="H34" s="20"/>
      <c r="I34" s="20"/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15</v>
      </c>
      <c r="D35" s="35" t="s">
        <v>287</v>
      </c>
      <c r="E35" s="9"/>
      <c r="F35" s="24" t="s">
        <v>185</v>
      </c>
      <c r="G35" s="19">
        <v>4.64E-3</v>
      </c>
      <c r="H35" s="20"/>
      <c r="I35" s="20"/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23</v>
      </c>
      <c r="D36" s="35" t="s">
        <v>22</v>
      </c>
      <c r="E36" s="9"/>
      <c r="F36" s="24" t="s">
        <v>278</v>
      </c>
      <c r="G36" s="19">
        <v>4.64E-3</v>
      </c>
      <c r="H36" s="20"/>
      <c r="I36" s="20"/>
      <c r="J36" s="41" t="b">
        <v>1</v>
      </c>
      <c r="K36" s="10"/>
      <c r="L36" s="53"/>
      <c r="M36" s="51"/>
      <c r="N36" s="55"/>
    </row>
    <row r="37" spans="2:14" x14ac:dyDescent="0.25">
      <c r="B37" s="5"/>
      <c r="C37" s="28" t="s">
        <v>33</v>
      </c>
      <c r="D37" s="35" t="s">
        <v>34</v>
      </c>
      <c r="E37" s="9"/>
      <c r="F37" s="24" t="s">
        <v>169</v>
      </c>
      <c r="G37" s="19">
        <v>4.62E-3</v>
      </c>
      <c r="H37" s="20"/>
      <c r="I37" s="20"/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35</v>
      </c>
      <c r="D38" s="35" t="s">
        <v>36</v>
      </c>
      <c r="E38" s="9"/>
      <c r="F38" s="24" t="s">
        <v>279</v>
      </c>
      <c r="G38" s="19">
        <v>4.5900000000000003E-3</v>
      </c>
      <c r="H38" s="20"/>
      <c r="I38" s="20"/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135</v>
      </c>
      <c r="D39" s="38">
        <v>1E-10</v>
      </c>
      <c r="E39" s="9"/>
      <c r="F39" s="24" t="s">
        <v>280</v>
      </c>
      <c r="G39" s="19">
        <v>4.5599999999999998E-3</v>
      </c>
      <c r="H39" s="20"/>
      <c r="I39" s="20"/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136</v>
      </c>
      <c r="D40" s="106">
        <v>1000</v>
      </c>
      <c r="E40" s="9"/>
      <c r="F40" s="24" t="s">
        <v>104</v>
      </c>
      <c r="G40" s="19">
        <v>4.5300000000000002E-3</v>
      </c>
      <c r="H40" s="20"/>
      <c r="I40" s="20"/>
      <c r="J40" s="41" t="b">
        <v>1</v>
      </c>
      <c r="K40" s="10"/>
      <c r="L40" s="53"/>
      <c r="M40" s="51"/>
      <c r="N40" s="55"/>
    </row>
    <row r="41" spans="2:14" x14ac:dyDescent="0.25">
      <c r="B41" s="5"/>
      <c r="C41" s="29"/>
      <c r="D41" s="35"/>
      <c r="E41" s="9"/>
      <c r="F41" s="24" t="s">
        <v>281</v>
      </c>
      <c r="G41" s="19">
        <v>4.5100000000000001E-3</v>
      </c>
      <c r="H41" s="20"/>
      <c r="I41" s="20"/>
      <c r="J41" s="41" t="b">
        <v>1</v>
      </c>
      <c r="K41" s="10"/>
      <c r="L41" s="53"/>
      <c r="M41" s="51"/>
      <c r="N41" s="55"/>
    </row>
    <row r="42" spans="2:14" x14ac:dyDescent="0.25">
      <c r="B42" s="5"/>
      <c r="C42" s="29"/>
      <c r="D42" s="35"/>
      <c r="E42" s="9"/>
      <c r="F42" s="24" t="s">
        <v>282</v>
      </c>
      <c r="G42" s="19">
        <v>4.5100000000000001E-3</v>
      </c>
      <c r="H42" s="20"/>
      <c r="I42" s="20"/>
      <c r="J42" s="41" t="b">
        <v>1</v>
      </c>
      <c r="K42" s="10"/>
      <c r="L42" s="53"/>
      <c r="M42" s="51"/>
      <c r="N42" s="55"/>
    </row>
    <row r="43" spans="2:14" x14ac:dyDescent="0.25">
      <c r="B43" s="5"/>
      <c r="C43" s="29"/>
      <c r="D43" s="35"/>
      <c r="E43" s="9"/>
      <c r="F43" s="24" t="s">
        <v>283</v>
      </c>
      <c r="G43" s="19">
        <v>4.5100000000000001E-3</v>
      </c>
      <c r="H43" s="20"/>
      <c r="I43" s="20"/>
      <c r="J43" s="41" t="b">
        <v>1</v>
      </c>
      <c r="K43" s="10"/>
      <c r="L43" s="53"/>
      <c r="M43" s="51"/>
      <c r="N43" s="55"/>
    </row>
    <row r="44" spans="2:14" x14ac:dyDescent="0.25">
      <c r="B44" s="5"/>
      <c r="C44" s="29"/>
      <c r="D44" s="35"/>
      <c r="E44" s="9"/>
      <c r="F44" s="24" t="s">
        <v>284</v>
      </c>
      <c r="G44" s="19">
        <v>4.5000000000000005E-3</v>
      </c>
      <c r="H44" s="20"/>
      <c r="I44" s="20"/>
      <c r="J44" s="41" t="b">
        <v>1</v>
      </c>
      <c r="K44" s="10"/>
      <c r="L44" s="53"/>
      <c r="M44" s="51"/>
      <c r="N44" s="55"/>
    </row>
    <row r="45" spans="2:14" x14ac:dyDescent="0.25">
      <c r="B45" s="5"/>
      <c r="C45" s="31"/>
      <c r="D45" s="37"/>
      <c r="E45" s="9"/>
      <c r="F45" s="24" t="s">
        <v>285</v>
      </c>
      <c r="G45" s="19">
        <v>4.5000000000000005E-3</v>
      </c>
      <c r="H45" s="20"/>
      <c r="I45" s="20"/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183</v>
      </c>
      <c r="G46" s="19">
        <v>4.5000000000000005E-3</v>
      </c>
      <c r="H46" s="20"/>
      <c r="I46" s="20"/>
      <c r="J46" s="41" t="b">
        <v>1</v>
      </c>
      <c r="K46" s="10"/>
      <c r="L46" s="53"/>
      <c r="M46" s="51"/>
      <c r="N46" s="55"/>
    </row>
    <row r="47" spans="2:14" x14ac:dyDescent="0.25">
      <c r="B47" s="5"/>
      <c r="C47" s="31"/>
      <c r="D47" s="37"/>
      <c r="E47" s="9"/>
      <c r="F47" s="24" t="s">
        <v>47</v>
      </c>
      <c r="G47" s="19">
        <v>4.6999999999999993E-3</v>
      </c>
      <c r="H47" s="20"/>
      <c r="I47" s="20"/>
      <c r="J47" s="41" t="b">
        <v>1</v>
      </c>
      <c r="K47" s="10"/>
      <c r="L47" s="53"/>
      <c r="M47" s="51"/>
      <c r="N47" s="55"/>
    </row>
    <row r="48" spans="2:14" x14ac:dyDescent="0.25">
      <c r="B48" s="5"/>
      <c r="C48" s="31"/>
      <c r="D48" s="37"/>
      <c r="E48" s="9"/>
      <c r="F48" s="24" t="s">
        <v>43</v>
      </c>
      <c r="G48" s="19">
        <v>5.1700000000000001E-3</v>
      </c>
      <c r="H48" s="20"/>
      <c r="I48" s="20"/>
      <c r="J48" s="41" t="b">
        <v>1</v>
      </c>
      <c r="K48" s="10"/>
      <c r="L48" s="53"/>
      <c r="M48" s="51"/>
      <c r="N48" s="55"/>
    </row>
    <row r="49" spans="2:14" x14ac:dyDescent="0.25">
      <c r="B49" s="5"/>
      <c r="C49" s="31"/>
      <c r="D49" s="37"/>
      <c r="E49" s="9"/>
      <c r="F49" s="24" t="s">
        <v>50</v>
      </c>
      <c r="G49" s="19">
        <v>5.7599999999999995E-3</v>
      </c>
      <c r="H49" s="20"/>
      <c r="I49" s="20"/>
      <c r="J49" s="41" t="b">
        <v>1</v>
      </c>
      <c r="K49" s="10"/>
      <c r="L49" s="53"/>
      <c r="M49" s="51"/>
      <c r="N49" s="55"/>
    </row>
    <row r="50" spans="2:14" x14ac:dyDescent="0.25">
      <c r="B50" s="5"/>
      <c r="C50" s="31"/>
      <c r="D50" s="37"/>
      <c r="E50" s="9"/>
      <c r="F50" s="24" t="s">
        <v>52</v>
      </c>
      <c r="G50" s="19">
        <v>6.5100000000000002E-3</v>
      </c>
      <c r="H50" s="20"/>
      <c r="I50" s="20"/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5"/>
      <c r="E51" s="9"/>
      <c r="F51" s="24" t="s">
        <v>54</v>
      </c>
      <c r="G51" s="19">
        <v>7.4199999999999995E-3</v>
      </c>
      <c r="H51" s="20"/>
      <c r="I51" s="20"/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56</v>
      </c>
      <c r="G52" s="19">
        <v>8.3800000000000003E-3</v>
      </c>
      <c r="H52" s="20"/>
      <c r="I52" s="20"/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58</v>
      </c>
      <c r="G53" s="19">
        <v>9.3600000000000003E-3</v>
      </c>
      <c r="H53" s="20"/>
      <c r="I53" s="20"/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60</v>
      </c>
      <c r="G54" s="19">
        <v>1.0209999999999999E-2</v>
      </c>
      <c r="H54" s="20"/>
      <c r="I54" s="20"/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61</v>
      </c>
      <c r="G55" s="19">
        <v>1.0960000000000001E-2</v>
      </c>
      <c r="H55" s="20"/>
      <c r="I55" s="20"/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63</v>
      </c>
      <c r="G56" s="19">
        <v>1.214E-2</v>
      </c>
      <c r="H56" s="20"/>
      <c r="I56" s="20"/>
      <c r="J56" s="41" t="b">
        <v>1</v>
      </c>
      <c r="K56" s="10"/>
      <c r="L56" s="53"/>
      <c r="M56" s="51"/>
      <c r="N56" s="55"/>
    </row>
    <row r="57" spans="2:14" x14ac:dyDescent="0.25">
      <c r="B57" s="5"/>
      <c r="C57" s="32"/>
      <c r="D57" s="39"/>
      <c r="E57" s="9"/>
      <c r="F57" s="24" t="s">
        <v>64</v>
      </c>
      <c r="G57" s="19">
        <v>1.3349999999999999E-2</v>
      </c>
      <c r="H57" s="20"/>
      <c r="I57" s="20"/>
      <c r="J57" s="41" t="b">
        <v>1</v>
      </c>
      <c r="K57" s="10"/>
      <c r="L57" s="53"/>
      <c r="M57" s="51"/>
      <c r="N57" s="55"/>
    </row>
    <row r="58" spans="2:14" x14ac:dyDescent="0.25">
      <c r="B58" s="5"/>
      <c r="C58" s="32"/>
      <c r="D58" s="39"/>
      <c r="E58" s="9"/>
      <c r="F58" s="24" t="s">
        <v>65</v>
      </c>
      <c r="G58" s="19">
        <v>1.417E-2</v>
      </c>
      <c r="H58" s="20"/>
      <c r="I58" s="20"/>
      <c r="J58" s="41" t="b">
        <v>1</v>
      </c>
      <c r="K58" s="10"/>
      <c r="L58" s="53"/>
      <c r="M58" s="51"/>
      <c r="N58" s="55"/>
    </row>
    <row r="59" spans="2:14" x14ac:dyDescent="0.25">
      <c r="B59" s="5"/>
      <c r="C59" s="32"/>
      <c r="D59" s="39"/>
      <c r="E59" s="9"/>
      <c r="F59" s="24" t="s">
        <v>66</v>
      </c>
      <c r="G59" s="19">
        <v>1.4290000000000001E-2</v>
      </c>
      <c r="H59" s="20"/>
      <c r="I59" s="20"/>
      <c r="J59" s="41" t="b">
        <v>1</v>
      </c>
      <c r="K59" s="10"/>
      <c r="L59" s="53"/>
      <c r="M59" s="51"/>
      <c r="N59" s="55"/>
    </row>
    <row r="60" spans="2:14" x14ac:dyDescent="0.25">
      <c r="B60" s="5"/>
      <c r="C60" s="32"/>
      <c r="D60" s="39"/>
      <c r="E60" s="9"/>
      <c r="F60" s="24" t="s">
        <v>67</v>
      </c>
      <c r="G60" s="19">
        <v>1.4250000000000001E-2</v>
      </c>
      <c r="H60" s="20"/>
      <c r="I60" s="20"/>
      <c r="J60" s="41" t="b">
        <v>1</v>
      </c>
      <c r="K60" s="10"/>
      <c r="L60" s="53"/>
      <c r="M60" s="51"/>
      <c r="N60" s="55"/>
    </row>
    <row r="61" spans="2:14" x14ac:dyDescent="0.25">
      <c r="B61" s="5"/>
      <c r="C61" s="32"/>
      <c r="D61" s="39"/>
      <c r="E61" s="9"/>
      <c r="F61" s="24" t="s">
        <v>68</v>
      </c>
      <c r="G61" s="19">
        <v>1.357E-2</v>
      </c>
      <c r="H61" s="20"/>
      <c r="I61" s="20"/>
      <c r="J61" s="41" t="b">
        <v>1</v>
      </c>
      <c r="K61" s="10"/>
      <c r="L61" s="53"/>
      <c r="M61" s="51"/>
      <c r="N61" s="55"/>
    </row>
    <row r="62" spans="2:14" x14ac:dyDescent="0.25">
      <c r="B62" s="5"/>
      <c r="C62" s="32"/>
      <c r="D62" s="39"/>
      <c r="E62" s="9"/>
      <c r="F62" s="24" t="s">
        <v>69</v>
      </c>
      <c r="G62" s="19">
        <v>1.3169999999999999E-2</v>
      </c>
      <c r="H62" s="20"/>
      <c r="I62" s="20"/>
      <c r="J62" s="41" t="b">
        <v>1</v>
      </c>
      <c r="K62" s="10"/>
      <c r="L62" s="53"/>
      <c r="M62" s="51"/>
      <c r="N62" s="55"/>
    </row>
    <row r="63" spans="2:14" x14ac:dyDescent="0.25">
      <c r="B63" s="5"/>
      <c r="C63" s="32"/>
      <c r="D63" s="39"/>
      <c r="E63" s="9"/>
      <c r="F63" s="24"/>
      <c r="G63" s="19"/>
      <c r="H63" s="20"/>
      <c r="I63" s="20"/>
      <c r="J63" s="41"/>
      <c r="K63" s="10"/>
      <c r="L63" s="53"/>
      <c r="M63" s="51"/>
      <c r="N63" s="55"/>
    </row>
    <row r="64" spans="2:14" x14ac:dyDescent="0.25">
      <c r="B64" s="5"/>
      <c r="C64" s="33"/>
      <c r="D64" s="40"/>
      <c r="E64" s="9"/>
      <c r="F64" s="25"/>
      <c r="G64" s="26"/>
      <c r="H64" s="42"/>
      <c r="I64" s="42"/>
      <c r="J64" s="43"/>
      <c r="K64" s="10"/>
      <c r="L64" s="54"/>
      <c r="M64" s="52"/>
      <c r="N64" s="55"/>
    </row>
    <row r="65" spans="2:14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3"/>
    </row>
    <row r="68" spans="2:14" x14ac:dyDescent="0.25">
      <c r="B68" s="56" t="s">
        <v>78</v>
      </c>
    </row>
    <row r="69" spans="2:14" x14ac:dyDescent="0.25"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4"/>
    </row>
    <row r="70" spans="2:14" x14ac:dyDescent="0.25">
      <c r="B70" s="5"/>
      <c r="C70" s="49" t="s">
        <v>71</v>
      </c>
      <c r="D70" s="10"/>
      <c r="E70" s="10"/>
      <c r="F70" s="49" t="s">
        <v>73</v>
      </c>
      <c r="G70" s="10"/>
      <c r="H70" s="10"/>
      <c r="I70" s="49" t="s">
        <v>76</v>
      </c>
      <c r="J70" s="10"/>
      <c r="K70" s="10"/>
      <c r="L70" s="49" t="s">
        <v>77</v>
      </c>
      <c r="M70" s="10"/>
      <c r="N70" s="55"/>
    </row>
    <row r="71" spans="2:14" x14ac:dyDescent="0.25">
      <c r="B71" s="5"/>
      <c r="C71" s="27"/>
      <c r="D71" s="34"/>
      <c r="E71" s="7"/>
      <c r="F71" s="58" t="s">
        <v>11</v>
      </c>
      <c r="G71" s="58" t="s">
        <v>12</v>
      </c>
      <c r="H71" s="10"/>
      <c r="I71" s="27"/>
      <c r="J71" s="34"/>
      <c r="K71" s="10"/>
      <c r="L71" s="58" t="s">
        <v>11</v>
      </c>
      <c r="M71" s="58" t="s">
        <v>12</v>
      </c>
      <c r="N71" s="55"/>
    </row>
    <row r="72" spans="2:14" x14ac:dyDescent="0.25">
      <c r="B72" s="5"/>
      <c r="C72" s="28"/>
      <c r="D72" s="35"/>
      <c r="E72" s="9"/>
      <c r="F72" s="24"/>
      <c r="G72" s="51"/>
      <c r="H72" s="10"/>
      <c r="I72" s="28"/>
      <c r="J72" s="35"/>
      <c r="K72" s="10"/>
      <c r="L72" s="24"/>
      <c r="M72" s="51"/>
      <c r="N72" s="55"/>
    </row>
    <row r="73" spans="2:14" x14ac:dyDescent="0.25">
      <c r="B73" s="5"/>
      <c r="C73" s="28"/>
      <c r="D73" s="35"/>
      <c r="E73" s="9"/>
      <c r="F73" s="24"/>
      <c r="G73" s="51"/>
      <c r="H73" s="10"/>
      <c r="I73" s="28"/>
      <c r="J73" s="35"/>
      <c r="K73" s="10"/>
      <c r="L73" s="24"/>
      <c r="M73" s="51"/>
      <c r="N73" s="55"/>
    </row>
    <row r="74" spans="2:14" x14ac:dyDescent="0.25">
      <c r="B74" s="5"/>
      <c r="C74" s="28"/>
      <c r="D74" s="35"/>
      <c r="E74" s="9"/>
      <c r="F74" s="24"/>
      <c r="G74" s="51"/>
      <c r="H74" s="10"/>
      <c r="I74" s="28"/>
      <c r="J74" s="35"/>
      <c r="K74" s="10"/>
      <c r="L74" s="24"/>
      <c r="M74" s="51"/>
      <c r="N74" s="55"/>
    </row>
    <row r="75" spans="2:14" x14ac:dyDescent="0.25">
      <c r="B75" s="5"/>
      <c r="C75" s="28"/>
      <c r="D75" s="35"/>
      <c r="E75" s="9"/>
      <c r="F75" s="24"/>
      <c r="G75" s="51"/>
      <c r="H75" s="10"/>
      <c r="I75" s="28"/>
      <c r="J75" s="35"/>
      <c r="K75" s="10"/>
      <c r="L75" s="24"/>
      <c r="M75" s="51"/>
      <c r="N75" s="55"/>
    </row>
    <row r="76" spans="2:14" x14ac:dyDescent="0.25">
      <c r="B76" s="5"/>
      <c r="C76" s="29"/>
      <c r="D76" s="35"/>
      <c r="E76" s="9"/>
      <c r="F76" s="24"/>
      <c r="G76" s="51"/>
      <c r="H76" s="10"/>
      <c r="I76" s="29"/>
      <c r="J76" s="35"/>
      <c r="K76" s="10"/>
      <c r="L76" s="24"/>
      <c r="M76" s="51"/>
      <c r="N76" s="55"/>
    </row>
    <row r="77" spans="2:14" x14ac:dyDescent="0.25">
      <c r="B77" s="5"/>
      <c r="C77" s="30"/>
      <c r="D77" s="36"/>
      <c r="E77" s="9"/>
      <c r="F77" s="24"/>
      <c r="G77" s="51"/>
      <c r="H77" s="10"/>
      <c r="I77" s="30"/>
      <c r="J77" s="36"/>
      <c r="K77" s="10"/>
      <c r="L77" s="24"/>
      <c r="M77" s="51"/>
      <c r="N77" s="55"/>
    </row>
    <row r="78" spans="2:14" x14ac:dyDescent="0.25">
      <c r="B78" s="5"/>
      <c r="C78" s="28"/>
      <c r="D78" s="35"/>
      <c r="E78" s="9"/>
      <c r="F78" s="24"/>
      <c r="G78" s="51"/>
      <c r="H78" s="10"/>
      <c r="I78" s="28"/>
      <c r="J78" s="35"/>
      <c r="K78" s="10"/>
      <c r="L78" s="24"/>
      <c r="M78" s="51"/>
      <c r="N78" s="55"/>
    </row>
    <row r="79" spans="2:14" x14ac:dyDescent="0.25">
      <c r="B79" s="5"/>
      <c r="C79" s="28"/>
      <c r="D79" s="35"/>
      <c r="E79" s="9"/>
      <c r="F79" s="24"/>
      <c r="G79" s="51"/>
      <c r="H79" s="10"/>
      <c r="I79" s="28"/>
      <c r="J79" s="35"/>
      <c r="K79" s="10"/>
      <c r="L79" s="24"/>
      <c r="M79" s="51"/>
      <c r="N79" s="55"/>
    </row>
    <row r="80" spans="2:14" x14ac:dyDescent="0.25">
      <c r="B80" s="5"/>
      <c r="C80" s="28"/>
      <c r="D80" s="35"/>
      <c r="E80" s="9"/>
      <c r="F80" s="24"/>
      <c r="G80" s="51"/>
      <c r="H80" s="10"/>
      <c r="I80" s="28"/>
      <c r="J80" s="35"/>
      <c r="K80" s="10"/>
      <c r="L80" s="24"/>
      <c r="M80" s="51"/>
      <c r="N80" s="55"/>
    </row>
    <row r="81" spans="2:14" x14ac:dyDescent="0.25">
      <c r="B81" s="5"/>
      <c r="C81" s="28"/>
      <c r="D81" s="35"/>
      <c r="E81" s="9"/>
      <c r="F81" s="24"/>
      <c r="G81" s="51"/>
      <c r="H81" s="10"/>
      <c r="I81" s="28"/>
      <c r="J81" s="35"/>
      <c r="K81" s="10"/>
      <c r="L81" s="24"/>
      <c r="M81" s="51"/>
      <c r="N81" s="55"/>
    </row>
    <row r="82" spans="2:14" x14ac:dyDescent="0.25">
      <c r="B82" s="5"/>
      <c r="C82" s="28"/>
      <c r="D82" s="35"/>
      <c r="E82" s="9"/>
      <c r="F82" s="24"/>
      <c r="G82" s="51"/>
      <c r="H82" s="10"/>
      <c r="I82" s="28"/>
      <c r="J82" s="35"/>
      <c r="K82" s="10"/>
      <c r="L82" s="24"/>
      <c r="M82" s="51"/>
      <c r="N82" s="55"/>
    </row>
    <row r="83" spans="2:14" x14ac:dyDescent="0.25">
      <c r="B83" s="5"/>
      <c r="C83" s="29"/>
      <c r="D83" s="35"/>
      <c r="E83" s="9"/>
      <c r="F83" s="24"/>
      <c r="G83" s="51"/>
      <c r="H83" s="10"/>
      <c r="I83" s="29"/>
      <c r="J83" s="35"/>
      <c r="K83" s="10"/>
      <c r="L83" s="24"/>
      <c r="M83" s="51"/>
      <c r="N83" s="55"/>
    </row>
    <row r="84" spans="2:14" x14ac:dyDescent="0.25">
      <c r="B84" s="5"/>
      <c r="C84" s="31"/>
      <c r="D84" s="37"/>
      <c r="E84" s="9"/>
      <c r="F84" s="24"/>
      <c r="G84" s="51"/>
      <c r="H84" s="10"/>
      <c r="I84" s="31"/>
      <c r="J84" s="37"/>
      <c r="K84" s="10"/>
      <c r="L84" s="24"/>
      <c r="M84" s="51"/>
      <c r="N84" s="55"/>
    </row>
    <row r="85" spans="2:14" x14ac:dyDescent="0.25">
      <c r="B85" s="5"/>
      <c r="C85" s="31"/>
      <c r="D85" s="38"/>
      <c r="E85" s="9"/>
      <c r="F85" s="24"/>
      <c r="G85" s="51"/>
      <c r="H85" s="10"/>
      <c r="I85" s="31"/>
      <c r="J85" s="38"/>
      <c r="K85" s="10"/>
      <c r="L85" s="24"/>
      <c r="M85" s="51"/>
      <c r="N85" s="55"/>
    </row>
    <row r="86" spans="2:14" x14ac:dyDescent="0.25">
      <c r="B86" s="5"/>
      <c r="C86" s="31"/>
      <c r="D86" s="37"/>
      <c r="E86" s="9"/>
      <c r="F86" s="24"/>
      <c r="G86" s="51"/>
      <c r="H86" s="10"/>
      <c r="I86" s="31"/>
      <c r="J86" s="37"/>
      <c r="K86" s="10"/>
      <c r="L86" s="24"/>
      <c r="M86" s="51"/>
      <c r="N86" s="55"/>
    </row>
    <row r="87" spans="2:14" x14ac:dyDescent="0.25">
      <c r="B87" s="5"/>
      <c r="C87" s="32"/>
      <c r="D87" s="35"/>
      <c r="E87" s="9"/>
      <c r="F87" s="24"/>
      <c r="G87" s="51"/>
      <c r="H87" s="10"/>
      <c r="I87" s="32"/>
      <c r="J87" s="35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2"/>
      <c r="D89" s="39"/>
      <c r="E89" s="9"/>
      <c r="F89" s="24"/>
      <c r="G89" s="51"/>
      <c r="H89" s="10"/>
      <c r="I89" s="32"/>
      <c r="J89" s="39"/>
      <c r="K89" s="10"/>
      <c r="L89" s="24"/>
      <c r="M89" s="51"/>
      <c r="N89" s="55"/>
    </row>
    <row r="90" spans="2:14" x14ac:dyDescent="0.25">
      <c r="B90" s="5"/>
      <c r="C90" s="32"/>
      <c r="D90" s="39"/>
      <c r="E90" s="9"/>
      <c r="F90" s="24"/>
      <c r="G90" s="51"/>
      <c r="H90" s="10"/>
      <c r="I90" s="32"/>
      <c r="J90" s="39"/>
      <c r="K90" s="10"/>
      <c r="L90" s="24"/>
      <c r="M90" s="51"/>
      <c r="N90" s="55"/>
    </row>
    <row r="91" spans="2:14" x14ac:dyDescent="0.25">
      <c r="B91" s="5"/>
      <c r="C91" s="32"/>
      <c r="D91" s="39"/>
      <c r="E91" s="9"/>
      <c r="F91" s="24"/>
      <c r="G91" s="51"/>
      <c r="H91" s="10"/>
      <c r="I91" s="32"/>
      <c r="J91" s="39"/>
      <c r="K91" s="10"/>
      <c r="L91" s="24"/>
      <c r="M91" s="51"/>
      <c r="N91" s="55"/>
    </row>
    <row r="92" spans="2:14" x14ac:dyDescent="0.25">
      <c r="B92" s="5"/>
      <c r="C92" s="32"/>
      <c r="D92" s="39"/>
      <c r="E92" s="9"/>
      <c r="F92" s="24"/>
      <c r="G92" s="51"/>
      <c r="H92" s="10"/>
      <c r="I92" s="32"/>
      <c r="J92" s="39"/>
      <c r="K92" s="10"/>
      <c r="L92" s="24"/>
      <c r="M92" s="51"/>
      <c r="N92" s="55"/>
    </row>
    <row r="93" spans="2:14" x14ac:dyDescent="0.25">
      <c r="B93" s="5"/>
      <c r="C93" s="32"/>
      <c r="D93" s="39"/>
      <c r="E93" s="9"/>
      <c r="F93" s="24"/>
      <c r="G93" s="51"/>
      <c r="H93" s="10"/>
      <c r="I93" s="32"/>
      <c r="J93" s="39"/>
      <c r="K93" s="10"/>
      <c r="L93" s="24"/>
      <c r="M93" s="51"/>
      <c r="N93" s="55"/>
    </row>
    <row r="94" spans="2:14" x14ac:dyDescent="0.25">
      <c r="B94" s="5"/>
      <c r="C94" s="32"/>
      <c r="D94" s="39"/>
      <c r="E94" s="9"/>
      <c r="F94" s="24"/>
      <c r="G94" s="51"/>
      <c r="H94" s="10"/>
      <c r="I94" s="32"/>
      <c r="J94" s="39"/>
      <c r="K94" s="10"/>
      <c r="L94" s="24"/>
      <c r="M94" s="51"/>
      <c r="N94" s="55"/>
    </row>
    <row r="95" spans="2:14" x14ac:dyDescent="0.25">
      <c r="B95" s="5"/>
      <c r="C95" s="32"/>
      <c r="D95" s="39"/>
      <c r="E95" s="9"/>
      <c r="F95" s="24"/>
      <c r="G95" s="51"/>
      <c r="H95" s="10"/>
      <c r="I95" s="32"/>
      <c r="J95" s="39"/>
      <c r="K95" s="10"/>
      <c r="L95" s="24"/>
      <c r="M95" s="51"/>
      <c r="N95" s="55"/>
    </row>
    <row r="96" spans="2:14" x14ac:dyDescent="0.25">
      <c r="B96" s="5"/>
      <c r="C96" s="33"/>
      <c r="D96" s="40"/>
      <c r="E96" s="9"/>
      <c r="F96" s="25"/>
      <c r="G96" s="52"/>
      <c r="H96" s="10"/>
      <c r="I96" s="33"/>
      <c r="J96" s="40"/>
      <c r="K96" s="10"/>
      <c r="L96" s="25"/>
      <c r="M96" s="52"/>
      <c r="N96" s="55"/>
    </row>
    <row r="97" spans="2:14" x14ac:dyDescent="0.25"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6600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0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56" t="s">
        <v>306</v>
      </c>
    </row>
    <row r="6" spans="2:12" x14ac:dyDescent="0.25">
      <c r="B6" s="56" t="s">
        <v>307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307</v>
      </c>
      <c r="D8" s="61" t="str">
        <f ca="1">IF(AND(isGBPOISLoaded,NOW()),_xll.meCurveCalibrateSwap(CurveCollection,StaticDataTable,IndexName,CurveBuildProperties,MoneyMarketConventions,LiborConventions,LiborMarketData,SwapConventions,SwapMarketData,FRAConventions,FRAMarketData3M,FRAMarketData6M,FuturesConventions,FuturesMarketData),"Error Building Swap Curve")</f>
        <v>GBPYC STD Curve has been set (0.02400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28" t="s">
        <v>298</v>
      </c>
      <c r="D9" s="129" t="b">
        <f ca="1">LEFT(D8,5)=CurveCollection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7" t="s">
        <v>272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10" t="s">
        <v>273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270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9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9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8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8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330</v>
      </c>
      <c r="D37" s="10"/>
      <c r="E37" s="10"/>
      <c r="F37" s="49" t="s">
        <v>103</v>
      </c>
      <c r="G37" s="10"/>
      <c r="H37" s="10"/>
      <c r="I37" s="49" t="s">
        <v>329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230</v>
      </c>
      <c r="E38" s="7"/>
      <c r="F38" s="27" t="s">
        <v>1</v>
      </c>
      <c r="G38" s="34" t="s">
        <v>230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9" t="s">
        <v>286</v>
      </c>
      <c r="H39" s="10"/>
      <c r="I39" s="71" t="s">
        <v>185</v>
      </c>
      <c r="J39" s="75">
        <v>5.11E-3</v>
      </c>
      <c r="K39" s="78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2" t="s">
        <v>169</v>
      </c>
      <c r="J40" s="76">
        <v>5.8875000000000004E-3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101</v>
      </c>
      <c r="G41" s="69">
        <v>0</v>
      </c>
      <c r="H41" s="10"/>
      <c r="I41" s="72" t="s">
        <v>104</v>
      </c>
      <c r="J41" s="76">
        <v>7.4725E-3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1.0165E-2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230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97</v>
      </c>
      <c r="D52" s="35" t="s">
        <v>286</v>
      </c>
      <c r="E52" s="9"/>
      <c r="F52" s="71"/>
      <c r="G52" s="75"/>
      <c r="H52" s="10"/>
      <c r="I52" s="71" t="s">
        <v>288</v>
      </c>
      <c r="J52" s="75">
        <v>7.4799999999999997E-3</v>
      </c>
      <c r="K52" s="78"/>
      <c r="L52" s="55"/>
    </row>
    <row r="53" spans="2:12" x14ac:dyDescent="0.25">
      <c r="B53" s="5"/>
      <c r="C53" s="28" t="s">
        <v>107</v>
      </c>
      <c r="D53" s="35">
        <v>0</v>
      </c>
      <c r="E53" s="9"/>
      <c r="F53" s="72"/>
      <c r="G53" s="76"/>
      <c r="H53" s="10"/>
      <c r="I53" s="72" t="s">
        <v>110</v>
      </c>
      <c r="J53" s="76">
        <v>7.5100000000000002E-3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111</v>
      </c>
      <c r="J54" s="76">
        <v>7.5500000000000003E-3</v>
      </c>
      <c r="K54" s="78"/>
      <c r="L54" s="55"/>
    </row>
    <row r="55" spans="2:12" x14ac:dyDescent="0.25">
      <c r="B55" s="5"/>
      <c r="C55" s="28" t="s">
        <v>102</v>
      </c>
      <c r="D55" s="35" t="b">
        <v>1</v>
      </c>
      <c r="E55" s="9"/>
      <c r="F55" s="72"/>
      <c r="G55" s="76"/>
      <c r="H55" s="10"/>
      <c r="I55" s="72" t="s">
        <v>112</v>
      </c>
      <c r="J55" s="76">
        <v>7.6600000000000001E-3</v>
      </c>
      <c r="K55" s="78"/>
      <c r="L55" s="55"/>
    </row>
    <row r="56" spans="2:12" x14ac:dyDescent="0.25">
      <c r="B56" s="5"/>
      <c r="C56" s="28" t="s">
        <v>331</v>
      </c>
      <c r="D56" s="35">
        <v>31</v>
      </c>
      <c r="E56" s="9"/>
      <c r="F56" s="72"/>
      <c r="G56" s="76"/>
      <c r="H56" s="10"/>
      <c r="I56" s="72" t="s">
        <v>113</v>
      </c>
      <c r="J56" s="76">
        <v>7.7600000000000004E-3</v>
      </c>
      <c r="K56" s="78"/>
      <c r="L56" s="55"/>
    </row>
    <row r="57" spans="2:12" x14ac:dyDescent="0.25">
      <c r="B57" s="5"/>
      <c r="C57" s="28" t="s">
        <v>108</v>
      </c>
      <c r="D57" s="35" t="b">
        <v>1</v>
      </c>
      <c r="E57" s="9"/>
      <c r="F57" s="72"/>
      <c r="G57" s="76"/>
      <c r="H57" s="10"/>
      <c r="I57" s="72" t="s">
        <v>114</v>
      </c>
      <c r="J57" s="76">
        <v>7.8700000000000003E-3</v>
      </c>
      <c r="K57" s="78"/>
      <c r="L57" s="55"/>
    </row>
    <row r="58" spans="2:12" x14ac:dyDescent="0.25">
      <c r="B58" s="5"/>
      <c r="C58" s="28" t="s">
        <v>109</v>
      </c>
      <c r="D58" s="35">
        <v>2</v>
      </c>
      <c r="E58" s="9"/>
      <c r="F58" s="72"/>
      <c r="G58" s="76"/>
      <c r="H58" s="10"/>
      <c r="I58" s="72" t="s">
        <v>117</v>
      </c>
      <c r="J58" s="76">
        <v>8.3099999999999997E-3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120</v>
      </c>
      <c r="J59" s="76">
        <v>8.6899999999999998E-3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/>
      <c r="J60" s="76"/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/>
      <c r="J61" s="76"/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/>
      <c r="J62" s="76"/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230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97</v>
      </c>
      <c r="D94" s="35" t="s">
        <v>286</v>
      </c>
      <c r="E94" s="9"/>
      <c r="F94" s="101" t="s">
        <v>47</v>
      </c>
      <c r="G94" s="98">
        <v>8.4700000000000001E-3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129</v>
      </c>
      <c r="D95" s="35" t="s">
        <v>286</v>
      </c>
      <c r="E95" s="9"/>
      <c r="F95" s="24" t="s">
        <v>43</v>
      </c>
      <c r="G95" s="99">
        <v>8.9300000000000004E-3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27</v>
      </c>
      <c r="D96" s="35" t="s">
        <v>130</v>
      </c>
      <c r="E96" s="9"/>
      <c r="F96" s="24" t="s">
        <v>50</v>
      </c>
      <c r="G96" s="99">
        <v>9.6499999999999989E-3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131</v>
      </c>
      <c r="D97" s="35" t="s">
        <v>130</v>
      </c>
      <c r="E97" s="9"/>
      <c r="F97" s="24" t="s">
        <v>52</v>
      </c>
      <c r="G97" s="99">
        <v>1.0409999999999999E-2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132</v>
      </c>
      <c r="D98" s="111" t="s">
        <v>84</v>
      </c>
      <c r="E98" s="9"/>
      <c r="F98" s="24" t="s">
        <v>54</v>
      </c>
      <c r="G98" s="99">
        <v>1.1279999999999998E-2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102</v>
      </c>
      <c r="D99" s="35" t="b">
        <v>1</v>
      </c>
      <c r="E99" s="9"/>
      <c r="F99" s="24" t="s">
        <v>56</v>
      </c>
      <c r="G99" s="99">
        <v>1.2190000000000001E-2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331</v>
      </c>
      <c r="D100" s="35">
        <v>31</v>
      </c>
      <c r="E100" s="9"/>
      <c r="F100" s="24" t="s">
        <v>58</v>
      </c>
      <c r="G100" s="99">
        <v>1.307E-2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133</v>
      </c>
      <c r="D101" s="35" t="b">
        <v>1</v>
      </c>
      <c r="E101" s="9"/>
      <c r="F101" s="24" t="s">
        <v>60</v>
      </c>
      <c r="G101" s="99">
        <v>1.3849999999999999E-2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134</v>
      </c>
      <c r="D102" s="35" t="b">
        <v>1</v>
      </c>
      <c r="E102" s="9"/>
      <c r="F102" s="24" t="s">
        <v>61</v>
      </c>
      <c r="G102" s="99">
        <v>1.4530000000000001E-2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107</v>
      </c>
      <c r="D103" s="35">
        <v>0</v>
      </c>
      <c r="E103" s="9"/>
      <c r="F103" s="24" t="s">
        <v>63</v>
      </c>
      <c r="G103" s="99">
        <v>1.555E-2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21</v>
      </c>
      <c r="D104" s="68" t="s">
        <v>22</v>
      </c>
      <c r="E104" s="9"/>
      <c r="F104" s="24" t="s">
        <v>64</v>
      </c>
      <c r="G104" s="99">
        <v>1.6469999999999999E-2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135</v>
      </c>
      <c r="D105" s="38">
        <v>1.0000000000000001E-9</v>
      </c>
      <c r="E105" s="9"/>
      <c r="F105" s="24" t="s">
        <v>65</v>
      </c>
      <c r="G105" s="99">
        <v>1.6910000000000001E-2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136</v>
      </c>
      <c r="D106" s="106">
        <v>1000</v>
      </c>
      <c r="E106" s="9"/>
      <c r="F106" s="24" t="s">
        <v>66</v>
      </c>
      <c r="G106" s="99">
        <v>1.6760000000000001E-2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/>
      <c r="D107" s="35"/>
      <c r="E107" s="9"/>
      <c r="F107" s="24" t="s">
        <v>67</v>
      </c>
      <c r="G107" s="99">
        <v>1.653E-2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/>
      <c r="D108" s="35"/>
      <c r="E108" s="9"/>
      <c r="F108" s="24" t="s">
        <v>68</v>
      </c>
      <c r="G108" s="99">
        <v>1.562E-2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/>
      <c r="D109" s="35"/>
      <c r="E109" s="9"/>
      <c r="F109" s="24" t="s">
        <v>69</v>
      </c>
      <c r="G109" s="99">
        <v>1.5069999999999998E-2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/>
      <c r="G110" s="99"/>
      <c r="H110" s="76"/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count="2">
    <dataValidation type="list" allowBlank="1" showInputMessage="1" showErrorMessage="1" sqref="D54 D104 D75">
      <formula1>"FOLLOWING,MOD_FOLLOWING,PRECEDING,MOD_PRECEEDING,NO_CHANGE"</formula1>
    </dataValidation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6600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56" t="s">
        <v>310</v>
      </c>
    </row>
    <row r="5" spans="2:10" x14ac:dyDescent="0.25">
      <c r="B5" s="56" t="s">
        <v>309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309</v>
      </c>
      <c r="E7" s="61" t="str">
        <f ca="1">IF(AND(isGBP6MLLoaded,NOW()),_xll.meCurveCalibrateBasis(CurveCollection,StaticDataTable,IndexName,CurveBuildProperties,TenorBasisConventions,TenorBasisMarketData),"Error Building Tenor Basis Curve")</f>
        <v>GBPYC 3M6MBasis Curve has been set (0.02000 sec)</v>
      </c>
      <c r="F7" s="62"/>
      <c r="G7" s="63"/>
      <c r="H7" s="7"/>
      <c r="I7" s="7"/>
      <c r="J7" s="8"/>
    </row>
    <row r="8" spans="2:10" x14ac:dyDescent="0.25">
      <c r="B8" s="5"/>
      <c r="C8" s="7"/>
      <c r="D8" s="128" t="s">
        <v>298</v>
      </c>
      <c r="E8" s="129" t="b">
        <f ca="1">LEFT(E7,5)=CurveCollection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7" t="s">
        <v>272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8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10" t="s">
        <v>274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270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333</v>
      </c>
      <c r="E23" s="111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28"/>
      <c r="E24" s="111"/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28"/>
      <c r="E25" s="111"/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22"/>
      <c r="D38" s="27" t="s">
        <v>143</v>
      </c>
      <c r="E38" s="34" t="s">
        <v>289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181" t="s">
        <v>267</v>
      </c>
      <c r="D39" s="112" t="s">
        <v>145</v>
      </c>
      <c r="E39" s="113" t="b">
        <v>0</v>
      </c>
      <c r="F39" s="9"/>
      <c r="G39" s="71" t="s">
        <v>183</v>
      </c>
      <c r="H39" s="75">
        <v>1.4400000000000001E-3</v>
      </c>
      <c r="I39" s="10"/>
      <c r="J39" s="55"/>
    </row>
    <row r="40" spans="2:10" x14ac:dyDescent="0.25">
      <c r="B40" s="5"/>
      <c r="C40" s="182"/>
      <c r="D40" s="28" t="s">
        <v>146</v>
      </c>
      <c r="E40" s="35" t="s">
        <v>230</v>
      </c>
      <c r="F40" s="9"/>
      <c r="G40" s="72" t="s">
        <v>47</v>
      </c>
      <c r="H40" s="76">
        <v>1.39E-3</v>
      </c>
      <c r="I40" s="10"/>
      <c r="J40" s="55"/>
    </row>
    <row r="41" spans="2:10" x14ac:dyDescent="0.25">
      <c r="B41" s="5"/>
      <c r="C41" s="182"/>
      <c r="D41" s="28" t="s">
        <v>147</v>
      </c>
      <c r="E41" s="35" t="s">
        <v>286</v>
      </c>
      <c r="F41" s="9"/>
      <c r="G41" s="72" t="s">
        <v>43</v>
      </c>
      <c r="H41" s="76">
        <v>1.3500000000000001E-3</v>
      </c>
      <c r="I41" s="10"/>
      <c r="J41" s="55"/>
    </row>
    <row r="42" spans="2:10" x14ac:dyDescent="0.25">
      <c r="B42" s="5"/>
      <c r="C42" s="182"/>
      <c r="D42" s="28" t="s">
        <v>149</v>
      </c>
      <c r="E42" s="68" t="s">
        <v>130</v>
      </c>
      <c r="F42" s="9"/>
      <c r="G42" s="72" t="s">
        <v>50</v>
      </c>
      <c r="H42" s="76">
        <v>1.2999999999999999E-3</v>
      </c>
      <c r="I42" s="10"/>
      <c r="J42" s="55"/>
    </row>
    <row r="43" spans="2:10" x14ac:dyDescent="0.25">
      <c r="B43" s="5"/>
      <c r="C43" s="182"/>
      <c r="D43" s="28" t="s">
        <v>150</v>
      </c>
      <c r="E43" s="68" t="s">
        <v>22</v>
      </c>
      <c r="F43" s="9"/>
      <c r="G43" s="72" t="s">
        <v>52</v>
      </c>
      <c r="H43" s="76">
        <v>1.25E-3</v>
      </c>
      <c r="I43" s="10"/>
      <c r="J43" s="55"/>
    </row>
    <row r="44" spans="2:10" x14ac:dyDescent="0.25">
      <c r="B44" s="5"/>
      <c r="C44" s="182"/>
      <c r="D44" s="28" t="s">
        <v>151</v>
      </c>
      <c r="E44" s="35">
        <v>0</v>
      </c>
      <c r="F44" s="9"/>
      <c r="G44" s="72" t="s">
        <v>54</v>
      </c>
      <c r="H44" s="76">
        <v>1.2099999999999999E-3</v>
      </c>
      <c r="I44" s="10"/>
      <c r="J44" s="55"/>
    </row>
    <row r="45" spans="2:10" x14ac:dyDescent="0.25">
      <c r="B45" s="5"/>
      <c r="C45" s="182"/>
      <c r="D45" s="28" t="s">
        <v>152</v>
      </c>
      <c r="E45" s="35" t="s">
        <v>9</v>
      </c>
      <c r="F45" s="9"/>
      <c r="G45" s="72" t="s">
        <v>56</v>
      </c>
      <c r="H45" s="76">
        <v>1.17E-3</v>
      </c>
      <c r="I45" s="10"/>
      <c r="J45" s="55"/>
    </row>
    <row r="46" spans="2:10" x14ac:dyDescent="0.25">
      <c r="B46" s="5"/>
      <c r="C46" s="182"/>
      <c r="D46" s="28" t="s">
        <v>153</v>
      </c>
      <c r="E46" s="35" t="s">
        <v>90</v>
      </c>
      <c r="F46" s="9"/>
      <c r="G46" s="72" t="s">
        <v>58</v>
      </c>
      <c r="H46" s="76">
        <v>1.1300000000000001E-3</v>
      </c>
      <c r="I46" s="10"/>
      <c r="J46" s="55"/>
    </row>
    <row r="47" spans="2:10" x14ac:dyDescent="0.25">
      <c r="B47" s="5"/>
      <c r="C47" s="182"/>
      <c r="D47" s="28" t="s">
        <v>154</v>
      </c>
      <c r="E47" s="35" t="s">
        <v>104</v>
      </c>
      <c r="F47" s="9"/>
      <c r="G47" s="72" t="s">
        <v>60</v>
      </c>
      <c r="H47" s="76">
        <v>1.09E-3</v>
      </c>
      <c r="I47" s="10"/>
      <c r="J47" s="55"/>
    </row>
    <row r="48" spans="2:10" x14ac:dyDescent="0.25">
      <c r="B48" s="5"/>
      <c r="C48" s="182"/>
      <c r="D48" s="28" t="s">
        <v>155</v>
      </c>
      <c r="E48" s="35" t="s">
        <v>286</v>
      </c>
      <c r="F48" s="9"/>
      <c r="G48" s="72" t="s">
        <v>61</v>
      </c>
      <c r="H48" s="76">
        <v>1.06E-3</v>
      </c>
      <c r="I48" s="10"/>
      <c r="J48" s="55"/>
    </row>
    <row r="49" spans="2:10" x14ac:dyDescent="0.25">
      <c r="B49" s="5"/>
      <c r="C49" s="182"/>
      <c r="D49" s="28" t="s">
        <v>156</v>
      </c>
      <c r="E49" s="35" t="s">
        <v>230</v>
      </c>
      <c r="F49" s="9"/>
      <c r="G49" s="72" t="s">
        <v>63</v>
      </c>
      <c r="H49" s="76">
        <v>9.8999999999999999E-4</v>
      </c>
      <c r="I49" s="10"/>
      <c r="J49" s="55"/>
    </row>
    <row r="50" spans="2:10" x14ac:dyDescent="0.25">
      <c r="B50" s="5"/>
      <c r="C50" s="182"/>
      <c r="D50" s="28" t="s">
        <v>157</v>
      </c>
      <c r="E50" s="35" t="s">
        <v>100</v>
      </c>
      <c r="F50" s="9"/>
      <c r="G50" s="72" t="s">
        <v>64</v>
      </c>
      <c r="H50" s="76">
        <v>8.699999999999999E-4</v>
      </c>
      <c r="I50" s="10"/>
      <c r="J50" s="55"/>
    </row>
    <row r="51" spans="2:10" x14ac:dyDescent="0.25">
      <c r="B51" s="5"/>
      <c r="C51" s="182"/>
      <c r="D51" s="28" t="s">
        <v>158</v>
      </c>
      <c r="E51" s="35" t="s">
        <v>230</v>
      </c>
      <c r="F51" s="9"/>
      <c r="G51" s="72" t="s">
        <v>65</v>
      </c>
      <c r="H51" s="76">
        <v>6.9000000000000008E-4</v>
      </c>
      <c r="I51" s="10"/>
      <c r="J51" s="55"/>
    </row>
    <row r="52" spans="2:10" x14ac:dyDescent="0.25">
      <c r="B52" s="5"/>
      <c r="C52" s="182"/>
      <c r="D52" s="28" t="s">
        <v>159</v>
      </c>
      <c r="E52" s="35">
        <v>0</v>
      </c>
      <c r="F52" s="9"/>
      <c r="G52" s="72" t="s">
        <v>66</v>
      </c>
      <c r="H52" s="76">
        <v>5.8E-4</v>
      </c>
      <c r="I52" s="10"/>
      <c r="J52" s="55"/>
    </row>
    <row r="53" spans="2:10" x14ac:dyDescent="0.25">
      <c r="B53" s="5"/>
      <c r="C53" s="183"/>
      <c r="D53" s="114" t="s">
        <v>160</v>
      </c>
      <c r="E53" s="68" t="s">
        <v>22</v>
      </c>
      <c r="F53" s="9"/>
      <c r="G53" s="72" t="s">
        <v>67</v>
      </c>
      <c r="H53" s="76">
        <v>5.0999999999999993E-4</v>
      </c>
      <c r="I53" s="10"/>
      <c r="J53" s="55"/>
    </row>
    <row r="54" spans="2:10" x14ac:dyDescent="0.25">
      <c r="B54" s="5"/>
      <c r="C54" s="184" t="s">
        <v>268</v>
      </c>
      <c r="D54" s="112" t="s">
        <v>161</v>
      </c>
      <c r="E54" s="113" t="s">
        <v>230</v>
      </c>
      <c r="F54" s="9"/>
      <c r="G54" s="72" t="s">
        <v>68</v>
      </c>
      <c r="H54" s="76">
        <v>4.0999999999999999E-4</v>
      </c>
      <c r="I54" s="10"/>
      <c r="J54" s="55"/>
    </row>
    <row r="55" spans="2:10" x14ac:dyDescent="0.25">
      <c r="B55" s="5"/>
      <c r="C55" s="185"/>
      <c r="D55" s="28" t="s">
        <v>162</v>
      </c>
      <c r="E55" s="35" t="s">
        <v>286</v>
      </c>
      <c r="F55" s="9"/>
      <c r="G55" s="72" t="s">
        <v>69</v>
      </c>
      <c r="H55" s="76">
        <v>3.6000000000000002E-4</v>
      </c>
      <c r="I55" s="10"/>
      <c r="J55" s="55"/>
    </row>
    <row r="56" spans="2:10" x14ac:dyDescent="0.25">
      <c r="B56" s="5"/>
      <c r="C56" s="185"/>
      <c r="D56" s="28" t="s">
        <v>163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185"/>
      <c r="D57" s="28" t="s">
        <v>164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185"/>
      <c r="D58" s="28" t="s">
        <v>165</v>
      </c>
      <c r="E58" s="35">
        <v>0</v>
      </c>
      <c r="F58" s="9"/>
      <c r="G58" s="72"/>
      <c r="H58" s="76"/>
      <c r="I58" s="10"/>
      <c r="J58" s="55"/>
    </row>
    <row r="59" spans="2:10" x14ac:dyDescent="0.25">
      <c r="B59" s="5"/>
      <c r="C59" s="185"/>
      <c r="D59" s="28" t="s">
        <v>166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185"/>
      <c r="D60" s="28" t="s">
        <v>167</v>
      </c>
      <c r="E60" s="35" t="s">
        <v>90</v>
      </c>
      <c r="F60" s="9"/>
      <c r="G60" s="72"/>
      <c r="H60" s="76"/>
      <c r="I60" s="10"/>
      <c r="J60" s="55"/>
    </row>
    <row r="61" spans="2:10" x14ac:dyDescent="0.25">
      <c r="B61" s="5"/>
      <c r="C61" s="185"/>
      <c r="D61" s="28" t="s">
        <v>168</v>
      </c>
      <c r="E61" s="35" t="s">
        <v>169</v>
      </c>
      <c r="F61" s="9"/>
      <c r="G61" s="72"/>
      <c r="H61" s="76"/>
      <c r="I61" s="10"/>
      <c r="J61" s="55"/>
    </row>
    <row r="62" spans="2:10" x14ac:dyDescent="0.25">
      <c r="B62" s="5"/>
      <c r="C62" s="185"/>
      <c r="D62" s="28" t="s">
        <v>170</v>
      </c>
      <c r="E62" s="35" t="s">
        <v>286</v>
      </c>
      <c r="F62" s="9"/>
      <c r="G62" s="72"/>
      <c r="H62" s="76"/>
      <c r="I62" s="10"/>
      <c r="J62" s="55"/>
    </row>
    <row r="63" spans="2:10" x14ac:dyDescent="0.25">
      <c r="B63" s="5"/>
      <c r="C63" s="185"/>
      <c r="D63" s="28" t="s">
        <v>171</v>
      </c>
      <c r="E63" s="35" t="s">
        <v>230</v>
      </c>
      <c r="F63" s="9"/>
      <c r="G63" s="72"/>
      <c r="H63" s="76"/>
      <c r="I63" s="10"/>
      <c r="J63" s="55"/>
    </row>
    <row r="64" spans="2:10" x14ac:dyDescent="0.25">
      <c r="B64" s="5"/>
      <c r="C64" s="185"/>
      <c r="D64" s="28" t="s">
        <v>172</v>
      </c>
      <c r="E64" s="35" t="s">
        <v>100</v>
      </c>
      <c r="F64" s="9"/>
      <c r="G64" s="72"/>
      <c r="H64" s="76"/>
      <c r="I64" s="10"/>
      <c r="J64" s="55"/>
    </row>
    <row r="65" spans="2:10" x14ac:dyDescent="0.25">
      <c r="B65" s="5"/>
      <c r="C65" s="185"/>
      <c r="D65" s="28" t="s">
        <v>173</v>
      </c>
      <c r="E65" s="35" t="s">
        <v>230</v>
      </c>
      <c r="F65" s="9"/>
      <c r="G65" s="72"/>
      <c r="H65" s="76"/>
      <c r="I65" s="10"/>
      <c r="J65" s="55"/>
    </row>
    <row r="66" spans="2:10" x14ac:dyDescent="0.25">
      <c r="B66" s="5"/>
      <c r="C66" s="185"/>
      <c r="D66" s="28" t="s">
        <v>174</v>
      </c>
      <c r="E66" s="35">
        <v>0</v>
      </c>
      <c r="F66" s="9"/>
      <c r="G66" s="72"/>
      <c r="H66" s="76"/>
      <c r="I66" s="10"/>
      <c r="J66" s="55"/>
    </row>
    <row r="67" spans="2:10" x14ac:dyDescent="0.25">
      <c r="B67" s="5"/>
      <c r="C67" s="186"/>
      <c r="D67" s="114" t="s">
        <v>175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187" t="str">
        <f>"Solving For :"&amp;CHAR(32)&amp;$E$68</f>
        <v>Solving For : Leg2Forecast</v>
      </c>
      <c r="D68" s="124" t="s">
        <v>176</v>
      </c>
      <c r="E68" s="123" t="s">
        <v>177</v>
      </c>
      <c r="F68" s="9"/>
      <c r="G68" s="72"/>
      <c r="H68" s="76"/>
      <c r="I68" s="10"/>
      <c r="J68" s="55"/>
    </row>
    <row r="69" spans="2:10" x14ac:dyDescent="0.25">
      <c r="B69" s="5"/>
      <c r="C69" s="188"/>
      <c r="D69" s="28" t="s">
        <v>134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188"/>
      <c r="D70" s="28" t="s">
        <v>178</v>
      </c>
      <c r="E70" s="111" t="s">
        <v>84</v>
      </c>
      <c r="F70" s="9"/>
      <c r="G70" s="72"/>
      <c r="H70" s="76"/>
      <c r="I70" s="10"/>
      <c r="J70" s="55"/>
    </row>
    <row r="71" spans="2:10" x14ac:dyDescent="0.25">
      <c r="B71" s="5"/>
      <c r="C71" s="188"/>
      <c r="D71" s="28" t="s">
        <v>179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188"/>
      <c r="D72" s="28" t="s">
        <v>180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188"/>
      <c r="D73" s="28" t="s">
        <v>181</v>
      </c>
      <c r="E73" s="35" t="s">
        <v>169</v>
      </c>
      <c r="F73" s="9"/>
      <c r="G73" s="72"/>
      <c r="H73" s="76"/>
      <c r="I73" s="10"/>
      <c r="J73" s="55"/>
    </row>
    <row r="74" spans="2:10" x14ac:dyDescent="0.25">
      <c r="B74" s="5"/>
      <c r="C74" s="188"/>
      <c r="D74" s="28" t="s">
        <v>182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188"/>
      <c r="D75" s="28" t="s">
        <v>135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188"/>
      <c r="D76" s="28" t="s">
        <v>136</v>
      </c>
      <c r="E76" s="106">
        <v>1000</v>
      </c>
      <c r="F76" s="9"/>
      <c r="G76" s="72"/>
      <c r="H76" s="76"/>
      <c r="I76" s="10"/>
      <c r="J76" s="55"/>
    </row>
    <row r="77" spans="2:10" x14ac:dyDescent="0.25">
      <c r="B77" s="5"/>
      <c r="C77" s="188"/>
      <c r="D77" s="28"/>
      <c r="E77" s="35"/>
      <c r="F77" s="9"/>
      <c r="G77" s="72"/>
      <c r="H77" s="76"/>
      <c r="I77" s="10"/>
      <c r="J77" s="55"/>
    </row>
    <row r="78" spans="2:10" x14ac:dyDescent="0.25">
      <c r="B78" s="5"/>
      <c r="C78" s="188"/>
      <c r="D78" s="28"/>
      <c r="E78" s="35"/>
      <c r="F78" s="9"/>
      <c r="G78" s="72"/>
      <c r="H78" s="76"/>
      <c r="I78" s="10"/>
      <c r="J78" s="55"/>
    </row>
    <row r="79" spans="2:10" x14ac:dyDescent="0.25">
      <c r="B79" s="5"/>
      <c r="C79" s="188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189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3"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6600"/>
  </sheetPr>
  <dimension ref="A1:I76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5"/>
    </row>
    <row r="2" spans="1:9" x14ac:dyDescent="0.25">
      <c r="B2" s="56" t="s">
        <v>312</v>
      </c>
    </row>
    <row r="5" spans="1:9" x14ac:dyDescent="0.25">
      <c r="B5" s="56" t="s">
        <v>309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309</v>
      </c>
      <c r="E7" s="61" t="str">
        <f ca="1">IF(AND(isGBP3MLLoaded,NOW()),_xll.meCurveCalibrateBasis(CurveCollection,StaticDataTable,IndexName,CurveBuildProperties,XccyBasisSwapConventions,XccyBasisMarketData),"Error Building Xccy Basis Curve")</f>
        <v>GBPYC XccyBasis Curve has been set (0.02700 sec)</v>
      </c>
      <c r="F7" s="62"/>
      <c r="G7" s="63"/>
      <c r="H7" s="7"/>
      <c r="I7" s="8"/>
    </row>
    <row r="8" spans="1:9" x14ac:dyDescent="0.25">
      <c r="B8" s="5"/>
      <c r="C8" s="7"/>
      <c r="D8" s="128" t="s">
        <v>298</v>
      </c>
      <c r="E8" s="129" t="b">
        <f ca="1">LEFT(E7,5)=CurveCollection</f>
        <v>1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88</v>
      </c>
      <c r="E11" s="107" t="s">
        <v>272</v>
      </c>
      <c r="F11" s="7"/>
      <c r="G11" s="7"/>
      <c r="H11" s="7"/>
      <c r="I11" s="8"/>
    </row>
    <row r="12" spans="1:9" x14ac:dyDescent="0.25">
      <c r="B12" s="5"/>
      <c r="C12" s="7"/>
      <c r="D12" s="28" t="s">
        <v>87</v>
      </c>
      <c r="E12" s="108" t="s">
        <v>191</v>
      </c>
      <c r="F12" s="7"/>
      <c r="G12" s="7"/>
      <c r="H12" s="7"/>
      <c r="I12" s="8"/>
    </row>
    <row r="13" spans="1:9" x14ac:dyDescent="0.25">
      <c r="B13" s="5"/>
      <c r="C13" s="7"/>
      <c r="D13" s="59" t="s">
        <v>89</v>
      </c>
      <c r="E13" s="110" t="s">
        <v>275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81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82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270</v>
      </c>
      <c r="F21" s="7"/>
      <c r="G21" s="17" t="s">
        <v>83</v>
      </c>
      <c r="H21" s="18"/>
      <c r="I21" s="8"/>
    </row>
    <row r="22" spans="2:9" x14ac:dyDescent="0.25">
      <c r="B22" s="5"/>
      <c r="C22" s="7"/>
      <c r="D22" s="28" t="s">
        <v>333</v>
      </c>
      <c r="E22" s="111" t="s">
        <v>84</v>
      </c>
      <c r="F22" s="7"/>
      <c r="G22" s="17" t="s">
        <v>84</v>
      </c>
      <c r="H22" s="18"/>
      <c r="I22" s="8"/>
    </row>
    <row r="23" spans="2:9" x14ac:dyDescent="0.25">
      <c r="B23" s="5"/>
      <c r="C23" s="7"/>
      <c r="D23" s="28" t="s">
        <v>332</v>
      </c>
      <c r="E23" s="108" t="b">
        <v>1</v>
      </c>
      <c r="F23" s="7"/>
      <c r="G23" s="17" t="s">
        <v>85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86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189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265</v>
      </c>
      <c r="E31" s="10"/>
      <c r="F31" s="10"/>
      <c r="G31" s="49" t="s">
        <v>190</v>
      </c>
      <c r="H31" s="10"/>
      <c r="I31" s="55"/>
    </row>
    <row r="32" spans="2:9" x14ac:dyDescent="0.25">
      <c r="B32" s="5"/>
      <c r="C32" s="122"/>
      <c r="D32" s="117" t="s">
        <v>143</v>
      </c>
      <c r="E32" s="119" t="s">
        <v>193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184" t="s">
        <v>269</v>
      </c>
      <c r="D33" s="118" t="s">
        <v>194</v>
      </c>
      <c r="E33" s="111" t="s">
        <v>84</v>
      </c>
      <c r="F33" s="9"/>
      <c r="G33" s="71" t="s">
        <v>183</v>
      </c>
      <c r="H33" s="75">
        <v>1.1300000000000001E-3</v>
      </c>
      <c r="I33" s="55"/>
    </row>
    <row r="34" spans="2:9" x14ac:dyDescent="0.25">
      <c r="B34" s="5"/>
      <c r="C34" s="190"/>
      <c r="D34" s="29" t="s">
        <v>195</v>
      </c>
      <c r="E34" s="121" t="b">
        <v>1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190"/>
      <c r="D35" s="29" t="s">
        <v>196</v>
      </c>
      <c r="E35" s="108" t="s">
        <v>249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190"/>
      <c r="D36" s="29" t="s">
        <v>197</v>
      </c>
      <c r="E36" s="108" t="s">
        <v>148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190"/>
      <c r="D37" s="29" t="s">
        <v>198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190"/>
      <c r="D38" s="29" t="s">
        <v>199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190"/>
      <c r="D39" s="29" t="s">
        <v>200</v>
      </c>
      <c r="E39" s="108" t="s">
        <v>337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190"/>
      <c r="D40" s="29" t="s">
        <v>201</v>
      </c>
      <c r="E40" s="108" t="s">
        <v>335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190"/>
      <c r="D41" s="29" t="s">
        <v>202</v>
      </c>
      <c r="E41" s="108" t="s">
        <v>336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190"/>
      <c r="D42" s="29" t="s">
        <v>203</v>
      </c>
      <c r="E42" s="108" t="s">
        <v>169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190"/>
      <c r="D43" s="29" t="s">
        <v>204</v>
      </c>
      <c r="E43" s="108" t="s">
        <v>148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190"/>
      <c r="D44" s="29" t="s">
        <v>205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190"/>
      <c r="D45" s="29" t="s">
        <v>206</v>
      </c>
      <c r="E45" s="108" t="s">
        <v>100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190"/>
      <c r="D46" s="29" t="s">
        <v>207</v>
      </c>
      <c r="E46" s="108" t="s">
        <v>230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190"/>
      <c r="D47" s="29" t="s">
        <v>208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191"/>
      <c r="D48" s="29" t="s">
        <v>209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187" t="s">
        <v>267</v>
      </c>
      <c r="D49" s="118" t="s">
        <v>210</v>
      </c>
      <c r="E49" s="120" t="s">
        <v>249</v>
      </c>
      <c r="F49" s="9"/>
      <c r="G49" s="72"/>
      <c r="H49" s="76"/>
      <c r="I49" s="55"/>
    </row>
    <row r="50" spans="2:9" x14ac:dyDescent="0.25">
      <c r="B50" s="5"/>
      <c r="C50" s="192"/>
      <c r="D50" s="29" t="s">
        <v>211</v>
      </c>
      <c r="E50" s="108" t="s">
        <v>148</v>
      </c>
      <c r="F50" s="9"/>
      <c r="G50" s="72"/>
      <c r="H50" s="76"/>
      <c r="I50" s="55"/>
    </row>
    <row r="51" spans="2:9" x14ac:dyDescent="0.25">
      <c r="B51" s="5"/>
      <c r="C51" s="192"/>
      <c r="D51" s="29" t="s">
        <v>212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192"/>
      <c r="D52" s="29" t="s">
        <v>213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192"/>
      <c r="D53" s="29" t="s">
        <v>214</v>
      </c>
      <c r="E53" s="108">
        <v>2</v>
      </c>
      <c r="F53" s="9"/>
      <c r="G53" s="72"/>
      <c r="H53" s="76"/>
      <c r="I53" s="55"/>
    </row>
    <row r="54" spans="2:9" x14ac:dyDescent="0.25">
      <c r="B54" s="5"/>
      <c r="C54" s="192"/>
      <c r="D54" s="29" t="s">
        <v>215</v>
      </c>
      <c r="E54" s="108" t="s">
        <v>216</v>
      </c>
      <c r="F54" s="9"/>
      <c r="G54" s="72"/>
      <c r="H54" s="76"/>
      <c r="I54" s="55"/>
    </row>
    <row r="55" spans="2:9" x14ac:dyDescent="0.25">
      <c r="B55" s="5"/>
      <c r="C55" s="192"/>
      <c r="D55" s="29" t="s">
        <v>217</v>
      </c>
      <c r="E55" s="108" t="s">
        <v>233</v>
      </c>
      <c r="F55" s="9"/>
      <c r="G55" s="72"/>
      <c r="H55" s="76"/>
      <c r="I55" s="55"/>
    </row>
    <row r="56" spans="2:9" x14ac:dyDescent="0.25">
      <c r="B56" s="5"/>
      <c r="C56" s="192"/>
      <c r="D56" s="29" t="s">
        <v>218</v>
      </c>
      <c r="E56" s="108" t="s">
        <v>169</v>
      </c>
      <c r="F56" s="9"/>
      <c r="G56" s="72"/>
      <c r="H56" s="76"/>
      <c r="I56" s="55"/>
    </row>
    <row r="57" spans="2:9" x14ac:dyDescent="0.25">
      <c r="B57" s="5"/>
      <c r="C57" s="192"/>
      <c r="D57" s="29" t="s">
        <v>219</v>
      </c>
      <c r="E57" s="108" t="s">
        <v>148</v>
      </c>
      <c r="F57" s="9"/>
      <c r="G57" s="72"/>
      <c r="H57" s="76"/>
      <c r="I57" s="55"/>
    </row>
    <row r="58" spans="2:9" x14ac:dyDescent="0.25">
      <c r="B58" s="5"/>
      <c r="C58" s="192"/>
      <c r="D58" s="29" t="s">
        <v>220</v>
      </c>
      <c r="E58" s="108" t="s">
        <v>230</v>
      </c>
      <c r="F58" s="9"/>
      <c r="G58" s="72"/>
      <c r="H58" s="76"/>
      <c r="I58" s="55"/>
    </row>
    <row r="59" spans="2:9" x14ac:dyDescent="0.25">
      <c r="B59" s="5"/>
      <c r="C59" s="192"/>
      <c r="D59" s="29" t="s">
        <v>221</v>
      </c>
      <c r="E59" s="108" t="s">
        <v>100</v>
      </c>
      <c r="F59" s="9"/>
      <c r="G59" s="72"/>
      <c r="H59" s="76"/>
      <c r="I59" s="55"/>
    </row>
    <row r="60" spans="2:9" x14ac:dyDescent="0.25">
      <c r="B60" s="5"/>
      <c r="C60" s="192"/>
      <c r="D60" s="29" t="s">
        <v>222</v>
      </c>
      <c r="E60" s="108" t="s">
        <v>230</v>
      </c>
      <c r="F60" s="9"/>
      <c r="G60" s="72"/>
      <c r="H60" s="76"/>
      <c r="I60" s="55"/>
    </row>
    <row r="61" spans="2:9" x14ac:dyDescent="0.25">
      <c r="B61" s="5"/>
      <c r="C61" s="192"/>
      <c r="D61" s="29" t="s">
        <v>223</v>
      </c>
      <c r="E61" s="108" t="s">
        <v>123</v>
      </c>
      <c r="F61" s="9"/>
      <c r="G61" s="72"/>
      <c r="H61" s="76"/>
      <c r="I61" s="55"/>
    </row>
    <row r="62" spans="2:9" x14ac:dyDescent="0.25">
      <c r="B62" s="5"/>
      <c r="C62" s="193"/>
      <c r="D62" s="29" t="s">
        <v>224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187" t="str">
        <f>"Solving For : "&amp;CHAR(32)&amp;$E$63</f>
        <v>Solving For :  Leg1Discount</v>
      </c>
      <c r="D63" s="118" t="s">
        <v>225</v>
      </c>
      <c r="E63" s="123" t="s">
        <v>226</v>
      </c>
      <c r="F63" s="9"/>
      <c r="G63" s="72"/>
      <c r="H63" s="76"/>
      <c r="I63" s="55"/>
    </row>
    <row r="64" spans="2:9" x14ac:dyDescent="0.25">
      <c r="B64" s="5"/>
      <c r="C64" s="194"/>
      <c r="D64" s="29" t="s">
        <v>134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194"/>
      <c r="D65" s="29" t="s">
        <v>179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194"/>
      <c r="D66" s="29" t="s">
        <v>178</v>
      </c>
      <c r="E66" s="111" t="s">
        <v>84</v>
      </c>
      <c r="F66" s="9"/>
      <c r="G66" s="72"/>
      <c r="H66" s="76"/>
      <c r="I66" s="55"/>
    </row>
    <row r="67" spans="2:9" x14ac:dyDescent="0.25">
      <c r="B67" s="5"/>
      <c r="C67" s="194"/>
      <c r="D67" s="29" t="s">
        <v>182</v>
      </c>
      <c r="E67" s="108" t="s">
        <v>227</v>
      </c>
      <c r="F67" s="9"/>
      <c r="G67" s="72"/>
      <c r="H67" s="76"/>
      <c r="I67" s="55"/>
    </row>
    <row r="68" spans="2:9" x14ac:dyDescent="0.25">
      <c r="B68" s="5"/>
      <c r="C68" s="194"/>
      <c r="D68" s="29" t="s">
        <v>181</v>
      </c>
      <c r="E68" s="108" t="s">
        <v>169</v>
      </c>
      <c r="F68" s="9"/>
      <c r="G68" s="72"/>
      <c r="H68" s="76"/>
      <c r="I68" s="55"/>
    </row>
    <row r="69" spans="2:9" x14ac:dyDescent="0.25">
      <c r="B69" s="5"/>
      <c r="C69" s="194"/>
      <c r="D69" s="28" t="s">
        <v>135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194"/>
      <c r="D70" s="28" t="s">
        <v>136</v>
      </c>
      <c r="E70" s="106">
        <v>1000</v>
      </c>
      <c r="F70" s="9"/>
      <c r="G70" s="72"/>
      <c r="H70" s="76"/>
      <c r="I70" s="55"/>
    </row>
    <row r="71" spans="2:9" x14ac:dyDescent="0.25">
      <c r="B71" s="5"/>
      <c r="C71" s="194"/>
      <c r="D71" s="28" t="s">
        <v>180</v>
      </c>
      <c r="E71" s="35" t="b">
        <v>1</v>
      </c>
      <c r="F71" s="9"/>
      <c r="G71" s="72"/>
      <c r="H71" s="76"/>
      <c r="I71" s="55"/>
    </row>
    <row r="72" spans="2:9" x14ac:dyDescent="0.25">
      <c r="B72" s="5"/>
      <c r="C72" s="194"/>
      <c r="D72" s="28"/>
      <c r="E72" s="35"/>
      <c r="F72" s="9"/>
      <c r="G72" s="72"/>
      <c r="H72" s="76"/>
      <c r="I72" s="55"/>
    </row>
    <row r="73" spans="2:9" x14ac:dyDescent="0.25">
      <c r="B73" s="5"/>
      <c r="C73" s="194"/>
      <c r="D73" s="28"/>
      <c r="E73" s="35"/>
      <c r="F73" s="9"/>
      <c r="G73" s="72"/>
      <c r="H73" s="76"/>
      <c r="I73" s="55"/>
    </row>
    <row r="74" spans="2:9" x14ac:dyDescent="0.25">
      <c r="B74" s="5"/>
      <c r="C74" s="195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count="2">
    <dataValidation type="list" allowBlank="1" showInputMessage="1" showErrorMessage="1" sqref="E38 E48 E52 E62">
      <formula1>"FOLLOWING,MOD_FOLLOWING,PRECEDING,MOD_PRECEEDING,NO_CHANGE"</formula1>
    </dataValidation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006600"/>
  </sheetPr>
  <dimension ref="A2:R1520"/>
  <sheetViews>
    <sheetView showGridLines="0" workbookViewId="0"/>
  </sheetViews>
  <sheetFormatPr defaultRowHeight="15" x14ac:dyDescent="0.25"/>
  <cols>
    <col min="1" max="1" width="9.140625" style="153"/>
    <col min="2" max="2" width="2.7109375" style="150" customWidth="1"/>
    <col min="3" max="3" width="15.7109375" style="150" customWidth="1"/>
    <col min="4" max="5" width="20.7109375" style="150" customWidth="1"/>
    <col min="6" max="6" width="2.7109375" style="150" customWidth="1"/>
    <col min="7" max="9" width="20.7109375" style="150" customWidth="1"/>
    <col min="10" max="10" width="2.7109375" style="150" customWidth="1"/>
    <col min="11" max="11" width="15.7109375" style="150" customWidth="1"/>
    <col min="12" max="13" width="20.7109375" style="150" customWidth="1"/>
    <col min="14" max="14" width="2.7109375" style="150" customWidth="1"/>
    <col min="15" max="17" width="20.7109375" style="150" customWidth="1"/>
    <col min="18" max="18" width="2.7109375" style="150" customWidth="1"/>
    <col min="19" max="20" width="15.7109375" style="150" customWidth="1"/>
    <col min="21" max="16384" width="9.140625" style="150"/>
  </cols>
  <sheetData>
    <row r="2" spans="1:18" x14ac:dyDescent="0.25">
      <c r="A2" s="150"/>
      <c r="B2" s="179" t="s">
        <v>334</v>
      </c>
    </row>
    <row r="3" spans="1:18" x14ac:dyDescent="0.25">
      <c r="B3" s="180"/>
    </row>
    <row r="4" spans="1:18" x14ac:dyDescent="0.25">
      <c r="B4" s="180"/>
    </row>
    <row r="5" spans="1:18" x14ac:dyDescent="0.25">
      <c r="A5" s="150"/>
      <c r="B5" s="179" t="s">
        <v>324</v>
      </c>
    </row>
    <row r="6" spans="1:18" x14ac:dyDescent="0.25">
      <c r="A6" s="150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</row>
    <row r="7" spans="1:18" x14ac:dyDescent="0.25">
      <c r="A7" s="150"/>
      <c r="B7" s="158"/>
      <c r="C7" s="154" t="s">
        <v>9</v>
      </c>
      <c r="D7" s="151"/>
      <c r="E7" s="151"/>
      <c r="F7" s="151"/>
      <c r="G7" s="154" t="s">
        <v>326</v>
      </c>
      <c r="H7" s="151"/>
      <c r="I7" s="151"/>
      <c r="J7" s="151"/>
      <c r="K7" s="154" t="s">
        <v>327</v>
      </c>
      <c r="L7" s="151"/>
      <c r="M7" s="151"/>
      <c r="N7" s="151"/>
      <c r="O7" s="154" t="s">
        <v>328</v>
      </c>
      <c r="P7" s="151"/>
      <c r="Q7" s="151"/>
      <c r="R7" s="151"/>
    </row>
    <row r="8" spans="1:18" x14ac:dyDescent="0.25">
      <c r="A8" s="150"/>
      <c r="B8" s="158"/>
      <c r="C8" s="160" t="s">
        <v>88</v>
      </c>
      <c r="D8" s="161" t="s">
        <v>272</v>
      </c>
      <c r="E8" s="151"/>
      <c r="F8" s="151"/>
      <c r="G8" s="160" t="s">
        <v>88</v>
      </c>
      <c r="H8" s="161" t="s">
        <v>272</v>
      </c>
      <c r="I8" s="151"/>
      <c r="J8" s="151"/>
      <c r="K8" s="160" t="s">
        <v>88</v>
      </c>
      <c r="L8" s="161" t="s">
        <v>272</v>
      </c>
      <c r="M8" s="151"/>
      <c r="N8" s="151"/>
      <c r="O8" s="160" t="s">
        <v>88</v>
      </c>
      <c r="P8" s="161" t="s">
        <v>272</v>
      </c>
      <c r="Q8" s="151"/>
      <c r="R8" s="151"/>
    </row>
    <row r="9" spans="1:18" x14ac:dyDescent="0.25">
      <c r="A9" s="150"/>
      <c r="B9" s="158"/>
      <c r="C9" s="162" t="s">
        <v>322</v>
      </c>
      <c r="D9" s="163" t="str">
        <f>C7</f>
        <v>OIS</v>
      </c>
      <c r="E9" s="151"/>
      <c r="F9" s="151"/>
      <c r="G9" s="162" t="s">
        <v>322</v>
      </c>
      <c r="H9" s="163" t="str">
        <f>G7</f>
        <v>GBP3ML</v>
      </c>
      <c r="I9" s="151"/>
      <c r="J9" s="151"/>
      <c r="K9" s="162" t="s">
        <v>322</v>
      </c>
      <c r="L9" s="163" t="str">
        <f>K7</f>
        <v>GBP6ML</v>
      </c>
      <c r="M9" s="151"/>
      <c r="N9" s="151"/>
      <c r="O9" s="162" t="s">
        <v>322</v>
      </c>
      <c r="P9" s="163" t="str">
        <f>O7</f>
        <v>GBPDF_USDCSA</v>
      </c>
      <c r="Q9" s="151"/>
      <c r="R9" s="151"/>
    </row>
    <row r="10" spans="1:18" x14ac:dyDescent="0.25">
      <c r="A10" s="150"/>
      <c r="B10" s="158"/>
      <c r="C10" s="162" t="s">
        <v>27</v>
      </c>
      <c r="D10" s="163" t="s">
        <v>100</v>
      </c>
      <c r="E10" s="151"/>
      <c r="F10" s="151"/>
      <c r="G10" s="162" t="s">
        <v>27</v>
      </c>
      <c r="H10" s="163" t="s">
        <v>100</v>
      </c>
      <c r="I10" s="151"/>
      <c r="J10" s="151"/>
      <c r="K10" s="162" t="s">
        <v>27</v>
      </c>
      <c r="L10" s="163" t="s">
        <v>100</v>
      </c>
      <c r="M10" s="151"/>
      <c r="N10" s="151"/>
      <c r="O10" s="162" t="s">
        <v>27</v>
      </c>
      <c r="P10" s="163" t="s">
        <v>100</v>
      </c>
      <c r="Q10" s="151"/>
      <c r="R10" s="151"/>
    </row>
    <row r="11" spans="1:18" x14ac:dyDescent="0.25">
      <c r="A11" s="150"/>
      <c r="B11" s="158"/>
      <c r="C11" s="162" t="s">
        <v>18</v>
      </c>
      <c r="D11" s="163" t="s">
        <v>148</v>
      </c>
      <c r="E11" s="151"/>
      <c r="F11" s="151"/>
      <c r="G11" s="162" t="s">
        <v>18</v>
      </c>
      <c r="H11" s="163" t="s">
        <v>148</v>
      </c>
      <c r="I11" s="151"/>
      <c r="J11" s="151"/>
      <c r="K11" s="162" t="s">
        <v>18</v>
      </c>
      <c r="L11" s="163" t="s">
        <v>148</v>
      </c>
      <c r="M11" s="151"/>
      <c r="N11" s="151"/>
      <c r="O11" s="162" t="s">
        <v>18</v>
      </c>
      <c r="P11" s="163" t="s">
        <v>148</v>
      </c>
      <c r="Q11" s="151"/>
      <c r="R11" s="151"/>
    </row>
    <row r="12" spans="1:18" x14ac:dyDescent="0.25">
      <c r="A12" s="150"/>
      <c r="B12" s="158"/>
      <c r="C12" s="162" t="s">
        <v>323</v>
      </c>
      <c r="D12" s="141" t="s">
        <v>22</v>
      </c>
      <c r="E12" s="151"/>
      <c r="F12" s="151"/>
      <c r="G12" s="162" t="s">
        <v>323</v>
      </c>
      <c r="H12" s="141" t="s">
        <v>22</v>
      </c>
      <c r="I12" s="151"/>
      <c r="J12" s="151"/>
      <c r="K12" s="162" t="s">
        <v>323</v>
      </c>
      <c r="L12" s="141" t="s">
        <v>22</v>
      </c>
      <c r="M12" s="151"/>
      <c r="N12" s="151"/>
      <c r="O12" s="162" t="s">
        <v>323</v>
      </c>
      <c r="P12" s="141" t="s">
        <v>22</v>
      </c>
      <c r="Q12" s="151"/>
      <c r="R12" s="151"/>
    </row>
    <row r="13" spans="1:18" x14ac:dyDescent="0.25">
      <c r="A13" s="150"/>
      <c r="B13" s="158"/>
      <c r="C13" s="162" t="s">
        <v>1</v>
      </c>
      <c r="D13" s="163" t="s">
        <v>2</v>
      </c>
      <c r="E13" s="151"/>
      <c r="F13" s="151"/>
      <c r="G13" s="162" t="s">
        <v>1</v>
      </c>
      <c r="H13" s="163" t="s">
        <v>2</v>
      </c>
      <c r="I13" s="151"/>
      <c r="J13" s="151"/>
      <c r="K13" s="162" t="s">
        <v>1</v>
      </c>
      <c r="L13" s="163" t="s">
        <v>2</v>
      </c>
      <c r="M13" s="151"/>
      <c r="N13" s="151"/>
      <c r="O13" s="162" t="s">
        <v>1</v>
      </c>
      <c r="P13" s="163" t="s">
        <v>2</v>
      </c>
      <c r="Q13" s="151"/>
      <c r="R13" s="151"/>
    </row>
    <row r="14" spans="1:18" x14ac:dyDescent="0.25">
      <c r="B14" s="158"/>
      <c r="C14" s="162" t="s">
        <v>318</v>
      </c>
      <c r="D14" s="163" t="s">
        <v>319</v>
      </c>
      <c r="E14" s="151"/>
      <c r="F14" s="151"/>
      <c r="G14" s="162" t="s">
        <v>318</v>
      </c>
      <c r="H14" s="163" t="s">
        <v>169</v>
      </c>
      <c r="I14" s="151"/>
      <c r="J14" s="151"/>
      <c r="K14" s="162" t="s">
        <v>318</v>
      </c>
      <c r="L14" s="163" t="s">
        <v>104</v>
      </c>
      <c r="M14" s="151"/>
      <c r="N14" s="151"/>
      <c r="O14" s="162" t="s">
        <v>318</v>
      </c>
      <c r="P14" s="163" t="s">
        <v>319</v>
      </c>
      <c r="Q14" s="151"/>
      <c r="R14" s="151"/>
    </row>
    <row r="15" spans="1:18" x14ac:dyDescent="0.25">
      <c r="B15" s="158"/>
      <c r="C15" s="151"/>
      <c r="D15" s="151"/>
      <c r="E15" s="164"/>
      <c r="F15" s="164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</row>
    <row r="16" spans="1:18" x14ac:dyDescent="0.25">
      <c r="B16" s="158"/>
      <c r="C16" s="151"/>
      <c r="D16" s="151"/>
      <c r="E16" s="164"/>
      <c r="F16" s="164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</row>
    <row r="17" spans="1:18" x14ac:dyDescent="0.25">
      <c r="B17" s="158"/>
      <c r="C17" s="154" t="str">
        <f>C7&amp;" Forwards"</f>
        <v>OIS Forwards</v>
      </c>
      <c r="D17" s="151"/>
      <c r="E17" s="154"/>
      <c r="F17" s="151"/>
      <c r="G17" s="154" t="str">
        <f>G7&amp;" Forwards"</f>
        <v>GBP3ML Forwards</v>
      </c>
      <c r="H17" s="151"/>
      <c r="I17" s="151"/>
      <c r="J17" s="151"/>
      <c r="K17" s="154" t="str">
        <f>K7&amp;" Forwards"</f>
        <v>GBP6ML Forwards</v>
      </c>
      <c r="L17" s="151"/>
      <c r="M17" s="151"/>
      <c r="N17" s="151"/>
      <c r="O17" s="154" t="str">
        <f>O7&amp;" Forwards"</f>
        <v>GBPDF_USDCSA Forwards</v>
      </c>
      <c r="P17" s="151"/>
      <c r="Q17" s="151"/>
      <c r="R17" s="151"/>
    </row>
    <row r="18" spans="1:18" x14ac:dyDescent="0.25">
      <c r="B18" s="158"/>
      <c r="C18" s="165" t="s">
        <v>320</v>
      </c>
      <c r="D18" s="165" t="s">
        <v>321</v>
      </c>
      <c r="E18" s="165" t="s">
        <v>324</v>
      </c>
      <c r="F18" s="165"/>
      <c r="G18" s="165" t="s">
        <v>320</v>
      </c>
      <c r="H18" s="165" t="s">
        <v>321</v>
      </c>
      <c r="I18" s="165" t="s">
        <v>324</v>
      </c>
      <c r="J18" s="151"/>
      <c r="K18" s="165" t="s">
        <v>320</v>
      </c>
      <c r="L18" s="165" t="s">
        <v>321</v>
      </c>
      <c r="M18" s="165" t="s">
        <v>324</v>
      </c>
      <c r="N18" s="151"/>
      <c r="O18" s="165" t="s">
        <v>320</v>
      </c>
      <c r="P18" s="165" t="s">
        <v>321</v>
      </c>
      <c r="Q18" s="165" t="s">
        <v>324</v>
      </c>
      <c r="R18" s="151"/>
    </row>
    <row r="19" spans="1:18" x14ac:dyDescent="0.25">
      <c r="A19" s="153">
        <v>1</v>
      </c>
      <c r="B19" s="158"/>
      <c r="C19" s="171">
        <v>42419</v>
      </c>
      <c r="D19" s="172">
        <f ca="1">_xll.meDateFromTenor(C19,D$14,"Following",D$13,"Normal")</f>
        <v>42422</v>
      </c>
      <c r="E19" s="173">
        <f t="array" aca="1" ref="E19:E1518" ca="1">IF(AND(NOW(),isGBPOISLoaded),_xll.meCurveForwardRatesFromForwardDates(C19:C1518,D19:D1518,D$8,D$9),"Load Curve")</f>
        <v>4.5724931506718747E-3</v>
      </c>
      <c r="F19" s="152"/>
      <c r="G19" s="171">
        <f>$C19</f>
        <v>42419</v>
      </c>
      <c r="H19" s="172">
        <f ca="1">_xll.meDateFromTenor(G19,H$14,"Following",H$13,"Normal")</f>
        <v>42509</v>
      </c>
      <c r="I19" s="173">
        <f t="array" aca="1" ref="I19:I1518" ca="1">IF(AND(NOW(),isGBP3MLLoaded),_xll.meCurveForwardRatesFromForwardDates(G19:G1518,H19:H1518,H$8,H$9),"Load Curve")</f>
        <v>5.8068493150326399E-3</v>
      </c>
      <c r="J19" s="152" t="s">
        <v>4</v>
      </c>
      <c r="K19" s="171">
        <f>$C19</f>
        <v>42419</v>
      </c>
      <c r="L19" s="172">
        <f ca="1">_xll.meDateFromTenor(K19,L$14,"Following",L$13,"Normal")</f>
        <v>42601</v>
      </c>
      <c r="M19" s="173">
        <f t="array" aca="1" ref="M19:M1518" ca="1">IF(AND(isGBP6MLLoaded,NOW()),_xll.meCurveForwardRatesFromForwardDates(K19:K1518,L19:L1518,L$8,L$9),"Load Curve")</f>
        <v>7.472499999999908E-3</v>
      </c>
      <c r="N19" s="152" t="s">
        <v>4</v>
      </c>
      <c r="O19" s="171">
        <f>$C19</f>
        <v>42419</v>
      </c>
      <c r="P19" s="172">
        <f ca="1">_xll.meDateFromTenor(O19,P$14,"Following",P$13,"Normal")</f>
        <v>42422</v>
      </c>
      <c r="Q19" s="173">
        <f t="array" aca="1" ref="Q19:Q1518" ca="1">IF(AND(isGBPXCCYLoaded,NOW()),_xll.meCurveForwardRatesFromForwardDates(O19:O1518,P19:P1518,P$8,P$9),"Load Curve")</f>
        <v>2.1520431605293747E-3</v>
      </c>
      <c r="R19" s="151" t="s">
        <v>4</v>
      </c>
    </row>
    <row r="20" spans="1:18" x14ac:dyDescent="0.25">
      <c r="A20" s="153">
        <v>2</v>
      </c>
      <c r="B20" s="158"/>
      <c r="C20" s="174">
        <f ca="1">_xll.meDateFromTenor(C19,"1D","FOLLOWING",D$13,"NORMAL")</f>
        <v>42422</v>
      </c>
      <c r="D20" s="20">
        <f ca="1">_xll.meDateFromTenor(C20,D$14,"Following",D$13,"Normal")</f>
        <v>42423</v>
      </c>
      <c r="E20" s="175">
        <f ca="1"/>
        <v>4.5643263287331584E-3</v>
      </c>
      <c r="F20" s="152"/>
      <c r="G20" s="174">
        <f ca="1">$C20</f>
        <v>42422</v>
      </c>
      <c r="H20" s="20">
        <f ca="1">_xll.meDateFromTenor(G20,H$14,"Following",H$13,"Normal")</f>
        <v>42513</v>
      </c>
      <c r="I20" s="175">
        <f ca="1"/>
        <v>5.8114062023714164E-3</v>
      </c>
      <c r="J20" s="152" t="s">
        <v>4</v>
      </c>
      <c r="K20" s="174">
        <f ca="1">$C20</f>
        <v>42422</v>
      </c>
      <c r="L20" s="20">
        <f ca="1">_xll.meDateFromTenor(K20,L$14,"Following",L$13,"Normal")</f>
        <v>42604</v>
      </c>
      <c r="M20" s="175">
        <f ca="1"/>
        <v>7.4732258064504915E-3</v>
      </c>
      <c r="N20" s="152" t="s">
        <v>4</v>
      </c>
      <c r="O20" s="174">
        <f ca="1">$C20</f>
        <v>42422</v>
      </c>
      <c r="P20" s="20">
        <f ca="1">_xll.meDateFromTenor(O20,P$14,"Following",P$13,"Normal")</f>
        <v>42423</v>
      </c>
      <c r="Q20" s="175">
        <f ca="1"/>
        <v>2.1511264882824741E-3</v>
      </c>
      <c r="R20" s="151" t="s">
        <v>4</v>
      </c>
    </row>
    <row r="21" spans="1:18" x14ac:dyDescent="0.25">
      <c r="A21" s="153">
        <v>3</v>
      </c>
      <c r="B21" s="158"/>
      <c r="C21" s="174">
        <f ca="1">_xll.meDateFromTenor(C20,"1D","FOLLOWING",D$13,"NORMAL")</f>
        <v>42423</v>
      </c>
      <c r="D21" s="20">
        <f ca="1">_xll.meDateFromTenor(C21,D$14,"Following",D$13,"Normal")</f>
        <v>42424</v>
      </c>
      <c r="E21" s="175">
        <f ca="1"/>
        <v>4.5663589748645723E-3</v>
      </c>
      <c r="F21" s="152"/>
      <c r="G21" s="174">
        <f t="shared" ref="G21:G84" ca="1" si="0">$C21</f>
        <v>42423</v>
      </c>
      <c r="H21" s="20">
        <f ca="1">_xll.meDateFromTenor(G21,H$14,"Following",H$13,"Normal")</f>
        <v>42513</v>
      </c>
      <c r="I21" s="175">
        <f ca="1"/>
        <v>5.8129254825581202E-3</v>
      </c>
      <c r="J21" s="152" t="s">
        <v>4</v>
      </c>
      <c r="K21" s="174">
        <f t="shared" ref="K21:K84" ca="1" si="1">$C21</f>
        <v>42423</v>
      </c>
      <c r="L21" s="20">
        <f ca="1">_xll.meDateFromTenor(K21,L$14,"Following",L$13,"Normal")</f>
        <v>42605</v>
      </c>
      <c r="M21" s="175">
        <f ca="1"/>
        <v>7.4734677419354837E-3</v>
      </c>
      <c r="N21" s="152" t="s">
        <v>4</v>
      </c>
      <c r="O21" s="174">
        <f t="shared" ref="O21:O84" ca="1" si="2">$C21</f>
        <v>42423</v>
      </c>
      <c r="P21" s="20">
        <f ca="1">_xll.meDateFromTenor(O21,P$14,"Following",P$13,"Normal")</f>
        <v>42424</v>
      </c>
      <c r="Q21" s="175">
        <f ca="1"/>
        <v>2.1520431605293747E-3</v>
      </c>
      <c r="R21" s="151" t="s">
        <v>4</v>
      </c>
    </row>
    <row r="22" spans="1:18" x14ac:dyDescent="0.25">
      <c r="A22" s="153">
        <v>4</v>
      </c>
      <c r="B22" s="158"/>
      <c r="C22" s="174">
        <f ca="1">_xll.meDateFromTenor(C21,"1D","FOLLOWING",D$13,"NORMAL")</f>
        <v>42424</v>
      </c>
      <c r="D22" s="20">
        <f ca="1">_xll.meDateFromTenor(C22,D$14,"Following",D$13,"Normal")</f>
        <v>42425</v>
      </c>
      <c r="E22" s="175">
        <f ca="1"/>
        <v>4.5700249973101839E-3</v>
      </c>
      <c r="F22" s="152"/>
      <c r="G22" s="174">
        <f t="shared" ca="1" si="0"/>
        <v>42424</v>
      </c>
      <c r="H22" s="20">
        <f ca="1">_xll.meDateFromTenor(G22,H$14,"Following",H$13,"Normal")</f>
        <v>42514</v>
      </c>
      <c r="I22" s="175">
        <f ca="1"/>
        <v>5.8144450350937757E-3</v>
      </c>
      <c r="J22" s="152" t="s">
        <v>4</v>
      </c>
      <c r="K22" s="174">
        <f t="shared" ca="1" si="1"/>
        <v>42424</v>
      </c>
      <c r="L22" s="20">
        <f ca="1">_xll.meDateFromTenor(K22,L$14,"Following",L$13,"Normal")</f>
        <v>42606</v>
      </c>
      <c r="M22" s="175">
        <f ca="1"/>
        <v>7.47370967742349E-3</v>
      </c>
      <c r="N22" s="152" t="s">
        <v>4</v>
      </c>
      <c r="O22" s="174">
        <f t="shared" ca="1" si="2"/>
        <v>42424</v>
      </c>
      <c r="P22" s="20">
        <f ca="1">_xll.meDateFromTenor(O22,P$14,"Following",P$13,"Normal")</f>
        <v>42425</v>
      </c>
      <c r="Q22" s="175">
        <f ca="1"/>
        <v>2.1550934685459176E-3</v>
      </c>
      <c r="R22" s="151" t="s">
        <v>4</v>
      </c>
    </row>
    <row r="23" spans="1:18" x14ac:dyDescent="0.25">
      <c r="A23" s="153">
        <v>5</v>
      </c>
      <c r="B23" s="158"/>
      <c r="C23" s="174">
        <f ca="1">_xll.meDateFromTenor(C22,"1D","FOLLOWING",D$13,"NORMAL")</f>
        <v>42425</v>
      </c>
      <c r="D23" s="20">
        <f ca="1">_xll.meDateFromTenor(C23,D$14,"Following",D$13,"Normal")</f>
        <v>42426</v>
      </c>
      <c r="E23" s="175">
        <f ca="1"/>
        <v>4.5748888292873593E-3</v>
      </c>
      <c r="F23" s="152"/>
      <c r="G23" s="174">
        <f t="shared" ca="1" si="0"/>
        <v>42425</v>
      </c>
      <c r="H23" s="20">
        <f ca="1">_xll.meDateFromTenor(G23,H$14,"Following",H$13,"Normal")</f>
        <v>42515</v>
      </c>
      <c r="I23" s="175">
        <f ca="1"/>
        <v>5.8159649280656207E-3</v>
      </c>
      <c r="J23" s="152" t="s">
        <v>4</v>
      </c>
      <c r="K23" s="174">
        <f t="shared" ca="1" si="1"/>
        <v>42425</v>
      </c>
      <c r="L23" s="20">
        <f ca="1">_xll.meDateFromTenor(K23,L$14,"Following",L$13,"Normal")</f>
        <v>42607</v>
      </c>
      <c r="M23" s="175">
        <f ca="1"/>
        <v>7.4739516129032259E-3</v>
      </c>
      <c r="N23" s="152" t="s">
        <v>4</v>
      </c>
      <c r="O23" s="174">
        <f t="shared" ca="1" si="2"/>
        <v>42425</v>
      </c>
      <c r="P23" s="20">
        <f ca="1">_xll.meDateFromTenor(O23,P$14,"Following",P$13,"Normal")</f>
        <v>42426</v>
      </c>
      <c r="Q23" s="175">
        <f ca="1"/>
        <v>2.1613562471149718E-3</v>
      </c>
      <c r="R23" s="151" t="s">
        <v>4</v>
      </c>
    </row>
    <row r="24" spans="1:18" x14ac:dyDescent="0.25">
      <c r="A24" s="153">
        <v>6</v>
      </c>
      <c r="B24" s="158"/>
      <c r="C24" s="174">
        <f ca="1">_xll.meDateFromTenor(C23,"1D","FOLLOWING",D$13,"NORMAL")</f>
        <v>42426</v>
      </c>
      <c r="D24" s="20">
        <f ca="1">_xll.meDateFromTenor(C24,D$14,"Following",D$13,"Normal")</f>
        <v>42429</v>
      </c>
      <c r="E24" s="175">
        <f ca="1"/>
        <v>4.5864897876679587E-3</v>
      </c>
      <c r="F24" s="152"/>
      <c r="G24" s="174">
        <f t="shared" ca="1" si="0"/>
        <v>42426</v>
      </c>
      <c r="H24" s="20">
        <f ca="1">_xll.meDateFromTenor(G24,H$14,"Following",H$13,"Normal")</f>
        <v>42516</v>
      </c>
      <c r="I24" s="175">
        <f ca="1"/>
        <v>5.8174852295608936E-3</v>
      </c>
      <c r="J24" s="152" t="s">
        <v>4</v>
      </c>
      <c r="K24" s="174">
        <f t="shared" ca="1" si="1"/>
        <v>42426</v>
      </c>
      <c r="L24" s="20">
        <f ca="1">_xll.meDateFromTenor(K24,L$14,"Following",L$13,"Normal")</f>
        <v>42608</v>
      </c>
      <c r="M24" s="175">
        <f ca="1"/>
        <v>7.4741935483716793E-3</v>
      </c>
      <c r="N24" s="152" t="s">
        <v>4</v>
      </c>
      <c r="O24" s="174">
        <f t="shared" ca="1" si="2"/>
        <v>42426</v>
      </c>
      <c r="P24" s="20">
        <f ca="1">_xll.meDateFromTenor(O24,P$14,"Following",P$13,"Normal")</f>
        <v>42429</v>
      </c>
      <c r="Q24" s="175">
        <f ca="1"/>
        <v>2.170689779715788E-3</v>
      </c>
      <c r="R24" s="151" t="s">
        <v>4</v>
      </c>
    </row>
    <row r="25" spans="1:18" x14ac:dyDescent="0.25">
      <c r="A25" s="153">
        <v>7</v>
      </c>
      <c r="B25" s="158"/>
      <c r="C25" s="174">
        <f ca="1">_xll.meDateFromTenor(C24,"1D","FOLLOWING",D$13,"NORMAL")</f>
        <v>42429</v>
      </c>
      <c r="D25" s="20">
        <f ca="1">_xll.meDateFromTenor(C25,D$14,"Following",D$13,"Normal")</f>
        <v>42430</v>
      </c>
      <c r="E25" s="175">
        <f ca="1"/>
        <v>4.5875763243419234E-3</v>
      </c>
      <c r="F25" s="152"/>
      <c r="G25" s="174">
        <f t="shared" ca="1" si="0"/>
        <v>42429</v>
      </c>
      <c r="H25" s="20">
        <f ca="1">_xll.meDateFromTenor(G25,H$14,"Following",H$13,"Normal")</f>
        <v>42520</v>
      </c>
      <c r="I25" s="175">
        <f ca="1"/>
        <v>5.822049266059664E-3</v>
      </c>
      <c r="J25" s="152" t="s">
        <v>4</v>
      </c>
      <c r="K25" s="174">
        <f t="shared" ca="1" si="1"/>
        <v>42429</v>
      </c>
      <c r="L25" s="20">
        <f ca="1">_xll.meDateFromTenor(K25,L$14,"Following",L$13,"Normal")</f>
        <v>42611</v>
      </c>
      <c r="M25" s="175">
        <f ca="1"/>
        <v>7.4749193548387096E-3</v>
      </c>
      <c r="N25" s="152" t="s">
        <v>4</v>
      </c>
      <c r="O25" s="174">
        <f t="shared" ca="1" si="2"/>
        <v>42429</v>
      </c>
      <c r="P25" s="20">
        <f ca="1">_xll.meDateFromTenor(O25,P$14,"Following",P$13,"Normal")</f>
        <v>42430</v>
      </c>
      <c r="Q25" s="175">
        <f ca="1"/>
        <v>2.2156977365013391E-3</v>
      </c>
      <c r="R25" s="151" t="s">
        <v>4</v>
      </c>
    </row>
    <row r="26" spans="1:18" x14ac:dyDescent="0.25">
      <c r="A26" s="153">
        <v>8</v>
      </c>
      <c r="B26" s="158"/>
      <c r="C26" s="174">
        <f ca="1">_xll.meDateFromTenor(C25,"1D","FOLLOWING",D$13,"NORMAL")</f>
        <v>42430</v>
      </c>
      <c r="D26" s="20">
        <f ca="1">_xll.meDateFromTenor(C26,D$14,"Following",D$13,"Normal")</f>
        <v>42431</v>
      </c>
      <c r="E26" s="175">
        <f ca="1"/>
        <v>4.5845709563074868E-3</v>
      </c>
      <c r="F26" s="152"/>
      <c r="G26" s="174">
        <f t="shared" ca="1" si="0"/>
        <v>42430</v>
      </c>
      <c r="H26" s="20">
        <f ca="1">_xll.meDateFromTenor(G26,H$14,"Following",H$13,"Normal")</f>
        <v>42522</v>
      </c>
      <c r="I26" s="175">
        <f ca="1"/>
        <v>5.8235718825210307E-3</v>
      </c>
      <c r="J26" s="152" t="s">
        <v>4</v>
      </c>
      <c r="K26" s="174">
        <f t="shared" ca="1" si="1"/>
        <v>42430</v>
      </c>
      <c r="L26" s="20">
        <f ca="1">_xll.meDateFromTenor(K26,L$14,"Following",L$13,"Normal")</f>
        <v>42614</v>
      </c>
      <c r="M26" s="175">
        <f ca="1"/>
        <v>7.4751612901078528E-3</v>
      </c>
      <c r="N26" s="152" t="s">
        <v>4</v>
      </c>
      <c r="O26" s="174">
        <f t="shared" ca="1" si="2"/>
        <v>42430</v>
      </c>
      <c r="P26" s="20">
        <f ca="1">_xll.meDateFromTenor(O26,P$14,"Following",P$13,"Normal")</f>
        <v>42431</v>
      </c>
      <c r="Q26" s="175">
        <f ca="1"/>
        <v>2.2358971200217301E-3</v>
      </c>
      <c r="R26" s="151" t="s">
        <v>4</v>
      </c>
    </row>
    <row r="27" spans="1:18" x14ac:dyDescent="0.25">
      <c r="A27" s="153">
        <v>9</v>
      </c>
      <c r="B27" s="158"/>
      <c r="C27" s="174">
        <f ca="1">_xll.meDateFromTenor(C26,"1D","FOLLOWING",D$13,"NORMAL")</f>
        <v>42431</v>
      </c>
      <c r="D27" s="20">
        <f ca="1">_xll.meDateFromTenor(C27,D$14,"Following",D$13,"Normal")</f>
        <v>42432</v>
      </c>
      <c r="E27" s="175">
        <f ca="1"/>
        <v>4.5807069037096023E-3</v>
      </c>
      <c r="F27" s="152"/>
      <c r="G27" s="174">
        <f t="shared" ca="1" si="0"/>
        <v>42431</v>
      </c>
      <c r="H27" s="20">
        <f ca="1">_xll.meDateFromTenor(G27,H$14,"Following",H$13,"Normal")</f>
        <v>42523</v>
      </c>
      <c r="I27" s="175">
        <f ca="1"/>
        <v>5.8250952479420156E-3</v>
      </c>
      <c r="J27" s="152" t="s">
        <v>4</v>
      </c>
      <c r="K27" s="174">
        <f t="shared" ca="1" si="1"/>
        <v>42431</v>
      </c>
      <c r="L27" s="20">
        <f ca="1">_xll.meDateFromTenor(K27,L$14,"Following",L$13,"Normal")</f>
        <v>42615</v>
      </c>
      <c r="M27" s="175">
        <f ca="1"/>
        <v>7.4754032258064511E-3</v>
      </c>
      <c r="N27" s="152" t="s">
        <v>4</v>
      </c>
      <c r="O27" s="174">
        <f t="shared" ca="1" si="2"/>
        <v>42431</v>
      </c>
      <c r="P27" s="20">
        <f ca="1">_xll.meDateFromTenor(O27,P$14,"Following",P$13,"Normal")</f>
        <v>42432</v>
      </c>
      <c r="Q27" s="175">
        <f ca="1"/>
        <v>2.258458674970148E-3</v>
      </c>
      <c r="R27" s="151" t="s">
        <v>4</v>
      </c>
    </row>
    <row r="28" spans="1:18" x14ac:dyDescent="0.25">
      <c r="A28" s="153">
        <v>10</v>
      </c>
      <c r="B28" s="158"/>
      <c r="C28" s="174">
        <f ca="1">_xll.meDateFromTenor(C27,"1D","FOLLOWING",D$13,"NORMAL")</f>
        <v>42432</v>
      </c>
      <c r="D28" s="20">
        <f ca="1">_xll.meDateFromTenor(C28,D$14,"Following",D$13,"Normal")</f>
        <v>42433</v>
      </c>
      <c r="E28" s="175">
        <f ca="1"/>
        <v>4.5764135088699406E-3</v>
      </c>
      <c r="F28" s="152"/>
      <c r="G28" s="174">
        <f t="shared" ca="1" si="0"/>
        <v>42432</v>
      </c>
      <c r="H28" s="20">
        <f ca="1">_xll.meDateFromTenor(G28,H$14,"Following",H$13,"Normal")</f>
        <v>42524</v>
      </c>
      <c r="I28" s="175">
        <f ca="1"/>
        <v>5.8266194304098561E-3</v>
      </c>
      <c r="J28" s="152" t="s">
        <v>4</v>
      </c>
      <c r="K28" s="174">
        <f t="shared" ca="1" si="1"/>
        <v>42432</v>
      </c>
      <c r="L28" s="20">
        <f ca="1">_xll.meDateFromTenor(K28,L$14,"Following",L$13,"Normal")</f>
        <v>42618</v>
      </c>
      <c r="M28" s="175">
        <f ca="1"/>
        <v>7.4756451620916963E-3</v>
      </c>
      <c r="N28" s="152" t="s">
        <v>4</v>
      </c>
      <c r="O28" s="174">
        <f t="shared" ca="1" si="2"/>
        <v>42432</v>
      </c>
      <c r="P28" s="20">
        <f ca="1">_xll.meDateFromTenor(O28,P$14,"Following",P$13,"Normal")</f>
        <v>42433</v>
      </c>
      <c r="Q28" s="175">
        <f ca="1"/>
        <v>2.2832406848258407E-3</v>
      </c>
      <c r="R28" s="151" t="s">
        <v>4</v>
      </c>
    </row>
    <row r="29" spans="1:18" x14ac:dyDescent="0.25">
      <c r="A29" s="153">
        <v>11</v>
      </c>
      <c r="B29" s="158"/>
      <c r="C29" s="174">
        <f ca="1">_xll.meDateFromTenor(C28,"1D","FOLLOWING",D$13,"NORMAL")</f>
        <v>42433</v>
      </c>
      <c r="D29" s="20">
        <f ca="1">_xll.meDateFromTenor(C29,D$14,"Following",D$13,"Normal")</f>
        <v>42436</v>
      </c>
      <c r="E29" s="175">
        <f ca="1"/>
        <v>4.5686002666833767E-3</v>
      </c>
      <c r="F29" s="152"/>
      <c r="G29" s="174">
        <f t="shared" ca="1" si="0"/>
        <v>42433</v>
      </c>
      <c r="H29" s="20">
        <f ca="1">_xll.meDateFromTenor(G29,H$14,"Following",H$13,"Normal")</f>
        <v>42527</v>
      </c>
      <c r="I29" s="175">
        <f ca="1"/>
        <v>5.8281444980117919E-3</v>
      </c>
      <c r="J29" s="152" t="s">
        <v>4</v>
      </c>
      <c r="K29" s="174">
        <f t="shared" ca="1" si="1"/>
        <v>42433</v>
      </c>
      <c r="L29" s="20">
        <f ca="1">_xll.meDateFromTenor(K29,L$14,"Following",L$13,"Normal")</f>
        <v>42618</v>
      </c>
      <c r="M29" s="175">
        <f ca="1"/>
        <v>7.4758870967741933E-3</v>
      </c>
      <c r="N29" s="152" t="s">
        <v>4</v>
      </c>
      <c r="O29" s="174">
        <f t="shared" ca="1" si="2"/>
        <v>42433</v>
      </c>
      <c r="P29" s="20">
        <f ca="1">_xll.meDateFromTenor(O29,P$14,"Following",P$13,"Normal")</f>
        <v>42436</v>
      </c>
      <c r="Q29" s="175">
        <f ca="1"/>
        <v>2.3101014330680655E-3</v>
      </c>
      <c r="R29" s="151" t="s">
        <v>4</v>
      </c>
    </row>
    <row r="30" spans="1:18" x14ac:dyDescent="0.25">
      <c r="A30" s="153">
        <v>12</v>
      </c>
      <c r="B30" s="158"/>
      <c r="C30" s="174">
        <f ca="1">_xll.meDateFromTenor(C29,"1D","FOLLOWING",D$13,"NORMAL")</f>
        <v>42436</v>
      </c>
      <c r="D30" s="20">
        <f ca="1">_xll.meDateFromTenor(C30,D$14,"Following",D$13,"Normal")</f>
        <v>42437</v>
      </c>
      <c r="E30" s="175">
        <f ca="1"/>
        <v>4.5683437365795429E-3</v>
      </c>
      <c r="F30" s="152"/>
      <c r="G30" s="174">
        <f t="shared" ca="1" si="0"/>
        <v>42436</v>
      </c>
      <c r="H30" s="20">
        <f ca="1">_xll.meDateFromTenor(G30,H$14,"Following",H$13,"Normal")</f>
        <v>42528</v>
      </c>
      <c r="I30" s="175">
        <f ca="1"/>
        <v>5.8327256924945456E-3</v>
      </c>
      <c r="J30" s="152" t="s">
        <v>4</v>
      </c>
      <c r="K30" s="174">
        <f t="shared" ca="1" si="1"/>
        <v>42436</v>
      </c>
      <c r="L30" s="20">
        <f ca="1">_xll.meDateFromTenor(K30,L$14,"Following",L$13,"Normal")</f>
        <v>42620</v>
      </c>
      <c r="M30" s="175">
        <f ca="1"/>
        <v>7.4766129143875011E-3</v>
      </c>
      <c r="N30" s="152" t="s">
        <v>4</v>
      </c>
      <c r="O30" s="174">
        <f t="shared" ca="1" si="2"/>
        <v>42436</v>
      </c>
      <c r="P30" s="20">
        <f ca="1">_xll.meDateFromTenor(O30,P$14,"Following",P$13,"Normal")</f>
        <v>42437</v>
      </c>
      <c r="Q30" s="175">
        <f ca="1"/>
        <v>2.4017389429064361E-3</v>
      </c>
      <c r="R30" s="151" t="s">
        <v>4</v>
      </c>
    </row>
    <row r="31" spans="1:18" x14ac:dyDescent="0.25">
      <c r="A31" s="153">
        <v>13</v>
      </c>
      <c r="B31" s="158"/>
      <c r="C31" s="174">
        <f ca="1">_xll.meDateFromTenor(C30,"1D","FOLLOWING",D$13,"NORMAL")</f>
        <v>42437</v>
      </c>
      <c r="D31" s="20">
        <f ca="1">_xll.meDateFromTenor(C31,D$14,"Following",D$13,"Normal")</f>
        <v>42438</v>
      </c>
      <c r="E31" s="175">
        <f ca="1"/>
        <v>4.5690488627769862E-3</v>
      </c>
      <c r="F31" s="152"/>
      <c r="G31" s="174">
        <f t="shared" ca="1" si="0"/>
        <v>42437</v>
      </c>
      <c r="H31" s="20">
        <f ca="1">_xll.meDateFromTenor(G31,H$14,"Following",H$13,"Normal")</f>
        <v>42529</v>
      </c>
      <c r="I31" s="175">
        <f ca="1"/>
        <v>5.8342549815052387E-3</v>
      </c>
      <c r="J31" s="152" t="s">
        <v>4</v>
      </c>
      <c r="K31" s="174">
        <f t="shared" ca="1" si="1"/>
        <v>42437</v>
      </c>
      <c r="L31" s="20">
        <f ca="1">_xll.meDateFromTenor(K31,L$14,"Following",L$13,"Normal")</f>
        <v>42621</v>
      </c>
      <c r="M31" s="175">
        <f ca="1"/>
        <v>7.476854838709677E-3</v>
      </c>
      <c r="N31" s="152" t="s">
        <v>4</v>
      </c>
      <c r="O31" s="174">
        <f t="shared" ca="1" si="2"/>
        <v>42437</v>
      </c>
      <c r="P31" s="20">
        <f ca="1">_xll.meDateFromTenor(O31,P$14,"Following",P$13,"Normal")</f>
        <v>42438</v>
      </c>
      <c r="Q31" s="175">
        <f ca="1"/>
        <v>2.4354974794873027E-3</v>
      </c>
      <c r="R31" s="151" t="s">
        <v>4</v>
      </c>
    </row>
    <row r="32" spans="1:18" x14ac:dyDescent="0.25">
      <c r="A32" s="153">
        <v>14</v>
      </c>
      <c r="B32" s="158"/>
      <c r="C32" s="174">
        <f ca="1">_xll.meDateFromTenor(C31,"1D","FOLLOWING",D$13,"NORMAL")</f>
        <v>42438</v>
      </c>
      <c r="D32" s="20">
        <f ca="1">_xll.meDateFromTenor(C32,D$14,"Following",D$13,"Normal")</f>
        <v>42439</v>
      </c>
      <c r="E32" s="175">
        <f ca="1"/>
        <v>4.5699527703657646E-3</v>
      </c>
      <c r="F32" s="152"/>
      <c r="G32" s="174">
        <f t="shared" ca="1" si="0"/>
        <v>42438</v>
      </c>
      <c r="H32" s="20">
        <f ca="1">_xll.meDateFromTenor(G32,H$14,"Following",H$13,"Normal")</f>
        <v>42530</v>
      </c>
      <c r="I32" s="175">
        <f ca="1"/>
        <v>5.835785496086216E-3</v>
      </c>
      <c r="J32" s="152" t="s">
        <v>4</v>
      </c>
      <c r="K32" s="174">
        <f t="shared" ca="1" si="1"/>
        <v>42438</v>
      </c>
      <c r="L32" s="20">
        <f ca="1">_xll.meDateFromTenor(K32,L$14,"Following",L$13,"Normal")</f>
        <v>42622</v>
      </c>
      <c r="M32" s="175">
        <f ca="1"/>
        <v>7.4770967325375375E-3</v>
      </c>
      <c r="N32" s="152" t="s">
        <v>4</v>
      </c>
      <c r="O32" s="174">
        <f t="shared" ca="1" si="2"/>
        <v>42438</v>
      </c>
      <c r="P32" s="20">
        <f ca="1">_xll.meDateFromTenor(O32,P$14,"Following",P$13,"Normal")</f>
        <v>42439</v>
      </c>
      <c r="Q32" s="175">
        <f ca="1"/>
        <v>2.4706261718509584E-3</v>
      </c>
      <c r="R32" s="151" t="s">
        <v>4</v>
      </c>
    </row>
    <row r="33" spans="1:18" x14ac:dyDescent="0.25">
      <c r="A33" s="153">
        <v>15</v>
      </c>
      <c r="B33" s="158"/>
      <c r="C33" s="174">
        <f ca="1">_xll.meDateFromTenor(C32,"1D","FOLLOWING",D$13,"NORMAL")</f>
        <v>42439</v>
      </c>
      <c r="D33" s="20">
        <f ca="1">_xll.meDateFromTenor(C33,D$14,"Following",D$13,"Normal")</f>
        <v>42440</v>
      </c>
      <c r="E33" s="175">
        <f ca="1"/>
        <v>4.5710236544671476E-3</v>
      </c>
      <c r="F33" s="152"/>
      <c r="G33" s="174">
        <f t="shared" ca="1" si="0"/>
        <v>42439</v>
      </c>
      <c r="H33" s="20">
        <f ca="1">_xll.meDateFromTenor(G33,H$14,"Following",H$13,"Normal")</f>
        <v>42531</v>
      </c>
      <c r="I33" s="175">
        <f ca="1"/>
        <v>5.8373173043247163E-3</v>
      </c>
      <c r="J33" s="152" t="s">
        <v>4</v>
      </c>
      <c r="K33" s="174">
        <f t="shared" ca="1" si="1"/>
        <v>42439</v>
      </c>
      <c r="L33" s="20">
        <f ca="1">_xll.meDateFromTenor(K33,L$14,"Following",L$13,"Normal")</f>
        <v>42625</v>
      </c>
      <c r="M33" s="175">
        <f ca="1"/>
        <v>7.4773387096774193E-3</v>
      </c>
      <c r="N33" s="152" t="s">
        <v>4</v>
      </c>
      <c r="O33" s="174">
        <f t="shared" ca="1" si="2"/>
        <v>42439</v>
      </c>
      <c r="P33" s="20">
        <f ca="1">_xll.meDateFromTenor(O33,P$14,"Following",P$13,"Normal")</f>
        <v>42440</v>
      </c>
      <c r="Q33" s="175">
        <f ca="1"/>
        <v>2.5069833034766609E-3</v>
      </c>
      <c r="R33" s="151" t="s">
        <v>4</v>
      </c>
    </row>
    <row r="34" spans="1:18" x14ac:dyDescent="0.25">
      <c r="A34" s="153">
        <v>16</v>
      </c>
      <c r="B34" s="158"/>
      <c r="C34" s="174">
        <f ca="1">_xll.meDateFromTenor(C33,"1D","FOLLOWING",D$13,"NORMAL")</f>
        <v>42440</v>
      </c>
      <c r="D34" s="20">
        <f ca="1">_xll.meDateFromTenor(C34,D$14,"Following",D$13,"Normal")</f>
        <v>42443</v>
      </c>
      <c r="E34" s="175">
        <f ca="1"/>
        <v>4.5736210902802563E-3</v>
      </c>
      <c r="F34" s="152"/>
      <c r="G34" s="174">
        <f t="shared" ca="1" si="0"/>
        <v>42440</v>
      </c>
      <c r="H34" s="20">
        <f ca="1">_xll.meDateFromTenor(G34,H$14,"Following",H$13,"Normal")</f>
        <v>42534</v>
      </c>
      <c r="I34" s="175">
        <f ca="1"/>
        <v>5.838850474307977E-3</v>
      </c>
      <c r="J34" s="152" t="s">
        <v>4</v>
      </c>
      <c r="K34" s="174">
        <f t="shared" ca="1" si="1"/>
        <v>42440</v>
      </c>
      <c r="L34" s="20">
        <f ca="1">_xll.meDateFromTenor(K34,L$14,"Following",L$13,"Normal")</f>
        <v>42625</v>
      </c>
      <c r="M34" s="175">
        <f ca="1"/>
        <v>7.4775808006236387E-3</v>
      </c>
      <c r="N34" s="152" t="s">
        <v>4</v>
      </c>
      <c r="O34" s="174">
        <f t="shared" ca="1" si="2"/>
        <v>42440</v>
      </c>
      <c r="P34" s="20">
        <f ca="1">_xll.meDateFromTenor(O34,P$14,"Following",P$13,"Normal")</f>
        <v>42443</v>
      </c>
      <c r="Q34" s="175">
        <f ca="1"/>
        <v>2.5444271578436567E-3</v>
      </c>
      <c r="R34" s="151" t="s">
        <v>4</v>
      </c>
    </row>
    <row r="35" spans="1:18" x14ac:dyDescent="0.25">
      <c r="A35" s="153">
        <v>17</v>
      </c>
      <c r="B35" s="158"/>
      <c r="C35" s="174">
        <f ca="1">_xll.meDateFromTenor(C34,"1D","FOLLOWING",D$13,"NORMAL")</f>
        <v>42443</v>
      </c>
      <c r="D35" s="20">
        <f ca="1">_xll.meDateFromTenor(C35,D$14,"Following",D$13,"Normal")</f>
        <v>42444</v>
      </c>
      <c r="E35" s="175">
        <f ca="1"/>
        <v>4.5763408552268389E-3</v>
      </c>
      <c r="F35" s="152"/>
      <c r="G35" s="174">
        <f t="shared" ca="1" si="0"/>
        <v>42443</v>
      </c>
      <c r="H35" s="20">
        <f ca="1">_xll.meDateFromTenor(G35,H$14,"Following",H$13,"Normal")</f>
        <v>42535</v>
      </c>
      <c r="I35" s="175">
        <f ca="1"/>
        <v>5.8434588355987032E-3</v>
      </c>
      <c r="J35" s="152" t="s">
        <v>4</v>
      </c>
      <c r="K35" s="174">
        <f t="shared" ca="1" si="1"/>
        <v>42443</v>
      </c>
      <c r="L35" s="20">
        <f ca="1">_xll.meDateFromTenor(K35,L$14,"Following",L$13,"Normal")</f>
        <v>42627</v>
      </c>
      <c r="M35" s="175">
        <f ca="1"/>
        <v>7.478306451612903E-3</v>
      </c>
      <c r="N35" s="152" t="s">
        <v>4</v>
      </c>
      <c r="O35" s="174">
        <f t="shared" ca="1" si="2"/>
        <v>42443</v>
      </c>
      <c r="P35" s="20">
        <f ca="1">_xll.meDateFromTenor(O35,P$14,"Following",P$13,"Normal")</f>
        <v>42444</v>
      </c>
      <c r="Q35" s="175">
        <f ca="1"/>
        <v>2.6618618921849515E-3</v>
      </c>
      <c r="R35" s="151" t="s">
        <v>4</v>
      </c>
    </row>
    <row r="36" spans="1:18" x14ac:dyDescent="0.25">
      <c r="A36" s="153">
        <v>18</v>
      </c>
      <c r="B36" s="158"/>
      <c r="C36" s="174">
        <f ca="1">_xll.meDateFromTenor(C35,"1D","FOLLOWING",D$13,"NORMAL")</f>
        <v>42444</v>
      </c>
      <c r="D36" s="20">
        <f ca="1">_xll.meDateFromTenor(C36,D$14,"Following",D$13,"Normal")</f>
        <v>42445</v>
      </c>
      <c r="E36" s="175">
        <f ca="1"/>
        <v>4.5777695461524269E-3</v>
      </c>
      <c r="F36" s="152"/>
      <c r="G36" s="174">
        <f t="shared" ca="1" si="0"/>
        <v>42444</v>
      </c>
      <c r="H36" s="20">
        <f ca="1">_xll.meDateFromTenor(G36,H$14,"Following",H$13,"Normal")</f>
        <v>42536</v>
      </c>
      <c r="I36" s="175">
        <f ca="1"/>
        <v>5.8449981334333864E-3</v>
      </c>
      <c r="J36" s="152" t="s">
        <v>4</v>
      </c>
      <c r="K36" s="174">
        <f t="shared" ca="1" si="1"/>
        <v>42444</v>
      </c>
      <c r="L36" s="20">
        <f ca="1">_xll.meDateFromTenor(K36,L$14,"Following",L$13,"Normal")</f>
        <v>42628</v>
      </c>
      <c r="M36" s="175">
        <f ca="1"/>
        <v>7.4785505524079627E-3</v>
      </c>
      <c r="N36" s="152" t="s">
        <v>4</v>
      </c>
      <c r="O36" s="174">
        <f t="shared" ca="1" si="2"/>
        <v>42444</v>
      </c>
      <c r="P36" s="20">
        <f ca="1">_xll.meDateFromTenor(O36,P$14,"Following",P$13,"Normal")</f>
        <v>42445</v>
      </c>
      <c r="Q36" s="175">
        <f ca="1"/>
        <v>2.7022354723096561E-3</v>
      </c>
      <c r="R36" s="151" t="s">
        <v>4</v>
      </c>
    </row>
    <row r="37" spans="1:18" x14ac:dyDescent="0.25">
      <c r="A37" s="153">
        <v>19</v>
      </c>
      <c r="B37" s="158"/>
      <c r="C37" s="174">
        <f ca="1">_xll.meDateFromTenor(C36,"1D","FOLLOWING",D$13,"NORMAL")</f>
        <v>42445</v>
      </c>
      <c r="D37" s="20">
        <f ca="1">_xll.meDateFromTenor(C37,D$14,"Following",D$13,"Normal")</f>
        <v>42446</v>
      </c>
      <c r="E37" s="175">
        <f ca="1"/>
        <v>4.579174383438904E-3</v>
      </c>
      <c r="F37" s="152"/>
      <c r="G37" s="174">
        <f t="shared" ca="1" si="0"/>
        <v>42445</v>
      </c>
      <c r="H37" s="20">
        <f ca="1">_xll.meDateFromTenor(G37,H$14,"Following",H$13,"Normal")</f>
        <v>42537</v>
      </c>
      <c r="I37" s="175">
        <f ca="1"/>
        <v>5.8465391334490205E-3</v>
      </c>
      <c r="J37" s="152" t="s">
        <v>4</v>
      </c>
      <c r="K37" s="174">
        <f t="shared" ca="1" si="1"/>
        <v>42445</v>
      </c>
      <c r="L37" s="20">
        <f ca="1">_xll.meDateFromTenor(K37,L$14,"Following",L$13,"Normal")</f>
        <v>42629</v>
      </c>
      <c r="M37" s="175">
        <f ca="1"/>
        <v>7.4787903225806453E-3</v>
      </c>
      <c r="N37" s="152" t="s">
        <v>4</v>
      </c>
      <c r="O37" s="174">
        <f t="shared" ca="1" si="2"/>
        <v>42445</v>
      </c>
      <c r="P37" s="20">
        <f ca="1">_xll.meDateFromTenor(O37,P$14,"Following",P$13,"Normal")</f>
        <v>42446</v>
      </c>
      <c r="Q37" s="175">
        <f ca="1"/>
        <v>2.7429871925719225E-3</v>
      </c>
      <c r="R37" s="151" t="s">
        <v>4</v>
      </c>
    </row>
    <row r="38" spans="1:18" x14ac:dyDescent="0.25">
      <c r="A38" s="153">
        <v>20</v>
      </c>
      <c r="B38" s="158"/>
      <c r="C38" s="174">
        <f ca="1">_xll.meDateFromTenor(C37,"1D","FOLLOWING",D$13,"NORMAL")</f>
        <v>42446</v>
      </c>
      <c r="D38" s="20">
        <f ca="1">_xll.meDateFromTenor(C38,D$14,"Following",D$13,"Normal")</f>
        <v>42447</v>
      </c>
      <c r="E38" s="175">
        <f ca="1"/>
        <v>4.5805235617279935E-3</v>
      </c>
      <c r="F38" s="152"/>
      <c r="G38" s="174">
        <f t="shared" ca="1" si="0"/>
        <v>42446</v>
      </c>
      <c r="H38" s="20">
        <f ca="1">_xll.meDateFromTenor(G38,H$14,"Following",H$13,"Normal")</f>
        <v>42538</v>
      </c>
      <c r="I38" s="175">
        <f ca="1"/>
        <v>5.8480819037328427E-3</v>
      </c>
      <c r="J38" s="152" t="s">
        <v>4</v>
      </c>
      <c r="K38" s="174">
        <f t="shared" ca="1" si="1"/>
        <v>42446</v>
      </c>
      <c r="L38" s="20">
        <f ca="1">_xll.meDateFromTenor(K38,L$14,"Following",L$13,"Normal")</f>
        <v>42632</v>
      </c>
      <c r="M38" s="175">
        <f ca="1"/>
        <v>7.479024177013148E-3</v>
      </c>
      <c r="N38" s="152" t="s">
        <v>4</v>
      </c>
      <c r="O38" s="174">
        <f t="shared" ca="1" si="2"/>
        <v>42446</v>
      </c>
      <c r="P38" s="20">
        <f ca="1">_xll.meDateFromTenor(O38,P$14,"Following",P$13,"Normal")</f>
        <v>42447</v>
      </c>
      <c r="Q38" s="175">
        <f ca="1"/>
        <v>2.7839753364509957E-3</v>
      </c>
      <c r="R38" s="151" t="s">
        <v>4</v>
      </c>
    </row>
    <row r="39" spans="1:18" x14ac:dyDescent="0.25">
      <c r="A39" s="153">
        <v>21</v>
      </c>
      <c r="B39" s="158"/>
      <c r="C39" s="174">
        <f ca="1">_xll.meDateFromTenor(C38,"1D","FOLLOWING",D$13,"NORMAL")</f>
        <v>42447</v>
      </c>
      <c r="D39" s="20">
        <f ca="1">_xll.meDateFromTenor(C39,D$14,"Following",D$13,"Normal")</f>
        <v>42450</v>
      </c>
      <c r="E39" s="175">
        <f ca="1"/>
        <v>4.5829357050131145E-3</v>
      </c>
      <c r="F39" s="152"/>
      <c r="G39" s="174">
        <f t="shared" ca="1" si="0"/>
        <v>42447</v>
      </c>
      <c r="H39" s="20">
        <f ca="1">_xll.meDateFromTenor(G39,H$14,"Following",H$13,"Normal")</f>
        <v>42541</v>
      </c>
      <c r="I39" s="175">
        <f ca="1"/>
        <v>5.8496265123720928E-3</v>
      </c>
      <c r="J39" s="152" t="s">
        <v>4</v>
      </c>
      <c r="K39" s="174">
        <f t="shared" ca="1" si="1"/>
        <v>42447</v>
      </c>
      <c r="L39" s="20">
        <f ca="1">_xll.meDateFromTenor(K39,L$14,"Following",L$13,"Normal")</f>
        <v>42632</v>
      </c>
      <c r="M39" s="175">
        <f ca="1"/>
        <v>7.4792741935483867E-3</v>
      </c>
      <c r="N39" s="152" t="s">
        <v>4</v>
      </c>
      <c r="O39" s="174">
        <f t="shared" ca="1" si="2"/>
        <v>42447</v>
      </c>
      <c r="P39" s="20">
        <f ca="1">_xll.meDateFromTenor(O39,P$14,"Following",P$13,"Normal")</f>
        <v>42450</v>
      </c>
      <c r="Q39" s="175">
        <f ca="1"/>
        <v>2.8250589956709069E-3</v>
      </c>
      <c r="R39" s="151" t="s">
        <v>4</v>
      </c>
    </row>
    <row r="40" spans="1:18" x14ac:dyDescent="0.25">
      <c r="A40" s="153">
        <v>22</v>
      </c>
      <c r="B40" s="158"/>
      <c r="C40" s="174">
        <f ca="1">_xll.meDateFromTenor(C39,"1D","FOLLOWING",D$13,"NORMAL")</f>
        <v>42450</v>
      </c>
      <c r="D40" s="20">
        <f ca="1">_xll.meDateFromTenor(C40,D$14,"Following",D$13,"Normal")</f>
        <v>42451</v>
      </c>
      <c r="E40" s="175">
        <f ca="1"/>
        <v>4.5847275858967793E-3</v>
      </c>
      <c r="F40" s="152"/>
      <c r="G40" s="174">
        <f t="shared" ca="1" si="0"/>
        <v>42450</v>
      </c>
      <c r="H40" s="20">
        <f ca="1">_xll.meDateFromTenor(G40,H$14,"Following",H$13,"Normal")</f>
        <v>42542</v>
      </c>
      <c r="I40" s="175">
        <f ca="1"/>
        <v>5.8542720492947824E-3</v>
      </c>
      <c r="J40" s="152" t="s">
        <v>4</v>
      </c>
      <c r="K40" s="174">
        <f t="shared" ca="1" si="1"/>
        <v>42450</v>
      </c>
      <c r="L40" s="20">
        <f ca="1">_xll.meDateFromTenor(K40,L$14,"Following",L$13,"Normal")</f>
        <v>42634</v>
      </c>
      <c r="M40" s="175">
        <f ca="1"/>
        <v>7.4799999999999997E-3</v>
      </c>
      <c r="N40" s="152" t="s">
        <v>4</v>
      </c>
      <c r="O40" s="174">
        <f t="shared" ca="1" si="2"/>
        <v>42450</v>
      </c>
      <c r="P40" s="20">
        <f ca="1">_xll.meDateFromTenor(O40,P$14,"Following",P$13,"Normal")</f>
        <v>42451</v>
      </c>
      <c r="Q40" s="175">
        <f ca="1"/>
        <v>2.948276759214016E-3</v>
      </c>
      <c r="R40" s="151" t="s">
        <v>4</v>
      </c>
    </row>
    <row r="41" spans="1:18" x14ac:dyDescent="0.25">
      <c r="A41" s="153">
        <v>23</v>
      </c>
      <c r="B41" s="158"/>
      <c r="C41" s="174">
        <f ca="1">_xll.meDateFromTenor(C40,"1D","FOLLOWING",D$13,"NORMAL")</f>
        <v>42451</v>
      </c>
      <c r="D41" s="20">
        <f ca="1">_xll.meDateFromTenor(C41,D$14,"Following",D$13,"Normal")</f>
        <v>42452</v>
      </c>
      <c r="E41" s="175">
        <f ca="1"/>
        <v>4.5846295639062782E-3</v>
      </c>
      <c r="F41" s="152"/>
      <c r="G41" s="174">
        <f t="shared" ca="1" si="0"/>
        <v>42451</v>
      </c>
      <c r="H41" s="20">
        <f ca="1">_xll.meDateFromTenor(G41,H$14,"Following",H$13,"Normal")</f>
        <v>42543</v>
      </c>
      <c r="I41" s="175">
        <f ca="1"/>
        <v>5.8558246922281194E-3</v>
      </c>
      <c r="J41" s="152" t="s">
        <v>4</v>
      </c>
      <c r="K41" s="174">
        <f t="shared" ca="1" si="1"/>
        <v>42451</v>
      </c>
      <c r="L41" s="20">
        <f ca="1">_xll.meDateFromTenor(K41,L$14,"Following",L$13,"Normal")</f>
        <v>42635</v>
      </c>
      <c r="M41" s="175">
        <f ca="1"/>
        <v>7.4808696914977707E-3</v>
      </c>
      <c r="N41" s="152" t="s">
        <v>4</v>
      </c>
      <c r="O41" s="174">
        <f t="shared" ca="1" si="2"/>
        <v>42451</v>
      </c>
      <c r="P41" s="20">
        <f ca="1">_xll.meDateFromTenor(O41,P$14,"Following",P$13,"Normal")</f>
        <v>42452</v>
      </c>
      <c r="Q41" s="175">
        <f ca="1"/>
        <v>2.9893021516263865E-3</v>
      </c>
      <c r="R41" s="151" t="s">
        <v>4</v>
      </c>
    </row>
    <row r="42" spans="1:18" x14ac:dyDescent="0.25">
      <c r="A42" s="153">
        <v>24</v>
      </c>
      <c r="B42" s="158"/>
      <c r="C42" s="174">
        <f ca="1">_xll.meDateFromTenor(C41,"1D","FOLLOWING",D$13,"NORMAL")</f>
        <v>42452</v>
      </c>
      <c r="D42" s="20">
        <f ca="1">_xll.meDateFromTenor(C42,D$14,"Following",D$13,"Normal")</f>
        <v>42453</v>
      </c>
      <c r="E42" s="175">
        <f ca="1"/>
        <v>4.5843416630031372E-3</v>
      </c>
      <c r="F42" s="152"/>
      <c r="G42" s="174">
        <f t="shared" ca="1" si="0"/>
        <v>42452</v>
      </c>
      <c r="H42" s="20">
        <f ca="1">_xll.meDateFromTenor(G42,H$14,"Following",H$13,"Normal")</f>
        <v>42544</v>
      </c>
      <c r="I42" s="175">
        <f ca="1"/>
        <v>5.857379513953073E-3</v>
      </c>
      <c r="J42" s="152" t="s">
        <v>4</v>
      </c>
      <c r="K42" s="174">
        <f t="shared" ca="1" si="1"/>
        <v>42452</v>
      </c>
      <c r="L42" s="20">
        <f ca="1">_xll.meDateFromTenor(K42,L$14,"Following",L$13,"Normal")</f>
        <v>42636</v>
      </c>
      <c r="M42" s="175">
        <f ca="1"/>
        <v>7.4820689655172414E-3</v>
      </c>
      <c r="N42" s="152" t="s">
        <v>4</v>
      </c>
      <c r="O42" s="174">
        <f t="shared" ca="1" si="2"/>
        <v>42452</v>
      </c>
      <c r="P42" s="20">
        <f ca="1">_xll.meDateFromTenor(O42,P$14,"Following",P$13,"Normal")</f>
        <v>42453</v>
      </c>
      <c r="Q42" s="175">
        <f ca="1"/>
        <v>3.030289188788793E-3</v>
      </c>
      <c r="R42" s="151" t="s">
        <v>4</v>
      </c>
    </row>
    <row r="43" spans="1:18" x14ac:dyDescent="0.25">
      <c r="A43" s="153">
        <v>25</v>
      </c>
      <c r="B43" s="158"/>
      <c r="C43" s="174">
        <f ca="1">_xll.meDateFromTenor(C42,"1D","FOLLOWING",D$13,"NORMAL")</f>
        <v>42453</v>
      </c>
      <c r="D43" s="20">
        <f ca="1">_xll.meDateFromTenor(C43,D$14,"Following",D$13,"Normal")</f>
        <v>42458</v>
      </c>
      <c r="E43" s="175">
        <f ca="1"/>
        <v>4.583255031194609E-3</v>
      </c>
      <c r="F43" s="152"/>
      <c r="G43" s="174">
        <f t="shared" ca="1" si="0"/>
        <v>42453</v>
      </c>
      <c r="H43" s="20">
        <f ca="1">_xll.meDateFromTenor(G43,H$14,"Following",H$13,"Normal")</f>
        <v>42545</v>
      </c>
      <c r="I43" s="175">
        <f ca="1"/>
        <v>5.8589365825568816E-3</v>
      </c>
      <c r="J43" s="152" t="s">
        <v>4</v>
      </c>
      <c r="K43" s="174">
        <f t="shared" ca="1" si="1"/>
        <v>42453</v>
      </c>
      <c r="L43" s="20">
        <f ca="1">_xll.meDateFromTenor(K43,L$14,"Following",L$13,"Normal")</f>
        <v>42639</v>
      </c>
      <c r="M43" s="175">
        <f ca="1"/>
        <v>7.4831476039553292E-3</v>
      </c>
      <c r="N43" s="152" t="s">
        <v>4</v>
      </c>
      <c r="O43" s="174">
        <f t="shared" ca="1" si="2"/>
        <v>42453</v>
      </c>
      <c r="P43" s="20">
        <f ca="1">_xll.meDateFromTenor(O43,P$14,"Following",P$13,"Normal")</f>
        <v>42458</v>
      </c>
      <c r="Q43" s="175">
        <f ca="1"/>
        <v>3.0712290161818683E-3</v>
      </c>
      <c r="R43" s="151" t="s">
        <v>4</v>
      </c>
    </row>
    <row r="44" spans="1:18" x14ac:dyDescent="0.25">
      <c r="A44" s="153">
        <v>26</v>
      </c>
      <c r="B44" s="158"/>
      <c r="C44" s="174">
        <f ca="1">_xll.meDateFromTenor(C43,"1D","FOLLOWING",D$13,"NORMAL")</f>
        <v>42458</v>
      </c>
      <c r="D44" s="20">
        <f ca="1">_xll.meDateFromTenor(C44,D$14,"Following",D$13,"Normal")</f>
        <v>42459</v>
      </c>
      <c r="E44" s="175">
        <f ca="1"/>
        <v>4.5816456949143878E-3</v>
      </c>
      <c r="F44" s="152"/>
      <c r="G44" s="174">
        <f t="shared" ca="1" si="0"/>
        <v>42458</v>
      </c>
      <c r="H44" s="20">
        <f ca="1">_xll.meDateFromTenor(G44,H$14,"Following",H$13,"Normal")</f>
        <v>42550</v>
      </c>
      <c r="I44" s="175">
        <f ca="1"/>
        <v>5.8667580118120797E-3</v>
      </c>
      <c r="J44" s="152" t="s">
        <v>4</v>
      </c>
      <c r="K44" s="174">
        <f t="shared" ca="1" si="1"/>
        <v>42458</v>
      </c>
      <c r="L44" s="20">
        <f ca="1">_xll.meDateFromTenor(K44,L$14,"Following",L$13,"Normal")</f>
        <v>42642</v>
      </c>
      <c r="M44" s="175">
        <f ca="1"/>
        <v>7.4882758620689657E-3</v>
      </c>
      <c r="N44" s="152" t="s">
        <v>4</v>
      </c>
      <c r="O44" s="174">
        <f t="shared" ca="1" si="2"/>
        <v>42458</v>
      </c>
      <c r="P44" s="20">
        <f ca="1">_xll.meDateFromTenor(O44,P$14,"Following",P$13,"Normal")</f>
        <v>42459</v>
      </c>
      <c r="Q44" s="175">
        <f ca="1"/>
        <v>3.2749100984290772E-3</v>
      </c>
      <c r="R44" s="151" t="s">
        <v>4</v>
      </c>
    </row>
    <row r="45" spans="1:18" x14ac:dyDescent="0.25">
      <c r="A45" s="153">
        <v>27</v>
      </c>
      <c r="B45" s="158"/>
      <c r="C45" s="174">
        <f ca="1">_xll.meDateFromTenor(C44,"1D","FOLLOWING",D$13,"NORMAL")</f>
        <v>42459</v>
      </c>
      <c r="D45" s="20">
        <f ca="1">_xll.meDateFromTenor(C45,D$14,"Following",D$13,"Normal")</f>
        <v>42460</v>
      </c>
      <c r="E45" s="175">
        <f ca="1"/>
        <v>4.5810684831160062E-3</v>
      </c>
      <c r="F45" s="152"/>
      <c r="G45" s="174">
        <f t="shared" ca="1" si="0"/>
        <v>42459</v>
      </c>
      <c r="H45" s="20">
        <f ca="1">_xll.meDateFromTenor(G45,H$14,"Following",H$13,"Normal")</f>
        <v>42551</v>
      </c>
      <c r="I45" s="175">
        <f ca="1"/>
        <v>5.8683299915210149E-3</v>
      </c>
      <c r="J45" s="152" t="s">
        <v>4</v>
      </c>
      <c r="K45" s="174">
        <f t="shared" ca="1" si="1"/>
        <v>42459</v>
      </c>
      <c r="L45" s="20">
        <f ca="1">_xll.meDateFromTenor(K45,L$14,"Following",L$13,"Normal")</f>
        <v>42643</v>
      </c>
      <c r="M45" s="175">
        <f ca="1"/>
        <v>7.4893094956901994E-3</v>
      </c>
      <c r="N45" s="152" t="s">
        <v>4</v>
      </c>
      <c r="O45" s="174">
        <f t="shared" ca="1" si="2"/>
        <v>42459</v>
      </c>
      <c r="P45" s="20">
        <f ca="1">_xll.meDateFromTenor(O45,P$14,"Following",P$13,"Normal")</f>
        <v>42460</v>
      </c>
      <c r="Q45" s="175">
        <f ca="1"/>
        <v>3.3153807222992587E-3</v>
      </c>
      <c r="R45" s="151" t="s">
        <v>4</v>
      </c>
    </row>
    <row r="46" spans="1:18" x14ac:dyDescent="0.25">
      <c r="A46" s="153">
        <v>28</v>
      </c>
      <c r="B46" s="158"/>
      <c r="C46" s="174">
        <f ca="1">_xll.meDateFromTenor(C45,"1D","FOLLOWING",D$13,"NORMAL")</f>
        <v>42460</v>
      </c>
      <c r="D46" s="20">
        <f ca="1">_xll.meDateFromTenor(C46,D$14,"Following",D$13,"Normal")</f>
        <v>42461</v>
      </c>
      <c r="E46" s="175">
        <f ca="1"/>
        <v>4.5804643168789669E-3</v>
      </c>
      <c r="F46" s="152"/>
      <c r="G46" s="174">
        <f t="shared" ca="1" si="0"/>
        <v>42460</v>
      </c>
      <c r="H46" s="20">
        <f ca="1">_xll.meDateFromTenor(G46,H$14,"Following",H$13,"Normal")</f>
        <v>42551</v>
      </c>
      <c r="I46" s="175">
        <f ca="1"/>
        <v>5.8699046947194734E-3</v>
      </c>
      <c r="J46" s="152" t="s">
        <v>4</v>
      </c>
      <c r="K46" s="174">
        <f t="shared" ca="1" si="1"/>
        <v>42460</v>
      </c>
      <c r="L46" s="20">
        <f ca="1">_xll.meDateFromTenor(K46,L$14,"Following",L$13,"Normal")</f>
        <v>42643</v>
      </c>
      <c r="M46" s="175">
        <f ca="1"/>
        <v>7.4903448275862065E-3</v>
      </c>
      <c r="N46" s="152" t="s">
        <v>4</v>
      </c>
      <c r="O46" s="174">
        <f t="shared" ca="1" si="2"/>
        <v>42460</v>
      </c>
      <c r="P46" s="20">
        <f ca="1">_xll.meDateFromTenor(O46,P$14,"Following",P$13,"Normal")</f>
        <v>42461</v>
      </c>
      <c r="Q46" s="175">
        <f ca="1"/>
        <v>3.3557421547644826E-3</v>
      </c>
      <c r="R46" s="151" t="s">
        <v>4</v>
      </c>
    </row>
    <row r="47" spans="1:18" x14ac:dyDescent="0.25">
      <c r="A47" s="153">
        <v>29</v>
      </c>
      <c r="B47" s="158"/>
      <c r="C47" s="174">
        <f ca="1">_xll.meDateFromTenor(C46,"1D","FOLLOWING",D$13,"NORMAL")</f>
        <v>42461</v>
      </c>
      <c r="D47" s="20">
        <f ca="1">_xll.meDateFromTenor(C47,D$14,"Following",D$13,"Normal")</f>
        <v>42464</v>
      </c>
      <c r="E47" s="175">
        <f ca="1"/>
        <v>4.5792423532020629E-3</v>
      </c>
      <c r="F47" s="152"/>
      <c r="G47" s="174">
        <f t="shared" ca="1" si="0"/>
        <v>42461</v>
      </c>
      <c r="H47" s="20">
        <f ca="1">_xll.meDateFromTenor(G47,H$14,"Following",H$13,"Normal")</f>
        <v>42552</v>
      </c>
      <c r="I47" s="175">
        <f ca="1"/>
        <v>5.8714821894946898E-3</v>
      </c>
      <c r="J47" s="152" t="s">
        <v>4</v>
      </c>
      <c r="K47" s="174">
        <f t="shared" ca="1" si="1"/>
        <v>42461</v>
      </c>
      <c r="L47" s="20">
        <f ca="1">_xll.meDateFromTenor(K47,L$14,"Following",L$13,"Normal")</f>
        <v>42646</v>
      </c>
      <c r="M47" s="175">
        <f ca="1"/>
        <v>7.4913795367457731E-3</v>
      </c>
      <c r="N47" s="152" t="s">
        <v>4</v>
      </c>
      <c r="O47" s="174">
        <f t="shared" ca="1" si="2"/>
        <v>42461</v>
      </c>
      <c r="P47" s="20">
        <f ca="1">_xll.meDateFromTenor(O47,P$14,"Following",P$13,"Normal")</f>
        <v>42464</v>
      </c>
      <c r="Q47" s="175">
        <f ca="1"/>
        <v>3.3959855413053662E-3</v>
      </c>
      <c r="R47" s="151" t="s">
        <v>4</v>
      </c>
    </row>
    <row r="48" spans="1:18" x14ac:dyDescent="0.25">
      <c r="A48" s="153">
        <v>30</v>
      </c>
      <c r="B48" s="158"/>
      <c r="C48" s="174">
        <f ca="1">_xll.meDateFromTenor(C47,"1D","FOLLOWING",D$13,"NORMAL")</f>
        <v>42464</v>
      </c>
      <c r="D48" s="20">
        <f ca="1">_xll.meDateFromTenor(C48,D$14,"Following",D$13,"Normal")</f>
        <v>42465</v>
      </c>
      <c r="E48" s="175">
        <f ca="1"/>
        <v>4.5778499861271081E-3</v>
      </c>
      <c r="F48" s="152"/>
      <c r="G48" s="174">
        <f t="shared" ca="1" si="0"/>
        <v>42464</v>
      </c>
      <c r="H48" s="20">
        <f ca="1">_xll.meDateFromTenor(G48,H$14,"Following",H$13,"Normal")</f>
        <v>42555</v>
      </c>
      <c r="I48" s="175">
        <f ca="1"/>
        <v>5.8762321041532766E-3</v>
      </c>
      <c r="J48" s="152" t="s">
        <v>4</v>
      </c>
      <c r="K48" s="174">
        <f t="shared" ca="1" si="1"/>
        <v>42464</v>
      </c>
      <c r="L48" s="20">
        <f ca="1">_xll.meDateFromTenor(K48,L$14,"Following",L$13,"Normal")</f>
        <v>42647</v>
      </c>
      <c r="M48" s="175">
        <f ca="1"/>
        <v>7.4944827586206899E-3</v>
      </c>
      <c r="N48" s="152" t="s">
        <v>4</v>
      </c>
      <c r="O48" s="174">
        <f t="shared" ca="1" si="2"/>
        <v>42464</v>
      </c>
      <c r="P48" s="20">
        <f ca="1">_xll.meDateFromTenor(O48,P$14,"Following",P$13,"Normal")</f>
        <v>42465</v>
      </c>
      <c r="Q48" s="175">
        <f ca="1"/>
        <v>3.5159188801882494E-3</v>
      </c>
      <c r="R48" s="151" t="s">
        <v>4</v>
      </c>
    </row>
    <row r="49" spans="1:18" x14ac:dyDescent="0.25">
      <c r="A49" s="153">
        <v>31</v>
      </c>
      <c r="B49" s="158"/>
      <c r="C49" s="174">
        <f ca="1">_xll.meDateFromTenor(C48,"1D","FOLLOWING",D$13,"NORMAL")</f>
        <v>42465</v>
      </c>
      <c r="D49" s="20">
        <f ca="1">_xll.meDateFromTenor(C49,D$14,"Following",D$13,"Normal")</f>
        <v>42466</v>
      </c>
      <c r="E49" s="175">
        <f ca="1"/>
        <v>4.5771649566539157E-3</v>
      </c>
      <c r="F49" s="152"/>
      <c r="G49" s="174">
        <f t="shared" ca="1" si="0"/>
        <v>42465</v>
      </c>
      <c r="H49" s="20">
        <f ca="1">_xll.meDateFromTenor(G49,H$14,"Following",H$13,"Normal")</f>
        <v>42556</v>
      </c>
      <c r="I49" s="175">
        <f ca="1"/>
        <v>5.8778214461079094E-3</v>
      </c>
      <c r="J49" s="152" t="s">
        <v>4</v>
      </c>
      <c r="K49" s="174">
        <f t="shared" ca="1" si="1"/>
        <v>42465</v>
      </c>
      <c r="L49" s="20">
        <f ca="1">_xll.meDateFromTenor(K49,L$14,"Following",L$13,"Normal")</f>
        <v>42648</v>
      </c>
      <c r="M49" s="175">
        <f ca="1"/>
        <v>7.4955172408439465E-3</v>
      </c>
      <c r="N49" s="152" t="s">
        <v>4</v>
      </c>
      <c r="O49" s="174">
        <f t="shared" ca="1" si="2"/>
        <v>42465</v>
      </c>
      <c r="P49" s="20">
        <f ca="1">_xll.meDateFromTenor(O49,P$14,"Following",P$13,"Normal")</f>
        <v>42466</v>
      </c>
      <c r="Q49" s="175">
        <f ca="1"/>
        <v>3.5556015378380326E-3</v>
      </c>
      <c r="R49" s="151" t="s">
        <v>4</v>
      </c>
    </row>
    <row r="50" spans="1:18" x14ac:dyDescent="0.25">
      <c r="A50" s="153">
        <v>32</v>
      </c>
      <c r="B50" s="158"/>
      <c r="C50" s="174">
        <f ca="1">_xll.meDateFromTenor(C49,"1D","FOLLOWING",D$13,"NORMAL")</f>
        <v>42466</v>
      </c>
      <c r="D50" s="20">
        <f ca="1">_xll.meDateFromTenor(C50,D$14,"Following",D$13,"Normal")</f>
        <v>42467</v>
      </c>
      <c r="E50" s="175">
        <f ca="1"/>
        <v>4.5764745361332069E-3</v>
      </c>
      <c r="F50" s="152"/>
      <c r="G50" s="174">
        <f t="shared" ca="1" si="0"/>
        <v>42466</v>
      </c>
      <c r="H50" s="20">
        <f ca="1">_xll.meDateFromTenor(G50,H$14,"Following",H$13,"Normal")</f>
        <v>42557</v>
      </c>
      <c r="I50" s="175">
        <f ca="1"/>
        <v>5.8794139200754932E-3</v>
      </c>
      <c r="J50" s="152" t="s">
        <v>4</v>
      </c>
      <c r="K50" s="174">
        <f t="shared" ca="1" si="1"/>
        <v>42466</v>
      </c>
      <c r="L50" s="20">
        <f ca="1">_xll.meDateFromTenor(K50,L$14,"Following",L$13,"Normal")</f>
        <v>42649</v>
      </c>
      <c r="M50" s="175">
        <f ca="1"/>
        <v>7.4965517241379308E-3</v>
      </c>
      <c r="N50" s="152" t="s">
        <v>4</v>
      </c>
      <c r="O50" s="174">
        <f t="shared" ca="1" si="2"/>
        <v>42466</v>
      </c>
      <c r="P50" s="20">
        <f ca="1">_xll.meDateFromTenor(O50,P$14,"Following",P$13,"Normal")</f>
        <v>42467</v>
      </c>
      <c r="Q50" s="175">
        <f ca="1"/>
        <v>3.5951218769666058E-3</v>
      </c>
      <c r="R50" s="151" t="s">
        <v>4</v>
      </c>
    </row>
    <row r="51" spans="1:18" x14ac:dyDescent="0.25">
      <c r="A51" s="153">
        <v>33</v>
      </c>
      <c r="B51" s="158"/>
      <c r="C51" s="174">
        <f ca="1">_xll.meDateFromTenor(C50,"1D","FOLLOWING",D$13,"NORMAL")</f>
        <v>42467</v>
      </c>
      <c r="D51" s="20">
        <f ca="1">_xll.meDateFromTenor(C51,D$14,"Following",D$13,"Normal")</f>
        <v>42468</v>
      </c>
      <c r="E51" s="175">
        <f ca="1"/>
        <v>4.5757823188896816E-3</v>
      </c>
      <c r="F51" s="152"/>
      <c r="G51" s="174">
        <f t="shared" ca="1" si="0"/>
        <v>42467</v>
      </c>
      <c r="H51" s="20">
        <f ca="1">_xll.meDateFromTenor(G51,H$14,"Following",H$13,"Normal")</f>
        <v>42558</v>
      </c>
      <c r="I51" s="175">
        <f ca="1"/>
        <v>5.8810095941432628E-3</v>
      </c>
      <c r="J51" s="152" t="s">
        <v>4</v>
      </c>
      <c r="K51" s="174">
        <f t="shared" ca="1" si="1"/>
        <v>42467</v>
      </c>
      <c r="L51" s="20">
        <f ca="1">_xll.meDateFromTenor(K51,L$14,"Following",L$13,"Normal")</f>
        <v>42650</v>
      </c>
      <c r="M51" s="175">
        <f ca="1"/>
        <v>7.4975862655044046E-3</v>
      </c>
      <c r="N51" s="152" t="s">
        <v>4</v>
      </c>
      <c r="O51" s="174">
        <f t="shared" ca="1" si="2"/>
        <v>42467</v>
      </c>
      <c r="P51" s="20">
        <f ca="1">_xll.meDateFromTenor(O51,P$14,"Following",P$13,"Normal")</f>
        <v>42468</v>
      </c>
      <c r="Q51" s="175">
        <f ca="1"/>
        <v>3.6344710430545879E-3</v>
      </c>
      <c r="R51" s="151" t="s">
        <v>4</v>
      </c>
    </row>
    <row r="52" spans="1:18" x14ac:dyDescent="0.25">
      <c r="A52" s="153">
        <v>34</v>
      </c>
      <c r="B52" s="158"/>
      <c r="C52" s="174">
        <f ca="1">_xll.meDateFromTenor(C51,"1D","FOLLOWING",D$13,"NORMAL")</f>
        <v>42468</v>
      </c>
      <c r="D52" s="20">
        <f ca="1">_xll.meDateFromTenor(C52,D$14,"Following",D$13,"Normal")</f>
        <v>42471</v>
      </c>
      <c r="E52" s="175">
        <f ca="1"/>
        <v>4.574467989737486E-3</v>
      </c>
      <c r="F52" s="152"/>
      <c r="G52" s="174">
        <f t="shared" ca="1" si="0"/>
        <v>42468</v>
      </c>
      <c r="H52" s="20">
        <f ca="1">_xll.meDateFromTenor(G52,H$14,"Following",H$13,"Normal")</f>
        <v>42559</v>
      </c>
      <c r="I52" s="175">
        <f ca="1"/>
        <v>5.8826085363984587E-3</v>
      </c>
      <c r="J52" s="152" t="s">
        <v>4</v>
      </c>
      <c r="K52" s="174">
        <f t="shared" ca="1" si="1"/>
        <v>42468</v>
      </c>
      <c r="L52" s="20">
        <f ca="1">_xll.meDateFromTenor(K52,L$14,"Following",L$13,"Normal")</f>
        <v>42653</v>
      </c>
      <c r="M52" s="175">
        <f ca="1"/>
        <v>7.4986206896551725E-3</v>
      </c>
      <c r="N52" s="152" t="s">
        <v>4</v>
      </c>
      <c r="O52" s="174">
        <f t="shared" ca="1" si="2"/>
        <v>42468</v>
      </c>
      <c r="P52" s="20">
        <f ca="1">_xll.meDateFromTenor(O52,P$14,"Following",P$13,"Normal")</f>
        <v>42471</v>
      </c>
      <c r="Q52" s="175">
        <f ca="1"/>
        <v>3.6736401815826089E-3</v>
      </c>
      <c r="R52" s="151" t="s">
        <v>4</v>
      </c>
    </row>
    <row r="53" spans="1:18" x14ac:dyDescent="0.25">
      <c r="A53" s="153">
        <v>35</v>
      </c>
      <c r="B53" s="158"/>
      <c r="C53" s="174">
        <f ca="1">_xll.meDateFromTenor(C52,"1D","FOLLOWING",D$13,"NORMAL")</f>
        <v>42471</v>
      </c>
      <c r="D53" s="20">
        <f ca="1">_xll.meDateFromTenor(C53,D$14,"Following",D$13,"Normal")</f>
        <v>42472</v>
      </c>
      <c r="E53" s="175">
        <f ca="1"/>
        <v>4.5730673582333441E-3</v>
      </c>
      <c r="F53" s="152"/>
      <c r="G53" s="174">
        <f t="shared" ca="1" si="0"/>
        <v>42471</v>
      </c>
      <c r="H53" s="20">
        <f ca="1">_xll.meDateFromTenor(G53,H$14,"Following",H$13,"Normal")</f>
        <v>42562</v>
      </c>
      <c r="I53" s="175">
        <f ca="1"/>
        <v>5.8874256531609784E-3</v>
      </c>
      <c r="J53" s="152" t="s">
        <v>4</v>
      </c>
      <c r="K53" s="174">
        <f t="shared" ca="1" si="1"/>
        <v>42471</v>
      </c>
      <c r="L53" s="20">
        <f ca="1">_xll.meDateFromTenor(K53,L$14,"Following",L$13,"Normal")</f>
        <v>42654</v>
      </c>
      <c r="M53" s="175">
        <f ca="1"/>
        <v>7.5017250149073686E-3</v>
      </c>
      <c r="N53" s="152" t="s">
        <v>4</v>
      </c>
      <c r="O53" s="174">
        <f t="shared" ca="1" si="2"/>
        <v>42471</v>
      </c>
      <c r="P53" s="20">
        <f ca="1">_xll.meDateFromTenor(O53,P$14,"Following",P$13,"Normal")</f>
        <v>42472</v>
      </c>
      <c r="Q53" s="175">
        <f ca="1"/>
        <v>3.7899788866131326E-3</v>
      </c>
      <c r="R53" s="151" t="s">
        <v>4</v>
      </c>
    </row>
    <row r="54" spans="1:18" x14ac:dyDescent="0.25">
      <c r="A54" s="153">
        <v>36</v>
      </c>
      <c r="B54" s="158"/>
      <c r="C54" s="174">
        <f ca="1">_xll.meDateFromTenor(C53,"1D","FOLLOWING",D$13,"NORMAL")</f>
        <v>42472</v>
      </c>
      <c r="D54" s="20">
        <f ca="1">_xll.meDateFromTenor(C54,D$14,"Following",D$13,"Normal")</f>
        <v>42473</v>
      </c>
      <c r="E54" s="175">
        <f ca="1"/>
        <v>4.5724200649743972E-3</v>
      </c>
      <c r="F54" s="152"/>
      <c r="G54" s="174">
        <f t="shared" ca="1" si="0"/>
        <v>42472</v>
      </c>
      <c r="H54" s="20">
        <f ca="1">_xll.meDateFromTenor(G54,H$14,"Following",H$13,"Normal")</f>
        <v>42563</v>
      </c>
      <c r="I54" s="175">
        <f ca="1"/>
        <v>5.8890383490382558E-3</v>
      </c>
      <c r="J54" s="152" t="s">
        <v>4</v>
      </c>
      <c r="K54" s="174">
        <f t="shared" ca="1" si="1"/>
        <v>42472</v>
      </c>
      <c r="L54" s="20">
        <f ca="1">_xll.meDateFromTenor(K54,L$14,"Following",L$13,"Normal")</f>
        <v>42655</v>
      </c>
      <c r="M54" s="175">
        <f ca="1"/>
        <v>7.5027586206896551E-3</v>
      </c>
      <c r="N54" s="152" t="s">
        <v>4</v>
      </c>
      <c r="O54" s="174">
        <f t="shared" ca="1" si="2"/>
        <v>42472</v>
      </c>
      <c r="P54" s="20">
        <f ca="1">_xll.meDateFromTenor(O54,P$14,"Following",P$13,"Normal")</f>
        <v>42473</v>
      </c>
      <c r="Q54" s="175">
        <f ca="1"/>
        <v>3.8283393697075467E-3</v>
      </c>
      <c r="R54" s="151" t="s">
        <v>4</v>
      </c>
    </row>
    <row r="55" spans="1:18" x14ac:dyDescent="0.25">
      <c r="A55" s="153">
        <v>37</v>
      </c>
      <c r="B55" s="158"/>
      <c r="C55" s="174">
        <f ca="1">_xll.meDateFromTenor(C54,"1D","FOLLOWING",D$13,"NORMAL")</f>
        <v>42473</v>
      </c>
      <c r="D55" s="20">
        <f ca="1">_xll.meDateFromTenor(C55,D$14,"Following",D$13,"Normal")</f>
        <v>42474</v>
      </c>
      <c r="E55" s="175">
        <f ca="1"/>
        <v>4.5717925382237883E-3</v>
      </c>
      <c r="F55" s="152"/>
      <c r="G55" s="174">
        <f t="shared" ca="1" si="0"/>
        <v>42473</v>
      </c>
      <c r="H55" s="20">
        <f ca="1">_xll.meDateFromTenor(G55,H$14,"Following",H$13,"Normal")</f>
        <v>42564</v>
      </c>
      <c r="I55" s="175">
        <f ca="1"/>
        <v>5.8906546535391494E-3</v>
      </c>
      <c r="J55" s="152" t="s">
        <v>4</v>
      </c>
      <c r="K55" s="174">
        <f t="shared" ca="1" si="1"/>
        <v>42473</v>
      </c>
      <c r="L55" s="20">
        <f ca="1">_xll.meDateFromTenor(K55,L$14,"Following",L$13,"Normal")</f>
        <v>42656</v>
      </c>
      <c r="M55" s="175">
        <f ca="1"/>
        <v>7.5037898294389839E-3</v>
      </c>
      <c r="N55" s="152" t="s">
        <v>4</v>
      </c>
      <c r="O55" s="174">
        <f t="shared" ca="1" si="2"/>
        <v>42473</v>
      </c>
      <c r="P55" s="20">
        <f ca="1">_xll.meDateFromTenor(O55,P$14,"Following",P$13,"Normal")</f>
        <v>42474</v>
      </c>
      <c r="Q55" s="175">
        <f ca="1"/>
        <v>3.8664755526451183E-3</v>
      </c>
      <c r="R55" s="151" t="s">
        <v>4</v>
      </c>
    </row>
    <row r="56" spans="1:18" x14ac:dyDescent="0.25">
      <c r="A56" s="153">
        <v>38</v>
      </c>
      <c r="B56" s="158"/>
      <c r="C56" s="174">
        <f ca="1">_xll.meDateFromTenor(C55,"1D","FOLLOWING",D$13,"NORMAL")</f>
        <v>42474</v>
      </c>
      <c r="D56" s="20">
        <f ca="1">_xll.meDateFromTenor(C56,D$14,"Following",D$13,"Normal")</f>
        <v>42475</v>
      </c>
      <c r="E56" s="175">
        <f ca="1"/>
        <v>4.571188371986795E-3</v>
      </c>
      <c r="F56" s="152"/>
      <c r="G56" s="174">
        <f t="shared" ca="1" si="0"/>
        <v>42474</v>
      </c>
      <c r="H56" s="20">
        <f ca="1">_xll.meDateFromTenor(G56,H$14,"Following",H$13,"Normal")</f>
        <v>42565</v>
      </c>
      <c r="I56" s="175">
        <f ca="1"/>
        <v>5.8922746347508945E-3</v>
      </c>
      <c r="J56" s="152" t="s">
        <v>4</v>
      </c>
      <c r="K56" s="174">
        <f t="shared" ca="1" si="1"/>
        <v>42474</v>
      </c>
      <c r="L56" s="20">
        <f ca="1">_xll.meDateFromTenor(K56,L$14,"Following",L$13,"Normal")</f>
        <v>42657</v>
      </c>
      <c r="M56" s="175">
        <f ca="1"/>
        <v>7.5048275862068968E-3</v>
      </c>
      <c r="N56" s="152" t="s">
        <v>4</v>
      </c>
      <c r="O56" s="174">
        <f t="shared" ca="1" si="2"/>
        <v>42474</v>
      </c>
      <c r="P56" s="20">
        <f ca="1">_xll.meDateFromTenor(O56,P$14,"Following",P$13,"Normal")</f>
        <v>42475</v>
      </c>
      <c r="Q56" s="175">
        <f ca="1"/>
        <v>3.9043785809064779E-3</v>
      </c>
      <c r="R56" s="151" t="s">
        <v>4</v>
      </c>
    </row>
    <row r="57" spans="1:18" x14ac:dyDescent="0.25">
      <c r="A57" s="153">
        <v>39</v>
      </c>
      <c r="B57" s="158"/>
      <c r="C57" s="174">
        <f ca="1">_xll.meDateFromTenor(C56,"1D","FOLLOWING",D$13,"NORMAL")</f>
        <v>42475</v>
      </c>
      <c r="D57" s="20">
        <f ca="1">_xll.meDateFromTenor(C57,D$14,"Following",D$13,"Normal")</f>
        <v>42478</v>
      </c>
      <c r="E57" s="175">
        <f ca="1"/>
        <v>4.5701338932957478E-3</v>
      </c>
      <c r="F57" s="152"/>
      <c r="G57" s="174">
        <f t="shared" ca="1" si="0"/>
        <v>42475</v>
      </c>
      <c r="H57" s="20">
        <f ca="1">_xll.meDateFromTenor(G57,H$14,"Following",H$13,"Normal")</f>
        <v>42566</v>
      </c>
      <c r="I57" s="175">
        <f ca="1"/>
        <v>5.8938983607607328E-3</v>
      </c>
      <c r="J57" s="152" t="s">
        <v>4</v>
      </c>
      <c r="K57" s="174">
        <f t="shared" ca="1" si="1"/>
        <v>42475</v>
      </c>
      <c r="L57" s="20">
        <f ca="1">_xll.meDateFromTenor(K57,L$14,"Following",L$13,"Normal")</f>
        <v>42660</v>
      </c>
      <c r="M57" s="175">
        <f ca="1"/>
        <v>7.5058742880263511E-3</v>
      </c>
      <c r="N57" s="152" t="s">
        <v>4</v>
      </c>
      <c r="O57" s="174">
        <f t="shared" ca="1" si="2"/>
        <v>42475</v>
      </c>
      <c r="P57" s="20">
        <f ca="1">_xll.meDateFromTenor(O57,P$14,"Following",P$13,"Normal")</f>
        <v>42478</v>
      </c>
      <c r="Q57" s="175">
        <f ca="1"/>
        <v>3.9420395999722434E-3</v>
      </c>
      <c r="R57" s="151" t="s">
        <v>4</v>
      </c>
    </row>
    <row r="58" spans="1:18" x14ac:dyDescent="0.25">
      <c r="A58" s="153">
        <v>40</v>
      </c>
      <c r="B58" s="158"/>
      <c r="C58" s="174">
        <f ca="1">_xll.meDateFromTenor(C57,"1D","FOLLOWING",D$13,"NORMAL")</f>
        <v>42478</v>
      </c>
      <c r="D58" s="20">
        <f ca="1">_xll.meDateFromTenor(C58,D$14,"Following",D$13,"Normal")</f>
        <v>42479</v>
      </c>
      <c r="E58" s="175">
        <f ca="1"/>
        <v>4.5690771905970871E-3</v>
      </c>
      <c r="F58" s="152"/>
      <c r="G58" s="174">
        <f t="shared" ca="1" si="0"/>
        <v>42478</v>
      </c>
      <c r="H58" s="20">
        <f ca="1">_xll.meDateFromTenor(G58,H$14,"Following",H$13,"Normal")</f>
        <v>42569</v>
      </c>
      <c r="I58" s="175">
        <f ca="1"/>
        <v>5.8987926884511762E-3</v>
      </c>
      <c r="J58" s="152" t="s">
        <v>4</v>
      </c>
      <c r="K58" s="174">
        <f t="shared" ca="1" si="1"/>
        <v>42478</v>
      </c>
      <c r="L58" s="20">
        <f ca="1">_xll.meDateFromTenor(K58,L$14,"Following",L$13,"Normal")</f>
        <v>42661</v>
      </c>
      <c r="M58" s="175">
        <f ca="1"/>
        <v>7.5088781757549697E-3</v>
      </c>
      <c r="N58" s="152" t="s">
        <v>4</v>
      </c>
      <c r="O58" s="174">
        <f t="shared" ca="1" si="2"/>
        <v>42478</v>
      </c>
      <c r="P58" s="20">
        <f ca="1">_xll.meDateFromTenor(O58,P$14,"Following",P$13,"Normal")</f>
        <v>42479</v>
      </c>
      <c r="Q58" s="175">
        <f ca="1"/>
        <v>4.0534820568022528E-3</v>
      </c>
      <c r="R58" s="151" t="s">
        <v>4</v>
      </c>
    </row>
    <row r="59" spans="1:18" x14ac:dyDescent="0.25">
      <c r="A59" s="153">
        <v>41</v>
      </c>
      <c r="B59" s="158"/>
      <c r="C59" s="174">
        <f ca="1">_xll.meDateFromTenor(C58,"1D","FOLLOWING",D$13,"NORMAL")</f>
        <v>42479</v>
      </c>
      <c r="D59" s="20">
        <f ca="1">_xll.meDateFromTenor(C59,D$14,"Following",D$13,"Normal")</f>
        <v>42480</v>
      </c>
      <c r="E59" s="175">
        <f ca="1"/>
        <v>4.5686437358049819E-3</v>
      </c>
      <c r="F59" s="152"/>
      <c r="G59" s="174">
        <f t="shared" ca="1" si="0"/>
        <v>42479</v>
      </c>
      <c r="H59" s="20">
        <f ca="1">_xll.meDateFromTenor(G59,H$14,"Following",H$13,"Normal")</f>
        <v>42570</v>
      </c>
      <c r="I59" s="175">
        <f ca="1"/>
        <v>5.9004320745257603E-3</v>
      </c>
      <c r="J59" s="152" t="s">
        <v>4</v>
      </c>
      <c r="K59" s="174">
        <f t="shared" ca="1" si="1"/>
        <v>42479</v>
      </c>
      <c r="L59" s="20">
        <f ca="1">_xll.meDateFromTenor(K59,L$14,"Following",L$13,"Normal")</f>
        <v>42662</v>
      </c>
      <c r="M59" s="175">
        <f ca="1"/>
        <v>7.5100000000000002E-3</v>
      </c>
      <c r="N59" s="152" t="s">
        <v>4</v>
      </c>
      <c r="O59" s="174">
        <f t="shared" ca="1" si="2"/>
        <v>42479</v>
      </c>
      <c r="P59" s="20">
        <f ca="1">_xll.meDateFromTenor(O59,P$14,"Following",P$13,"Normal")</f>
        <v>42480</v>
      </c>
      <c r="Q59" s="175">
        <f ca="1"/>
        <v>4.0900864938919054E-3</v>
      </c>
      <c r="R59" s="151" t="s">
        <v>4</v>
      </c>
    </row>
    <row r="60" spans="1:18" x14ac:dyDescent="0.25">
      <c r="A60" s="153">
        <v>42</v>
      </c>
      <c r="B60" s="158"/>
      <c r="C60" s="174">
        <f ca="1">_xll.meDateFromTenor(C59,"1D","FOLLOWING",D$13,"NORMAL")</f>
        <v>42480</v>
      </c>
      <c r="D60" s="20">
        <f ca="1">_xll.meDateFromTenor(C60,D$14,"Following",D$13,"Normal")</f>
        <v>42481</v>
      </c>
      <c r="E60" s="175">
        <f ca="1"/>
        <v>4.568255204997501E-3</v>
      </c>
      <c r="F60" s="152"/>
      <c r="G60" s="174">
        <f t="shared" ca="1" si="0"/>
        <v>42480</v>
      </c>
      <c r="H60" s="20">
        <f ca="1">_xll.meDateFromTenor(G60,H$14,"Following",H$13,"Normal")</f>
        <v>42571</v>
      </c>
      <c r="I60" s="175">
        <f ca="1"/>
        <v>5.9020755458346263E-3</v>
      </c>
      <c r="J60" s="152" t="s">
        <v>4</v>
      </c>
      <c r="K60" s="174">
        <f t="shared" ca="1" si="1"/>
        <v>42480</v>
      </c>
      <c r="L60" s="20">
        <f ca="1">_xll.meDateFromTenor(K60,L$14,"Following",L$13,"Normal")</f>
        <v>42663</v>
      </c>
      <c r="M60" s="175">
        <f ca="1"/>
        <v>7.5112947857750648E-3</v>
      </c>
      <c r="N60" s="152" t="s">
        <v>4</v>
      </c>
      <c r="O60" s="174">
        <f t="shared" ca="1" si="2"/>
        <v>42480</v>
      </c>
      <c r="P60" s="20">
        <f ca="1">_xll.meDateFromTenor(O60,P$14,"Following",P$13,"Normal")</f>
        <v>42481</v>
      </c>
      <c r="Q60" s="175">
        <f ca="1"/>
        <v>4.1264046491890942E-3</v>
      </c>
      <c r="R60" s="151" t="s">
        <v>4</v>
      </c>
    </row>
    <row r="61" spans="1:18" x14ac:dyDescent="0.25">
      <c r="A61" s="153">
        <v>43</v>
      </c>
      <c r="B61" s="158"/>
      <c r="C61" s="174">
        <f ca="1">_xll.meDateFromTenor(C60,"1D","FOLLOWING",D$13,"NORMAL")</f>
        <v>42481</v>
      </c>
      <c r="D61" s="20">
        <f ca="1">_xll.meDateFromTenor(C61,D$14,"Following",D$13,"Normal")</f>
        <v>42482</v>
      </c>
      <c r="E61" s="175">
        <f ca="1"/>
        <v>4.5679151922595361E-3</v>
      </c>
      <c r="F61" s="152"/>
      <c r="G61" s="174">
        <f t="shared" ca="1" si="0"/>
        <v>42481</v>
      </c>
      <c r="H61" s="20">
        <f ca="1">_xll.meDateFromTenor(G61,H$14,"Following",H$13,"Normal")</f>
        <v>42572</v>
      </c>
      <c r="I61" s="175">
        <f ca="1"/>
        <v>5.9037231704650124E-3</v>
      </c>
      <c r="J61" s="152" t="s">
        <v>4</v>
      </c>
      <c r="K61" s="174">
        <f t="shared" ca="1" si="1"/>
        <v>42481</v>
      </c>
      <c r="L61" s="20">
        <f ca="1">_xll.meDateFromTenor(K61,L$14,"Following",L$13,"Normal")</f>
        <v>42664</v>
      </c>
      <c r="M61" s="175">
        <f ca="1"/>
        <v>7.5126666666666666E-3</v>
      </c>
      <c r="N61" s="152" t="s">
        <v>4</v>
      </c>
      <c r="O61" s="174">
        <f t="shared" ca="1" si="2"/>
        <v>42481</v>
      </c>
      <c r="P61" s="20">
        <f ca="1">_xll.meDateFromTenor(O61,P$14,"Following",P$13,"Normal")</f>
        <v>42482</v>
      </c>
      <c r="Q61" s="175">
        <f ca="1"/>
        <v>4.1624276681744374E-3</v>
      </c>
      <c r="R61" s="151" t="s">
        <v>4</v>
      </c>
    </row>
    <row r="62" spans="1:18" x14ac:dyDescent="0.25">
      <c r="A62" s="153">
        <v>44</v>
      </c>
      <c r="B62" s="158"/>
      <c r="C62" s="174">
        <f ca="1">_xll.meDateFromTenor(C61,"1D","FOLLOWING",D$13,"NORMAL")</f>
        <v>42482</v>
      </c>
      <c r="D62" s="20">
        <f ca="1">_xll.meDateFromTenor(C62,D$14,"Following",D$13,"Normal")</f>
        <v>42485</v>
      </c>
      <c r="E62" s="175">
        <f ca="1"/>
        <v>4.562206106495382E-3</v>
      </c>
      <c r="F62" s="152"/>
      <c r="G62" s="174">
        <f t="shared" ca="1" si="0"/>
        <v>42482</v>
      </c>
      <c r="H62" s="20">
        <f ca="1">_xll.meDateFromTenor(G62,H$14,"Following",H$13,"Normal")</f>
        <v>42573</v>
      </c>
      <c r="I62" s="175">
        <f ca="1"/>
        <v>5.9053750165041548E-3</v>
      </c>
      <c r="J62" s="152" t="s">
        <v>4</v>
      </c>
      <c r="K62" s="174">
        <f t="shared" ca="1" si="1"/>
        <v>42482</v>
      </c>
      <c r="L62" s="20">
        <f ca="1">_xll.meDateFromTenor(K62,L$14,"Following",L$13,"Normal")</f>
        <v>42667</v>
      </c>
      <c r="M62" s="175">
        <f ca="1"/>
        <v>7.5140103287984691E-3</v>
      </c>
      <c r="N62" s="152" t="s">
        <v>4</v>
      </c>
      <c r="O62" s="174">
        <f t="shared" ca="1" si="2"/>
        <v>42482</v>
      </c>
      <c r="P62" s="20">
        <f ca="1">_xll.meDateFromTenor(O62,P$14,"Following",P$13,"Normal")</f>
        <v>42485</v>
      </c>
      <c r="Q62" s="175">
        <f ca="1"/>
        <v>4.1981466963285675E-3</v>
      </c>
      <c r="R62" s="151" t="s">
        <v>4</v>
      </c>
    </row>
    <row r="63" spans="1:18" x14ac:dyDescent="0.25">
      <c r="A63" s="153">
        <v>45</v>
      </c>
      <c r="B63" s="158"/>
      <c r="C63" s="174">
        <f ca="1">_xll.meDateFromTenor(C62,"1D","FOLLOWING",D$13,"NORMAL")</f>
        <v>42485</v>
      </c>
      <c r="D63" s="20">
        <f ca="1">_xll.meDateFromTenor(C63,D$14,"Following",D$13,"Normal")</f>
        <v>42486</v>
      </c>
      <c r="E63" s="175">
        <f ca="1"/>
        <v>4.5557787912553199E-3</v>
      </c>
      <c r="F63" s="152"/>
      <c r="G63" s="174">
        <f t="shared" ca="1" si="0"/>
        <v>42485</v>
      </c>
      <c r="H63" s="20">
        <f ca="1">_xll.meDateFromTenor(G63,H$14,"Following",H$13,"Normal")</f>
        <v>42576</v>
      </c>
      <c r="I63" s="175">
        <f ca="1"/>
        <v>5.9103565639465122E-3</v>
      </c>
      <c r="J63" s="152" t="s">
        <v>4</v>
      </c>
      <c r="K63" s="174">
        <f t="shared" ca="1" si="1"/>
        <v>42485</v>
      </c>
      <c r="L63" s="20">
        <f ca="1">_xll.meDateFromTenor(K63,L$14,"Following",L$13,"Normal")</f>
        <v>42668</v>
      </c>
      <c r="M63" s="175">
        <f ca="1"/>
        <v>7.5180000000000004E-3</v>
      </c>
      <c r="N63" s="152" t="s">
        <v>4</v>
      </c>
      <c r="O63" s="174">
        <f t="shared" ca="1" si="2"/>
        <v>42485</v>
      </c>
      <c r="P63" s="20">
        <f ca="1">_xll.meDateFromTenor(O63,P$14,"Following",P$13,"Normal")</f>
        <v>42486</v>
      </c>
      <c r="Q63" s="175">
        <f ca="1"/>
        <v>4.3033912906098966E-3</v>
      </c>
      <c r="R63" s="151" t="s">
        <v>4</v>
      </c>
    </row>
    <row r="64" spans="1:18" x14ac:dyDescent="0.25">
      <c r="A64" s="153">
        <v>46</v>
      </c>
      <c r="B64" s="158"/>
      <c r="C64" s="174">
        <f ca="1">_xll.meDateFromTenor(C63,"1D","FOLLOWING",D$13,"NORMAL")</f>
        <v>42486</v>
      </c>
      <c r="D64" s="20">
        <f ca="1">_xll.meDateFromTenor(C64,D$14,"Following",D$13,"Normal")</f>
        <v>42487</v>
      </c>
      <c r="E64" s="175">
        <f ca="1"/>
        <v>4.5525419215231176E-3</v>
      </c>
      <c r="F64" s="152"/>
      <c r="G64" s="174">
        <f t="shared" ca="1" si="0"/>
        <v>42486</v>
      </c>
      <c r="H64" s="20">
        <f ca="1">_xll.meDateFromTenor(G64,H$14,"Following",H$13,"Normal")</f>
        <v>42577</v>
      </c>
      <c r="I64" s="175">
        <f ca="1"/>
        <v>5.9120259764930674E-3</v>
      </c>
      <c r="J64" s="152" t="s">
        <v>4</v>
      </c>
      <c r="K64" s="174">
        <f t="shared" ca="1" si="1"/>
        <v>42486</v>
      </c>
      <c r="L64" s="20">
        <f ca="1">_xll.meDateFromTenor(K64,L$14,"Following",L$13,"Normal")</f>
        <v>42669</v>
      </c>
      <c r="M64" s="175">
        <f ca="1"/>
        <v>7.5193340750772985E-3</v>
      </c>
      <c r="N64" s="152" t="s">
        <v>4</v>
      </c>
      <c r="O64" s="174">
        <f t="shared" ca="1" si="2"/>
        <v>42486</v>
      </c>
      <c r="P64" s="20">
        <f ca="1">_xll.meDateFromTenor(O64,P$14,"Following",P$13,"Normal")</f>
        <v>42487</v>
      </c>
      <c r="Q64" s="175">
        <f ca="1"/>
        <v>4.3378058102454048E-3</v>
      </c>
      <c r="R64" s="151" t="s">
        <v>4</v>
      </c>
    </row>
    <row r="65" spans="1:18" x14ac:dyDescent="0.25">
      <c r="A65" s="153">
        <v>47</v>
      </c>
      <c r="B65" s="158"/>
      <c r="C65" s="174">
        <f ca="1">_xll.meDateFromTenor(C64,"1D","FOLLOWING",D$13,"NORMAL")</f>
        <v>42487</v>
      </c>
      <c r="D65" s="20">
        <f ca="1">_xll.meDateFromTenor(C65,D$14,"Following",D$13,"Normal")</f>
        <v>42488</v>
      </c>
      <c r="E65" s="175">
        <f ca="1"/>
        <v>4.5492827149384556E-3</v>
      </c>
      <c r="F65" s="152"/>
      <c r="G65" s="174">
        <f t="shared" ca="1" si="0"/>
        <v>42487</v>
      </c>
      <c r="H65" s="20">
        <f ca="1">_xll.meDateFromTenor(G65,H$14,"Following",H$13,"Normal")</f>
        <v>42578</v>
      </c>
      <c r="I65" s="175">
        <f ca="1"/>
        <v>5.9136999508845678E-3</v>
      </c>
      <c r="J65" s="152" t="s">
        <v>4</v>
      </c>
      <c r="K65" s="174">
        <f t="shared" ca="1" si="1"/>
        <v>42487</v>
      </c>
      <c r="L65" s="20">
        <f ca="1">_xll.meDateFromTenor(K65,L$14,"Following",L$13,"Normal")</f>
        <v>42670</v>
      </c>
      <c r="M65" s="175">
        <f ca="1"/>
        <v>7.5206666666666668E-3</v>
      </c>
      <c r="N65" s="152" t="s">
        <v>4</v>
      </c>
      <c r="O65" s="174">
        <f t="shared" ca="1" si="2"/>
        <v>42487</v>
      </c>
      <c r="P65" s="20">
        <f ca="1">_xll.meDateFromTenor(O65,P$14,"Following",P$13,"Normal")</f>
        <v>42488</v>
      </c>
      <c r="Q65" s="175">
        <f ca="1"/>
        <v>4.3718720664528187E-3</v>
      </c>
      <c r="R65" s="151" t="s">
        <v>4</v>
      </c>
    </row>
    <row r="66" spans="1:18" x14ac:dyDescent="0.25">
      <c r="A66" s="153">
        <v>48</v>
      </c>
      <c r="B66" s="158"/>
      <c r="C66" s="174">
        <f ca="1">_xll.meDateFromTenor(C65,"1D","FOLLOWING",D$13,"NORMAL")</f>
        <v>42488</v>
      </c>
      <c r="D66" s="20">
        <f ca="1">_xll.meDateFromTenor(C66,D$14,"Following",D$13,"Normal")</f>
        <v>42489</v>
      </c>
      <c r="E66" s="175">
        <f ca="1"/>
        <v>4.5460071279368628E-3</v>
      </c>
      <c r="F66" s="152"/>
      <c r="G66" s="174">
        <f t="shared" ca="1" si="0"/>
        <v>42488</v>
      </c>
      <c r="H66" s="20">
        <f ca="1">_xll.meDateFromTenor(G66,H$14,"Following",H$13,"Normal")</f>
        <v>42579</v>
      </c>
      <c r="I66" s="175">
        <f ca="1"/>
        <v>5.9153785552082568E-3</v>
      </c>
      <c r="J66" s="152" t="s">
        <v>4</v>
      </c>
      <c r="K66" s="174">
        <f t="shared" ca="1" si="1"/>
        <v>42488</v>
      </c>
      <c r="L66" s="20">
        <f ca="1">_xll.meDateFromTenor(K66,L$14,"Following",L$13,"Normal")</f>
        <v>42671</v>
      </c>
      <c r="M66" s="175">
        <f ca="1"/>
        <v>7.52199980065975E-3</v>
      </c>
      <c r="N66" s="152" t="s">
        <v>4</v>
      </c>
      <c r="O66" s="174">
        <f t="shared" ca="1" si="2"/>
        <v>42488</v>
      </c>
      <c r="P66" s="20">
        <f ca="1">_xll.meDateFromTenor(O66,P$14,"Following",P$13,"Normal")</f>
        <v>42489</v>
      </c>
      <c r="Q66" s="175">
        <f ca="1"/>
        <v>4.4055812047127654E-3</v>
      </c>
      <c r="R66" s="151" t="s">
        <v>4</v>
      </c>
    </row>
    <row r="67" spans="1:18" x14ac:dyDescent="0.25">
      <c r="A67" s="153">
        <v>49</v>
      </c>
      <c r="B67" s="158"/>
      <c r="C67" s="174">
        <f ca="1">_xll.meDateFromTenor(C66,"1D","FOLLOWING",D$13,"NORMAL")</f>
        <v>42489</v>
      </c>
      <c r="D67" s="20">
        <f ca="1">_xll.meDateFromTenor(C67,D$14,"Following",D$13,"Normal")</f>
        <v>42492</v>
      </c>
      <c r="E67" s="175">
        <f ca="1"/>
        <v>4.539486007519856E-3</v>
      </c>
      <c r="F67" s="152"/>
      <c r="G67" s="174">
        <f t="shared" ca="1" si="0"/>
        <v>42489</v>
      </c>
      <c r="H67" s="20">
        <f ca="1">_xll.meDateFromTenor(G67,H$14,"Following",H$13,"Normal")</f>
        <v>42580</v>
      </c>
      <c r="I67" s="175">
        <f ca="1"/>
        <v>5.9170618575513697E-3</v>
      </c>
      <c r="J67" s="152" t="s">
        <v>4</v>
      </c>
      <c r="K67" s="174">
        <f t="shared" ca="1" si="1"/>
        <v>42489</v>
      </c>
      <c r="L67" s="20">
        <f ca="1">_xll.meDateFromTenor(K67,L$14,"Following",L$13,"Normal")</f>
        <v>42674</v>
      </c>
      <c r="M67" s="175">
        <f ca="1"/>
        <v>7.5233333333333333E-3</v>
      </c>
      <c r="N67" s="152" t="s">
        <v>4</v>
      </c>
      <c r="O67" s="174">
        <f t="shared" ca="1" si="2"/>
        <v>42489</v>
      </c>
      <c r="P67" s="20">
        <f ca="1">_xll.meDateFromTenor(O67,P$14,"Following",P$13,"Normal")</f>
        <v>42492</v>
      </c>
      <c r="Q67" s="175">
        <f ca="1"/>
        <v>4.4389243705058659E-3</v>
      </c>
      <c r="R67" s="151" t="s">
        <v>4</v>
      </c>
    </row>
    <row r="68" spans="1:18" x14ac:dyDescent="0.25">
      <c r="A68" s="153">
        <v>50</v>
      </c>
      <c r="B68" s="158"/>
      <c r="C68" s="174">
        <f ca="1">_xll.meDateFromTenor(C67,"1D","FOLLOWING",D$13,"NORMAL")</f>
        <v>42492</v>
      </c>
      <c r="D68" s="20">
        <f ca="1">_xll.meDateFromTenor(C68,D$14,"Following",D$13,"Normal")</f>
        <v>42493</v>
      </c>
      <c r="E68" s="175">
        <f ca="1"/>
        <v>4.532867210782515E-3</v>
      </c>
      <c r="F68" s="152"/>
      <c r="G68" s="174">
        <f t="shared" ca="1" si="0"/>
        <v>42492</v>
      </c>
      <c r="H68" s="20">
        <f ca="1">_xll.meDateFromTenor(G68,H$14,"Following",H$13,"Normal")</f>
        <v>42584</v>
      </c>
      <c r="I68" s="175">
        <f ca="1"/>
        <v>5.9221406335696293E-3</v>
      </c>
      <c r="J68" s="152" t="s">
        <v>4</v>
      </c>
      <c r="K68" s="174">
        <f t="shared" ca="1" si="1"/>
        <v>42492</v>
      </c>
      <c r="L68" s="20">
        <f ca="1">_xll.meDateFromTenor(K68,L$14,"Following",L$13,"Normal")</f>
        <v>42676</v>
      </c>
      <c r="M68" s="175">
        <f ca="1"/>
        <v>7.5273333102054384E-3</v>
      </c>
      <c r="N68" s="152" t="s">
        <v>4</v>
      </c>
      <c r="O68" s="174">
        <f t="shared" ca="1" si="2"/>
        <v>42492</v>
      </c>
      <c r="P68" s="20">
        <f ca="1">_xll.meDateFromTenor(O68,P$14,"Following",P$13,"Normal")</f>
        <v>42493</v>
      </c>
      <c r="Q68" s="175">
        <f ca="1"/>
        <v>4.5366694878903584E-3</v>
      </c>
      <c r="R68" s="151" t="s">
        <v>4</v>
      </c>
    </row>
    <row r="69" spans="1:18" x14ac:dyDescent="0.25">
      <c r="A69" s="153">
        <v>51</v>
      </c>
      <c r="B69" s="158"/>
      <c r="C69" s="174">
        <f ca="1">_xll.meDateFromTenor(C68,"1D","FOLLOWING",D$13,"NORMAL")</f>
        <v>42493</v>
      </c>
      <c r="D69" s="20">
        <f ca="1">_xll.meDateFromTenor(C69,D$14,"Following",D$13,"Normal")</f>
        <v>42494</v>
      </c>
      <c r="E69" s="175">
        <f ca="1"/>
        <v>4.5295919653476052E-3</v>
      </c>
      <c r="F69" s="152"/>
      <c r="G69" s="174">
        <f t="shared" ca="1" si="0"/>
        <v>42493</v>
      </c>
      <c r="H69" s="20">
        <f ca="1">_xll.meDateFromTenor(G69,H$14,"Following",H$13,"Normal")</f>
        <v>42585</v>
      </c>
      <c r="I69" s="175">
        <f ca="1"/>
        <v>5.9238434088628184E-3</v>
      </c>
      <c r="J69" s="152" t="s">
        <v>4</v>
      </c>
      <c r="K69" s="174">
        <f t="shared" ca="1" si="1"/>
        <v>42493</v>
      </c>
      <c r="L69" s="20">
        <f ca="1">_xll.meDateFromTenor(K69,L$14,"Following",L$13,"Normal")</f>
        <v>42677</v>
      </c>
      <c r="M69" s="175">
        <f ca="1"/>
        <v>7.528666666666667E-3</v>
      </c>
      <c r="N69" s="152" t="s">
        <v>4</v>
      </c>
      <c r="O69" s="174">
        <f t="shared" ca="1" si="2"/>
        <v>42493</v>
      </c>
      <c r="P69" s="20">
        <f ca="1">_xll.meDateFromTenor(O69,P$14,"Following",P$13,"Normal")</f>
        <v>42494</v>
      </c>
      <c r="Q69" s="175">
        <f ca="1"/>
        <v>4.5684602186223311E-3</v>
      </c>
      <c r="R69" s="151" t="s">
        <v>4</v>
      </c>
    </row>
    <row r="70" spans="1:18" x14ac:dyDescent="0.25">
      <c r="A70" s="153">
        <v>52</v>
      </c>
      <c r="B70" s="158"/>
      <c r="C70" s="174">
        <f ca="1">_xll.meDateFromTenor(C69,"1D","FOLLOWING",D$13,"NORMAL")</f>
        <v>42494</v>
      </c>
      <c r="D70" s="20">
        <f ca="1">_xll.meDateFromTenor(C70,D$14,"Following",D$13,"Normal")</f>
        <v>42495</v>
      </c>
      <c r="E70" s="175">
        <f ca="1"/>
        <v>4.5263431829045851E-3</v>
      </c>
      <c r="F70" s="152"/>
      <c r="G70" s="174">
        <f t="shared" ca="1" si="0"/>
        <v>42494</v>
      </c>
      <c r="H70" s="20">
        <f ca="1">_xll.meDateFromTenor(G70,H$14,"Following",H$13,"Normal")</f>
        <v>42586</v>
      </c>
      <c r="I70" s="175">
        <f ca="1"/>
        <v>5.9255512226116204E-3</v>
      </c>
      <c r="J70" s="152" t="s">
        <v>4</v>
      </c>
      <c r="K70" s="174">
        <f t="shared" ca="1" si="1"/>
        <v>42494</v>
      </c>
      <c r="L70" s="20">
        <f ca="1">_xll.meDateFromTenor(K70,L$14,"Following",L$13,"Normal")</f>
        <v>42678</v>
      </c>
      <c r="M70" s="175">
        <f ca="1"/>
        <v>7.5300000368945475E-3</v>
      </c>
      <c r="N70" s="152" t="s">
        <v>4</v>
      </c>
      <c r="O70" s="174">
        <f t="shared" ca="1" si="2"/>
        <v>42494</v>
      </c>
      <c r="P70" s="20">
        <f ca="1">_xll.meDateFromTenor(O70,P$14,"Following",P$13,"Normal")</f>
        <v>42495</v>
      </c>
      <c r="Q70" s="175">
        <f ca="1"/>
        <v>4.5998407042905842E-3</v>
      </c>
      <c r="R70" s="151" t="s">
        <v>4</v>
      </c>
    </row>
    <row r="71" spans="1:18" x14ac:dyDescent="0.25">
      <c r="A71" s="153">
        <v>53</v>
      </c>
      <c r="B71" s="158"/>
      <c r="C71" s="174">
        <f ca="1">_xll.meDateFromTenor(C70,"1D","FOLLOWING",D$13,"NORMAL")</f>
        <v>42495</v>
      </c>
      <c r="D71" s="20">
        <f ca="1">_xll.meDateFromTenor(C71,D$14,"Following",D$13,"Normal")</f>
        <v>42496</v>
      </c>
      <c r="E71" s="175">
        <f ca="1"/>
        <v>4.5231197155715273E-3</v>
      </c>
      <c r="F71" s="152"/>
      <c r="G71" s="174">
        <f t="shared" ca="1" si="0"/>
        <v>42495</v>
      </c>
      <c r="H71" s="20">
        <f ca="1">_xll.meDateFromTenor(G71,H$14,"Following",H$13,"Normal")</f>
        <v>42587</v>
      </c>
      <c r="I71" s="175">
        <f ca="1"/>
        <v>5.9272641429032749E-3</v>
      </c>
      <c r="J71" s="152" t="s">
        <v>4</v>
      </c>
      <c r="K71" s="174">
        <f t="shared" ca="1" si="1"/>
        <v>42495</v>
      </c>
      <c r="L71" s="20">
        <f ca="1">_xll.meDateFromTenor(K71,L$14,"Following",L$13,"Normal")</f>
        <v>42681</v>
      </c>
      <c r="M71" s="175">
        <f ca="1"/>
        <v>7.5313333333333335E-3</v>
      </c>
      <c r="N71" s="152" t="s">
        <v>4</v>
      </c>
      <c r="O71" s="174">
        <f t="shared" ca="1" si="2"/>
        <v>42495</v>
      </c>
      <c r="P71" s="20">
        <f ca="1">_xll.meDateFromTenor(O71,P$14,"Following",P$13,"Normal")</f>
        <v>42496</v>
      </c>
      <c r="Q71" s="175">
        <f ca="1"/>
        <v>4.6308020903757458E-3</v>
      </c>
      <c r="R71" s="151" t="s">
        <v>4</v>
      </c>
    </row>
    <row r="72" spans="1:18" x14ac:dyDescent="0.25">
      <c r="A72" s="153">
        <v>54</v>
      </c>
      <c r="B72" s="158"/>
      <c r="C72" s="174">
        <f ca="1">_xll.meDateFromTenor(C71,"1D","FOLLOWING",D$13,"NORMAL")</f>
        <v>42496</v>
      </c>
      <c r="D72" s="20">
        <f ca="1">_xll.meDateFromTenor(C72,D$14,"Following",D$13,"Normal")</f>
        <v>42499</v>
      </c>
      <c r="E72" s="175">
        <f ca="1"/>
        <v>4.5168436182230218E-3</v>
      </c>
      <c r="F72" s="152"/>
      <c r="G72" s="174">
        <f t="shared" ca="1" si="0"/>
        <v>42496</v>
      </c>
      <c r="H72" s="20">
        <f ca="1">_xll.meDateFromTenor(G72,H$14,"Following",H$13,"Normal")</f>
        <v>42590</v>
      </c>
      <c r="I72" s="175">
        <f ca="1"/>
        <v>5.9289822378250185E-3</v>
      </c>
      <c r="J72" s="152" t="s">
        <v>4</v>
      </c>
      <c r="K72" s="174">
        <f t="shared" ca="1" si="1"/>
        <v>42496</v>
      </c>
      <c r="L72" s="20">
        <f ca="1">_xll.meDateFromTenor(K72,L$14,"Following",L$13,"Normal")</f>
        <v>42681</v>
      </c>
      <c r="M72" s="175">
        <f ca="1"/>
        <v>7.5326665422163746E-3</v>
      </c>
      <c r="N72" s="152" t="s">
        <v>4</v>
      </c>
      <c r="O72" s="174">
        <f t="shared" ca="1" si="2"/>
        <v>42496</v>
      </c>
      <c r="P72" s="20">
        <f ca="1">_xll.meDateFromTenor(O72,P$14,"Following",P$13,"Normal")</f>
        <v>42499</v>
      </c>
      <c r="Q72" s="175">
        <f ca="1"/>
        <v>4.6613355223584334E-3</v>
      </c>
      <c r="R72" s="151" t="s">
        <v>4</v>
      </c>
    </row>
    <row r="73" spans="1:18" x14ac:dyDescent="0.25">
      <c r="A73" s="153">
        <v>55</v>
      </c>
      <c r="B73" s="158"/>
      <c r="C73" s="174">
        <f ca="1">_xll.meDateFromTenor(C72,"1D","FOLLOWING",D$13,"NORMAL")</f>
        <v>42499</v>
      </c>
      <c r="D73" s="20">
        <f ca="1">_xll.meDateFromTenor(C73,D$14,"Following",D$13,"Normal")</f>
        <v>42500</v>
      </c>
      <c r="E73" s="175">
        <f ca="1"/>
        <v>4.5105981285242505E-3</v>
      </c>
      <c r="F73" s="152"/>
      <c r="G73" s="174">
        <f t="shared" ca="1" si="0"/>
        <v>42499</v>
      </c>
      <c r="H73" s="20">
        <f ca="1">_xll.meDateFromTenor(G73,H$14,"Following",H$13,"Normal")</f>
        <v>42591</v>
      </c>
      <c r="I73" s="175">
        <f ca="1"/>
        <v>5.9341682512431739E-3</v>
      </c>
      <c r="J73" s="152" t="s">
        <v>4</v>
      </c>
      <c r="K73" s="174">
        <f t="shared" ca="1" si="1"/>
        <v>42499</v>
      </c>
      <c r="L73" s="20">
        <f ca="1">_xll.meDateFromTenor(K73,L$14,"Following",L$13,"Normal")</f>
        <v>42683</v>
      </c>
      <c r="M73" s="175">
        <f ca="1"/>
        <v>7.5366666666666672E-3</v>
      </c>
      <c r="N73" s="152" t="s">
        <v>4</v>
      </c>
      <c r="O73" s="174">
        <f t="shared" ca="1" si="2"/>
        <v>42499</v>
      </c>
      <c r="P73" s="20">
        <f ca="1">_xll.meDateFromTenor(O73,P$14,"Following",P$13,"Normal")</f>
        <v>42500</v>
      </c>
      <c r="Q73" s="175">
        <f ca="1"/>
        <v>4.7502795484979255E-3</v>
      </c>
      <c r="R73" s="151" t="s">
        <v>4</v>
      </c>
    </row>
    <row r="74" spans="1:18" x14ac:dyDescent="0.25">
      <c r="A74" s="153">
        <v>56</v>
      </c>
      <c r="B74" s="158"/>
      <c r="C74" s="174">
        <f ca="1">_xll.meDateFromTenor(C73,"1D","FOLLOWING",D$13,"NORMAL")</f>
        <v>42500</v>
      </c>
      <c r="D74" s="20">
        <f ca="1">_xll.meDateFromTenor(C74,D$14,"Following",D$13,"Normal")</f>
        <v>42501</v>
      </c>
      <c r="E74" s="175">
        <f ca="1"/>
        <v>4.5075905847902376E-3</v>
      </c>
      <c r="F74" s="152"/>
      <c r="G74" s="174">
        <f t="shared" ca="1" si="0"/>
        <v>42500</v>
      </c>
      <c r="H74" s="20">
        <f ca="1">_xll.meDateFromTenor(G74,H$14,"Following",H$13,"Normal")</f>
        <v>42592</v>
      </c>
      <c r="I74" s="175">
        <f ca="1"/>
        <v>5.9359077255576589E-3</v>
      </c>
      <c r="J74" s="152" t="s">
        <v>4</v>
      </c>
      <c r="K74" s="174">
        <f t="shared" ca="1" si="1"/>
        <v>42500</v>
      </c>
      <c r="L74" s="20">
        <f ca="1">_xll.meDateFromTenor(K74,L$14,"Following",L$13,"Normal")</f>
        <v>42684</v>
      </c>
      <c r="M74" s="175">
        <f ca="1"/>
        <v>7.5379982808238075E-3</v>
      </c>
      <c r="N74" s="152" t="s">
        <v>4</v>
      </c>
      <c r="O74" s="174">
        <f t="shared" ca="1" si="2"/>
        <v>42500</v>
      </c>
      <c r="P74" s="20">
        <f ca="1">_xll.meDateFromTenor(O74,P$14,"Following",P$13,"Normal")</f>
        <v>42501</v>
      </c>
      <c r="Q74" s="175">
        <f ca="1"/>
        <v>4.7790126188769783E-3</v>
      </c>
      <c r="R74" s="151" t="s">
        <v>4</v>
      </c>
    </row>
    <row r="75" spans="1:18" x14ac:dyDescent="0.25">
      <c r="A75" s="153">
        <v>57</v>
      </c>
      <c r="B75" s="158"/>
      <c r="C75" s="174">
        <f ca="1">_xll.meDateFromTenor(C74,"1D","FOLLOWING",D$13,"NORMAL")</f>
        <v>42501</v>
      </c>
      <c r="D75" s="20">
        <f ca="1">_xll.meDateFromTenor(C75,D$14,"Following",D$13,"Normal")</f>
        <v>42502</v>
      </c>
      <c r="E75" s="175">
        <f ca="1"/>
        <v>4.5046440953377667E-3</v>
      </c>
      <c r="F75" s="152"/>
      <c r="G75" s="174">
        <f t="shared" ca="1" si="0"/>
        <v>42501</v>
      </c>
      <c r="H75" s="20">
        <f ca="1">_xll.meDateFromTenor(G75,H$14,"Following",H$13,"Normal")</f>
        <v>42593</v>
      </c>
      <c r="I75" s="175">
        <f ca="1"/>
        <v>5.9376527149384234E-3</v>
      </c>
      <c r="J75" s="152" t="s">
        <v>4</v>
      </c>
      <c r="K75" s="174">
        <f t="shared" ca="1" si="1"/>
        <v>42501</v>
      </c>
      <c r="L75" s="20">
        <f ca="1">_xll.meDateFromTenor(K75,L$14,"Following",L$13,"Normal")</f>
        <v>42685</v>
      </c>
      <c r="M75" s="175">
        <f ca="1"/>
        <v>7.5393333333333337E-3</v>
      </c>
      <c r="N75" s="152" t="s">
        <v>4</v>
      </c>
      <c r="O75" s="174">
        <f t="shared" ca="1" si="2"/>
        <v>42501</v>
      </c>
      <c r="P75" s="20">
        <f ca="1">_xll.meDateFromTenor(O75,P$14,"Following",P$13,"Normal")</f>
        <v>42502</v>
      </c>
      <c r="Q75" s="175">
        <f ca="1"/>
        <v>4.8072734625566873E-3</v>
      </c>
      <c r="R75" s="151" t="s">
        <v>4</v>
      </c>
    </row>
    <row r="76" spans="1:18" x14ac:dyDescent="0.25">
      <c r="A76" s="153">
        <v>58</v>
      </c>
      <c r="B76" s="158"/>
      <c r="C76" s="174">
        <f ca="1">_xll.meDateFromTenor(C75,"1D","FOLLOWING",D$13,"NORMAL")</f>
        <v>42502</v>
      </c>
      <c r="D76" s="20">
        <f ca="1">_xll.meDateFromTenor(C76,D$14,"Following",D$13,"Normal")</f>
        <v>42503</v>
      </c>
      <c r="E76" s="175">
        <f ca="1"/>
        <v>4.5017646166023596E-3</v>
      </c>
      <c r="F76" s="152"/>
      <c r="G76" s="174">
        <f t="shared" ca="1" si="0"/>
        <v>42502</v>
      </c>
      <c r="H76" s="20">
        <f ca="1">_xll.meDateFromTenor(G76,H$14,"Following",H$13,"Normal")</f>
        <v>42594</v>
      </c>
      <c r="I76" s="175">
        <f ca="1"/>
        <v>5.9394032874727073E-3</v>
      </c>
      <c r="J76" s="152" t="s">
        <v>4</v>
      </c>
      <c r="K76" s="174">
        <f t="shared" ca="1" si="1"/>
        <v>42502</v>
      </c>
      <c r="L76" s="20">
        <f ca="1">_xll.meDateFromTenor(K76,L$14,"Following",L$13,"Normal")</f>
        <v>42688</v>
      </c>
      <c r="M76" s="175">
        <f ca="1"/>
        <v>7.5406730824648183E-3</v>
      </c>
      <c r="N76" s="152" t="s">
        <v>4</v>
      </c>
      <c r="O76" s="174">
        <f t="shared" ca="1" si="2"/>
        <v>42502</v>
      </c>
      <c r="P76" s="20">
        <f ca="1">_xll.meDateFromTenor(O76,P$14,"Following",P$13,"Normal")</f>
        <v>42503</v>
      </c>
      <c r="Q76" s="175">
        <f ca="1"/>
        <v>4.8350532250176718E-3</v>
      </c>
      <c r="R76" s="151" t="s">
        <v>4</v>
      </c>
    </row>
    <row r="77" spans="1:18" x14ac:dyDescent="0.25">
      <c r="A77" s="153">
        <v>59</v>
      </c>
      <c r="B77" s="158"/>
      <c r="C77" s="174">
        <f ca="1">_xll.meDateFromTenor(C76,"1D","FOLLOWING",D$13,"NORMAL")</f>
        <v>42503</v>
      </c>
      <c r="D77" s="20">
        <f ca="1">_xll.meDateFromTenor(C77,D$14,"Following",D$13,"Normal")</f>
        <v>42506</v>
      </c>
      <c r="E77" s="175">
        <f ca="1"/>
        <v>4.4963149676835465E-3</v>
      </c>
      <c r="F77" s="152"/>
      <c r="G77" s="174">
        <f t="shared" ca="1" si="0"/>
        <v>42503</v>
      </c>
      <c r="H77" s="20">
        <f ca="1">_xll.meDateFromTenor(G77,H$14,"Following",H$13,"Normal")</f>
        <v>42597</v>
      </c>
      <c r="I77" s="175">
        <f ca="1"/>
        <v>5.9411595112477478E-3</v>
      </c>
      <c r="J77" s="152" t="s">
        <v>4</v>
      </c>
      <c r="K77" s="174">
        <f t="shared" ca="1" si="1"/>
        <v>42503</v>
      </c>
      <c r="L77" s="20">
        <f ca="1">_xll.meDateFromTenor(K77,L$14,"Following",L$13,"Normal")</f>
        <v>42688</v>
      </c>
      <c r="M77" s="175">
        <f ca="1"/>
        <v>7.5420000000000001E-3</v>
      </c>
      <c r="N77" s="152" t="s">
        <v>4</v>
      </c>
      <c r="O77" s="174">
        <f t="shared" ca="1" si="2"/>
        <v>42503</v>
      </c>
      <c r="P77" s="20">
        <f ca="1">_xll.meDateFromTenor(O77,P$14,"Following",P$13,"Normal")</f>
        <v>42506</v>
      </c>
      <c r="Q77" s="175">
        <f ca="1"/>
        <v>4.8623430517405614E-3</v>
      </c>
      <c r="R77" s="151" t="s">
        <v>4</v>
      </c>
    </row>
    <row r="78" spans="1:18" x14ac:dyDescent="0.25">
      <c r="A78" s="153">
        <v>60</v>
      </c>
      <c r="B78" s="158"/>
      <c r="C78" s="174">
        <f ca="1">_xll.meDateFromTenor(C77,"1D","FOLLOWING",D$13,"NORMAL")</f>
        <v>42506</v>
      </c>
      <c r="D78" s="20">
        <f ca="1">_xll.meDateFromTenor(C78,D$14,"Following",D$13,"Normal")</f>
        <v>42507</v>
      </c>
      <c r="E78" s="175">
        <f ca="1"/>
        <v>4.4910359395356082E-3</v>
      </c>
      <c r="F78" s="152"/>
      <c r="G78" s="174">
        <f t="shared" ca="1" si="0"/>
        <v>42506</v>
      </c>
      <c r="H78" s="20">
        <f ca="1">_xll.meDateFromTenor(G78,H$14,"Following",H$13,"Normal")</f>
        <v>42598</v>
      </c>
      <c r="I78" s="175">
        <f ca="1"/>
        <v>5.9464627708897865E-3</v>
      </c>
      <c r="J78" s="152" t="s">
        <v>4</v>
      </c>
      <c r="K78" s="174">
        <f t="shared" ca="1" si="1"/>
        <v>42506</v>
      </c>
      <c r="L78" s="20">
        <f ca="1">_xll.meDateFromTenor(K78,L$14,"Following",L$13,"Normal")</f>
        <v>42690</v>
      </c>
      <c r="M78" s="175">
        <f ca="1"/>
        <v>7.5460893602675013E-3</v>
      </c>
      <c r="N78" s="152" t="s">
        <v>4</v>
      </c>
      <c r="O78" s="174">
        <f t="shared" ca="1" si="2"/>
        <v>42506</v>
      </c>
      <c r="P78" s="20">
        <f ca="1">_xll.meDateFromTenor(O78,P$14,"Following",P$13,"Normal")</f>
        <v>42507</v>
      </c>
      <c r="Q78" s="175">
        <f ca="1"/>
        <v>4.9411843722868909E-3</v>
      </c>
      <c r="R78" s="151" t="s">
        <v>4</v>
      </c>
    </row>
    <row r="79" spans="1:18" x14ac:dyDescent="0.25">
      <c r="A79" s="153">
        <v>61</v>
      </c>
      <c r="B79" s="158"/>
      <c r="C79" s="174">
        <f ca="1">_xll.meDateFromTenor(C78,"1D","FOLLOWING",D$13,"NORMAL")</f>
        <v>42507</v>
      </c>
      <c r="D79" s="20">
        <f ca="1">_xll.meDateFromTenor(C79,D$14,"Following",D$13,"Normal")</f>
        <v>42508</v>
      </c>
      <c r="E79" s="175">
        <f ca="1"/>
        <v>4.4885808621142045E-3</v>
      </c>
      <c r="F79" s="152"/>
      <c r="G79" s="174">
        <f t="shared" ca="1" si="0"/>
        <v>42507</v>
      </c>
      <c r="H79" s="20">
        <f ca="1">_xll.meDateFromTenor(G79,H$14,"Following",H$13,"Normal")</f>
        <v>42599</v>
      </c>
      <c r="I79" s="175">
        <f ca="1"/>
        <v>5.9482422805002318E-3</v>
      </c>
      <c r="J79" s="152" t="s">
        <v>4</v>
      </c>
      <c r="K79" s="174">
        <f t="shared" ca="1" si="1"/>
        <v>42507</v>
      </c>
      <c r="L79" s="20">
        <f ca="1">_xll.meDateFromTenor(K79,L$14,"Following",L$13,"Normal")</f>
        <v>42691</v>
      </c>
      <c r="M79" s="175">
        <f ca="1"/>
        <v>7.5473333333333338E-3</v>
      </c>
      <c r="N79" s="152" t="s">
        <v>4</v>
      </c>
      <c r="O79" s="174">
        <f t="shared" ca="1" si="2"/>
        <v>42507</v>
      </c>
      <c r="P79" s="20">
        <f ca="1">_xll.meDateFromTenor(O79,P$14,"Following",P$13,"Normal")</f>
        <v>42508</v>
      </c>
      <c r="Q79" s="175">
        <f ca="1"/>
        <v>4.9664259108636397E-3</v>
      </c>
      <c r="R79" s="151" t="s">
        <v>4</v>
      </c>
    </row>
    <row r="80" spans="1:18" x14ac:dyDescent="0.25">
      <c r="A80" s="153">
        <v>62</v>
      </c>
      <c r="B80" s="158"/>
      <c r="C80" s="174">
        <f ca="1">_xll.meDateFromTenor(C79,"1D","FOLLOWING",D$13,"NORMAL")</f>
        <v>42508</v>
      </c>
      <c r="D80" s="20">
        <f ca="1">_xll.meDateFromTenor(C80,D$14,"Following",D$13,"Normal")</f>
        <v>42509</v>
      </c>
      <c r="E80" s="175">
        <f ca="1"/>
        <v>4.4862285346614229E-3</v>
      </c>
      <c r="F80" s="152"/>
      <c r="G80" s="174">
        <f t="shared" ca="1" si="0"/>
        <v>42508</v>
      </c>
      <c r="H80" s="20">
        <f ca="1">_xll.meDateFromTenor(G80,H$14,"Following",H$13,"Normal")</f>
        <v>42600</v>
      </c>
      <c r="I80" s="175">
        <f ca="1"/>
        <v>5.9500277817876234E-3</v>
      </c>
      <c r="J80" s="152" t="s">
        <v>4</v>
      </c>
      <c r="K80" s="174">
        <f t="shared" ca="1" si="1"/>
        <v>42508</v>
      </c>
      <c r="L80" s="20">
        <f ca="1">_xll.meDateFromTenor(K80,L$14,"Following",L$13,"Normal")</f>
        <v>42692</v>
      </c>
      <c r="M80" s="175">
        <f ca="1"/>
        <v>7.5483331696130744E-3</v>
      </c>
      <c r="N80" s="152" t="s">
        <v>4</v>
      </c>
      <c r="O80" s="174">
        <f t="shared" ca="1" si="2"/>
        <v>42508</v>
      </c>
      <c r="P80" s="20">
        <f ca="1">_xll.meDateFromTenor(O80,P$14,"Following",P$13,"Normal")</f>
        <v>42509</v>
      </c>
      <c r="Q80" s="175">
        <f ca="1"/>
        <v>4.9911332411054126E-3</v>
      </c>
      <c r="R80" s="151" t="s">
        <v>4</v>
      </c>
    </row>
    <row r="81" spans="1:18" x14ac:dyDescent="0.25">
      <c r="A81" s="153">
        <v>63</v>
      </c>
      <c r="B81" s="158"/>
      <c r="C81" s="174">
        <f ca="1">_xll.meDateFromTenor(C80,"1D","FOLLOWING",D$13,"NORMAL")</f>
        <v>42509</v>
      </c>
      <c r="D81" s="20">
        <f ca="1">_xll.meDateFromTenor(C81,D$14,"Following",D$13,"Normal")</f>
        <v>42510</v>
      </c>
      <c r="E81" s="175">
        <f ca="1"/>
        <v>4.4839849132927313E-3</v>
      </c>
      <c r="F81" s="152"/>
      <c r="G81" s="174">
        <f t="shared" ca="1" si="0"/>
        <v>42509</v>
      </c>
      <c r="H81" s="20">
        <f ca="1">_xll.meDateFromTenor(G81,H$14,"Following",H$13,"Normal")</f>
        <v>42601</v>
      </c>
      <c r="I81" s="175">
        <f ca="1"/>
        <v>5.9518193428392003E-3</v>
      </c>
      <c r="J81" s="152" t="s">
        <v>4</v>
      </c>
      <c r="K81" s="174">
        <f t="shared" ca="1" si="1"/>
        <v>42509</v>
      </c>
      <c r="L81" s="20">
        <f ca="1">_xll.meDateFromTenor(K81,L$14,"Following",L$13,"Normal")</f>
        <v>42695</v>
      </c>
      <c r="M81" s="175">
        <f ca="1"/>
        <v>7.5500000000000003E-3</v>
      </c>
      <c r="N81" s="152" t="s">
        <v>4</v>
      </c>
      <c r="O81" s="174">
        <f t="shared" ca="1" si="2"/>
        <v>42509</v>
      </c>
      <c r="P81" s="20">
        <f ca="1">_xll.meDateFromTenor(O81,P$14,"Following",P$13,"Normal")</f>
        <v>42510</v>
      </c>
      <c r="Q81" s="175">
        <f ca="1"/>
        <v>5.0152975084928391E-3</v>
      </c>
      <c r="R81" s="151" t="s">
        <v>4</v>
      </c>
    </row>
    <row r="82" spans="1:18" x14ac:dyDescent="0.25">
      <c r="A82" s="153">
        <v>64</v>
      </c>
      <c r="B82" s="158"/>
      <c r="C82" s="174">
        <f ca="1">_xll.meDateFromTenor(C81,"1D","FOLLOWING",D$13,"NORMAL")</f>
        <v>42510</v>
      </c>
      <c r="D82" s="20">
        <f ca="1">_xll.meDateFromTenor(C82,D$14,"Following",D$13,"Normal")</f>
        <v>42513</v>
      </c>
      <c r="E82" s="175">
        <f ca="1"/>
        <v>4.4799455563371143E-3</v>
      </c>
      <c r="F82" s="152"/>
      <c r="G82" s="174">
        <f t="shared" ca="1" si="0"/>
        <v>42510</v>
      </c>
      <c r="H82" s="20">
        <f ca="1">_xll.meDateFromTenor(G82,H$14,"Following",H$13,"Normal")</f>
        <v>42604</v>
      </c>
      <c r="I82" s="175">
        <f ca="1"/>
        <v>5.9536170640783169E-3</v>
      </c>
      <c r="J82" s="152" t="s">
        <v>4</v>
      </c>
      <c r="K82" s="174">
        <f t="shared" ca="1" si="1"/>
        <v>42510</v>
      </c>
      <c r="L82" s="20">
        <f ca="1">_xll.meDateFromTenor(K82,L$14,"Following",L$13,"Normal")</f>
        <v>42695</v>
      </c>
      <c r="M82" s="175">
        <f ca="1"/>
        <v>7.553104002946869E-3</v>
      </c>
      <c r="N82" s="152" t="s">
        <v>4</v>
      </c>
      <c r="O82" s="174">
        <f t="shared" ca="1" si="2"/>
        <v>42510</v>
      </c>
      <c r="P82" s="20">
        <f ca="1">_xll.meDateFromTenor(O82,P$14,"Following",P$13,"Normal")</f>
        <v>42513</v>
      </c>
      <c r="Q82" s="175">
        <f ca="1"/>
        <v>5.0389098585065396E-3</v>
      </c>
      <c r="R82" s="151" t="s">
        <v>4</v>
      </c>
    </row>
    <row r="83" spans="1:18" x14ac:dyDescent="0.25">
      <c r="A83" s="153">
        <v>65</v>
      </c>
      <c r="B83" s="158"/>
      <c r="C83" s="174">
        <f ca="1">_xll.meDateFromTenor(C82,"1D","FOLLOWING",D$13,"NORMAL")</f>
        <v>42513</v>
      </c>
      <c r="D83" s="20">
        <f ca="1">_xll.meDateFromTenor(C83,D$14,"Following",D$13,"Normal")</f>
        <v>42514</v>
      </c>
      <c r="E83" s="175">
        <f ca="1"/>
        <v>4.4749788929632373E-3</v>
      </c>
      <c r="F83" s="152"/>
      <c r="G83" s="174">
        <f t="shared" ca="1" si="0"/>
        <v>42513</v>
      </c>
      <c r="H83" s="20">
        <f ca="1">_xll.meDateFromTenor(G83,H$14,"Following",H$13,"Normal")</f>
        <v>42605</v>
      </c>
      <c r="I83" s="175">
        <f ca="1"/>
        <v>5.9590496159437007E-3</v>
      </c>
      <c r="J83" s="152" t="s">
        <v>4</v>
      </c>
      <c r="K83" s="174">
        <f t="shared" ca="1" si="1"/>
        <v>42513</v>
      </c>
      <c r="L83" s="20">
        <f ca="1">_xll.meDateFromTenor(K83,L$14,"Following",L$13,"Normal")</f>
        <v>42697</v>
      </c>
      <c r="M83" s="175">
        <f ca="1"/>
        <v>7.5637500000000002E-3</v>
      </c>
      <c r="N83" s="152" t="s">
        <v>4</v>
      </c>
      <c r="O83" s="174">
        <f t="shared" ca="1" si="2"/>
        <v>42513</v>
      </c>
      <c r="P83" s="20">
        <f ca="1">_xll.meDateFromTenor(O83,P$14,"Following",P$13,"Normal")</f>
        <v>42514</v>
      </c>
      <c r="Q83" s="175">
        <f ca="1"/>
        <v>5.1063468591115487E-3</v>
      </c>
      <c r="R83" s="151" t="s">
        <v>4</v>
      </c>
    </row>
    <row r="84" spans="1:18" x14ac:dyDescent="0.25">
      <c r="A84" s="153">
        <v>66</v>
      </c>
      <c r="B84" s="158"/>
      <c r="C84" s="174">
        <f ca="1">_xll.meDateFromTenor(C83,"1D","FOLLOWING",D$13,"NORMAL")</f>
        <v>42514</v>
      </c>
      <c r="D84" s="20">
        <f ca="1">_xll.meDateFromTenor(C84,D$14,"Following",D$13,"Normal")</f>
        <v>42515</v>
      </c>
      <c r="E84" s="175">
        <f ca="1"/>
        <v>4.472273999853742E-3</v>
      </c>
      <c r="F84" s="152"/>
      <c r="G84" s="174">
        <f t="shared" ca="1" si="0"/>
        <v>42514</v>
      </c>
      <c r="H84" s="20">
        <f ca="1">_xll.meDateFromTenor(G84,H$14,"Following",H$13,"Normal")</f>
        <v>42606</v>
      </c>
      <c r="I84" s="175">
        <f ca="1"/>
        <v>5.9608744696280037E-3</v>
      </c>
      <c r="J84" s="152" t="s">
        <v>4</v>
      </c>
      <c r="K84" s="174">
        <f t="shared" ca="1" si="1"/>
        <v>42514</v>
      </c>
      <c r="L84" s="20">
        <f ca="1">_xll.meDateFromTenor(K84,L$14,"Following",L$13,"Normal")</f>
        <v>42698</v>
      </c>
      <c r="M84" s="175">
        <f ca="1"/>
        <v>7.5671635559886631E-3</v>
      </c>
      <c r="N84" s="152" t="s">
        <v>4</v>
      </c>
      <c r="O84" s="174">
        <f t="shared" ca="1" si="2"/>
        <v>42514</v>
      </c>
      <c r="P84" s="20">
        <f ca="1">_xll.meDateFromTenor(O84,P$14,"Following",P$13,"Normal")</f>
        <v>42515</v>
      </c>
      <c r="Q84" s="175">
        <f ca="1"/>
        <v>5.127760910389122E-3</v>
      </c>
      <c r="R84" s="151" t="s">
        <v>4</v>
      </c>
    </row>
    <row r="85" spans="1:18" x14ac:dyDescent="0.25">
      <c r="A85" s="153">
        <v>67</v>
      </c>
      <c r="B85" s="158"/>
      <c r="C85" s="174">
        <f ca="1">_xll.meDateFromTenor(C84,"1D","FOLLOWING",D$13,"NORMAL")</f>
        <v>42515</v>
      </c>
      <c r="D85" s="20">
        <f ca="1">_xll.meDateFromTenor(C85,D$14,"Following",D$13,"Normal")</f>
        <v>42516</v>
      </c>
      <c r="E85" s="175">
        <f ca="1"/>
        <v>4.469571517375941E-3</v>
      </c>
      <c r="F85" s="152"/>
      <c r="G85" s="174">
        <f t="shared" ref="G85:G148" ca="1" si="3">$C85</f>
        <v>42515</v>
      </c>
      <c r="H85" s="20">
        <f ca="1">_xll.meDateFromTenor(G85,H$14,"Following",H$13,"Normal")</f>
        <v>42607</v>
      </c>
      <c r="I85" s="175">
        <f ca="1"/>
        <v>5.9627067616834775E-3</v>
      </c>
      <c r="J85" s="152" t="s">
        <v>4</v>
      </c>
      <c r="K85" s="174">
        <f t="shared" ref="K85:K148" ca="1" si="4">$C85</f>
        <v>42515</v>
      </c>
      <c r="L85" s="20">
        <f ca="1">_xll.meDateFromTenor(K85,L$14,"Following",L$13,"Normal")</f>
        <v>42699</v>
      </c>
      <c r="M85" s="175">
        <f ca="1"/>
        <v>7.5706250000000001E-3</v>
      </c>
      <c r="N85" s="152" t="s">
        <v>4</v>
      </c>
      <c r="O85" s="174">
        <f t="shared" ref="O85:O148" ca="1" si="5">$C85</f>
        <v>42515</v>
      </c>
      <c r="P85" s="20">
        <f ca="1">_xll.meDateFromTenor(O85,P$14,"Following",P$13,"Normal")</f>
        <v>42516</v>
      </c>
      <c r="Q85" s="175">
        <f ca="1"/>
        <v>5.1487837022990701E-3</v>
      </c>
      <c r="R85" s="151" t="s">
        <v>4</v>
      </c>
    </row>
    <row r="86" spans="1:18" x14ac:dyDescent="0.25">
      <c r="A86" s="153">
        <v>68</v>
      </c>
      <c r="B86" s="158"/>
      <c r="C86" s="174">
        <f ca="1">_xll.meDateFromTenor(C85,"1D","FOLLOWING",D$13,"NORMAL")</f>
        <v>42516</v>
      </c>
      <c r="D86" s="20">
        <f ca="1">_xll.meDateFromTenor(C86,D$14,"Following",D$13,"Normal")</f>
        <v>42517</v>
      </c>
      <c r="E86" s="175">
        <f ca="1"/>
        <v>4.4668728229080457E-3</v>
      </c>
      <c r="F86" s="152"/>
      <c r="G86" s="174">
        <f t="shared" ca="1" si="3"/>
        <v>42516</v>
      </c>
      <c r="H86" s="20">
        <f ca="1">_xll.meDateFromTenor(G86,H$14,"Following",H$13,"Normal")</f>
        <v>42608</v>
      </c>
      <c r="I86" s="175">
        <f ca="1"/>
        <v>5.9645467542140691E-3</v>
      </c>
      <c r="J86" s="152" t="s">
        <v>4</v>
      </c>
      <c r="K86" s="174">
        <f t="shared" ca="1" si="4"/>
        <v>42516</v>
      </c>
      <c r="L86" s="20">
        <f ca="1">_xll.meDateFromTenor(K86,L$14,"Following",L$13,"Normal")</f>
        <v>42702</v>
      </c>
      <c r="M86" s="175">
        <f ca="1"/>
        <v>7.5740689157792274E-3</v>
      </c>
      <c r="N86" s="152" t="s">
        <v>4</v>
      </c>
      <c r="O86" s="174">
        <f t="shared" ca="1" si="5"/>
        <v>42516</v>
      </c>
      <c r="P86" s="20">
        <f ca="1">_xll.meDateFromTenor(O86,P$14,"Following",P$13,"Normal")</f>
        <v>42517</v>
      </c>
      <c r="Q86" s="175">
        <f ca="1"/>
        <v>5.1694200283689054E-3</v>
      </c>
      <c r="R86" s="151" t="s">
        <v>4</v>
      </c>
    </row>
    <row r="87" spans="1:18" x14ac:dyDescent="0.25">
      <c r="A87" s="153">
        <v>69</v>
      </c>
      <c r="B87" s="158"/>
      <c r="C87" s="174">
        <f ca="1">_xll.meDateFromTenor(C86,"1D","FOLLOWING",D$13,"NORMAL")</f>
        <v>42517</v>
      </c>
      <c r="D87" s="20">
        <f ca="1">_xll.meDateFromTenor(C87,D$14,"Following",D$13,"Normal")</f>
        <v>42520</v>
      </c>
      <c r="E87" s="175">
        <f ca="1"/>
        <v>4.4615490550014986E-3</v>
      </c>
      <c r="F87" s="152"/>
      <c r="G87" s="174">
        <f t="shared" ca="1" si="3"/>
        <v>42517</v>
      </c>
      <c r="H87" s="20">
        <f ca="1">_xll.meDateFromTenor(G87,H$14,"Following",H$13,"Normal")</f>
        <v>42611</v>
      </c>
      <c r="I87" s="175">
        <f ca="1"/>
        <v>5.9663947093237307E-3</v>
      </c>
      <c r="J87" s="152" t="s">
        <v>4</v>
      </c>
      <c r="K87" s="174">
        <f t="shared" ca="1" si="4"/>
        <v>42517</v>
      </c>
      <c r="L87" s="20">
        <f ca="1">_xll.meDateFromTenor(K87,L$14,"Following",L$13,"Normal")</f>
        <v>42702</v>
      </c>
      <c r="M87" s="175">
        <f ca="1"/>
        <v>7.5775E-3</v>
      </c>
      <c r="N87" s="152" t="s">
        <v>4</v>
      </c>
      <c r="O87" s="174">
        <f t="shared" ca="1" si="5"/>
        <v>42517</v>
      </c>
      <c r="P87" s="20">
        <f ca="1">_xll.meDateFromTenor(O87,P$14,"Following",P$13,"Normal")</f>
        <v>42520</v>
      </c>
      <c r="Q87" s="175">
        <f ca="1"/>
        <v>5.1896746821261516E-3</v>
      </c>
      <c r="R87" s="151" t="s">
        <v>4</v>
      </c>
    </row>
    <row r="88" spans="1:18" x14ac:dyDescent="0.25">
      <c r="A88" s="153">
        <v>70</v>
      </c>
      <c r="B88" s="158"/>
      <c r="C88" s="174">
        <f ca="1">_xll.meDateFromTenor(C87,"1D","FOLLOWING",D$13,"NORMAL")</f>
        <v>42520</v>
      </c>
      <c r="D88" s="20">
        <f ca="1">_xll.meDateFromTenor(C88,D$14,"Following",D$13,"Normal")</f>
        <v>42521</v>
      </c>
      <c r="E88" s="175">
        <f ca="1"/>
        <v>4.4561470289750261E-3</v>
      </c>
      <c r="F88" s="152"/>
      <c r="G88" s="174">
        <f t="shared" ca="1" si="3"/>
        <v>42520</v>
      </c>
      <c r="H88" s="20">
        <f ca="1">_xll.meDateFromTenor(G88,H$14,"Following",H$13,"Normal")</f>
        <v>42612</v>
      </c>
      <c r="I88" s="175">
        <f ca="1"/>
        <v>5.9719889711666264E-3</v>
      </c>
      <c r="J88" s="152" t="s">
        <v>4</v>
      </c>
      <c r="K88" s="174">
        <f t="shared" ca="1" si="4"/>
        <v>42520</v>
      </c>
      <c r="L88" s="20">
        <f ca="1">_xll.meDateFromTenor(K88,L$14,"Following",L$13,"Normal")</f>
        <v>42704</v>
      </c>
      <c r="M88" s="175">
        <f ca="1"/>
        <v>7.5878129606430627E-3</v>
      </c>
      <c r="N88" s="152" t="s">
        <v>4</v>
      </c>
      <c r="O88" s="174">
        <f t="shared" ca="1" si="5"/>
        <v>42520</v>
      </c>
      <c r="P88" s="20">
        <f ca="1">_xll.meDateFromTenor(O88,P$14,"Following",P$13,"Normal")</f>
        <v>42521</v>
      </c>
      <c r="Q88" s="175">
        <f ca="1"/>
        <v>5.248196544797524E-3</v>
      </c>
      <c r="R88" s="151" t="s">
        <v>4</v>
      </c>
    </row>
    <row r="89" spans="1:18" x14ac:dyDescent="0.25">
      <c r="A89" s="153">
        <v>71</v>
      </c>
      <c r="B89" s="158"/>
      <c r="C89" s="174">
        <f ca="1">_xll.meDateFromTenor(C88,"1D","FOLLOWING",D$13,"NORMAL")</f>
        <v>42521</v>
      </c>
      <c r="D89" s="20">
        <f ca="1">_xll.meDateFromTenor(C89,D$14,"Following",D$13,"Normal")</f>
        <v>42522</v>
      </c>
      <c r="E89" s="175">
        <f ca="1"/>
        <v>4.4534843823918081E-3</v>
      </c>
      <c r="F89" s="152"/>
      <c r="G89" s="174">
        <f t="shared" ca="1" si="3"/>
        <v>42521</v>
      </c>
      <c r="H89" s="20">
        <f ca="1">_xll.meDateFromTenor(G89,H$14,"Following",H$13,"Normal")</f>
        <v>42613</v>
      </c>
      <c r="I89" s="175">
        <f ca="1"/>
        <v>5.9738713976320587E-3</v>
      </c>
      <c r="J89" s="152" t="s">
        <v>4</v>
      </c>
      <c r="K89" s="174">
        <f t="shared" ca="1" si="4"/>
        <v>42521</v>
      </c>
      <c r="L89" s="20">
        <f ca="1">_xll.meDateFromTenor(K89,L$14,"Following",L$13,"Normal")</f>
        <v>42704</v>
      </c>
      <c r="M89" s="175">
        <f ca="1"/>
        <v>7.5912499999999999E-3</v>
      </c>
      <c r="N89" s="152" t="s">
        <v>4</v>
      </c>
      <c r="O89" s="174">
        <f t="shared" ca="1" si="5"/>
        <v>42521</v>
      </c>
      <c r="P89" s="20">
        <f ca="1">_xll.meDateFromTenor(O89,P$14,"Following",P$13,"Normal")</f>
        <v>42522</v>
      </c>
      <c r="Q89" s="175">
        <f ca="1"/>
        <v>5.2669724445795893E-3</v>
      </c>
      <c r="R89" s="151" t="s">
        <v>4</v>
      </c>
    </row>
    <row r="90" spans="1:18" x14ac:dyDescent="0.25">
      <c r="A90" s="153">
        <v>72</v>
      </c>
      <c r="B90" s="158"/>
      <c r="C90" s="174">
        <f ca="1">_xll.meDateFromTenor(C89,"1D","FOLLOWING",D$13,"NORMAL")</f>
        <v>42522</v>
      </c>
      <c r="D90" s="20">
        <f ca="1">_xll.meDateFromTenor(C90,D$14,"Following",D$13,"Normal")</f>
        <v>42523</v>
      </c>
      <c r="E90" s="175">
        <f ca="1"/>
        <v>4.450837343004126E-3</v>
      </c>
      <c r="F90" s="152"/>
      <c r="G90" s="174">
        <f t="shared" ca="1" si="3"/>
        <v>42522</v>
      </c>
      <c r="H90" s="20">
        <f ca="1">_xll.meDateFromTenor(G90,H$14,"Following",H$13,"Normal")</f>
        <v>42614</v>
      </c>
      <c r="I90" s="175">
        <f ca="1"/>
        <v>5.9757630971963094E-3</v>
      </c>
      <c r="J90" s="152" t="s">
        <v>4</v>
      </c>
      <c r="K90" s="174">
        <f t="shared" ca="1" si="4"/>
        <v>42522</v>
      </c>
      <c r="L90" s="20">
        <f ca="1">_xll.meDateFromTenor(K90,L$14,"Following",L$13,"Normal")</f>
        <v>42705</v>
      </c>
      <c r="M90" s="175">
        <f ca="1"/>
        <v>7.5946873765333194E-3</v>
      </c>
      <c r="N90" s="152" t="s">
        <v>4</v>
      </c>
      <c r="O90" s="174">
        <f t="shared" ca="1" si="5"/>
        <v>42522</v>
      </c>
      <c r="P90" s="20">
        <f ca="1">_xll.meDateFromTenor(O90,P$14,"Following",P$13,"Normal")</f>
        <v>42523</v>
      </c>
      <c r="Q90" s="175">
        <f ca="1"/>
        <v>5.2853906396866561E-3</v>
      </c>
      <c r="R90" s="151" t="s">
        <v>4</v>
      </c>
    </row>
    <row r="91" spans="1:18" x14ac:dyDescent="0.25">
      <c r="A91" s="153">
        <v>73</v>
      </c>
      <c r="B91" s="158"/>
      <c r="C91" s="174">
        <f ca="1">_xll.meDateFromTenor(C90,"1D","FOLLOWING",D$13,"NORMAL")</f>
        <v>42523</v>
      </c>
      <c r="D91" s="20">
        <f ca="1">_xll.meDateFromTenor(C91,D$14,"Following",D$13,"Normal")</f>
        <v>42524</v>
      </c>
      <c r="E91" s="175">
        <f ca="1"/>
        <v>4.4482037336734219E-3</v>
      </c>
      <c r="F91" s="152"/>
      <c r="G91" s="174">
        <f t="shared" ca="1" si="3"/>
        <v>42523</v>
      </c>
      <c r="H91" s="20">
        <f ca="1">_xll.meDateFromTenor(G91,H$14,"Following",H$13,"Normal")</f>
        <v>42615</v>
      </c>
      <c r="I91" s="175">
        <f ca="1"/>
        <v>5.9776643319633272E-3</v>
      </c>
      <c r="J91" s="152" t="s">
        <v>4</v>
      </c>
      <c r="K91" s="174">
        <f t="shared" ca="1" si="4"/>
        <v>42523</v>
      </c>
      <c r="L91" s="20">
        <f ca="1">_xll.meDateFromTenor(K91,L$14,"Following",L$13,"Normal")</f>
        <v>42706</v>
      </c>
      <c r="M91" s="175">
        <f ca="1"/>
        <v>7.5981250000000007E-3</v>
      </c>
      <c r="N91" s="152" t="s">
        <v>4</v>
      </c>
      <c r="O91" s="174">
        <f t="shared" ca="1" si="5"/>
        <v>42523</v>
      </c>
      <c r="P91" s="20">
        <f ca="1">_xll.meDateFromTenor(O91,P$14,"Following",P$13,"Normal")</f>
        <v>42524</v>
      </c>
      <c r="Q91" s="175">
        <f ca="1"/>
        <v>5.3034559236462431E-3</v>
      </c>
      <c r="R91" s="151" t="s">
        <v>4</v>
      </c>
    </row>
    <row r="92" spans="1:18" x14ac:dyDescent="0.25">
      <c r="A92" s="153">
        <v>74</v>
      </c>
      <c r="B92" s="158"/>
      <c r="C92" s="174">
        <f ca="1">_xll.meDateFromTenor(C91,"1D","FOLLOWING",D$13,"NORMAL")</f>
        <v>42524</v>
      </c>
      <c r="D92" s="20">
        <f ca="1">_xll.meDateFromTenor(C92,D$14,"Following",D$13,"Normal")</f>
        <v>42527</v>
      </c>
      <c r="E92" s="175">
        <f ca="1"/>
        <v>4.4430430043629499E-3</v>
      </c>
      <c r="F92" s="152"/>
      <c r="G92" s="174">
        <f t="shared" ca="1" si="3"/>
        <v>42524</v>
      </c>
      <c r="H92" s="20">
        <f ca="1">_xll.meDateFromTenor(G92,H$14,"Following",H$13,"Normal")</f>
        <v>42618</v>
      </c>
      <c r="I92" s="175">
        <f ca="1"/>
        <v>5.9795753640370583E-3</v>
      </c>
      <c r="J92" s="152" t="s">
        <v>4</v>
      </c>
      <c r="K92" s="174">
        <f t="shared" ca="1" si="4"/>
        <v>42524</v>
      </c>
      <c r="L92" s="20">
        <f ca="1">_xll.meDateFromTenor(K92,L$14,"Following",L$13,"Normal")</f>
        <v>42709</v>
      </c>
      <c r="M92" s="175">
        <f ca="1"/>
        <v>7.6015625332236623E-3</v>
      </c>
      <c r="N92" s="152" t="s">
        <v>4</v>
      </c>
      <c r="O92" s="174">
        <f t="shared" ca="1" si="5"/>
        <v>42524</v>
      </c>
      <c r="P92" s="20">
        <f ca="1">_xll.meDateFromTenor(O92,P$14,"Following",P$13,"Normal")</f>
        <v>42527</v>
      </c>
      <c r="Q92" s="175">
        <f ca="1"/>
        <v>5.3211730899858671E-3</v>
      </c>
      <c r="R92" s="151" t="s">
        <v>4</v>
      </c>
    </row>
    <row r="93" spans="1:18" x14ac:dyDescent="0.25">
      <c r="A93" s="153">
        <v>75</v>
      </c>
      <c r="B93" s="158"/>
      <c r="C93" s="174">
        <f ca="1">_xll.meDateFromTenor(C92,"1D","FOLLOWING",D$13,"NORMAL")</f>
        <v>42527</v>
      </c>
      <c r="D93" s="20">
        <f ca="1">_xll.meDateFromTenor(C93,D$14,"Following",D$13,"Normal")</f>
        <v>42528</v>
      </c>
      <c r="E93" s="175">
        <f ca="1"/>
        <v>4.4378311492821055E-3</v>
      </c>
      <c r="F93" s="152"/>
      <c r="G93" s="174">
        <f t="shared" ca="1" si="3"/>
        <v>42527</v>
      </c>
      <c r="H93" s="20">
        <f ca="1">_xll.meDateFromTenor(G93,H$14,"Following",H$13,"Normal")</f>
        <v>42619</v>
      </c>
      <c r="I93" s="175">
        <f ca="1"/>
        <v>5.9853698651380453E-3</v>
      </c>
      <c r="J93" s="152" t="s">
        <v>4</v>
      </c>
      <c r="K93" s="174">
        <f t="shared" ca="1" si="4"/>
        <v>42527</v>
      </c>
      <c r="L93" s="20">
        <f ca="1">_xll.meDateFromTenor(K93,L$14,"Following",L$13,"Normal")</f>
        <v>42710</v>
      </c>
      <c r="M93" s="175">
        <f ca="1"/>
        <v>7.6118750000000006E-3</v>
      </c>
      <c r="N93" s="152" t="s">
        <v>4</v>
      </c>
      <c r="O93" s="174">
        <f t="shared" ca="1" si="5"/>
        <v>42527</v>
      </c>
      <c r="P93" s="20">
        <f ca="1">_xll.meDateFromTenor(O93,P$14,"Following",P$13,"Normal")</f>
        <v>42528</v>
      </c>
      <c r="Q93" s="175">
        <f ca="1"/>
        <v>5.3722838185601583E-3</v>
      </c>
      <c r="R93" s="151" t="s">
        <v>4</v>
      </c>
    </row>
    <row r="94" spans="1:18" x14ac:dyDescent="0.25">
      <c r="A94" s="153">
        <v>76</v>
      </c>
      <c r="B94" s="158"/>
      <c r="C94" s="174">
        <f ca="1">_xll.meDateFromTenor(C93,"1D","FOLLOWING",D$13,"NORMAL")</f>
        <v>42528</v>
      </c>
      <c r="D94" s="20">
        <f ca="1">_xll.meDateFromTenor(C94,D$14,"Following",D$13,"Normal")</f>
        <v>42529</v>
      </c>
      <c r="E94" s="175">
        <f ca="1"/>
        <v>4.4352853534678598E-3</v>
      </c>
      <c r="F94" s="152"/>
      <c r="G94" s="174">
        <f t="shared" ca="1" si="3"/>
        <v>42528</v>
      </c>
      <c r="H94" s="20">
        <f ca="1">_xll.meDateFromTenor(G94,H$14,"Following",H$13,"Normal")</f>
        <v>42620</v>
      </c>
      <c r="I94" s="175">
        <f ca="1"/>
        <v>5.9873227074781366E-3</v>
      </c>
      <c r="J94" s="152" t="s">
        <v>4</v>
      </c>
      <c r="K94" s="174">
        <f t="shared" ca="1" si="4"/>
        <v>42528</v>
      </c>
      <c r="L94" s="20">
        <f ca="1">_xll.meDateFromTenor(K94,L$14,"Following",L$13,"Normal")</f>
        <v>42711</v>
      </c>
      <c r="M94" s="175">
        <f ca="1"/>
        <v>7.6153125044882038E-3</v>
      </c>
      <c r="N94" s="152" t="s">
        <v>4</v>
      </c>
      <c r="O94" s="174">
        <f t="shared" ca="1" si="5"/>
        <v>42528</v>
      </c>
      <c r="P94" s="20">
        <f ca="1">_xll.meDateFromTenor(O94,P$14,"Following",P$13,"Normal")</f>
        <v>42529</v>
      </c>
      <c r="Q94" s="175">
        <f ca="1"/>
        <v>5.3886564496951218E-3</v>
      </c>
      <c r="R94" s="151" t="s">
        <v>4</v>
      </c>
    </row>
    <row r="95" spans="1:18" x14ac:dyDescent="0.25">
      <c r="A95" s="153">
        <v>77</v>
      </c>
      <c r="B95" s="158"/>
      <c r="C95" s="174">
        <f ca="1">_xll.meDateFromTenor(C94,"1D","FOLLOWING",D$13,"NORMAL")</f>
        <v>42529</v>
      </c>
      <c r="D95" s="20">
        <f ca="1">_xll.meDateFromTenor(C95,D$14,"Following",D$13,"Normal")</f>
        <v>42530</v>
      </c>
      <c r="E95" s="175">
        <f ca="1"/>
        <v>4.432761252859423E-3</v>
      </c>
      <c r="F95" s="152"/>
      <c r="G95" s="174">
        <f t="shared" ca="1" si="3"/>
        <v>42529</v>
      </c>
      <c r="H95" s="20">
        <f ca="1">_xll.meDateFromTenor(G95,H$14,"Following",H$13,"Normal")</f>
        <v>42621</v>
      </c>
      <c r="I95" s="175">
        <f ca="1"/>
        <v>5.9892866576446895E-3</v>
      </c>
      <c r="J95" s="152" t="s">
        <v>4</v>
      </c>
      <c r="K95" s="174">
        <f t="shared" ca="1" si="4"/>
        <v>42529</v>
      </c>
      <c r="L95" s="20">
        <f ca="1">_xll.meDateFromTenor(K95,L$14,"Following",L$13,"Normal")</f>
        <v>42712</v>
      </c>
      <c r="M95" s="175">
        <f ca="1"/>
        <v>7.6187500000000005E-3</v>
      </c>
      <c r="N95" s="152" t="s">
        <v>4</v>
      </c>
      <c r="O95" s="174">
        <f t="shared" ca="1" si="5"/>
        <v>42529</v>
      </c>
      <c r="P95" s="20">
        <f ca="1">_xll.meDateFromTenor(O95,P$14,"Following",P$13,"Normal")</f>
        <v>42530</v>
      </c>
      <c r="Q95" s="175">
        <f ca="1"/>
        <v>5.4047049308477164E-3</v>
      </c>
      <c r="R95" s="151" t="s">
        <v>4</v>
      </c>
    </row>
    <row r="96" spans="1:18" x14ac:dyDescent="0.25">
      <c r="A96" s="153">
        <v>78</v>
      </c>
      <c r="B96" s="158"/>
      <c r="C96" s="174">
        <f ca="1">_xll.meDateFromTenor(C95,"1D","FOLLOWING",D$13,"NORMAL")</f>
        <v>42530</v>
      </c>
      <c r="D96" s="20">
        <f ca="1">_xll.meDateFromTenor(C96,D$14,"Following",D$13,"Normal")</f>
        <v>42531</v>
      </c>
      <c r="E96" s="175">
        <f ca="1"/>
        <v>4.4302602246748691E-3</v>
      </c>
      <c r="F96" s="152"/>
      <c r="G96" s="174">
        <f t="shared" ca="1" si="3"/>
        <v>42530</v>
      </c>
      <c r="H96" s="20">
        <f ca="1">_xll.meDateFromTenor(G96,H$14,"Following",H$13,"Normal")</f>
        <v>42622</v>
      </c>
      <c r="I96" s="175">
        <f ca="1"/>
        <v>5.9912619777416571E-3</v>
      </c>
      <c r="J96" s="152" t="s">
        <v>4</v>
      </c>
      <c r="K96" s="174">
        <f t="shared" ca="1" si="4"/>
        <v>42530</v>
      </c>
      <c r="L96" s="20">
        <f ca="1">_xll.meDateFromTenor(K96,L$14,"Following",L$13,"Normal")</f>
        <v>42713</v>
      </c>
      <c r="M96" s="175">
        <f ca="1"/>
        <v>7.622187491475153E-3</v>
      </c>
      <c r="N96" s="152" t="s">
        <v>4</v>
      </c>
      <c r="O96" s="174">
        <f t="shared" ca="1" si="5"/>
        <v>42530</v>
      </c>
      <c r="P96" s="20">
        <f ca="1">_xll.meDateFromTenor(O96,P$14,"Following",P$13,"Normal")</f>
        <v>42531</v>
      </c>
      <c r="Q96" s="175">
        <f ca="1"/>
        <v>5.4204340555454615E-3</v>
      </c>
      <c r="R96" s="151" t="s">
        <v>4</v>
      </c>
    </row>
    <row r="97" spans="1:18" x14ac:dyDescent="0.25">
      <c r="A97" s="153">
        <v>79</v>
      </c>
      <c r="B97" s="158"/>
      <c r="C97" s="174">
        <f ca="1">_xll.meDateFromTenor(C96,"1D","FOLLOWING",D$13,"NORMAL")</f>
        <v>42531</v>
      </c>
      <c r="D97" s="20">
        <f ca="1">_xll.meDateFromTenor(C97,D$14,"Following",D$13,"Normal")</f>
        <v>42534</v>
      </c>
      <c r="E97" s="175">
        <f ca="1"/>
        <v>4.4253963633345151E-3</v>
      </c>
      <c r="F97" s="152"/>
      <c r="G97" s="174">
        <f t="shared" ca="1" si="3"/>
        <v>42531</v>
      </c>
      <c r="H97" s="20">
        <f ca="1">_xll.meDateFromTenor(G97,H$14,"Following",H$13,"Normal")</f>
        <v>42625</v>
      </c>
      <c r="I97" s="175">
        <f ca="1"/>
        <v>5.9932489298729864E-3</v>
      </c>
      <c r="J97" s="152" t="s">
        <v>4</v>
      </c>
      <c r="K97" s="174">
        <f t="shared" ca="1" si="4"/>
        <v>42531</v>
      </c>
      <c r="L97" s="20">
        <f ca="1">_xll.meDateFromTenor(K97,L$14,"Following",L$13,"Normal")</f>
        <v>42716</v>
      </c>
      <c r="M97" s="175">
        <f ca="1"/>
        <v>7.6256250000000005E-3</v>
      </c>
      <c r="N97" s="152" t="s">
        <v>4</v>
      </c>
      <c r="O97" s="174">
        <f t="shared" ca="1" si="5"/>
        <v>42531</v>
      </c>
      <c r="P97" s="20">
        <f ca="1">_xll.meDateFromTenor(O97,P$14,"Following",P$13,"Normal")</f>
        <v>42534</v>
      </c>
      <c r="Q97" s="175">
        <f ca="1"/>
        <v>5.435848617315873E-3</v>
      </c>
      <c r="R97" s="151" t="s">
        <v>4</v>
      </c>
    </row>
    <row r="98" spans="1:18" x14ac:dyDescent="0.25">
      <c r="A98" s="153">
        <v>80</v>
      </c>
      <c r="B98" s="158"/>
      <c r="C98" s="174">
        <f ca="1">_xll.meDateFromTenor(C97,"1D","FOLLOWING",D$13,"NORMAL")</f>
        <v>42534</v>
      </c>
      <c r="D98" s="20">
        <f ca="1">_xll.meDateFromTenor(C98,D$14,"Following",D$13,"Normal")</f>
        <v>42535</v>
      </c>
      <c r="E98" s="175">
        <f ca="1"/>
        <v>4.4205143866182066E-3</v>
      </c>
      <c r="F98" s="152"/>
      <c r="G98" s="174">
        <f t="shared" ca="1" si="3"/>
        <v>42534</v>
      </c>
      <c r="H98" s="20">
        <f ca="1">_xll.meDateFromTenor(G98,H$14,"Following",H$13,"Normal")</f>
        <v>42626</v>
      </c>
      <c r="I98" s="175">
        <f ca="1"/>
        <v>5.9992821995126433E-3</v>
      </c>
      <c r="J98" s="152" t="s">
        <v>4</v>
      </c>
      <c r="K98" s="174">
        <f t="shared" ca="1" si="4"/>
        <v>42534</v>
      </c>
      <c r="L98" s="20">
        <f ca="1">_xll.meDateFromTenor(K98,L$14,"Following",L$13,"Normal")</f>
        <v>42717</v>
      </c>
      <c r="M98" s="175">
        <f ca="1"/>
        <v>7.6359373900801051E-3</v>
      </c>
      <c r="N98" s="152" t="s">
        <v>4</v>
      </c>
      <c r="O98" s="174">
        <f t="shared" ca="1" si="5"/>
        <v>42534</v>
      </c>
      <c r="P98" s="20">
        <f ca="1">_xll.meDateFromTenor(O98,P$14,"Following",P$13,"Normal")</f>
        <v>42535</v>
      </c>
      <c r="Q98" s="175">
        <f ca="1"/>
        <v>5.4802528603383055E-3</v>
      </c>
      <c r="R98" s="151" t="s">
        <v>4</v>
      </c>
    </row>
    <row r="99" spans="1:18" x14ac:dyDescent="0.25">
      <c r="A99" s="153">
        <v>81</v>
      </c>
      <c r="B99" s="158"/>
      <c r="C99" s="174">
        <f ca="1">_xll.meDateFromTenor(C98,"1D","FOLLOWING",D$13,"NORMAL")</f>
        <v>42535</v>
      </c>
      <c r="D99" s="20">
        <f ca="1">_xll.meDateFromTenor(C99,D$14,"Following",D$13,"Normal")</f>
        <v>42536</v>
      </c>
      <c r="E99" s="175">
        <f ca="1"/>
        <v>4.4181493830652997E-3</v>
      </c>
      <c r="F99" s="152"/>
      <c r="G99" s="174">
        <f t="shared" ca="1" si="3"/>
        <v>42535</v>
      </c>
      <c r="H99" s="20">
        <f ca="1">_xll.meDateFromTenor(G99,H$14,"Following",H$13,"Normal")</f>
        <v>42627</v>
      </c>
      <c r="I99" s="175">
        <f ca="1"/>
        <v>6.0013183008209171E-3</v>
      </c>
      <c r="J99" s="152" t="s">
        <v>4</v>
      </c>
      <c r="K99" s="174">
        <f t="shared" ca="1" si="4"/>
        <v>42535</v>
      </c>
      <c r="L99" s="20">
        <f ca="1">_xll.meDateFromTenor(K99,L$14,"Following",L$13,"Normal")</f>
        <v>42718</v>
      </c>
      <c r="M99" s="175">
        <f ca="1"/>
        <v>7.6393750000000003E-3</v>
      </c>
      <c r="N99" s="152" t="s">
        <v>4</v>
      </c>
      <c r="O99" s="174">
        <f t="shared" ca="1" si="5"/>
        <v>42535</v>
      </c>
      <c r="P99" s="20">
        <f ca="1">_xll.meDateFromTenor(O99,P$14,"Following",P$13,"Normal")</f>
        <v>42536</v>
      </c>
      <c r="Q99" s="175">
        <f ca="1"/>
        <v>5.4944571056745753E-3</v>
      </c>
      <c r="R99" s="151" t="s">
        <v>4</v>
      </c>
    </row>
    <row r="100" spans="1:18" x14ac:dyDescent="0.25">
      <c r="A100" s="153">
        <v>82</v>
      </c>
      <c r="B100" s="158"/>
      <c r="C100" s="174">
        <f ca="1">_xll.meDateFromTenor(C99,"1D","FOLLOWING",D$13,"NORMAL")</f>
        <v>42536</v>
      </c>
      <c r="D100" s="20">
        <f ca="1">_xll.meDateFromTenor(C100,D$14,"Following",D$13,"Normal")</f>
        <v>42537</v>
      </c>
      <c r="E100" s="175">
        <f ca="1"/>
        <v>4.415815716845033E-3</v>
      </c>
      <c r="F100" s="152"/>
      <c r="G100" s="174">
        <f t="shared" ca="1" si="3"/>
        <v>42536</v>
      </c>
      <c r="H100" s="20">
        <f ca="1">_xll.meDateFromTenor(G100,H$14,"Following",H$13,"Normal")</f>
        <v>42628</v>
      </c>
      <c r="I100" s="175">
        <f ca="1"/>
        <v>6.0033673446833018E-3</v>
      </c>
      <c r="J100" s="152" t="s">
        <v>4</v>
      </c>
      <c r="K100" s="174">
        <f t="shared" ca="1" si="4"/>
        <v>42536</v>
      </c>
      <c r="L100" s="20">
        <f ca="1">_xll.meDateFromTenor(K100,L$14,"Following",L$13,"Normal")</f>
        <v>42719</v>
      </c>
      <c r="M100" s="175">
        <f ca="1"/>
        <v>7.6428129100683945E-3</v>
      </c>
      <c r="N100" s="152" t="s">
        <v>4</v>
      </c>
      <c r="O100" s="174">
        <f t="shared" ca="1" si="5"/>
        <v>42536</v>
      </c>
      <c r="P100" s="20">
        <f ca="1">_xll.meDateFromTenor(O100,P$14,"Following",P$13,"Normal")</f>
        <v>42537</v>
      </c>
      <c r="Q100" s="175">
        <f ca="1"/>
        <v>5.5083707557211075E-3</v>
      </c>
      <c r="R100" s="151" t="s">
        <v>4</v>
      </c>
    </row>
    <row r="101" spans="1:18" x14ac:dyDescent="0.25">
      <c r="A101" s="153">
        <v>83</v>
      </c>
      <c r="B101" s="158"/>
      <c r="C101" s="174">
        <f ca="1">_xll.meDateFromTenor(C100,"1D","FOLLOWING",D$13,"NORMAL")</f>
        <v>42537</v>
      </c>
      <c r="D101" s="20">
        <f ca="1">_xll.meDateFromTenor(C101,D$14,"Following",D$13,"Normal")</f>
        <v>42538</v>
      </c>
      <c r="E101" s="175">
        <f ca="1"/>
        <v>4.4135147653357066E-3</v>
      </c>
      <c r="F101" s="152"/>
      <c r="G101" s="174">
        <f t="shared" ca="1" si="3"/>
        <v>42537</v>
      </c>
      <c r="H101" s="20">
        <f ca="1">_xll.meDateFromTenor(G101,H$14,"Following",H$13,"Normal")</f>
        <v>42629</v>
      </c>
      <c r="I101" s="175">
        <f ca="1"/>
        <v>6.0054295932037453E-3</v>
      </c>
      <c r="J101" s="152" t="s">
        <v>4</v>
      </c>
      <c r="K101" s="174">
        <f t="shared" ca="1" si="4"/>
        <v>42537</v>
      </c>
      <c r="L101" s="20">
        <f ca="1">_xll.meDateFromTenor(K101,L$14,"Following",L$13,"Normal")</f>
        <v>42720</v>
      </c>
      <c r="M101" s="175">
        <f ca="1"/>
        <v>7.6462500000000003E-3</v>
      </c>
      <c r="N101" s="152" t="s">
        <v>4</v>
      </c>
      <c r="O101" s="174">
        <f t="shared" ca="1" si="5"/>
        <v>42537</v>
      </c>
      <c r="P101" s="20">
        <f ca="1">_xll.meDateFromTenor(O101,P$14,"Following",P$13,"Normal")</f>
        <v>42538</v>
      </c>
      <c r="Q101" s="175">
        <f ca="1"/>
        <v>5.521998604005417E-3</v>
      </c>
      <c r="R101" s="151" t="s">
        <v>4</v>
      </c>
    </row>
    <row r="102" spans="1:18" x14ac:dyDescent="0.25">
      <c r="A102" s="153">
        <v>84</v>
      </c>
      <c r="B102" s="158"/>
      <c r="C102" s="174">
        <f ca="1">_xll.meDateFromTenor(C101,"1D","FOLLOWING",D$13,"NORMAL")</f>
        <v>42538</v>
      </c>
      <c r="D102" s="20">
        <f ca="1">_xll.meDateFromTenor(C102,D$14,"Following",D$13,"Normal")</f>
        <v>42541</v>
      </c>
      <c r="E102" s="175">
        <f ca="1"/>
        <v>4.409082798009209E-3</v>
      </c>
      <c r="F102" s="152"/>
      <c r="G102" s="174">
        <f t="shared" ca="1" si="3"/>
        <v>42538</v>
      </c>
      <c r="H102" s="20">
        <f ca="1">_xll.meDateFromTenor(G102,H$14,"Following",H$13,"Normal")</f>
        <v>42632</v>
      </c>
      <c r="I102" s="175">
        <f ca="1"/>
        <v>6.007505308486199E-3</v>
      </c>
      <c r="J102" s="152" t="s">
        <v>4</v>
      </c>
      <c r="K102" s="174">
        <f t="shared" ca="1" si="4"/>
        <v>42538</v>
      </c>
      <c r="L102" s="20">
        <f ca="1">_xll.meDateFromTenor(K102,L$14,"Following",L$13,"Normal")</f>
        <v>42723</v>
      </c>
      <c r="M102" s="175">
        <f ca="1"/>
        <v>7.6496854470222402E-3</v>
      </c>
      <c r="N102" s="152" t="s">
        <v>4</v>
      </c>
      <c r="O102" s="174">
        <f t="shared" ca="1" si="5"/>
        <v>42538</v>
      </c>
      <c r="P102" s="20">
        <f ca="1">_xll.meDateFromTenor(O102,P$14,"Following",P$13,"Normal")</f>
        <v>42541</v>
      </c>
      <c r="Q102" s="175">
        <f ca="1"/>
        <v>5.5353454440550259E-3</v>
      </c>
      <c r="R102" s="151" t="s">
        <v>4</v>
      </c>
    </row>
    <row r="103" spans="1:18" x14ac:dyDescent="0.25">
      <c r="A103" s="153">
        <v>85</v>
      </c>
      <c r="B103" s="158"/>
      <c r="C103" s="174">
        <f ca="1">_xll.meDateFromTenor(C102,"1D","FOLLOWING",D$13,"NORMAL")</f>
        <v>42541</v>
      </c>
      <c r="D103" s="20">
        <f ca="1">_xll.meDateFromTenor(C103,D$14,"Following",D$13,"Normal")</f>
        <v>42542</v>
      </c>
      <c r="E103" s="175">
        <f ca="1"/>
        <v>4.404665656609923E-3</v>
      </c>
      <c r="F103" s="152"/>
      <c r="G103" s="174">
        <f t="shared" ca="1" si="3"/>
        <v>42541</v>
      </c>
      <c r="H103" s="20">
        <f ca="1">_xll.meDateFromTenor(G103,H$14,"Following",H$13,"Normal")</f>
        <v>42633</v>
      </c>
      <c r="I103" s="175">
        <f ca="1"/>
        <v>6.0138158759451069E-3</v>
      </c>
      <c r="J103" s="152" t="s">
        <v>4</v>
      </c>
      <c r="K103" s="174">
        <f t="shared" ca="1" si="4"/>
        <v>42541</v>
      </c>
      <c r="L103" s="20">
        <f ca="1">_xll.meDateFromTenor(K103,L$14,"Following",L$13,"Normal")</f>
        <v>42724</v>
      </c>
      <c r="M103" s="175">
        <f ca="1"/>
        <v>7.6600000000000001E-3</v>
      </c>
      <c r="N103" s="152" t="s">
        <v>4</v>
      </c>
      <c r="O103" s="174">
        <f t="shared" ca="1" si="5"/>
        <v>42541</v>
      </c>
      <c r="P103" s="20">
        <f ca="1">_xll.meDateFromTenor(O103,P$14,"Following",P$13,"Normal")</f>
        <v>42542</v>
      </c>
      <c r="Q103" s="175">
        <f ca="1"/>
        <v>5.5737478500708223E-3</v>
      </c>
      <c r="R103" s="151" t="s">
        <v>4</v>
      </c>
    </row>
    <row r="104" spans="1:18" x14ac:dyDescent="0.25">
      <c r="A104" s="153">
        <v>86</v>
      </c>
      <c r="B104" s="158"/>
      <c r="C104" s="174">
        <f ca="1">_xll.meDateFromTenor(C103,"1D","FOLLOWING",D$13,"NORMAL")</f>
        <v>42542</v>
      </c>
      <c r="D104" s="20">
        <f ca="1">_xll.meDateFromTenor(C104,D$14,"Following",D$13,"Normal")</f>
        <v>42543</v>
      </c>
      <c r="E104" s="175">
        <f ca="1"/>
        <v>4.4025489410071273E-3</v>
      </c>
      <c r="F104" s="152"/>
      <c r="G104" s="174">
        <f t="shared" ca="1" si="3"/>
        <v>42542</v>
      </c>
      <c r="H104" s="20">
        <f ca="1">_xll.meDateFromTenor(G104,H$14,"Following",H$13,"Normal")</f>
        <v>42634</v>
      </c>
      <c r="I104" s="175">
        <f ca="1"/>
        <v>6.0159480793150902E-3</v>
      </c>
      <c r="J104" s="152" t="s">
        <v>4</v>
      </c>
      <c r="K104" s="174">
        <f t="shared" ca="1" si="4"/>
        <v>42542</v>
      </c>
      <c r="L104" s="20">
        <f ca="1">_xll.meDateFromTenor(K104,L$14,"Following",L$13,"Normal")</f>
        <v>42725</v>
      </c>
      <c r="M104" s="175">
        <f ca="1"/>
        <v>7.6634471006342565E-3</v>
      </c>
      <c r="N104" s="152" t="s">
        <v>4</v>
      </c>
      <c r="O104" s="174">
        <f t="shared" ca="1" si="5"/>
        <v>42542</v>
      </c>
      <c r="P104" s="20">
        <f ca="1">_xll.meDateFromTenor(O104,P$14,"Following",P$13,"Normal")</f>
        <v>42543</v>
      </c>
      <c r="Q104" s="175">
        <f ca="1"/>
        <v>5.5860185924568075E-3</v>
      </c>
      <c r="R104" s="151" t="s">
        <v>4</v>
      </c>
    </row>
    <row r="105" spans="1:18" x14ac:dyDescent="0.25">
      <c r="A105" s="153">
        <v>87</v>
      </c>
      <c r="B105" s="158"/>
      <c r="C105" s="174">
        <f ca="1">_xll.meDateFromTenor(C104,"1D","FOLLOWING",D$13,"NORMAL")</f>
        <v>42543</v>
      </c>
      <c r="D105" s="20">
        <f ca="1">_xll.meDateFromTenor(C105,D$14,"Following",D$13,"Normal")</f>
        <v>42544</v>
      </c>
      <c r="E105" s="175">
        <f ca="1"/>
        <v>4.4009777459130973E-3</v>
      </c>
      <c r="F105" s="152"/>
      <c r="G105" s="174">
        <f t="shared" ca="1" si="3"/>
        <v>42543</v>
      </c>
      <c r="H105" s="20">
        <f ca="1">_xll.meDateFromTenor(G105,H$14,"Following",H$13,"Normal")</f>
        <v>42635</v>
      </c>
      <c r="I105" s="175">
        <f ca="1"/>
        <v>6.0180950599668329E-3</v>
      </c>
      <c r="J105" s="152" t="s">
        <v>4</v>
      </c>
      <c r="K105" s="174">
        <f t="shared" ca="1" si="4"/>
        <v>42543</v>
      </c>
      <c r="L105" s="20">
        <f ca="1">_xll.meDateFromTenor(K105,L$14,"Following",L$13,"Normal")</f>
        <v>42726</v>
      </c>
      <c r="M105" s="175">
        <f ca="1"/>
        <v>7.666896551724138E-3</v>
      </c>
      <c r="N105" s="152" t="s">
        <v>4</v>
      </c>
      <c r="O105" s="174">
        <f t="shared" ca="1" si="5"/>
        <v>42543</v>
      </c>
      <c r="P105" s="20">
        <f ca="1">_xll.meDateFromTenor(O105,P$14,"Following",P$13,"Normal")</f>
        <v>42544</v>
      </c>
      <c r="Q105" s="175">
        <f ca="1"/>
        <v>5.5980322942456827E-3</v>
      </c>
      <c r="R105" s="151" t="s">
        <v>4</v>
      </c>
    </row>
    <row r="106" spans="1:18" x14ac:dyDescent="0.25">
      <c r="A106" s="153">
        <v>88</v>
      </c>
      <c r="B106" s="158"/>
      <c r="C106" s="174">
        <f ca="1">_xll.meDateFromTenor(C105,"1D","FOLLOWING",D$13,"NORMAL")</f>
        <v>42544</v>
      </c>
      <c r="D106" s="20">
        <f ca="1">_xll.meDateFromTenor(C106,D$14,"Following",D$13,"Normal")</f>
        <v>42545</v>
      </c>
      <c r="E106" s="175">
        <f ca="1"/>
        <v>4.3995043059030948E-3</v>
      </c>
      <c r="F106" s="152"/>
      <c r="G106" s="174">
        <f t="shared" ca="1" si="3"/>
        <v>42544</v>
      </c>
      <c r="H106" s="20">
        <f ca="1">_xll.meDateFromTenor(G106,H$14,"Following",H$13,"Normal")</f>
        <v>42636</v>
      </c>
      <c r="I106" s="175">
        <f ca="1"/>
        <v>6.0202570800042786E-3</v>
      </c>
      <c r="J106" s="152" t="s">
        <v>4</v>
      </c>
      <c r="K106" s="174">
        <f t="shared" ca="1" si="4"/>
        <v>42544</v>
      </c>
      <c r="L106" s="20">
        <f ca="1">_xll.meDateFromTenor(K106,L$14,"Following",L$13,"Normal")</f>
        <v>42727</v>
      </c>
      <c r="M106" s="175">
        <f ca="1"/>
        <v>7.6703451424880347E-3</v>
      </c>
      <c r="N106" s="152" t="s">
        <v>4</v>
      </c>
      <c r="O106" s="174">
        <f t="shared" ca="1" si="5"/>
        <v>42544</v>
      </c>
      <c r="P106" s="20">
        <f ca="1">_xll.meDateFromTenor(O106,P$14,"Following",P$13,"Normal")</f>
        <v>42545</v>
      </c>
      <c r="Q106" s="175">
        <f ca="1"/>
        <v>5.6097937489649674E-3</v>
      </c>
      <c r="R106" s="151" t="s">
        <v>4</v>
      </c>
    </row>
    <row r="107" spans="1:18" x14ac:dyDescent="0.25">
      <c r="A107" s="153">
        <v>89</v>
      </c>
      <c r="B107" s="158"/>
      <c r="C107" s="174">
        <f ca="1">_xll.meDateFromTenor(C106,"1D","FOLLOWING",D$13,"NORMAL")</f>
        <v>42545</v>
      </c>
      <c r="D107" s="20">
        <f ca="1">_xll.meDateFromTenor(C107,D$14,"Following",D$13,"Normal")</f>
        <v>42548</v>
      </c>
      <c r="E107" s="175">
        <f ca="1"/>
        <v>4.3965894700637026E-3</v>
      </c>
      <c r="F107" s="152"/>
      <c r="G107" s="174">
        <f t="shared" ca="1" si="3"/>
        <v>42545</v>
      </c>
      <c r="H107" s="20">
        <f ca="1">_xll.meDateFromTenor(G107,H$14,"Following",H$13,"Normal")</f>
        <v>42639</v>
      </c>
      <c r="I107" s="175">
        <f ca="1"/>
        <v>6.0224344015313812E-3</v>
      </c>
      <c r="J107" s="152" t="s">
        <v>4</v>
      </c>
      <c r="K107" s="174">
        <f t="shared" ca="1" si="4"/>
        <v>42545</v>
      </c>
      <c r="L107" s="20">
        <f ca="1">_xll.meDateFromTenor(K107,L$14,"Following",L$13,"Normal")</f>
        <v>42731</v>
      </c>
      <c r="M107" s="175">
        <f ca="1"/>
        <v>7.6737931034482759E-3</v>
      </c>
      <c r="N107" s="152" t="s">
        <v>4</v>
      </c>
      <c r="O107" s="174">
        <f t="shared" ca="1" si="5"/>
        <v>42545</v>
      </c>
      <c r="P107" s="20">
        <f ca="1">_xll.meDateFromTenor(O107,P$14,"Following",P$13,"Normal")</f>
        <v>42548</v>
      </c>
      <c r="Q107" s="175">
        <f ca="1"/>
        <v>5.6213077501421791E-3</v>
      </c>
      <c r="R107" s="151" t="s">
        <v>4</v>
      </c>
    </row>
    <row r="108" spans="1:18" x14ac:dyDescent="0.25">
      <c r="A108" s="153">
        <v>90</v>
      </c>
      <c r="B108" s="158"/>
      <c r="C108" s="174">
        <f ca="1">_xll.meDateFromTenor(C107,"1D","FOLLOWING",D$13,"NORMAL")</f>
        <v>42548</v>
      </c>
      <c r="D108" s="20">
        <f ca="1">_xll.meDateFromTenor(C108,D$14,"Following",D$13,"Normal")</f>
        <v>42549</v>
      </c>
      <c r="E108" s="175">
        <f ca="1"/>
        <v>4.3935422674401692E-3</v>
      </c>
      <c r="F108" s="152"/>
      <c r="G108" s="174">
        <f t="shared" ca="1" si="3"/>
        <v>42548</v>
      </c>
      <c r="H108" s="20">
        <f ca="1">_xll.meDateFromTenor(G108,H$14,"Following",H$13,"Normal")</f>
        <v>42640</v>
      </c>
      <c r="I108" s="175">
        <f ca="1"/>
        <v>6.0290607960901202E-3</v>
      </c>
      <c r="J108" s="152" t="s">
        <v>4</v>
      </c>
      <c r="K108" s="174">
        <f t="shared" ca="1" si="4"/>
        <v>42548</v>
      </c>
      <c r="L108" s="20">
        <f ca="1">_xll.meDateFromTenor(K108,L$14,"Following",L$13,"Normal")</f>
        <v>42731</v>
      </c>
      <c r="M108" s="175">
        <f ca="1"/>
        <v>7.6841379536506469E-3</v>
      </c>
      <c r="N108" s="152" t="s">
        <v>4</v>
      </c>
      <c r="O108" s="174">
        <f t="shared" ca="1" si="5"/>
        <v>42548</v>
      </c>
      <c r="P108" s="20">
        <f ca="1">_xll.meDateFromTenor(O108,P$14,"Following",P$13,"Normal")</f>
        <v>42549</v>
      </c>
      <c r="Q108" s="175">
        <f ca="1"/>
        <v>5.6544129676965654E-3</v>
      </c>
      <c r="R108" s="151" t="s">
        <v>4</v>
      </c>
    </row>
    <row r="109" spans="1:18" x14ac:dyDescent="0.25">
      <c r="A109" s="153">
        <v>91</v>
      </c>
      <c r="B109" s="158"/>
      <c r="C109" s="174">
        <f ca="1">_xll.meDateFromTenor(C108,"1D","FOLLOWING",D$13,"NORMAL")</f>
        <v>42549</v>
      </c>
      <c r="D109" s="20">
        <f ca="1">_xll.meDateFromTenor(C109,D$14,"Following",D$13,"Normal")</f>
        <v>42550</v>
      </c>
      <c r="E109" s="175">
        <f ca="1"/>
        <v>4.3920313574830217E-3</v>
      </c>
      <c r="F109" s="152"/>
      <c r="G109" s="174">
        <f t="shared" ca="1" si="3"/>
        <v>42549</v>
      </c>
      <c r="H109" s="20">
        <f ca="1">_xll.meDateFromTenor(G109,H$14,"Following",H$13,"Normal")</f>
        <v>42641</v>
      </c>
      <c r="I109" s="175">
        <f ca="1"/>
        <v>6.0313019446153401E-3</v>
      </c>
      <c r="J109" s="152" t="s">
        <v>4</v>
      </c>
      <c r="K109" s="174">
        <f t="shared" ca="1" si="4"/>
        <v>42549</v>
      </c>
      <c r="L109" s="20">
        <f ca="1">_xll.meDateFromTenor(K109,L$14,"Following",L$13,"Normal")</f>
        <v>42732</v>
      </c>
      <c r="M109" s="175">
        <f ca="1"/>
        <v>7.6875862068965517E-3</v>
      </c>
      <c r="N109" s="152" t="s">
        <v>4</v>
      </c>
      <c r="O109" s="174">
        <f t="shared" ca="1" si="5"/>
        <v>42549</v>
      </c>
      <c r="P109" s="20">
        <f ca="1">_xll.meDateFromTenor(O109,P$14,"Following",P$13,"Normal")</f>
        <v>42550</v>
      </c>
      <c r="Q109" s="175">
        <f ca="1"/>
        <v>5.6649850899806722E-3</v>
      </c>
      <c r="R109" s="151" t="s">
        <v>4</v>
      </c>
    </row>
    <row r="110" spans="1:18" x14ac:dyDescent="0.25">
      <c r="A110" s="153">
        <v>92</v>
      </c>
      <c r="B110" s="158"/>
      <c r="C110" s="174">
        <f ca="1">_xll.meDateFromTenor(C109,"1D","FOLLOWING",D$13,"NORMAL")</f>
        <v>42550</v>
      </c>
      <c r="D110" s="20">
        <f ca="1">_xll.meDateFromTenor(C110,D$14,"Following",D$13,"Normal")</f>
        <v>42551</v>
      </c>
      <c r="E110" s="175">
        <f ca="1"/>
        <v>4.3905109551190136E-3</v>
      </c>
      <c r="F110" s="152"/>
      <c r="G110" s="174">
        <f t="shared" ca="1" si="3"/>
        <v>42550</v>
      </c>
      <c r="H110" s="20">
        <f ca="1">_xll.meDateFromTenor(G110,H$14,"Following",H$13,"Normal")</f>
        <v>42642</v>
      </c>
      <c r="I110" s="175">
        <f ca="1"/>
        <v>6.0335597051499644E-3</v>
      </c>
      <c r="J110" s="152" t="s">
        <v>4</v>
      </c>
      <c r="K110" s="174">
        <f t="shared" ca="1" si="4"/>
        <v>42550</v>
      </c>
      <c r="L110" s="20">
        <f ca="1">_xll.meDateFromTenor(K110,L$14,"Following",L$13,"Normal")</f>
        <v>42733</v>
      </c>
      <c r="M110" s="175">
        <f ca="1"/>
        <v>7.6910344766734614E-3</v>
      </c>
      <c r="N110" s="152" t="s">
        <v>4</v>
      </c>
      <c r="O110" s="174">
        <f t="shared" ca="1" si="5"/>
        <v>42550</v>
      </c>
      <c r="P110" s="20">
        <f ca="1">_xll.meDateFromTenor(O110,P$14,"Following",P$13,"Normal")</f>
        <v>42551</v>
      </c>
      <c r="Q110" s="175">
        <f ca="1"/>
        <v>5.6753337263602995E-3</v>
      </c>
      <c r="R110" s="151" t="s">
        <v>4</v>
      </c>
    </row>
    <row r="111" spans="1:18" x14ac:dyDescent="0.25">
      <c r="A111" s="153">
        <v>93</v>
      </c>
      <c r="B111" s="158"/>
      <c r="C111" s="174">
        <f ca="1">_xll.meDateFromTenor(C110,"1D","FOLLOWING",D$13,"NORMAL")</f>
        <v>42551</v>
      </c>
      <c r="D111" s="20">
        <f ca="1">_xll.meDateFromTenor(C111,D$14,"Following",D$13,"Normal")</f>
        <v>42552</v>
      </c>
      <c r="E111" s="175">
        <f ca="1"/>
        <v>4.388980394240888E-3</v>
      </c>
      <c r="F111" s="152"/>
      <c r="G111" s="174">
        <f t="shared" ca="1" si="3"/>
        <v>42551</v>
      </c>
      <c r="H111" s="20">
        <f ca="1">_xll.meDateFromTenor(G111,H$14,"Following",H$13,"Normal")</f>
        <v>42643</v>
      </c>
      <c r="I111" s="175">
        <f ca="1"/>
        <v>6.0358343397979427E-3</v>
      </c>
      <c r="J111" s="152" t="s">
        <v>4</v>
      </c>
      <c r="K111" s="174">
        <f t="shared" ca="1" si="4"/>
        <v>42551</v>
      </c>
      <c r="L111" s="20">
        <f ca="1">_xll.meDateFromTenor(K111,L$14,"Following",L$13,"Normal")</f>
        <v>42734</v>
      </c>
      <c r="M111" s="175">
        <f ca="1"/>
        <v>7.6944827586206896E-3</v>
      </c>
      <c r="N111" s="152" t="s">
        <v>4</v>
      </c>
      <c r="O111" s="174">
        <f t="shared" ca="1" si="5"/>
        <v>42551</v>
      </c>
      <c r="P111" s="20">
        <f ca="1">_xll.meDateFromTenor(O111,P$14,"Following",P$13,"Normal")</f>
        <v>42552</v>
      </c>
      <c r="Q111" s="175">
        <f ca="1"/>
        <v>5.6854636703629665E-3</v>
      </c>
      <c r="R111" s="151" t="s">
        <v>4</v>
      </c>
    </row>
    <row r="112" spans="1:18" x14ac:dyDescent="0.25">
      <c r="A112" s="153">
        <v>94</v>
      </c>
      <c r="B112" s="158"/>
      <c r="C112" s="174">
        <f ca="1">_xll.meDateFromTenor(C111,"1D","FOLLOWING",D$13,"NORMAL")</f>
        <v>42552</v>
      </c>
      <c r="D112" s="20">
        <f ca="1">_xll.meDateFromTenor(C112,D$14,"Following",D$13,"Normal")</f>
        <v>42555</v>
      </c>
      <c r="E112" s="175">
        <f ca="1"/>
        <v>4.3859355134667922E-3</v>
      </c>
      <c r="F112" s="152"/>
      <c r="G112" s="174">
        <f t="shared" ca="1" si="3"/>
        <v>42552</v>
      </c>
      <c r="H112" s="20">
        <f ca="1">_xll.meDateFromTenor(G112,H$14,"Following",H$13,"Normal")</f>
        <v>42646</v>
      </c>
      <c r="I112" s="175">
        <f ca="1"/>
        <v>6.0381261106632212E-3</v>
      </c>
      <c r="J112" s="152" t="s">
        <v>4</v>
      </c>
      <c r="K112" s="174">
        <f t="shared" ca="1" si="4"/>
        <v>42552</v>
      </c>
      <c r="L112" s="20">
        <f ca="1">_xll.meDateFromTenor(K112,L$14,"Following",L$13,"Normal")</f>
        <v>42737</v>
      </c>
      <c r="M112" s="175">
        <f ca="1"/>
        <v>7.6979310362072307E-3</v>
      </c>
      <c r="N112" s="152" t="s">
        <v>4</v>
      </c>
      <c r="O112" s="174">
        <f t="shared" ca="1" si="5"/>
        <v>42552</v>
      </c>
      <c r="P112" s="20">
        <f ca="1">_xll.meDateFromTenor(O112,P$14,"Following",P$13,"Normal")</f>
        <v>42555</v>
      </c>
      <c r="Q112" s="175">
        <f ca="1"/>
        <v>5.6953797155161901E-3</v>
      </c>
      <c r="R112" s="151" t="s">
        <v>4</v>
      </c>
    </row>
    <row r="113" spans="1:18" x14ac:dyDescent="0.25">
      <c r="A113" s="153">
        <v>95</v>
      </c>
      <c r="B113" s="158"/>
      <c r="C113" s="174">
        <f ca="1">_xll.meDateFromTenor(C112,"1D","FOLLOWING",D$13,"NORMAL")</f>
        <v>42555</v>
      </c>
      <c r="D113" s="20">
        <f ca="1">_xll.meDateFromTenor(C113,D$14,"Following",D$13,"Normal")</f>
        <v>42556</v>
      </c>
      <c r="E113" s="175">
        <f ca="1"/>
        <v>4.3827432427257108E-3</v>
      </c>
      <c r="F113" s="152"/>
      <c r="G113" s="174">
        <f t="shared" ca="1" si="3"/>
        <v>42555</v>
      </c>
      <c r="H113" s="20">
        <f ca="1">_xll.meDateFromTenor(G113,H$14,"Following",H$13,"Normal")</f>
        <v>42647</v>
      </c>
      <c r="I113" s="175">
        <f ca="1"/>
        <v>6.0451068616023682E-3</v>
      </c>
      <c r="J113" s="152" t="s">
        <v>4</v>
      </c>
      <c r="K113" s="174">
        <f t="shared" ca="1" si="4"/>
        <v>42555</v>
      </c>
      <c r="L113" s="20">
        <f ca="1">_xll.meDateFromTenor(K113,L$14,"Following",L$13,"Normal")</f>
        <v>42739</v>
      </c>
      <c r="M113" s="175">
        <f ca="1"/>
        <v>7.7082758620689662E-3</v>
      </c>
      <c r="N113" s="152" t="s">
        <v>4</v>
      </c>
      <c r="O113" s="174">
        <f t="shared" ca="1" si="5"/>
        <v>42555</v>
      </c>
      <c r="P113" s="20">
        <f ca="1">_xll.meDateFromTenor(O113,P$14,"Following",P$13,"Normal")</f>
        <v>42556</v>
      </c>
      <c r="Q113" s="175">
        <f ca="1"/>
        <v>5.7238923931543879E-3</v>
      </c>
      <c r="R113" s="151" t="s">
        <v>4</v>
      </c>
    </row>
    <row r="114" spans="1:18" x14ac:dyDescent="0.25">
      <c r="A114" s="153">
        <v>96</v>
      </c>
      <c r="B114" s="158"/>
      <c r="C114" s="174">
        <f ca="1">_xll.meDateFromTenor(C113,"1D","FOLLOWING",D$13,"NORMAL")</f>
        <v>42556</v>
      </c>
      <c r="D114" s="20">
        <f ca="1">_xll.meDateFromTenor(C114,D$14,"Following",D$13,"Normal")</f>
        <v>42557</v>
      </c>
      <c r="E114" s="175">
        <f ca="1"/>
        <v>4.3811518971103415E-3</v>
      </c>
      <c r="F114" s="152"/>
      <c r="G114" s="174">
        <f t="shared" ca="1" si="3"/>
        <v>42556</v>
      </c>
      <c r="H114" s="20">
        <f ca="1">_xll.meDateFromTenor(G114,H$14,"Following",H$13,"Normal")</f>
        <v>42648</v>
      </c>
      <c r="I114" s="175">
        <f ca="1"/>
        <v>6.0474697983763526E-3</v>
      </c>
      <c r="J114" s="152" t="s">
        <v>4</v>
      </c>
      <c r="K114" s="174">
        <f t="shared" ca="1" si="4"/>
        <v>42556</v>
      </c>
      <c r="L114" s="20">
        <f ca="1">_xll.meDateFromTenor(K114,L$14,"Following",L$13,"Normal")</f>
        <v>42740</v>
      </c>
      <c r="M114" s="175">
        <f ca="1"/>
        <v>7.7117241394574773E-3</v>
      </c>
      <c r="N114" s="152" t="s">
        <v>4</v>
      </c>
      <c r="O114" s="174">
        <f t="shared" ca="1" si="5"/>
        <v>42556</v>
      </c>
      <c r="P114" s="20">
        <f ca="1">_xll.meDateFromTenor(O114,P$14,"Following",P$13,"Normal")</f>
        <v>42557</v>
      </c>
      <c r="Q114" s="175">
        <f ca="1"/>
        <v>5.7330007781850262E-3</v>
      </c>
      <c r="R114" s="151" t="s">
        <v>4</v>
      </c>
    </row>
    <row r="115" spans="1:18" x14ac:dyDescent="0.25">
      <c r="A115" s="153">
        <v>97</v>
      </c>
      <c r="B115" s="158"/>
      <c r="C115" s="174">
        <f ca="1">_xll.meDateFromTenor(C114,"1D","FOLLOWING",D$13,"NORMAL")</f>
        <v>42557</v>
      </c>
      <c r="D115" s="20">
        <f ca="1">_xll.meDateFromTenor(C115,D$14,"Following",D$13,"Normal")</f>
        <v>42558</v>
      </c>
      <c r="E115" s="175">
        <f ca="1"/>
        <v>4.3795463961782289E-3</v>
      </c>
      <c r="F115" s="152"/>
      <c r="G115" s="174">
        <f t="shared" ca="1" si="3"/>
        <v>42557</v>
      </c>
      <c r="H115" s="20">
        <f ca="1">_xll.meDateFromTenor(G115,H$14,"Following",H$13,"Normal")</f>
        <v>42649</v>
      </c>
      <c r="I115" s="175">
        <f ca="1"/>
        <v>6.0498511818873855E-3</v>
      </c>
      <c r="J115" s="152" t="s">
        <v>4</v>
      </c>
      <c r="K115" s="174">
        <f t="shared" ca="1" si="4"/>
        <v>42557</v>
      </c>
      <c r="L115" s="20">
        <f ca="1">_xll.meDateFromTenor(K115,L$14,"Following",L$13,"Normal")</f>
        <v>42741</v>
      </c>
      <c r="M115" s="175">
        <f ca="1"/>
        <v>7.7151724137931041E-3</v>
      </c>
      <c r="N115" s="152" t="s">
        <v>4</v>
      </c>
      <c r="O115" s="174">
        <f t="shared" ca="1" si="5"/>
        <v>42557</v>
      </c>
      <c r="P115" s="20">
        <f ca="1">_xll.meDateFromTenor(O115,P$14,"Following",P$13,"Normal")</f>
        <v>42558</v>
      </c>
      <c r="Q115" s="175">
        <f ca="1"/>
        <v>5.7419192320038127E-3</v>
      </c>
      <c r="R115" s="151" t="s">
        <v>4</v>
      </c>
    </row>
    <row r="116" spans="1:18" x14ac:dyDescent="0.25">
      <c r="A116" s="153">
        <v>98</v>
      </c>
      <c r="B116" s="158"/>
      <c r="C116" s="174">
        <f ca="1">_xll.meDateFromTenor(C115,"1D","FOLLOWING",D$13,"NORMAL")</f>
        <v>42558</v>
      </c>
      <c r="D116" s="20">
        <f ca="1">_xll.meDateFromTenor(C116,D$14,"Following",D$13,"Normal")</f>
        <v>42559</v>
      </c>
      <c r="E116" s="175">
        <f ca="1"/>
        <v>4.3779260737420046E-3</v>
      </c>
      <c r="F116" s="152"/>
      <c r="G116" s="174">
        <f t="shared" ca="1" si="3"/>
        <v>42558</v>
      </c>
      <c r="H116" s="20">
        <f ca="1">_xll.meDateFromTenor(G116,H$14,"Following",H$13,"Normal")</f>
        <v>42650</v>
      </c>
      <c r="I116" s="175">
        <f ca="1"/>
        <v>6.05225127423942E-3</v>
      </c>
      <c r="J116" s="152" t="s">
        <v>4</v>
      </c>
      <c r="K116" s="174">
        <f t="shared" ca="1" si="4"/>
        <v>42558</v>
      </c>
      <c r="L116" s="20">
        <f ca="1">_xll.meDateFromTenor(K116,L$14,"Following",L$13,"Normal")</f>
        <v>42744</v>
      </c>
      <c r="M116" s="175">
        <f ca="1"/>
        <v>7.7186206843621345E-3</v>
      </c>
      <c r="N116" s="152" t="s">
        <v>4</v>
      </c>
      <c r="O116" s="174">
        <f t="shared" ca="1" si="5"/>
        <v>42558</v>
      </c>
      <c r="P116" s="20">
        <f ca="1">_xll.meDateFromTenor(O116,P$14,"Following",P$13,"Normal")</f>
        <v>42559</v>
      </c>
      <c r="Q116" s="175">
        <f ca="1"/>
        <v>5.7506525481382702E-3</v>
      </c>
      <c r="R116" s="151" t="s">
        <v>4</v>
      </c>
    </row>
    <row r="117" spans="1:18" x14ac:dyDescent="0.25">
      <c r="A117" s="153">
        <v>99</v>
      </c>
      <c r="B117" s="158"/>
      <c r="C117" s="174">
        <f ca="1">_xll.meDateFromTenor(C116,"1D","FOLLOWING",D$13,"NORMAL")</f>
        <v>42559</v>
      </c>
      <c r="D117" s="20">
        <f ca="1">_xll.meDateFromTenor(C117,D$14,"Following",D$13,"Normal")</f>
        <v>42562</v>
      </c>
      <c r="E117" s="175">
        <f ca="1"/>
        <v>4.3746858531168598E-3</v>
      </c>
      <c r="F117" s="152"/>
      <c r="G117" s="174">
        <f t="shared" ca="1" si="3"/>
        <v>42559</v>
      </c>
      <c r="H117" s="20">
        <f ca="1">_xll.meDateFromTenor(G117,H$14,"Following",H$13,"Normal")</f>
        <v>42653</v>
      </c>
      <c r="I117" s="175">
        <f ca="1"/>
        <v>6.0546703375364023E-3</v>
      </c>
      <c r="J117" s="152" t="s">
        <v>4</v>
      </c>
      <c r="K117" s="174">
        <f t="shared" ca="1" si="4"/>
        <v>42559</v>
      </c>
      <c r="L117" s="20">
        <f ca="1">_xll.meDateFromTenor(K117,L$14,"Following",L$13,"Normal")</f>
        <v>42744</v>
      </c>
      <c r="M117" s="175">
        <f ca="1"/>
        <v>7.722068965517242E-3</v>
      </c>
      <c r="N117" s="152" t="s">
        <v>4</v>
      </c>
      <c r="O117" s="174">
        <f t="shared" ca="1" si="5"/>
        <v>42559</v>
      </c>
      <c r="P117" s="20">
        <f ca="1">_xll.meDateFromTenor(O117,P$14,"Following",P$13,"Normal")</f>
        <v>42562</v>
      </c>
      <c r="Q117" s="175">
        <f ca="1"/>
        <v>5.759205520115912E-3</v>
      </c>
      <c r="R117" s="151" t="s">
        <v>4</v>
      </c>
    </row>
    <row r="118" spans="1:18" x14ac:dyDescent="0.25">
      <c r="A118" s="153">
        <v>100</v>
      </c>
      <c r="B118" s="158"/>
      <c r="C118" s="174">
        <f ca="1">_xll.meDateFromTenor(C117,"1D","FOLLOWING",D$13,"NORMAL")</f>
        <v>42562</v>
      </c>
      <c r="D118" s="20">
        <f ca="1">_xll.meDateFromTenor(C118,D$14,"Following",D$13,"Normal")</f>
        <v>42563</v>
      </c>
      <c r="E118" s="175">
        <f ca="1"/>
        <v>4.3712832468133902E-3</v>
      </c>
      <c r="F118" s="152"/>
      <c r="G118" s="174">
        <f t="shared" ca="1" si="3"/>
        <v>42562</v>
      </c>
      <c r="H118" s="20">
        <f ca="1">_xll.meDateFromTenor(G118,H$14,"Following",H$13,"Normal")</f>
        <v>42654</v>
      </c>
      <c r="I118" s="175">
        <f ca="1"/>
        <v>6.0620439741365384E-3</v>
      </c>
      <c r="J118" s="152" t="s">
        <v>4</v>
      </c>
      <c r="K118" s="174">
        <f t="shared" ca="1" si="4"/>
        <v>42562</v>
      </c>
      <c r="L118" s="20">
        <f ca="1">_xll.meDateFromTenor(K118,L$14,"Following",L$13,"Normal")</f>
        <v>42746</v>
      </c>
      <c r="M118" s="175">
        <f ca="1"/>
        <v>7.7324137198136215E-3</v>
      </c>
      <c r="N118" s="152" t="s">
        <v>4</v>
      </c>
      <c r="O118" s="174">
        <f t="shared" ca="1" si="5"/>
        <v>42562</v>
      </c>
      <c r="P118" s="20">
        <f ca="1">_xll.meDateFromTenor(O118,P$14,"Following",P$13,"Normal")</f>
        <v>42563</v>
      </c>
      <c r="Q118" s="175">
        <f ca="1"/>
        <v>5.7838303063831482E-3</v>
      </c>
      <c r="R118" s="151" t="s">
        <v>4</v>
      </c>
    </row>
    <row r="119" spans="1:18" x14ac:dyDescent="0.25">
      <c r="A119" s="153">
        <v>101</v>
      </c>
      <c r="B119" s="158"/>
      <c r="C119" s="174">
        <f ca="1">_xll.meDateFromTenor(C118,"1D","FOLLOWING",D$13,"NORMAL")</f>
        <v>42563</v>
      </c>
      <c r="D119" s="20">
        <f ca="1">_xll.meDateFromTenor(C119,D$14,"Following",D$13,"Normal")</f>
        <v>42564</v>
      </c>
      <c r="E119" s="175">
        <f ca="1"/>
        <v>4.3695788250897195E-3</v>
      </c>
      <c r="F119" s="152"/>
      <c r="G119" s="174">
        <f t="shared" ca="1" si="3"/>
        <v>42563</v>
      </c>
      <c r="H119" s="20">
        <f ca="1">_xll.meDateFromTenor(G119,H$14,"Following",H$13,"Normal")</f>
        <v>42655</v>
      </c>
      <c r="I119" s="175">
        <f ca="1"/>
        <v>6.0645415422528109E-3</v>
      </c>
      <c r="J119" s="152" t="s">
        <v>4</v>
      </c>
      <c r="K119" s="174">
        <f t="shared" ca="1" si="4"/>
        <v>42563</v>
      </c>
      <c r="L119" s="20">
        <f ca="1">_xll.meDateFromTenor(K119,L$14,"Following",L$13,"Normal")</f>
        <v>42747</v>
      </c>
      <c r="M119" s="175">
        <f ca="1"/>
        <v>7.7358620689655178E-3</v>
      </c>
      <c r="N119" s="152" t="s">
        <v>4</v>
      </c>
      <c r="O119" s="174">
        <f t="shared" ca="1" si="5"/>
        <v>42563</v>
      </c>
      <c r="P119" s="20">
        <f ca="1">_xll.meDateFromTenor(O119,P$14,"Following",P$13,"Normal")</f>
        <v>42564</v>
      </c>
      <c r="Q119" s="175">
        <f ca="1"/>
        <v>5.7917098370087235E-3</v>
      </c>
      <c r="R119" s="151" t="s">
        <v>4</v>
      </c>
    </row>
    <row r="120" spans="1:18" x14ac:dyDescent="0.25">
      <c r="A120" s="153">
        <v>102</v>
      </c>
      <c r="B120" s="158"/>
      <c r="C120" s="174">
        <f ca="1">_xll.meDateFromTenor(C119,"1D","FOLLOWING",D$13,"NORMAL")</f>
        <v>42564</v>
      </c>
      <c r="D120" s="20">
        <f ca="1">_xll.meDateFromTenor(C120,D$14,"Following",D$13,"Normal")</f>
        <v>42565</v>
      </c>
      <c r="E120" s="175">
        <f ca="1"/>
        <v>4.3678555850590484E-3</v>
      </c>
      <c r="F120" s="152"/>
      <c r="G120" s="174">
        <f t="shared" ca="1" si="3"/>
        <v>42564</v>
      </c>
      <c r="H120" s="20">
        <f ca="1">_xll.meDateFromTenor(G120,H$14,"Following",H$13,"Normal")</f>
        <v>42656</v>
      </c>
      <c r="I120" s="175">
        <f ca="1"/>
        <v>6.0670593918337812E-3</v>
      </c>
      <c r="J120" s="152" t="s">
        <v>4</v>
      </c>
      <c r="K120" s="174">
        <f t="shared" ca="1" si="4"/>
        <v>42564</v>
      </c>
      <c r="L120" s="20">
        <f ca="1">_xll.meDateFromTenor(K120,L$14,"Following",L$13,"Normal")</f>
        <v>42748</v>
      </c>
      <c r="M120" s="175">
        <f ca="1"/>
        <v>7.7393106183411813E-3</v>
      </c>
      <c r="N120" s="152" t="s">
        <v>4</v>
      </c>
      <c r="O120" s="174">
        <f t="shared" ca="1" si="5"/>
        <v>42564</v>
      </c>
      <c r="P120" s="20">
        <f ca="1">_xll.meDateFromTenor(O120,P$14,"Following",P$13,"Normal")</f>
        <v>42565</v>
      </c>
      <c r="Q120" s="175">
        <f ca="1"/>
        <v>5.7994329911150791E-3</v>
      </c>
      <c r="R120" s="151" t="s">
        <v>4</v>
      </c>
    </row>
    <row r="121" spans="1:18" x14ac:dyDescent="0.25">
      <c r="A121" s="153">
        <v>103</v>
      </c>
      <c r="B121" s="158"/>
      <c r="C121" s="174">
        <f ca="1">_xll.meDateFromTenor(C120,"1D","FOLLOWING",D$13,"NORMAL")</f>
        <v>42565</v>
      </c>
      <c r="D121" s="20">
        <f ca="1">_xll.meDateFromTenor(C121,D$14,"Following",D$13,"Normal")</f>
        <v>42566</v>
      </c>
      <c r="E121" s="175">
        <f ca="1"/>
        <v>4.3661128606142952E-3</v>
      </c>
      <c r="F121" s="152"/>
      <c r="G121" s="174">
        <f t="shared" ca="1" si="3"/>
        <v>42565</v>
      </c>
      <c r="H121" s="20">
        <f ca="1">_xll.meDateFromTenor(G121,H$14,"Following",H$13,"Normal")</f>
        <v>42657</v>
      </c>
      <c r="I121" s="175">
        <f ca="1"/>
        <v>6.0695977849833972E-3</v>
      </c>
      <c r="J121" s="152" t="s">
        <v>4</v>
      </c>
      <c r="K121" s="174">
        <f t="shared" ca="1" si="4"/>
        <v>42565</v>
      </c>
      <c r="L121" s="20">
        <f ca="1">_xll.meDateFromTenor(K121,L$14,"Following",L$13,"Normal")</f>
        <v>42751</v>
      </c>
      <c r="M121" s="175">
        <f ca="1"/>
        <v>7.7427586206896557E-3</v>
      </c>
      <c r="N121" s="152" t="s">
        <v>4</v>
      </c>
      <c r="O121" s="174">
        <f t="shared" ca="1" si="5"/>
        <v>42565</v>
      </c>
      <c r="P121" s="20">
        <f ca="1">_xll.meDateFromTenor(O121,P$14,"Following",P$13,"Normal")</f>
        <v>42566</v>
      </c>
      <c r="Q121" s="175">
        <f ca="1"/>
        <v>5.8070045622297334E-3</v>
      </c>
      <c r="R121" s="151" t="s">
        <v>4</v>
      </c>
    </row>
    <row r="122" spans="1:18" x14ac:dyDescent="0.25">
      <c r="A122" s="153">
        <v>104</v>
      </c>
      <c r="B122" s="158"/>
      <c r="C122" s="174">
        <f ca="1">_xll.meDateFromTenor(C121,"1D","FOLLOWING",D$13,"NORMAL")</f>
        <v>42566</v>
      </c>
      <c r="D122" s="20">
        <f ca="1">_xll.meDateFromTenor(C122,D$14,"Following",D$13,"Normal")</f>
        <v>42569</v>
      </c>
      <c r="E122" s="175">
        <f ca="1"/>
        <v>4.3626119997064311E-3</v>
      </c>
      <c r="F122" s="152"/>
      <c r="G122" s="174">
        <f t="shared" ca="1" si="3"/>
        <v>42566</v>
      </c>
      <c r="H122" s="20">
        <f ca="1">_xll.meDateFromTenor(G122,H$14,"Following",H$13,"Normal")</f>
        <v>42660</v>
      </c>
      <c r="I122" s="175">
        <f ca="1"/>
        <v>6.0721569838056086E-3</v>
      </c>
      <c r="J122" s="152" t="s">
        <v>4</v>
      </c>
      <c r="K122" s="174">
        <f t="shared" ca="1" si="4"/>
        <v>42566</v>
      </c>
      <c r="L122" s="20">
        <f ca="1">_xll.meDateFromTenor(K122,L$14,"Following",L$13,"Normal")</f>
        <v>42751</v>
      </c>
      <c r="M122" s="175">
        <f ca="1"/>
        <v>7.746205875787178E-3</v>
      </c>
      <c r="N122" s="152" t="s">
        <v>4</v>
      </c>
      <c r="O122" s="174">
        <f t="shared" ca="1" si="5"/>
        <v>42566</v>
      </c>
      <c r="P122" s="20">
        <f ca="1">_xll.meDateFromTenor(O122,P$14,"Following",P$13,"Normal")</f>
        <v>42569</v>
      </c>
      <c r="Q122" s="175">
        <f ca="1"/>
        <v>5.8144293438802033E-3</v>
      </c>
      <c r="R122" s="151" t="s">
        <v>4</v>
      </c>
    </row>
    <row r="123" spans="1:18" x14ac:dyDescent="0.25">
      <c r="A123" s="153">
        <v>105</v>
      </c>
      <c r="B123" s="158"/>
      <c r="C123" s="174">
        <f ca="1">_xll.meDateFromTenor(C122,"1D","FOLLOWING",D$13,"NORMAL")</f>
        <v>42569</v>
      </c>
      <c r="D123" s="20">
        <f ca="1">_xll.meDateFromTenor(C123,D$14,"Following",D$13,"Normal")</f>
        <v>42570</v>
      </c>
      <c r="E123" s="175">
        <f ca="1"/>
        <v>4.3589337961513919E-3</v>
      </c>
      <c r="F123" s="152"/>
      <c r="G123" s="174">
        <f t="shared" ca="1" si="3"/>
        <v>42569</v>
      </c>
      <c r="H123" s="20">
        <f ca="1">_xll.meDateFromTenor(G123,H$14,"Following",H$13,"Normal")</f>
        <v>42661</v>
      </c>
      <c r="I123" s="175">
        <f ca="1"/>
        <v>6.0799620353473123E-3</v>
      </c>
      <c r="J123" s="152" t="s">
        <v>4</v>
      </c>
      <c r="K123" s="174">
        <f t="shared" ca="1" si="4"/>
        <v>42569</v>
      </c>
      <c r="L123" s="20">
        <f ca="1">_xll.meDateFromTenor(K123,L$14,"Following",L$13,"Normal")</f>
        <v>42753</v>
      </c>
      <c r="M123" s="175">
        <f ca="1"/>
        <v>7.7565517241379315E-3</v>
      </c>
      <c r="N123" s="152" t="s">
        <v>4</v>
      </c>
      <c r="O123" s="174">
        <f t="shared" ca="1" si="5"/>
        <v>42569</v>
      </c>
      <c r="P123" s="20">
        <f ca="1">_xll.meDateFromTenor(O123,P$14,"Following",P$13,"Normal")</f>
        <v>42570</v>
      </c>
      <c r="Q123" s="175">
        <f ca="1"/>
        <v>5.8358708873216996E-3</v>
      </c>
      <c r="R123" s="151" t="s">
        <v>4</v>
      </c>
    </row>
    <row r="124" spans="1:18" x14ac:dyDescent="0.25">
      <c r="A124" s="153">
        <v>106</v>
      </c>
      <c r="B124" s="158"/>
      <c r="C124" s="174">
        <f ca="1">_xll.meDateFromTenor(C123,"1D","FOLLOWING",D$13,"NORMAL")</f>
        <v>42570</v>
      </c>
      <c r="D124" s="20">
        <f ca="1">_xll.meDateFromTenor(C124,D$14,"Following",D$13,"Normal")</f>
        <v>42571</v>
      </c>
      <c r="E124" s="175">
        <f ca="1"/>
        <v>4.3570836576290062E-3</v>
      </c>
      <c r="F124" s="152"/>
      <c r="G124" s="174">
        <f t="shared" ca="1" si="3"/>
        <v>42570</v>
      </c>
      <c r="H124" s="20">
        <f ca="1">_xll.meDateFromTenor(G124,H$14,"Following",H$13,"Normal")</f>
        <v>42662</v>
      </c>
      <c r="I124" s="175">
        <f ca="1"/>
        <v>6.0826070778994016E-3</v>
      </c>
      <c r="J124" s="152" t="s">
        <v>4</v>
      </c>
      <c r="K124" s="174">
        <f t="shared" ca="1" si="4"/>
        <v>42570</v>
      </c>
      <c r="L124" s="20">
        <f ca="1">_xll.meDateFromTenor(K124,L$14,"Following",L$13,"Normal")</f>
        <v>42754</v>
      </c>
      <c r="M124" s="175">
        <f ca="1"/>
        <v>7.7600000000000004E-3</v>
      </c>
      <c r="N124" s="152" t="s">
        <v>4</v>
      </c>
      <c r="O124" s="174">
        <f t="shared" ca="1" si="5"/>
        <v>42570</v>
      </c>
      <c r="P124" s="20">
        <f ca="1">_xll.meDateFromTenor(O124,P$14,"Following",P$13,"Normal")</f>
        <v>42571</v>
      </c>
      <c r="Q124" s="175">
        <f ca="1"/>
        <v>5.8427564463906217E-3</v>
      </c>
      <c r="R124" s="151" t="s">
        <v>4</v>
      </c>
    </row>
    <row r="125" spans="1:18" x14ac:dyDescent="0.25">
      <c r="A125" s="153">
        <v>107</v>
      </c>
      <c r="B125" s="158"/>
      <c r="C125" s="174">
        <f ca="1">_xll.meDateFromTenor(C124,"1D","FOLLOWING",D$13,"NORMAL")</f>
        <v>42571</v>
      </c>
      <c r="D125" s="20">
        <f ca="1">_xll.meDateFromTenor(C125,D$14,"Following",D$13,"Normal")</f>
        <v>42572</v>
      </c>
      <c r="E125" s="175">
        <f ca="1"/>
        <v>4.3552100378896497E-3</v>
      </c>
      <c r="F125" s="152"/>
      <c r="G125" s="174">
        <f t="shared" ca="1" si="3"/>
        <v>42571</v>
      </c>
      <c r="H125" s="20">
        <f ca="1">_xll.meDateFromTenor(G125,H$14,"Following",H$13,"Normal")</f>
        <v>42663</v>
      </c>
      <c r="I125" s="175">
        <f ca="1"/>
        <v>6.0852742366438346E-3</v>
      </c>
      <c r="J125" s="152" t="s">
        <v>4</v>
      </c>
      <c r="K125" s="174">
        <f t="shared" ca="1" si="4"/>
        <v>42571</v>
      </c>
      <c r="L125" s="20">
        <f ca="1">_xll.meDateFromTenor(K125,L$14,"Following",L$13,"Normal")</f>
        <v>42755</v>
      </c>
      <c r="M125" s="175">
        <f ca="1"/>
        <v>7.7635275713587599E-3</v>
      </c>
      <c r="N125" s="152" t="s">
        <v>4</v>
      </c>
      <c r="O125" s="174">
        <f t="shared" ca="1" si="5"/>
        <v>42571</v>
      </c>
      <c r="P125" s="20">
        <f ca="1">_xll.meDateFromTenor(O125,P$14,"Following",P$13,"Normal")</f>
        <v>42572</v>
      </c>
      <c r="Q125" s="175">
        <f ca="1"/>
        <v>5.8495191836329527E-3</v>
      </c>
      <c r="R125" s="151" t="s">
        <v>4</v>
      </c>
    </row>
    <row r="126" spans="1:18" x14ac:dyDescent="0.25">
      <c r="A126" s="153">
        <v>108</v>
      </c>
      <c r="B126" s="158"/>
      <c r="C126" s="174">
        <f ca="1">_xll.meDateFromTenor(C125,"1D","FOLLOWING",D$13,"NORMAL")</f>
        <v>42572</v>
      </c>
      <c r="D126" s="20">
        <f ca="1">_xll.meDateFromTenor(C126,D$14,"Following",D$13,"Normal")</f>
        <v>42573</v>
      </c>
      <c r="E126" s="175">
        <f ca="1"/>
        <v>4.353312270826153E-3</v>
      </c>
      <c r="F126" s="152"/>
      <c r="G126" s="174">
        <f t="shared" ca="1" si="3"/>
        <v>42572</v>
      </c>
      <c r="H126" s="20">
        <f ca="1">_xll.meDateFromTenor(G126,H$14,"Following",H$13,"Normal")</f>
        <v>42664</v>
      </c>
      <c r="I126" s="175">
        <f ca="1"/>
        <v>6.08796377368456E-3</v>
      </c>
      <c r="J126" s="152" t="s">
        <v>4</v>
      </c>
      <c r="K126" s="174">
        <f t="shared" ca="1" si="4"/>
        <v>42572</v>
      </c>
      <c r="L126" s="20">
        <f ca="1">_xll.meDateFromTenor(K126,L$14,"Following",L$13,"Normal")</f>
        <v>42758</v>
      </c>
      <c r="M126" s="175">
        <f ca="1"/>
        <v>7.7670967741935489E-3</v>
      </c>
      <c r="N126" s="152" t="s">
        <v>4</v>
      </c>
      <c r="O126" s="174">
        <f t="shared" ca="1" si="5"/>
        <v>42572</v>
      </c>
      <c r="P126" s="20">
        <f ca="1">_xll.meDateFromTenor(O126,P$14,"Following",P$13,"Normal")</f>
        <v>42573</v>
      </c>
      <c r="Q126" s="175">
        <f ca="1"/>
        <v>5.8561638925762128E-3</v>
      </c>
      <c r="R126" s="151" t="s">
        <v>4</v>
      </c>
    </row>
    <row r="127" spans="1:18" x14ac:dyDescent="0.25">
      <c r="A127" s="153">
        <v>109</v>
      </c>
      <c r="B127" s="158"/>
      <c r="C127" s="174">
        <f ca="1">_xll.meDateFromTenor(C126,"1D","FOLLOWING",D$13,"NORMAL")</f>
        <v>42573</v>
      </c>
      <c r="D127" s="20">
        <f ca="1">_xll.meDateFromTenor(C127,D$14,"Following",D$13,"Normal")</f>
        <v>42576</v>
      </c>
      <c r="E127" s="175">
        <f ca="1"/>
        <v>4.3496954997834653E-3</v>
      </c>
      <c r="F127" s="152"/>
      <c r="G127" s="174">
        <f t="shared" ca="1" si="3"/>
        <v>42573</v>
      </c>
      <c r="H127" s="20">
        <f ca="1">_xll.meDateFromTenor(G127,H$14,"Following",H$13,"Normal")</f>
        <v>42667</v>
      </c>
      <c r="I127" s="175">
        <f ca="1"/>
        <v>6.0906759511255276E-3</v>
      </c>
      <c r="J127" s="152" t="s">
        <v>4</v>
      </c>
      <c r="K127" s="174">
        <f t="shared" ca="1" si="4"/>
        <v>42573</v>
      </c>
      <c r="L127" s="20">
        <f ca="1">_xll.meDateFromTenor(K127,L$14,"Following",L$13,"Normal")</f>
        <v>42758</v>
      </c>
      <c r="M127" s="175">
        <f ca="1"/>
        <v>7.7706507388490458E-3</v>
      </c>
      <c r="N127" s="152" t="s">
        <v>4</v>
      </c>
      <c r="O127" s="174">
        <f t="shared" ca="1" si="5"/>
        <v>42573</v>
      </c>
      <c r="P127" s="20">
        <f ca="1">_xll.meDateFromTenor(O127,P$14,"Following",P$13,"Normal")</f>
        <v>42576</v>
      </c>
      <c r="Q127" s="175">
        <f ca="1"/>
        <v>5.8626953667479179E-3</v>
      </c>
      <c r="R127" s="151" t="s">
        <v>4</v>
      </c>
    </row>
    <row r="128" spans="1:18" x14ac:dyDescent="0.25">
      <c r="A128" s="153">
        <v>110</v>
      </c>
      <c r="B128" s="158"/>
      <c r="C128" s="174">
        <f ca="1">_xll.meDateFromTenor(C127,"1D","FOLLOWING",D$13,"NORMAL")</f>
        <v>42576</v>
      </c>
      <c r="D128" s="20">
        <f ca="1">_xll.meDateFromTenor(C128,D$14,"Following",D$13,"Normal")</f>
        <v>42577</v>
      </c>
      <c r="E128" s="175">
        <f ca="1"/>
        <v>4.3459857262551239E-3</v>
      </c>
      <c r="F128" s="152"/>
      <c r="G128" s="174">
        <f t="shared" ca="1" si="3"/>
        <v>42576</v>
      </c>
      <c r="H128" s="20">
        <f ca="1">_xll.meDateFromTenor(G128,H$14,"Following",H$13,"Normal")</f>
        <v>42668</v>
      </c>
      <c r="I128" s="175">
        <f ca="1"/>
        <v>6.0989509468893791E-3</v>
      </c>
      <c r="J128" s="152" t="s">
        <v>4</v>
      </c>
      <c r="K128" s="174">
        <f t="shared" ca="1" si="4"/>
        <v>42576</v>
      </c>
      <c r="L128" s="20">
        <f ca="1">_xll.meDateFromTenor(K128,L$14,"Following",L$13,"Normal")</f>
        <v>42760</v>
      </c>
      <c r="M128" s="175">
        <f ca="1"/>
        <v>7.7812903225806451E-3</v>
      </c>
      <c r="N128" s="152" t="s">
        <v>4</v>
      </c>
      <c r="O128" s="174">
        <f t="shared" ca="1" si="5"/>
        <v>42576</v>
      </c>
      <c r="P128" s="20">
        <f ca="1">_xll.meDateFromTenor(O128,P$14,"Following",P$13,"Normal")</f>
        <v>42577</v>
      </c>
      <c r="Q128" s="175">
        <f ca="1"/>
        <v>5.8816583159088985E-3</v>
      </c>
      <c r="R128" s="151" t="s">
        <v>4</v>
      </c>
    </row>
    <row r="129" spans="1:18" x14ac:dyDescent="0.25">
      <c r="A129" s="153">
        <v>111</v>
      </c>
      <c r="B129" s="158"/>
      <c r="C129" s="174">
        <f ca="1">_xll.meDateFromTenor(C128,"1D","FOLLOWING",D$13,"NORMAL")</f>
        <v>42577</v>
      </c>
      <c r="D129" s="20">
        <f ca="1">_xll.meDateFromTenor(C129,D$14,"Following",D$13,"Normal")</f>
        <v>42578</v>
      </c>
      <c r="E129" s="175">
        <f ca="1"/>
        <v>4.3441547092371181E-3</v>
      </c>
      <c r="F129" s="152"/>
      <c r="G129" s="174">
        <f t="shared" ca="1" si="3"/>
        <v>42577</v>
      </c>
      <c r="H129" s="20">
        <f ca="1">_xll.meDateFromTenor(G129,H$14,"Following",H$13,"Normal")</f>
        <v>42669</v>
      </c>
      <c r="I129" s="175">
        <f ca="1"/>
        <v>6.1017563069708097E-3</v>
      </c>
      <c r="J129" s="152" t="s">
        <v>4</v>
      </c>
      <c r="K129" s="174">
        <f t="shared" ca="1" si="4"/>
        <v>42577</v>
      </c>
      <c r="L129" s="20">
        <f ca="1">_xll.meDateFromTenor(K129,L$14,"Following",L$13,"Normal")</f>
        <v>42761</v>
      </c>
      <c r="M129" s="175">
        <f ca="1"/>
        <v>7.7848391101062037E-3</v>
      </c>
      <c r="N129" s="152" t="s">
        <v>4</v>
      </c>
      <c r="O129" s="174">
        <f t="shared" ca="1" si="5"/>
        <v>42577</v>
      </c>
      <c r="P129" s="20">
        <f ca="1">_xll.meDateFromTenor(O129,P$14,"Following",P$13,"Normal")</f>
        <v>42578</v>
      </c>
      <c r="Q129" s="175">
        <f ca="1"/>
        <v>5.8877847862695747E-3</v>
      </c>
      <c r="R129" s="151" t="s">
        <v>4</v>
      </c>
    </row>
    <row r="130" spans="1:18" x14ac:dyDescent="0.25">
      <c r="A130" s="153">
        <v>112</v>
      </c>
      <c r="B130" s="158"/>
      <c r="C130" s="174">
        <f ca="1">_xll.meDateFromTenor(C129,"1D","FOLLOWING",D$13,"NORMAL")</f>
        <v>42578</v>
      </c>
      <c r="D130" s="20">
        <f ca="1">_xll.meDateFromTenor(C130,D$14,"Following",D$13,"Normal")</f>
        <v>42579</v>
      </c>
      <c r="E130" s="175">
        <f ca="1"/>
        <v>4.3423221237937227E-3</v>
      </c>
      <c r="F130" s="152"/>
      <c r="G130" s="174">
        <f t="shared" ca="1" si="3"/>
        <v>42578</v>
      </c>
      <c r="H130" s="20">
        <f ca="1">_xll.meDateFromTenor(G130,H$14,"Following",H$13,"Normal")</f>
        <v>42670</v>
      </c>
      <c r="I130" s="175">
        <f ca="1"/>
        <v>6.1045856179722325E-3</v>
      </c>
      <c r="J130" s="152" t="s">
        <v>4</v>
      </c>
      <c r="K130" s="174">
        <f t="shared" ca="1" si="4"/>
        <v>42578</v>
      </c>
      <c r="L130" s="20">
        <f ca="1">_xll.meDateFromTenor(K130,L$14,"Following",L$13,"Normal")</f>
        <v>42762</v>
      </c>
      <c r="M130" s="175">
        <f ca="1"/>
        <v>7.7883870967741936E-3</v>
      </c>
      <c r="N130" s="152" t="s">
        <v>4</v>
      </c>
      <c r="O130" s="174">
        <f t="shared" ca="1" si="5"/>
        <v>42578</v>
      </c>
      <c r="P130" s="20">
        <f ca="1">_xll.meDateFromTenor(O130,P$14,"Following",P$13,"Normal")</f>
        <v>42579</v>
      </c>
      <c r="Q130" s="175">
        <f ca="1"/>
        <v>5.8938219894962901E-3</v>
      </c>
      <c r="R130" s="151" t="s">
        <v>4</v>
      </c>
    </row>
    <row r="131" spans="1:18" x14ac:dyDescent="0.25">
      <c r="A131" s="153">
        <v>113</v>
      </c>
      <c r="B131" s="158"/>
      <c r="C131" s="174">
        <f ca="1">_xll.meDateFromTenor(C130,"1D","FOLLOWING",D$13,"NORMAL")</f>
        <v>42579</v>
      </c>
      <c r="D131" s="20">
        <f ca="1">_xll.meDateFromTenor(C131,D$14,"Following",D$13,"Normal")</f>
        <v>42580</v>
      </c>
      <c r="E131" s="175">
        <f ca="1"/>
        <v>4.3404878877505836E-3</v>
      </c>
      <c r="F131" s="152"/>
      <c r="G131" s="174">
        <f t="shared" ca="1" si="3"/>
        <v>42579</v>
      </c>
      <c r="H131" s="20">
        <f ca="1">_xll.meDateFromTenor(G131,H$14,"Following",H$13,"Normal")</f>
        <v>42671</v>
      </c>
      <c r="I131" s="175">
        <f ca="1"/>
        <v>6.1074391419975926E-3</v>
      </c>
      <c r="J131" s="152" t="s">
        <v>4</v>
      </c>
      <c r="K131" s="174">
        <f t="shared" ca="1" si="4"/>
        <v>42579</v>
      </c>
      <c r="L131" s="20">
        <f ca="1">_xll.meDateFromTenor(K131,L$14,"Following",L$13,"Normal")</f>
        <v>42765</v>
      </c>
      <c r="M131" s="175">
        <f ca="1"/>
        <v>7.791935376652708E-3</v>
      </c>
      <c r="N131" s="152" t="s">
        <v>4</v>
      </c>
      <c r="O131" s="174">
        <f t="shared" ca="1" si="5"/>
        <v>42579</v>
      </c>
      <c r="P131" s="20">
        <f ca="1">_xll.meDateFromTenor(O131,P$14,"Following",P$13,"Normal")</f>
        <v>42580</v>
      </c>
      <c r="Q131" s="175">
        <f ca="1"/>
        <v>5.899774719116564E-3</v>
      </c>
      <c r="R131" s="151" t="s">
        <v>4</v>
      </c>
    </row>
    <row r="132" spans="1:18" x14ac:dyDescent="0.25">
      <c r="A132" s="153">
        <v>114</v>
      </c>
      <c r="B132" s="158"/>
      <c r="C132" s="174">
        <f ca="1">_xll.meDateFromTenor(C131,"1D","FOLLOWING",D$13,"NORMAL")</f>
        <v>42580</v>
      </c>
      <c r="D132" s="20">
        <f ca="1">_xll.meDateFromTenor(C132,D$14,"Following",D$13,"Normal")</f>
        <v>42583</v>
      </c>
      <c r="E132" s="175">
        <f ca="1"/>
        <v>4.3368657447651216E-3</v>
      </c>
      <c r="F132" s="152"/>
      <c r="G132" s="174">
        <f t="shared" ca="1" si="3"/>
        <v>42580</v>
      </c>
      <c r="H132" s="20">
        <f ca="1">_xll.meDateFromTenor(G132,H$14,"Following",H$13,"Normal")</f>
        <v>42674</v>
      </c>
      <c r="I132" s="175">
        <f ca="1"/>
        <v>6.1103171411508424E-3</v>
      </c>
      <c r="J132" s="152" t="s">
        <v>4</v>
      </c>
      <c r="K132" s="174">
        <f t="shared" ca="1" si="4"/>
        <v>42580</v>
      </c>
      <c r="L132" s="20">
        <f ca="1">_xll.meDateFromTenor(K132,L$14,"Following",L$13,"Normal")</f>
        <v>42765</v>
      </c>
      <c r="M132" s="175">
        <f ca="1"/>
        <v>7.7954838709677421E-3</v>
      </c>
      <c r="N132" s="152" t="s">
        <v>4</v>
      </c>
      <c r="O132" s="174">
        <f t="shared" ca="1" si="5"/>
        <v>42580</v>
      </c>
      <c r="P132" s="20">
        <f ca="1">_xll.meDateFromTenor(O132,P$14,"Following",P$13,"Normal")</f>
        <v>42583</v>
      </c>
      <c r="Q132" s="175">
        <f ca="1"/>
        <v>5.9056477686579125E-3</v>
      </c>
      <c r="R132" s="151" t="s">
        <v>4</v>
      </c>
    </row>
    <row r="133" spans="1:18" x14ac:dyDescent="0.25">
      <c r="A133" s="153">
        <v>115</v>
      </c>
      <c r="B133" s="158"/>
      <c r="C133" s="174">
        <f ca="1">_xll.meDateFromTenor(C132,"1D","FOLLOWING",D$13,"NORMAL")</f>
        <v>42583</v>
      </c>
      <c r="D133" s="20">
        <f ca="1">_xll.meDateFromTenor(C133,D$14,"Following",D$13,"Normal")</f>
        <v>42584</v>
      </c>
      <c r="E133" s="175">
        <f ca="1"/>
        <v>4.333132784903897E-3</v>
      </c>
      <c r="F133" s="152"/>
      <c r="G133" s="174">
        <f t="shared" ca="1" si="3"/>
        <v>42583</v>
      </c>
      <c r="H133" s="20">
        <f ca="1">_xll.meDateFromTenor(G133,H$14,"Following",H$13,"Normal")</f>
        <v>42675</v>
      </c>
      <c r="I133" s="175">
        <f ca="1"/>
        <v>6.1191006104174212E-3</v>
      </c>
      <c r="J133" s="152" t="s">
        <v>4</v>
      </c>
      <c r="K133" s="174">
        <f t="shared" ca="1" si="4"/>
        <v>42583</v>
      </c>
      <c r="L133" s="20">
        <f ca="1">_xll.meDateFromTenor(K133,L$14,"Following",L$13,"Normal")</f>
        <v>42767</v>
      </c>
      <c r="M133" s="175">
        <f ca="1"/>
        <v>7.8061290256993127E-3</v>
      </c>
      <c r="N133" s="152" t="s">
        <v>4</v>
      </c>
      <c r="O133" s="174">
        <f t="shared" ca="1" si="5"/>
        <v>42583</v>
      </c>
      <c r="P133" s="20">
        <f ca="1">_xll.meDateFromTenor(O133,P$14,"Following",P$13,"Normal")</f>
        <v>42584</v>
      </c>
      <c r="Q133" s="175">
        <f ca="1"/>
        <v>5.9228367720836018E-3</v>
      </c>
      <c r="R133" s="151" t="s">
        <v>4</v>
      </c>
    </row>
    <row r="134" spans="1:18" x14ac:dyDescent="0.25">
      <c r="A134" s="153">
        <v>116</v>
      </c>
      <c r="B134" s="158"/>
      <c r="C134" s="174">
        <f ca="1">_xll.meDateFromTenor(C133,"1D","FOLLOWING",D$13,"NORMAL")</f>
        <v>42584</v>
      </c>
      <c r="D134" s="20">
        <f ca="1">_xll.meDateFromTenor(C134,D$14,"Following",D$13,"Normal")</f>
        <v>42585</v>
      </c>
      <c r="E134" s="175">
        <f ca="1"/>
        <v>4.3312890566937056E-3</v>
      </c>
      <c r="F134" s="152"/>
      <c r="G134" s="174">
        <f t="shared" ca="1" si="3"/>
        <v>42584</v>
      </c>
      <c r="H134" s="20">
        <f ca="1">_xll.meDateFromTenor(G134,H$14,"Following",H$13,"Normal")</f>
        <v>42676</v>
      </c>
      <c r="I134" s="175">
        <f ca="1"/>
        <v>6.1220791311217227E-3</v>
      </c>
      <c r="J134" s="152" t="s">
        <v>4</v>
      </c>
      <c r="K134" s="174">
        <f t="shared" ca="1" si="4"/>
        <v>42584</v>
      </c>
      <c r="L134" s="20">
        <f ca="1">_xll.meDateFromTenor(K134,L$14,"Following",L$13,"Normal")</f>
        <v>42768</v>
      </c>
      <c r="M134" s="175">
        <f ca="1"/>
        <v>7.8096774193548392E-3</v>
      </c>
      <c r="N134" s="152" t="s">
        <v>4</v>
      </c>
      <c r="O134" s="174">
        <f t="shared" ca="1" si="5"/>
        <v>42584</v>
      </c>
      <c r="P134" s="20">
        <f ca="1">_xll.meDateFromTenor(O134,P$14,"Following",P$13,"Normal")</f>
        <v>42585</v>
      </c>
      <c r="Q134" s="175">
        <f ca="1"/>
        <v>5.9284390365844401E-3</v>
      </c>
      <c r="R134" s="151" t="s">
        <v>4</v>
      </c>
    </row>
    <row r="135" spans="1:18" x14ac:dyDescent="0.25">
      <c r="A135" s="153">
        <v>117</v>
      </c>
      <c r="B135" s="158"/>
      <c r="C135" s="174">
        <f ca="1">_xll.meDateFromTenor(C134,"1D","FOLLOWING",D$13,"NORMAL")</f>
        <v>42585</v>
      </c>
      <c r="D135" s="20">
        <f ca="1">_xll.meDateFromTenor(C135,D$14,"Following",D$13,"Normal")</f>
        <v>42586</v>
      </c>
      <c r="E135" s="175">
        <f ca="1"/>
        <v>4.3294431827600888E-3</v>
      </c>
      <c r="F135" s="152"/>
      <c r="G135" s="174">
        <f t="shared" ca="1" si="3"/>
        <v>42585</v>
      </c>
      <c r="H135" s="20">
        <f ca="1">_xll.meDateFromTenor(G135,H$14,"Following",H$13,"Normal")</f>
        <v>42677</v>
      </c>
      <c r="I135" s="175">
        <f ca="1"/>
        <v>6.1250834374736596E-3</v>
      </c>
      <c r="J135" s="152" t="s">
        <v>4</v>
      </c>
      <c r="K135" s="174">
        <f t="shared" ca="1" si="4"/>
        <v>42585</v>
      </c>
      <c r="L135" s="20">
        <f ca="1">_xll.meDateFromTenor(K135,L$14,"Following",L$13,"Normal")</f>
        <v>42769</v>
      </c>
      <c r="M135" s="175">
        <f ca="1"/>
        <v>7.8132258042423672E-3</v>
      </c>
      <c r="N135" s="152" t="s">
        <v>4</v>
      </c>
      <c r="O135" s="174">
        <f t="shared" ca="1" si="5"/>
        <v>42585</v>
      </c>
      <c r="P135" s="20">
        <f ca="1">_xll.meDateFromTenor(O135,P$14,"Following",P$13,"Normal")</f>
        <v>42586</v>
      </c>
      <c r="Q135" s="175">
        <f ca="1"/>
        <v>5.9339855886439471E-3</v>
      </c>
      <c r="R135" s="151" t="s">
        <v>4</v>
      </c>
    </row>
    <row r="136" spans="1:18" x14ac:dyDescent="0.25">
      <c r="A136" s="153">
        <v>118</v>
      </c>
      <c r="B136" s="158"/>
      <c r="C136" s="174">
        <f ca="1">_xll.meDateFromTenor(C135,"1D","FOLLOWING",D$13,"NORMAL")</f>
        <v>42586</v>
      </c>
      <c r="D136" s="20">
        <f ca="1">_xll.meDateFromTenor(C136,D$14,"Following",D$13,"Normal")</f>
        <v>42587</v>
      </c>
      <c r="E136" s="175">
        <f ca="1"/>
        <v>4.3275950801291586E-3</v>
      </c>
      <c r="F136" s="152"/>
      <c r="G136" s="174">
        <f t="shared" ca="1" si="3"/>
        <v>42586</v>
      </c>
      <c r="H136" s="20">
        <f ca="1">_xll.meDateFromTenor(G136,H$14,"Following",H$13,"Normal")</f>
        <v>42678</v>
      </c>
      <c r="I136" s="175">
        <f ca="1"/>
        <v>6.1281137915771833E-3</v>
      </c>
      <c r="J136" s="152" t="s">
        <v>4</v>
      </c>
      <c r="K136" s="174">
        <f t="shared" ca="1" si="4"/>
        <v>42586</v>
      </c>
      <c r="L136" s="20">
        <f ca="1">_xll.meDateFromTenor(K136,L$14,"Following",L$13,"Normal")</f>
        <v>42772</v>
      </c>
      <c r="M136" s="175">
        <f ca="1"/>
        <v>7.8167741935483877E-3</v>
      </c>
      <c r="N136" s="152" t="s">
        <v>4</v>
      </c>
      <c r="O136" s="174">
        <f t="shared" ca="1" si="5"/>
        <v>42586</v>
      </c>
      <c r="P136" s="20">
        <f ca="1">_xll.meDateFromTenor(O136,P$14,"Following",P$13,"Normal")</f>
        <v>42587</v>
      </c>
      <c r="Q136" s="175">
        <f ca="1"/>
        <v>5.9394812217896421E-3</v>
      </c>
      <c r="R136" s="151" t="s">
        <v>4</v>
      </c>
    </row>
    <row r="137" spans="1:18" x14ac:dyDescent="0.25">
      <c r="A137" s="153">
        <v>119</v>
      </c>
      <c r="B137" s="158"/>
      <c r="C137" s="174">
        <f ca="1">_xll.meDateFromTenor(C136,"1D","FOLLOWING",D$13,"NORMAL")</f>
        <v>42587</v>
      </c>
      <c r="D137" s="20">
        <f ca="1">_xll.meDateFromTenor(C137,D$14,"Following",D$13,"Normal")</f>
        <v>42590</v>
      </c>
      <c r="E137" s="175">
        <f ca="1"/>
        <v>4.3239429673569574E-3</v>
      </c>
      <c r="F137" s="152"/>
      <c r="G137" s="174">
        <f t="shared" ca="1" si="3"/>
        <v>42587</v>
      </c>
      <c r="H137" s="20">
        <f ca="1">_xll.meDateFromTenor(G137,H$14,"Following",H$13,"Normal")</f>
        <v>42681</v>
      </c>
      <c r="I137" s="175">
        <f ca="1"/>
        <v>6.1311704555362407E-3</v>
      </c>
      <c r="J137" s="152" t="s">
        <v>4</v>
      </c>
      <c r="K137" s="174">
        <f t="shared" ca="1" si="4"/>
        <v>42587</v>
      </c>
      <c r="L137" s="20">
        <f ca="1">_xll.meDateFromTenor(K137,L$14,"Following",L$13,"Normal")</f>
        <v>42772</v>
      </c>
      <c r="M137" s="175">
        <f ca="1"/>
        <v>7.8203225960409E-3</v>
      </c>
      <c r="N137" s="152" t="s">
        <v>4</v>
      </c>
      <c r="O137" s="174">
        <f t="shared" ca="1" si="5"/>
        <v>42587</v>
      </c>
      <c r="P137" s="20">
        <f ca="1">_xll.meDateFromTenor(O137,P$14,"Following",P$13,"Normal")</f>
        <v>42590</v>
      </c>
      <c r="Q137" s="175">
        <f ca="1"/>
        <v>5.944930729549042E-3</v>
      </c>
      <c r="R137" s="151" t="s">
        <v>4</v>
      </c>
    </row>
    <row r="138" spans="1:18" x14ac:dyDescent="0.25">
      <c r="A138" s="153">
        <v>120</v>
      </c>
      <c r="B138" s="158"/>
      <c r="C138" s="174">
        <f ca="1">_xll.meDateFromTenor(C137,"1D","FOLLOWING",D$13,"NORMAL")</f>
        <v>42590</v>
      </c>
      <c r="D138" s="20">
        <f ca="1">_xll.meDateFromTenor(C138,D$14,"Following",D$13,"Normal")</f>
        <v>42591</v>
      </c>
      <c r="E138" s="175">
        <f ca="1"/>
        <v>4.3201787334722751E-3</v>
      </c>
      <c r="F138" s="152"/>
      <c r="G138" s="174">
        <f t="shared" ca="1" si="3"/>
        <v>42590</v>
      </c>
      <c r="H138" s="20">
        <f ca="1">_xll.meDateFromTenor(G138,H$14,"Following",H$13,"Normal")</f>
        <v>42682</v>
      </c>
      <c r="I138" s="175">
        <f ca="1"/>
        <v>6.1405009275861261E-3</v>
      </c>
      <c r="J138" s="152" t="s">
        <v>4</v>
      </c>
      <c r="K138" s="174">
        <f t="shared" ca="1" si="4"/>
        <v>42590</v>
      </c>
      <c r="L138" s="20">
        <f ca="1">_xll.meDateFromTenor(K138,L$14,"Following",L$13,"Normal")</f>
        <v>42774</v>
      </c>
      <c r="M138" s="175">
        <f ca="1"/>
        <v>7.8309677419354847E-3</v>
      </c>
      <c r="N138" s="152" t="s">
        <v>4</v>
      </c>
      <c r="O138" s="174">
        <f t="shared" ca="1" si="5"/>
        <v>42590</v>
      </c>
      <c r="P138" s="20">
        <f ca="1">_xll.meDateFromTenor(O138,P$14,"Following",P$13,"Normal")</f>
        <v>42591</v>
      </c>
      <c r="Q138" s="175">
        <f ca="1"/>
        <v>5.9610504357846634E-3</v>
      </c>
      <c r="R138" s="151" t="s">
        <v>4</v>
      </c>
    </row>
    <row r="139" spans="1:18" x14ac:dyDescent="0.25">
      <c r="A139" s="153">
        <v>121</v>
      </c>
      <c r="B139" s="158"/>
      <c r="C139" s="174">
        <f ca="1">_xll.meDateFromTenor(C138,"1D","FOLLOWING",D$13,"NORMAL")</f>
        <v>42591</v>
      </c>
      <c r="D139" s="20">
        <f ca="1">_xll.meDateFromTenor(C139,D$14,"Following",D$13,"Normal")</f>
        <v>42592</v>
      </c>
      <c r="E139" s="175">
        <f ca="1"/>
        <v>4.3183182500250595E-3</v>
      </c>
      <c r="F139" s="152"/>
      <c r="G139" s="174">
        <f t="shared" ca="1" si="3"/>
        <v>42591</v>
      </c>
      <c r="H139" s="20">
        <f ca="1">_xll.meDateFromTenor(G139,H$14,"Following",H$13,"Normal")</f>
        <v>42683</v>
      </c>
      <c r="I139" s="175">
        <f ca="1"/>
        <v>6.1436654520068221E-3</v>
      </c>
      <c r="J139" s="152" t="s">
        <v>4</v>
      </c>
      <c r="K139" s="174">
        <f t="shared" ca="1" si="4"/>
        <v>42591</v>
      </c>
      <c r="L139" s="20">
        <f ca="1">_xll.meDateFromTenor(K139,L$14,"Following",L$13,"Normal")</f>
        <v>42775</v>
      </c>
      <c r="M139" s="175">
        <f ca="1"/>
        <v>7.8345163511313581E-3</v>
      </c>
      <c r="N139" s="152" t="s">
        <v>4</v>
      </c>
      <c r="O139" s="174">
        <f t="shared" ca="1" si="5"/>
        <v>42591</v>
      </c>
      <c r="P139" s="20">
        <f ca="1">_xll.meDateFromTenor(O139,P$14,"Following",P$13,"Normal")</f>
        <v>42592</v>
      </c>
      <c r="Q139" s="175">
        <f ca="1"/>
        <v>5.9663633772740719E-3</v>
      </c>
      <c r="R139" s="151" t="s">
        <v>4</v>
      </c>
    </row>
    <row r="140" spans="1:18" x14ac:dyDescent="0.25">
      <c r="A140" s="153">
        <v>122</v>
      </c>
      <c r="B140" s="158"/>
      <c r="C140" s="174">
        <f ca="1">_xll.meDateFromTenor(C139,"1D","FOLLOWING",D$13,"NORMAL")</f>
        <v>42592</v>
      </c>
      <c r="D140" s="20">
        <f ca="1">_xll.meDateFromTenor(C140,D$14,"Following",D$13,"Normal")</f>
        <v>42593</v>
      </c>
      <c r="E140" s="175">
        <f ca="1"/>
        <v>4.3164550428365245E-3</v>
      </c>
      <c r="F140" s="152"/>
      <c r="G140" s="174">
        <f t="shared" ca="1" si="3"/>
        <v>42592</v>
      </c>
      <c r="H140" s="20">
        <f ca="1">_xll.meDateFromTenor(G140,H$14,"Following",H$13,"Normal")</f>
        <v>42684</v>
      </c>
      <c r="I140" s="175">
        <f ca="1"/>
        <v>6.146857596802802E-3</v>
      </c>
      <c r="J140" s="152" t="s">
        <v>4</v>
      </c>
      <c r="K140" s="174">
        <f t="shared" ca="1" si="4"/>
        <v>42592</v>
      </c>
      <c r="L140" s="20">
        <f ca="1">_xll.meDateFromTenor(K140,L$14,"Following",L$13,"Normal")</f>
        <v>42776</v>
      </c>
      <c r="M140" s="175">
        <f ca="1"/>
        <v>7.8380645161290324E-3</v>
      </c>
      <c r="N140" s="152" t="s">
        <v>4</v>
      </c>
      <c r="O140" s="174">
        <f t="shared" ca="1" si="5"/>
        <v>42592</v>
      </c>
      <c r="P140" s="20">
        <f ca="1">_xll.meDateFromTenor(O140,P$14,"Following",P$13,"Normal")</f>
        <v>42593</v>
      </c>
      <c r="Q140" s="175">
        <f ca="1"/>
        <v>5.9716541610147786E-3</v>
      </c>
      <c r="R140" s="151" t="s">
        <v>4</v>
      </c>
    </row>
    <row r="141" spans="1:18" x14ac:dyDescent="0.25">
      <c r="A141" s="153">
        <v>123</v>
      </c>
      <c r="B141" s="158"/>
      <c r="C141" s="174">
        <f ca="1">_xll.meDateFromTenor(C140,"1D","FOLLOWING",D$13,"NORMAL")</f>
        <v>42593</v>
      </c>
      <c r="D141" s="20">
        <f ca="1">_xll.meDateFromTenor(C141,D$14,"Following",D$13,"Normal")</f>
        <v>42594</v>
      </c>
      <c r="E141" s="175">
        <f ca="1"/>
        <v>4.3145890293328094E-3</v>
      </c>
      <c r="F141" s="152"/>
      <c r="G141" s="174">
        <f t="shared" ca="1" si="3"/>
        <v>42593</v>
      </c>
      <c r="H141" s="20">
        <f ca="1">_xll.meDateFromTenor(G141,H$14,"Following",H$13,"Normal")</f>
        <v>42685</v>
      </c>
      <c r="I141" s="175">
        <f ca="1"/>
        <v>6.1500776240780135E-3</v>
      </c>
      <c r="J141" s="152" t="s">
        <v>4</v>
      </c>
      <c r="K141" s="174">
        <f t="shared" ca="1" si="4"/>
        <v>42593</v>
      </c>
      <c r="L141" s="20">
        <f ca="1">_xll.meDateFromTenor(K141,L$14,"Following",L$13,"Normal")</f>
        <v>42779</v>
      </c>
      <c r="M141" s="175">
        <f ca="1"/>
        <v>7.8416120742031258E-3</v>
      </c>
      <c r="N141" s="152" t="s">
        <v>4</v>
      </c>
      <c r="O141" s="174">
        <f t="shared" ca="1" si="5"/>
        <v>42593</v>
      </c>
      <c r="P141" s="20">
        <f ca="1">_xll.meDateFromTenor(O141,P$14,"Following",P$13,"Normal")</f>
        <v>42594</v>
      </c>
      <c r="Q141" s="175">
        <f ca="1"/>
        <v>5.9769275805343037E-3</v>
      </c>
      <c r="R141" s="151" t="s">
        <v>4</v>
      </c>
    </row>
    <row r="142" spans="1:18" x14ac:dyDescent="0.25">
      <c r="A142" s="153">
        <v>124</v>
      </c>
      <c r="B142" s="158"/>
      <c r="C142" s="174">
        <f ca="1">_xll.meDateFromTenor(C141,"1D","FOLLOWING",D$13,"NORMAL")</f>
        <v>42594</v>
      </c>
      <c r="D142" s="20">
        <f ca="1">_xll.meDateFromTenor(C142,D$14,"Following",D$13,"Normal")</f>
        <v>42597</v>
      </c>
      <c r="E142" s="175">
        <f ca="1"/>
        <v>4.3108988559659037E-3</v>
      </c>
      <c r="F142" s="152"/>
      <c r="G142" s="174">
        <f t="shared" ca="1" si="3"/>
        <v>42594</v>
      </c>
      <c r="H142" s="20">
        <f ca="1">_xll.meDateFromTenor(G142,H$14,"Following",H$13,"Normal")</f>
        <v>42688</v>
      </c>
      <c r="I142" s="175">
        <f ca="1"/>
        <v>6.1533257959364082E-3</v>
      </c>
      <c r="J142" s="152" t="s">
        <v>4</v>
      </c>
      <c r="K142" s="174">
        <f t="shared" ca="1" si="4"/>
        <v>42594</v>
      </c>
      <c r="L142" s="20">
        <f ca="1">_xll.meDateFromTenor(K142,L$14,"Following",L$13,"Normal")</f>
        <v>42779</v>
      </c>
      <c r="M142" s="175">
        <f ca="1"/>
        <v>7.84516129032258E-3</v>
      </c>
      <c r="N142" s="152" t="s">
        <v>4</v>
      </c>
      <c r="O142" s="174">
        <f t="shared" ca="1" si="5"/>
        <v>42594</v>
      </c>
      <c r="P142" s="20">
        <f ca="1">_xll.meDateFromTenor(O142,P$14,"Following",P$13,"Normal")</f>
        <v>42597</v>
      </c>
      <c r="Q142" s="175">
        <f ca="1"/>
        <v>5.9821884293601623E-3</v>
      </c>
      <c r="R142" s="151" t="s">
        <v>4</v>
      </c>
    </row>
    <row r="143" spans="1:18" x14ac:dyDescent="0.25">
      <c r="A143" s="153">
        <v>125</v>
      </c>
      <c r="B143" s="158"/>
      <c r="C143" s="174">
        <f ca="1">_xll.meDateFromTenor(C142,"1D","FOLLOWING",D$13,"NORMAL")</f>
        <v>42597</v>
      </c>
      <c r="D143" s="20">
        <f ca="1">_xll.meDateFromTenor(C143,D$14,"Following",D$13,"Normal")</f>
        <v>42598</v>
      </c>
      <c r="E143" s="175">
        <f ca="1"/>
        <v>4.3070952612467451E-3</v>
      </c>
      <c r="F143" s="152"/>
      <c r="G143" s="174">
        <f t="shared" ca="1" si="3"/>
        <v>42597</v>
      </c>
      <c r="H143" s="20">
        <f ca="1">_xll.meDateFromTenor(G143,H$14,"Following",H$13,"Normal")</f>
        <v>42689</v>
      </c>
      <c r="I143" s="175">
        <f ca="1"/>
        <v>6.1632418000501787E-3</v>
      </c>
      <c r="J143" s="152" t="s">
        <v>4</v>
      </c>
      <c r="K143" s="174">
        <f t="shared" ca="1" si="4"/>
        <v>42597</v>
      </c>
      <c r="L143" s="20">
        <f ca="1">_xll.meDateFromTenor(K143,L$14,"Following",L$13,"Normal")</f>
        <v>42781</v>
      </c>
      <c r="M143" s="175">
        <f ca="1"/>
        <v>7.8557949046690802E-3</v>
      </c>
      <c r="N143" s="152" t="s">
        <v>4</v>
      </c>
      <c r="O143" s="174">
        <f t="shared" ca="1" si="5"/>
        <v>42597</v>
      </c>
      <c r="P143" s="20">
        <f ca="1">_xll.meDateFromTenor(O143,P$14,"Following",P$13,"Normal")</f>
        <v>42598</v>
      </c>
      <c r="Q143" s="175">
        <f ca="1"/>
        <v>5.9979413984034549E-3</v>
      </c>
      <c r="R143" s="151" t="s">
        <v>4</v>
      </c>
    </row>
    <row r="144" spans="1:18" x14ac:dyDescent="0.25">
      <c r="A144" s="153">
        <v>126</v>
      </c>
      <c r="B144" s="158"/>
      <c r="C144" s="174">
        <f ca="1">_xll.meDateFromTenor(C143,"1D","FOLLOWING",D$13,"NORMAL")</f>
        <v>42598</v>
      </c>
      <c r="D144" s="20">
        <f ca="1">_xll.meDateFromTenor(C144,D$14,"Following",D$13,"Normal")</f>
        <v>42599</v>
      </c>
      <c r="E144" s="175">
        <f ca="1"/>
        <v>4.3052139780375299E-3</v>
      </c>
      <c r="F144" s="152"/>
      <c r="G144" s="174">
        <f t="shared" ca="1" si="3"/>
        <v>42598</v>
      </c>
      <c r="H144" s="20">
        <f ca="1">_xll.meDateFromTenor(G144,H$14,"Following",H$13,"Normal")</f>
        <v>42690</v>
      </c>
      <c r="I144" s="175">
        <f ca="1"/>
        <v>6.1666051712807963E-3</v>
      </c>
      <c r="J144" s="152" t="s">
        <v>4</v>
      </c>
      <c r="K144" s="174">
        <f t="shared" ca="1" si="4"/>
        <v>42598</v>
      </c>
      <c r="L144" s="20">
        <f ca="1">_xll.meDateFromTenor(K144,L$14,"Following",L$13,"Normal")</f>
        <v>42782</v>
      </c>
      <c r="M144" s="175">
        <f ca="1"/>
        <v>7.859354838709677E-3</v>
      </c>
      <c r="N144" s="152" t="s">
        <v>4</v>
      </c>
      <c r="O144" s="174">
        <f t="shared" ca="1" si="5"/>
        <v>42598</v>
      </c>
      <c r="P144" s="20">
        <f ca="1">_xll.meDateFromTenor(O144,P$14,"Following",P$13,"Normal")</f>
        <v>42599</v>
      </c>
      <c r="Q144" s="175">
        <f ca="1"/>
        <v>6.0031912507684812E-3</v>
      </c>
      <c r="R144" s="151" t="s">
        <v>4</v>
      </c>
    </row>
    <row r="145" spans="1:18" x14ac:dyDescent="0.25">
      <c r="A145" s="153">
        <v>127</v>
      </c>
      <c r="B145" s="158"/>
      <c r="C145" s="174">
        <f ca="1">_xll.meDateFromTenor(C144,"1D","FOLLOWING",D$13,"NORMAL")</f>
        <v>42599</v>
      </c>
      <c r="D145" s="20">
        <f ca="1">_xll.meDateFromTenor(C145,D$14,"Following",D$13,"Normal")</f>
        <v>42600</v>
      </c>
      <c r="E145" s="175">
        <f ca="1"/>
        <v>4.3033293933092565E-3</v>
      </c>
      <c r="F145" s="152"/>
      <c r="G145" s="174">
        <f t="shared" ca="1" si="3"/>
        <v>42599</v>
      </c>
      <c r="H145" s="20">
        <f ca="1">_xll.meDateFromTenor(G145,H$14,"Following",H$13,"Normal")</f>
        <v>42691</v>
      </c>
      <c r="I145" s="175">
        <f ca="1"/>
        <v>6.1699979976143453E-3</v>
      </c>
      <c r="J145" s="152" t="s">
        <v>4</v>
      </c>
      <c r="K145" s="174">
        <f t="shared" ca="1" si="4"/>
        <v>42599</v>
      </c>
      <c r="L145" s="20">
        <f ca="1">_xll.meDateFromTenor(K145,L$14,"Following",L$13,"Normal")</f>
        <v>42783</v>
      </c>
      <c r="M145" s="175">
        <f ca="1"/>
        <v>7.8629463195901139E-3</v>
      </c>
      <c r="N145" s="152" t="s">
        <v>4</v>
      </c>
      <c r="O145" s="174">
        <f t="shared" ca="1" si="5"/>
        <v>42599</v>
      </c>
      <c r="P145" s="20">
        <f ca="1">_xll.meDateFromTenor(O145,P$14,"Following",P$13,"Normal")</f>
        <v>42600</v>
      </c>
      <c r="Q145" s="175">
        <f ca="1"/>
        <v>6.0084411031335067E-3</v>
      </c>
      <c r="R145" s="151" t="s">
        <v>4</v>
      </c>
    </row>
    <row r="146" spans="1:18" x14ac:dyDescent="0.25">
      <c r="A146" s="153">
        <v>128</v>
      </c>
      <c r="B146" s="158"/>
      <c r="C146" s="174">
        <f ca="1">_xll.meDateFromTenor(C145,"1D","FOLLOWING",D$13,"NORMAL")</f>
        <v>42600</v>
      </c>
      <c r="D146" s="20">
        <f ca="1">_xll.meDateFromTenor(C146,D$14,"Following",D$13,"Normal")</f>
        <v>42601</v>
      </c>
      <c r="E146" s="175">
        <f ca="1"/>
        <v>4.3014414244080413E-3</v>
      </c>
      <c r="F146" s="152"/>
      <c r="G146" s="174">
        <f t="shared" ca="1" si="3"/>
        <v>42600</v>
      </c>
      <c r="H146" s="20">
        <f ca="1">_xll.meDateFromTenor(G146,H$14,"Following",H$13,"Normal")</f>
        <v>42692</v>
      </c>
      <c r="I146" s="175">
        <f ca="1"/>
        <v>6.1734205411547701E-3</v>
      </c>
      <c r="J146" s="152" t="s">
        <v>4</v>
      </c>
      <c r="K146" s="174">
        <f t="shared" ca="1" si="4"/>
        <v>42600</v>
      </c>
      <c r="L146" s="20">
        <f ca="1">_xll.meDateFromTenor(K146,L$14,"Following",L$13,"Normal")</f>
        <v>42786</v>
      </c>
      <c r="M146" s="175">
        <f ca="1"/>
        <v>7.8664516129032264E-3</v>
      </c>
      <c r="N146" s="152" t="s">
        <v>4</v>
      </c>
      <c r="O146" s="174">
        <f t="shared" ca="1" si="5"/>
        <v>42600</v>
      </c>
      <c r="P146" s="20">
        <f ca="1">_xll.meDateFromTenor(O146,P$14,"Following",P$13,"Normal")</f>
        <v>42601</v>
      </c>
      <c r="Q146" s="175">
        <f ca="1"/>
        <v>6.0136909554985331E-3</v>
      </c>
      <c r="R146" s="151" t="s">
        <v>4</v>
      </c>
    </row>
    <row r="147" spans="1:18" x14ac:dyDescent="0.25">
      <c r="A147" s="153">
        <v>129</v>
      </c>
      <c r="B147" s="158"/>
      <c r="C147" s="174">
        <f ca="1">_xll.meDateFromTenor(C146,"1D","FOLLOWING",D$13,"NORMAL")</f>
        <v>42601</v>
      </c>
      <c r="D147" s="20">
        <f ca="1">_xll.meDateFromTenor(C147,D$14,"Following",D$13,"Normal")</f>
        <v>42604</v>
      </c>
      <c r="E147" s="175">
        <f ca="1"/>
        <v>4.2977050990256217E-3</v>
      </c>
      <c r="F147" s="152"/>
      <c r="G147" s="174">
        <f t="shared" ca="1" si="3"/>
        <v>42601</v>
      </c>
      <c r="H147" s="20">
        <f ca="1">_xll.meDateFromTenor(G147,H$14,"Following",H$13,"Normal")</f>
        <v>42695</v>
      </c>
      <c r="I147" s="175">
        <f ca="1"/>
        <v>6.1768730640060273E-3</v>
      </c>
      <c r="J147" s="152" t="s">
        <v>4</v>
      </c>
      <c r="K147" s="174">
        <f t="shared" ca="1" si="4"/>
        <v>42601</v>
      </c>
      <c r="L147" s="20">
        <f ca="1">_xll.meDateFromTenor(K147,L$14,"Following",L$13,"Normal")</f>
        <v>42786</v>
      </c>
      <c r="M147" s="175">
        <f ca="1"/>
        <v>7.8699999999999638E-3</v>
      </c>
      <c r="N147" s="152" t="s">
        <v>4</v>
      </c>
      <c r="O147" s="174">
        <f t="shared" ca="1" si="5"/>
        <v>42601</v>
      </c>
      <c r="P147" s="20">
        <f ca="1">_xll.meDateFromTenor(O147,P$14,"Following",P$13,"Normal")</f>
        <v>42604</v>
      </c>
      <c r="Q147" s="175">
        <f ca="1"/>
        <v>6.0189408078635594E-3</v>
      </c>
      <c r="R147" s="151" t="s">
        <v>4</v>
      </c>
    </row>
    <row r="148" spans="1:18" x14ac:dyDescent="0.25">
      <c r="A148" s="153">
        <v>130</v>
      </c>
      <c r="B148" s="158"/>
      <c r="C148" s="174">
        <f ca="1">_xll.meDateFromTenor(C147,"1D","FOLLOWING",D$13,"NORMAL")</f>
        <v>42604</v>
      </c>
      <c r="D148" s="20">
        <f ca="1">_xll.meDateFromTenor(C148,D$14,"Following",D$13,"Normal")</f>
        <v>42605</v>
      </c>
      <c r="E148" s="175">
        <f ca="1"/>
        <v>4.3014483127377752E-3</v>
      </c>
      <c r="F148" s="152"/>
      <c r="G148" s="174">
        <f t="shared" ca="1" si="3"/>
        <v>42604</v>
      </c>
      <c r="H148" s="20">
        <f ca="1">_xll.meDateFromTenor(G148,H$14,"Following",H$13,"Normal")</f>
        <v>42696</v>
      </c>
      <c r="I148" s="175">
        <f ca="1"/>
        <v>6.1874119163228712E-3</v>
      </c>
      <c r="J148" s="152" t="s">
        <v>4</v>
      </c>
      <c r="K148" s="174">
        <f t="shared" ca="1" si="4"/>
        <v>42604</v>
      </c>
      <c r="L148" s="20">
        <f ca="1">_xll.meDateFromTenor(K148,L$14,"Following",L$13,"Normal")</f>
        <v>42788</v>
      </c>
      <c r="M148" s="175">
        <f ca="1"/>
        <v>7.8841056468700235E-3</v>
      </c>
      <c r="N148" s="152" t="s">
        <v>4</v>
      </c>
      <c r="O148" s="174">
        <f t="shared" ca="1" si="5"/>
        <v>42604</v>
      </c>
      <c r="P148" s="20">
        <f ca="1">_xll.meDateFromTenor(O148,P$14,"Following",P$13,"Normal")</f>
        <v>42605</v>
      </c>
      <c r="Q148" s="175">
        <f ca="1"/>
        <v>6.0346903649586376E-3</v>
      </c>
      <c r="R148" s="151" t="s">
        <v>4</v>
      </c>
    </row>
    <row r="149" spans="1:18" x14ac:dyDescent="0.25">
      <c r="A149" s="153">
        <v>131</v>
      </c>
      <c r="B149" s="158"/>
      <c r="C149" s="174">
        <f ca="1">_xll.meDateFromTenor(C148,"1D","FOLLOWING",D$13,"NORMAL")</f>
        <v>42605</v>
      </c>
      <c r="D149" s="20">
        <f ca="1">_xll.meDateFromTenor(C149,D$14,"Following",D$13,"Normal")</f>
        <v>42606</v>
      </c>
      <c r="E149" s="175">
        <f ca="1"/>
        <v>4.3045762707105851E-3</v>
      </c>
      <c r="F149" s="152"/>
      <c r="G149" s="174">
        <f t="shared" ref="G149:G212" ca="1" si="6">$C149</f>
        <v>42605</v>
      </c>
      <c r="H149" s="20">
        <f ca="1">_xll.meDateFromTenor(G149,H$14,"Following",H$13,"Normal")</f>
        <v>42697</v>
      </c>
      <c r="I149" s="175">
        <f ca="1"/>
        <v>6.1909853150039201E-3</v>
      </c>
      <c r="J149" s="152" t="s">
        <v>4</v>
      </c>
      <c r="K149" s="174">
        <f t="shared" ref="K149:K212" ca="1" si="7">$C149</f>
        <v>42605</v>
      </c>
      <c r="L149" s="20">
        <f ca="1">_xll.meDateFromTenor(K149,L$14,"Following",L$13,"Normal")</f>
        <v>42789</v>
      </c>
      <c r="M149" s="175">
        <f ca="1"/>
        <v>7.8887234042553187E-3</v>
      </c>
      <c r="N149" s="152" t="s">
        <v>4</v>
      </c>
      <c r="O149" s="174">
        <f t="shared" ref="O149:O212" ca="1" si="8">$C149</f>
        <v>42605</v>
      </c>
      <c r="P149" s="20">
        <f ca="1">_xll.meDateFromTenor(O149,P$14,"Following",P$13,"Normal")</f>
        <v>42606</v>
      </c>
      <c r="Q149" s="175">
        <f ca="1"/>
        <v>6.039940217323664E-3</v>
      </c>
      <c r="R149" s="151" t="s">
        <v>4</v>
      </c>
    </row>
    <row r="150" spans="1:18" x14ac:dyDescent="0.25">
      <c r="A150" s="153">
        <v>132</v>
      </c>
      <c r="B150" s="158"/>
      <c r="C150" s="174">
        <f ca="1">_xll.meDateFromTenor(C149,"1D","FOLLOWING",D$13,"NORMAL")</f>
        <v>42606</v>
      </c>
      <c r="D150" s="20">
        <f ca="1">_xll.meDateFromTenor(C150,D$14,"Following",D$13,"Normal")</f>
        <v>42607</v>
      </c>
      <c r="E150" s="175">
        <f ca="1"/>
        <v>4.3076190850310937E-3</v>
      </c>
      <c r="F150" s="152"/>
      <c r="G150" s="174">
        <f t="shared" ca="1" si="6"/>
        <v>42606</v>
      </c>
      <c r="H150" s="20">
        <f ca="1">_xll.meDateFromTenor(G150,H$14,"Following",H$13,"Normal")</f>
        <v>42698</v>
      </c>
      <c r="I150" s="175">
        <f ca="1"/>
        <v>6.1945889251676413E-3</v>
      </c>
      <c r="J150" s="152" t="s">
        <v>4</v>
      </c>
      <c r="K150" s="174">
        <f t="shared" ca="1" si="7"/>
        <v>42606</v>
      </c>
      <c r="L150" s="20">
        <f ca="1">_xll.meDateFromTenor(K150,L$14,"Following",L$13,"Normal")</f>
        <v>42790</v>
      </c>
      <c r="M150" s="175">
        <f ca="1"/>
        <v>7.8933873494189365E-3</v>
      </c>
      <c r="N150" s="152" t="s">
        <v>4</v>
      </c>
      <c r="O150" s="174">
        <f t="shared" ca="1" si="8"/>
        <v>42606</v>
      </c>
      <c r="P150" s="20">
        <f ca="1">_xll.meDateFromTenor(O150,P$14,"Following",P$13,"Normal")</f>
        <v>42607</v>
      </c>
      <c r="Q150" s="175">
        <f ca="1"/>
        <v>6.0450405424991686E-3</v>
      </c>
      <c r="R150" s="151" t="s">
        <v>4</v>
      </c>
    </row>
    <row r="151" spans="1:18" x14ac:dyDescent="0.25">
      <c r="A151" s="153">
        <v>133</v>
      </c>
      <c r="B151" s="158"/>
      <c r="C151" s="174">
        <f ca="1">_xll.meDateFromTenor(C150,"1D","FOLLOWING",D$13,"NORMAL")</f>
        <v>42607</v>
      </c>
      <c r="D151" s="20">
        <f ca="1">_xll.meDateFromTenor(C151,D$14,"Following",D$13,"Normal")</f>
        <v>42608</v>
      </c>
      <c r="E151" s="175">
        <f ca="1"/>
        <v>4.3105731709669626E-3</v>
      </c>
      <c r="F151" s="152"/>
      <c r="G151" s="174">
        <f t="shared" ca="1" si="6"/>
        <v>42607</v>
      </c>
      <c r="H151" s="20">
        <f ca="1">_xll.meDateFromTenor(G151,H$14,"Following",H$13,"Normal")</f>
        <v>42699</v>
      </c>
      <c r="I151" s="175">
        <f ca="1"/>
        <v>6.1982227393310094E-3</v>
      </c>
      <c r="J151" s="152" t="s">
        <v>4</v>
      </c>
      <c r="K151" s="174">
        <f t="shared" ca="1" si="7"/>
        <v>42607</v>
      </c>
      <c r="L151" s="20">
        <f ca="1">_xll.meDateFromTenor(K151,L$14,"Following",L$13,"Normal")</f>
        <v>42793</v>
      </c>
      <c r="M151" s="175">
        <f ca="1"/>
        <v>7.8980851063829779E-3</v>
      </c>
      <c r="N151" s="152" t="s">
        <v>4</v>
      </c>
      <c r="O151" s="174">
        <f t="shared" ca="1" si="8"/>
        <v>42607</v>
      </c>
      <c r="P151" s="20">
        <f ca="1">_xll.meDateFromTenor(O151,P$14,"Following",P$13,"Normal")</f>
        <v>42608</v>
      </c>
      <c r="Q151" s="175">
        <f ca="1"/>
        <v>6.0498457997151976E-3</v>
      </c>
      <c r="R151" s="151" t="s">
        <v>4</v>
      </c>
    </row>
    <row r="152" spans="1:18" x14ac:dyDescent="0.25">
      <c r="A152" s="153">
        <v>134</v>
      </c>
      <c r="B152" s="158"/>
      <c r="C152" s="174">
        <f ca="1">_xll.meDateFromTenor(C151,"1D","FOLLOWING",D$13,"NORMAL")</f>
        <v>42608</v>
      </c>
      <c r="D152" s="20">
        <f ca="1">_xll.meDateFromTenor(C152,D$14,"Following",D$13,"Normal")</f>
        <v>42611</v>
      </c>
      <c r="E152" s="175">
        <f ca="1"/>
        <v>4.316229045295843E-3</v>
      </c>
      <c r="F152" s="152"/>
      <c r="G152" s="174">
        <f t="shared" ca="1" si="6"/>
        <v>42608</v>
      </c>
      <c r="H152" s="20">
        <f ca="1">_xll.meDateFromTenor(G152,H$14,"Following",H$13,"Normal")</f>
        <v>42702</v>
      </c>
      <c r="I152" s="175">
        <f ca="1"/>
        <v>6.201886750010998E-3</v>
      </c>
      <c r="J152" s="152" t="s">
        <v>4</v>
      </c>
      <c r="K152" s="174">
        <f t="shared" ca="1" si="7"/>
        <v>42608</v>
      </c>
      <c r="L152" s="20">
        <f ca="1">_xll.meDateFromTenor(K152,L$14,"Following",L$13,"Normal")</f>
        <v>42793</v>
      </c>
      <c r="M152" s="175">
        <f ca="1"/>
        <v>7.9027704873691172E-3</v>
      </c>
      <c r="N152" s="152" t="s">
        <v>4</v>
      </c>
      <c r="O152" s="174">
        <f t="shared" ca="1" si="8"/>
        <v>42608</v>
      </c>
      <c r="P152" s="20">
        <f ca="1">_xll.meDateFromTenor(O152,P$14,"Following",P$13,"Normal")</f>
        <v>42611</v>
      </c>
      <c r="Q152" s="175">
        <f ca="1"/>
        <v>6.054361968601105E-3</v>
      </c>
      <c r="R152" s="151" t="s">
        <v>4</v>
      </c>
    </row>
    <row r="153" spans="1:18" x14ac:dyDescent="0.25">
      <c r="A153" s="153">
        <v>135</v>
      </c>
      <c r="B153" s="158"/>
      <c r="C153" s="174">
        <f ca="1">_xll.meDateFromTenor(C152,"1D","FOLLOWING",D$13,"NORMAL")</f>
        <v>42611</v>
      </c>
      <c r="D153" s="20">
        <f ca="1">_xll.meDateFromTenor(C153,D$14,"Following",D$13,"Normal")</f>
        <v>42612</v>
      </c>
      <c r="E153" s="175">
        <f ca="1"/>
        <v>4.3214016052761806E-3</v>
      </c>
      <c r="F153" s="152"/>
      <c r="G153" s="174">
        <f t="shared" ca="1" si="6"/>
        <v>42611</v>
      </c>
      <c r="H153" s="20">
        <f ca="1">_xll.meDateFromTenor(G153,H$14,"Following",H$13,"Normal")</f>
        <v>42703</v>
      </c>
      <c r="I153" s="175">
        <f ca="1"/>
        <v>6.2130598863204215E-3</v>
      </c>
      <c r="J153" s="152" t="s">
        <v>4</v>
      </c>
      <c r="K153" s="174">
        <f t="shared" ca="1" si="7"/>
        <v>42611</v>
      </c>
      <c r="L153" s="20">
        <f ca="1">_xll.meDateFromTenor(K153,L$14,"Following",L$13,"Normal")</f>
        <v>42794</v>
      </c>
      <c r="M153" s="175">
        <f ca="1"/>
        <v>7.9168085106382981E-3</v>
      </c>
      <c r="N153" s="152" t="s">
        <v>4</v>
      </c>
      <c r="O153" s="174">
        <f t="shared" ca="1" si="8"/>
        <v>42611</v>
      </c>
      <c r="P153" s="20">
        <f ca="1">_xll.meDateFromTenor(O153,P$14,"Following",P$13,"Normal")</f>
        <v>42612</v>
      </c>
      <c r="Q153" s="175">
        <f ca="1"/>
        <v>6.0662357415716102E-3</v>
      </c>
      <c r="R153" s="151" t="s">
        <v>4</v>
      </c>
    </row>
    <row r="154" spans="1:18" x14ac:dyDescent="0.25">
      <c r="A154" s="153">
        <v>136</v>
      </c>
      <c r="B154" s="158"/>
      <c r="C154" s="174">
        <f ca="1">_xll.meDateFromTenor(C153,"1D","FOLLOWING",D$13,"NORMAL")</f>
        <v>42612</v>
      </c>
      <c r="D154" s="20">
        <f ca="1">_xll.meDateFromTenor(C154,D$14,"Following",D$13,"Normal")</f>
        <v>42613</v>
      </c>
      <c r="E154" s="175">
        <f ca="1"/>
        <v>4.3238871966089377E-3</v>
      </c>
      <c r="F154" s="152"/>
      <c r="G154" s="174">
        <f t="shared" ca="1" si="6"/>
        <v>42612</v>
      </c>
      <c r="H154" s="20">
        <f ca="1">_xll.meDateFromTenor(G154,H$14,"Following",H$13,"Normal")</f>
        <v>42704</v>
      </c>
      <c r="I154" s="175">
        <f ca="1"/>
        <v>6.216844608236626E-3</v>
      </c>
      <c r="J154" s="152" t="s">
        <v>4</v>
      </c>
      <c r="K154" s="174">
        <f t="shared" ca="1" si="7"/>
        <v>42612</v>
      </c>
      <c r="L154" s="20">
        <f ca="1">_xll.meDateFromTenor(K154,L$14,"Following",L$13,"Normal")</f>
        <v>42794</v>
      </c>
      <c r="M154" s="175">
        <f ca="1"/>
        <v>7.9214896869359182E-3</v>
      </c>
      <c r="N154" s="152" t="s">
        <v>4</v>
      </c>
      <c r="O154" s="174">
        <f t="shared" ca="1" si="8"/>
        <v>42612</v>
      </c>
      <c r="P154" s="20">
        <f ca="1">_xll.meDateFromTenor(O154,P$14,"Following",P$13,"Normal")</f>
        <v>42613</v>
      </c>
      <c r="Q154" s="175">
        <f ca="1"/>
        <v>6.069655353430548E-3</v>
      </c>
      <c r="R154" s="151" t="s">
        <v>4</v>
      </c>
    </row>
    <row r="155" spans="1:18" x14ac:dyDescent="0.25">
      <c r="A155" s="153">
        <v>137</v>
      </c>
      <c r="B155" s="158"/>
      <c r="C155" s="174">
        <f ca="1">_xll.meDateFromTenor(C154,"1D","FOLLOWING",D$13,"NORMAL")</f>
        <v>42613</v>
      </c>
      <c r="D155" s="20">
        <f ca="1">_xll.meDateFromTenor(C155,D$14,"Following",D$13,"Normal")</f>
        <v>42614</v>
      </c>
      <c r="E155" s="175">
        <f ca="1"/>
        <v>4.3262336261396129E-3</v>
      </c>
      <c r="F155" s="152"/>
      <c r="G155" s="174">
        <f t="shared" ca="1" si="6"/>
        <v>42613</v>
      </c>
      <c r="H155" s="20">
        <f ca="1">_xll.meDateFromTenor(G155,H$14,"Following",H$13,"Normal")</f>
        <v>42704</v>
      </c>
      <c r="I155" s="175">
        <f ca="1"/>
        <v>6.2206594892543201E-3</v>
      </c>
      <c r="J155" s="152" t="s">
        <v>4</v>
      </c>
      <c r="K155" s="174">
        <f t="shared" ca="1" si="7"/>
        <v>42613</v>
      </c>
      <c r="L155" s="20">
        <f ca="1">_xll.meDateFromTenor(K155,L$14,"Following",L$13,"Normal")</f>
        <v>42794</v>
      </c>
      <c r="M155" s="175">
        <f ca="1"/>
        <v>7.9261702127659574E-3</v>
      </c>
      <c r="N155" s="152" t="s">
        <v>4</v>
      </c>
      <c r="O155" s="174">
        <f t="shared" ca="1" si="8"/>
        <v>42613</v>
      </c>
      <c r="P155" s="20">
        <f ca="1">_xll.meDateFromTenor(O155,P$14,"Following",P$13,"Normal")</f>
        <v>42614</v>
      </c>
      <c r="Q155" s="175">
        <f ca="1"/>
        <v>6.0728157751061239E-3</v>
      </c>
      <c r="R155" s="151" t="s">
        <v>4</v>
      </c>
    </row>
    <row r="156" spans="1:18" x14ac:dyDescent="0.25">
      <c r="A156" s="153">
        <v>138</v>
      </c>
      <c r="B156" s="158"/>
      <c r="C156" s="174">
        <f ca="1">_xll.meDateFromTenor(C155,"1D","FOLLOWING",D$13,"NORMAL")</f>
        <v>42614</v>
      </c>
      <c r="D156" s="20">
        <f ca="1">_xll.meDateFromTenor(C156,D$14,"Following",D$13,"Normal")</f>
        <v>42615</v>
      </c>
      <c r="E156" s="175">
        <f ca="1"/>
        <v>4.3284662320797352E-3</v>
      </c>
      <c r="F156" s="152"/>
      <c r="G156" s="174">
        <f t="shared" ca="1" si="6"/>
        <v>42614</v>
      </c>
      <c r="H156" s="20">
        <f ca="1">_xll.meDateFromTenor(G156,H$14,"Following",H$13,"Normal")</f>
        <v>42705</v>
      </c>
      <c r="I156" s="175">
        <f ca="1"/>
        <v>6.2245045218904766E-3</v>
      </c>
      <c r="J156" s="152" t="s">
        <v>4</v>
      </c>
      <c r="K156" s="174">
        <f t="shared" ca="1" si="7"/>
        <v>42614</v>
      </c>
      <c r="L156" s="20">
        <f ca="1">_xll.meDateFromTenor(K156,L$14,"Following",L$13,"Normal")</f>
        <v>42795</v>
      </c>
      <c r="M156" s="175">
        <f ca="1"/>
        <v>7.9308509766836573E-3</v>
      </c>
      <c r="N156" s="152" t="s">
        <v>4</v>
      </c>
      <c r="O156" s="174">
        <f t="shared" ca="1" si="8"/>
        <v>42614</v>
      </c>
      <c r="P156" s="20">
        <f ca="1">_xll.meDateFromTenor(O156,P$14,"Following",P$13,"Normal")</f>
        <v>42615</v>
      </c>
      <c r="Q156" s="175">
        <f ca="1"/>
        <v>6.0757229862276893E-3</v>
      </c>
      <c r="R156" s="151" t="s">
        <v>4</v>
      </c>
    </row>
    <row r="157" spans="1:18" x14ac:dyDescent="0.25">
      <c r="A157" s="153">
        <v>139</v>
      </c>
      <c r="B157" s="158"/>
      <c r="C157" s="174">
        <f ca="1">_xll.meDateFromTenor(C156,"1D","FOLLOWING",D$13,"NORMAL")</f>
        <v>42615</v>
      </c>
      <c r="D157" s="20">
        <f ca="1">_xll.meDateFromTenor(C157,D$14,"Following",D$13,"Normal")</f>
        <v>42618</v>
      </c>
      <c r="E157" s="175">
        <f ca="1"/>
        <v>4.3325862485942964E-3</v>
      </c>
      <c r="F157" s="152"/>
      <c r="G157" s="174">
        <f t="shared" ca="1" si="6"/>
        <v>42615</v>
      </c>
      <c r="H157" s="20">
        <f ca="1">_xll.meDateFromTenor(G157,H$14,"Following",H$13,"Normal")</f>
        <v>42706</v>
      </c>
      <c r="I157" s="175">
        <f ca="1"/>
        <v>6.2283796986620683E-3</v>
      </c>
      <c r="J157" s="152" t="s">
        <v>4</v>
      </c>
      <c r="K157" s="174">
        <f t="shared" ca="1" si="7"/>
        <v>42615</v>
      </c>
      <c r="L157" s="20">
        <f ca="1">_xll.meDateFromTenor(K157,L$14,"Following",L$13,"Normal")</f>
        <v>42796</v>
      </c>
      <c r="M157" s="175">
        <f ca="1"/>
        <v>7.9355319148936166E-3</v>
      </c>
      <c r="N157" s="152" t="s">
        <v>4</v>
      </c>
      <c r="O157" s="174">
        <f t="shared" ca="1" si="8"/>
        <v>42615</v>
      </c>
      <c r="P157" s="20">
        <f ca="1">_xll.meDateFromTenor(O157,P$14,"Following",P$13,"Normal")</f>
        <v>42618</v>
      </c>
      <c r="Q157" s="175">
        <f ca="1"/>
        <v>6.0783829664245977E-3</v>
      </c>
      <c r="R157" s="151" t="s">
        <v>4</v>
      </c>
    </row>
    <row r="158" spans="1:18" x14ac:dyDescent="0.25">
      <c r="A158" s="153">
        <v>140</v>
      </c>
      <c r="B158" s="158"/>
      <c r="C158" s="174">
        <f ca="1">_xll.meDateFromTenor(C157,"1D","FOLLOWING",D$13,"NORMAL")</f>
        <v>42618</v>
      </c>
      <c r="D158" s="20">
        <f ca="1">_xll.meDateFromTenor(C158,D$14,"Following",D$13,"Normal")</f>
        <v>42619</v>
      </c>
      <c r="E158" s="175">
        <f ca="1"/>
        <v>4.3361867204883154E-3</v>
      </c>
      <c r="F158" s="152"/>
      <c r="G158" s="174">
        <f t="shared" ca="1" si="6"/>
        <v>42618</v>
      </c>
      <c r="H158" s="20">
        <f ca="1">_xll.meDateFromTenor(G158,H$14,"Following",H$13,"Normal")</f>
        <v>42709</v>
      </c>
      <c r="I158" s="175">
        <f ca="1"/>
        <v>6.2401860189591971E-3</v>
      </c>
      <c r="J158" s="152" t="s">
        <v>4</v>
      </c>
      <c r="K158" s="174">
        <f t="shared" ca="1" si="7"/>
        <v>42618</v>
      </c>
      <c r="L158" s="20">
        <f ca="1">_xll.meDateFromTenor(K158,L$14,"Following",L$13,"Normal")</f>
        <v>42800</v>
      </c>
      <c r="M158" s="175">
        <f ca="1"/>
        <v>7.9495744618282953E-3</v>
      </c>
      <c r="N158" s="152" t="s">
        <v>4</v>
      </c>
      <c r="O158" s="174">
        <f t="shared" ca="1" si="8"/>
        <v>42618</v>
      </c>
      <c r="P158" s="20">
        <f ca="1">_xll.meDateFromTenor(O158,P$14,"Following",P$13,"Normal")</f>
        <v>42619</v>
      </c>
      <c r="Q158" s="175">
        <f ca="1"/>
        <v>6.0849393177608993E-3</v>
      </c>
      <c r="R158" s="151" t="s">
        <v>4</v>
      </c>
    </row>
    <row r="159" spans="1:18" x14ac:dyDescent="0.25">
      <c r="A159" s="153">
        <v>141</v>
      </c>
      <c r="B159" s="158"/>
      <c r="C159" s="174">
        <f ca="1">_xll.meDateFromTenor(C158,"1D","FOLLOWING",D$13,"NORMAL")</f>
        <v>42619</v>
      </c>
      <c r="D159" s="20">
        <f ca="1">_xll.meDateFromTenor(C159,D$14,"Following",D$13,"Normal")</f>
        <v>42620</v>
      </c>
      <c r="E159" s="175">
        <f ca="1"/>
        <v>4.3377964338109521E-3</v>
      </c>
      <c r="F159" s="152"/>
      <c r="G159" s="174">
        <f t="shared" ca="1" si="6"/>
        <v>42619</v>
      </c>
      <c r="H159" s="20">
        <f ca="1">_xll.meDateFromTenor(G159,H$14,"Following",H$13,"Normal")</f>
        <v>42710</v>
      </c>
      <c r="I159" s="175">
        <f ca="1"/>
        <v>6.2441816974422686E-3</v>
      </c>
      <c r="J159" s="152" t="s">
        <v>4</v>
      </c>
      <c r="K159" s="174">
        <f t="shared" ca="1" si="7"/>
        <v>42619</v>
      </c>
      <c r="L159" s="20">
        <f ca="1">_xll.meDateFromTenor(K159,L$14,"Following",L$13,"Normal")</f>
        <v>42800</v>
      </c>
      <c r="M159" s="175">
        <f ca="1"/>
        <v>7.9542553191489368E-3</v>
      </c>
      <c r="N159" s="152" t="s">
        <v>4</v>
      </c>
      <c r="O159" s="174">
        <f t="shared" ca="1" si="8"/>
        <v>42619</v>
      </c>
      <c r="P159" s="20">
        <f ca="1">_xll.meDateFromTenor(O159,P$14,"Following",P$13,"Normal")</f>
        <v>42620</v>
      </c>
      <c r="Q159" s="175">
        <f ca="1"/>
        <v>6.0866701705526993E-3</v>
      </c>
      <c r="R159" s="151" t="s">
        <v>4</v>
      </c>
    </row>
    <row r="160" spans="1:18" x14ac:dyDescent="0.25">
      <c r="A160" s="153">
        <v>142</v>
      </c>
      <c r="B160" s="158"/>
      <c r="C160" s="174">
        <f ca="1">_xll.meDateFromTenor(C159,"1D","FOLLOWING",D$13,"NORMAL")</f>
        <v>42620</v>
      </c>
      <c r="D160" s="20">
        <f ca="1">_xll.meDateFromTenor(C160,D$14,"Following",D$13,"Normal")</f>
        <v>42621</v>
      </c>
      <c r="E160" s="175">
        <f ca="1"/>
        <v>4.3392708135492498E-3</v>
      </c>
      <c r="F160" s="152"/>
      <c r="G160" s="174">
        <f t="shared" ca="1" si="6"/>
        <v>42620</v>
      </c>
      <c r="H160" s="20">
        <f ca="1">_xll.meDateFromTenor(G160,H$14,"Following",H$13,"Normal")</f>
        <v>42711</v>
      </c>
      <c r="I160" s="175">
        <f ca="1"/>
        <v>6.2482074826456461E-3</v>
      </c>
      <c r="J160" s="152" t="s">
        <v>4</v>
      </c>
      <c r="K160" s="174">
        <f t="shared" ca="1" si="7"/>
        <v>42620</v>
      </c>
      <c r="L160" s="20">
        <f ca="1">_xll.meDateFromTenor(K160,L$14,"Following",L$13,"Normal")</f>
        <v>42801</v>
      </c>
      <c r="M160" s="175">
        <f ca="1"/>
        <v>7.9589361718892752E-3</v>
      </c>
      <c r="N160" s="152" t="s">
        <v>4</v>
      </c>
      <c r="O160" s="174">
        <f t="shared" ca="1" si="8"/>
        <v>42620</v>
      </c>
      <c r="P160" s="20">
        <f ca="1">_xll.meDateFromTenor(O160,P$14,"Following",P$13,"Normal")</f>
        <v>42621</v>
      </c>
      <c r="Q160" s="175">
        <f ca="1"/>
        <v>6.0881836905666035E-3</v>
      </c>
      <c r="R160" s="151" t="s">
        <v>4</v>
      </c>
    </row>
    <row r="161" spans="1:18" x14ac:dyDescent="0.25">
      <c r="A161" s="153">
        <v>143</v>
      </c>
      <c r="B161" s="158"/>
      <c r="C161" s="174">
        <f ca="1">_xll.meDateFromTenor(C160,"1D","FOLLOWING",D$13,"NORMAL")</f>
        <v>42621</v>
      </c>
      <c r="D161" s="20">
        <f ca="1">_xll.meDateFromTenor(C161,D$14,"Following",D$13,"Normal")</f>
        <v>42622</v>
      </c>
      <c r="E161" s="175">
        <f ca="1"/>
        <v>4.3406062748108255E-3</v>
      </c>
      <c r="F161" s="152"/>
      <c r="G161" s="174">
        <f t="shared" ca="1" si="6"/>
        <v>42621</v>
      </c>
      <c r="H161" s="20">
        <f ca="1">_xll.meDateFromTenor(G161,H$14,"Following",H$13,"Normal")</f>
        <v>42712</v>
      </c>
      <c r="I161" s="175">
        <f ca="1"/>
        <v>6.2522633670862989E-3</v>
      </c>
      <c r="J161" s="152" t="s">
        <v>4</v>
      </c>
      <c r="K161" s="174">
        <f t="shared" ca="1" si="7"/>
        <v>42621</v>
      </c>
      <c r="L161" s="20">
        <f ca="1">_xll.meDateFromTenor(K161,L$14,"Following",L$13,"Normal")</f>
        <v>42802</v>
      </c>
      <c r="M161" s="175">
        <f ca="1"/>
        <v>7.963617021276596E-3</v>
      </c>
      <c r="N161" s="152" t="s">
        <v>4</v>
      </c>
      <c r="O161" s="174">
        <f t="shared" ca="1" si="8"/>
        <v>42621</v>
      </c>
      <c r="P161" s="20">
        <f ca="1">_xll.meDateFromTenor(O161,P$14,"Following",P$13,"Normal")</f>
        <v>42622</v>
      </c>
      <c r="Q161" s="175">
        <f ca="1"/>
        <v>6.0894858574319618E-3</v>
      </c>
      <c r="R161" s="151" t="s">
        <v>4</v>
      </c>
    </row>
    <row r="162" spans="1:18" x14ac:dyDescent="0.25">
      <c r="A162" s="153">
        <v>144</v>
      </c>
      <c r="B162" s="158"/>
      <c r="C162" s="174">
        <f ca="1">_xll.meDateFromTenor(C161,"1D","FOLLOWING",D$13,"NORMAL")</f>
        <v>42622</v>
      </c>
      <c r="D162" s="20">
        <f ca="1">_xll.meDateFromTenor(C162,D$14,"Following",D$13,"Normal")</f>
        <v>42625</v>
      </c>
      <c r="E162" s="175">
        <f ca="1"/>
        <v>4.3428485993768518E-3</v>
      </c>
      <c r="F162" s="152"/>
      <c r="G162" s="174">
        <f t="shared" ca="1" si="6"/>
        <v>42622</v>
      </c>
      <c r="H162" s="20">
        <f ca="1">_xll.meDateFromTenor(G162,H$14,"Following",H$13,"Normal")</f>
        <v>42713</v>
      </c>
      <c r="I162" s="175">
        <f ca="1"/>
        <v>6.2563493432812043E-3</v>
      </c>
      <c r="J162" s="152" t="s">
        <v>4</v>
      </c>
      <c r="K162" s="174">
        <f t="shared" ca="1" si="7"/>
        <v>42622</v>
      </c>
      <c r="L162" s="20">
        <f ca="1">_xll.meDateFromTenor(K162,L$14,"Following",L$13,"Normal")</f>
        <v>42803</v>
      </c>
      <c r="M162" s="175">
        <f ca="1"/>
        <v>7.968297871891206E-3</v>
      </c>
      <c r="N162" s="152" t="s">
        <v>4</v>
      </c>
      <c r="O162" s="174">
        <f t="shared" ca="1" si="8"/>
        <v>42622</v>
      </c>
      <c r="P162" s="20">
        <f ca="1">_xll.meDateFromTenor(O162,P$14,"Following",P$13,"Normal")</f>
        <v>42625</v>
      </c>
      <c r="Q162" s="175">
        <f ca="1"/>
        <v>6.0905826507781282E-3</v>
      </c>
      <c r="R162" s="151" t="s">
        <v>4</v>
      </c>
    </row>
    <row r="163" spans="1:18" x14ac:dyDescent="0.25">
      <c r="A163" s="153">
        <v>145</v>
      </c>
      <c r="B163" s="158"/>
      <c r="C163" s="174">
        <f ca="1">_xll.meDateFromTenor(C162,"1D","FOLLOWING",D$13,"NORMAL")</f>
        <v>42625</v>
      </c>
      <c r="D163" s="20">
        <f ca="1">_xll.meDateFromTenor(C163,D$14,"Following",D$13,"Normal")</f>
        <v>42626</v>
      </c>
      <c r="E163" s="175">
        <f ca="1"/>
        <v>4.3444872348441677E-3</v>
      </c>
      <c r="F163" s="152"/>
      <c r="G163" s="174">
        <f t="shared" ca="1" si="6"/>
        <v>42625</v>
      </c>
      <c r="H163" s="20">
        <f ca="1">_xll.meDateFromTenor(G163,H$14,"Following",H$13,"Normal")</f>
        <v>42716</v>
      </c>
      <c r="I163" s="175">
        <f ca="1"/>
        <v>6.2687877475611645E-3</v>
      </c>
      <c r="J163" s="152" t="s">
        <v>4</v>
      </c>
      <c r="K163" s="174">
        <f t="shared" ca="1" si="7"/>
        <v>42625</v>
      </c>
      <c r="L163" s="20">
        <f ca="1">_xll.meDateFromTenor(K163,L$14,"Following",L$13,"Normal")</f>
        <v>42807</v>
      </c>
      <c r="M163" s="175">
        <f ca="1"/>
        <v>7.9823404255319145E-3</v>
      </c>
      <c r="N163" s="152" t="s">
        <v>4</v>
      </c>
      <c r="O163" s="174">
        <f t="shared" ca="1" si="8"/>
        <v>42625</v>
      </c>
      <c r="P163" s="20">
        <f ca="1">_xll.meDateFromTenor(O163,P$14,"Following",P$13,"Normal")</f>
        <v>42626</v>
      </c>
      <c r="Q163" s="175">
        <f ca="1"/>
        <v>6.092700585994996E-3</v>
      </c>
      <c r="R163" s="151" t="s">
        <v>4</v>
      </c>
    </row>
    <row r="164" spans="1:18" x14ac:dyDescent="0.25">
      <c r="A164" s="153">
        <v>146</v>
      </c>
      <c r="B164" s="158"/>
      <c r="C164" s="174">
        <f ca="1">_xll.meDateFromTenor(C163,"1D","FOLLOWING",D$13,"NORMAL")</f>
        <v>42626</v>
      </c>
      <c r="D164" s="20">
        <f ca="1">_xll.meDateFromTenor(C164,D$14,"Following",D$13,"Normal")</f>
        <v>42627</v>
      </c>
      <c r="E164" s="175">
        <f ca="1"/>
        <v>4.34507432849786E-3</v>
      </c>
      <c r="F164" s="152"/>
      <c r="G164" s="174">
        <f t="shared" ca="1" si="6"/>
        <v>42626</v>
      </c>
      <c r="H164" s="20">
        <f ca="1">_xll.meDateFromTenor(G164,H$14,"Following",H$13,"Normal")</f>
        <v>42717</v>
      </c>
      <c r="I164" s="175">
        <f ca="1"/>
        <v>6.2729940159428118E-3</v>
      </c>
      <c r="J164" s="152" t="s">
        <v>4</v>
      </c>
      <c r="K164" s="174">
        <f t="shared" ca="1" si="7"/>
        <v>42626</v>
      </c>
      <c r="L164" s="20">
        <f ca="1">_xll.meDateFromTenor(K164,L$14,"Following",L$13,"Normal")</f>
        <v>42807</v>
      </c>
      <c r="M164" s="175">
        <f ca="1"/>
        <v>7.9870212765634913E-3</v>
      </c>
      <c r="N164" s="152" t="s">
        <v>4</v>
      </c>
      <c r="O164" s="174">
        <f t="shared" ca="1" si="8"/>
        <v>42626</v>
      </c>
      <c r="P164" s="20">
        <f ca="1">_xll.meDateFromTenor(O164,P$14,"Following",P$13,"Normal")</f>
        <v>42627</v>
      </c>
      <c r="Q164" s="175">
        <f ca="1"/>
        <v>6.0930356815579153E-3</v>
      </c>
      <c r="R164" s="151" t="s">
        <v>4</v>
      </c>
    </row>
    <row r="165" spans="1:18" x14ac:dyDescent="0.25">
      <c r="A165" s="153">
        <v>147</v>
      </c>
      <c r="B165" s="158"/>
      <c r="C165" s="174">
        <f ca="1">_xll.meDateFromTenor(C164,"1D","FOLLOWING",D$13,"NORMAL")</f>
        <v>42627</v>
      </c>
      <c r="D165" s="20">
        <f ca="1">_xll.meDateFromTenor(C165,D$14,"Following",D$13,"Normal")</f>
        <v>42628</v>
      </c>
      <c r="E165" s="175">
        <f ca="1"/>
        <v>4.3455009938407427E-3</v>
      </c>
      <c r="F165" s="152"/>
      <c r="G165" s="174">
        <f t="shared" ca="1" si="6"/>
        <v>42627</v>
      </c>
      <c r="H165" s="20">
        <f ca="1">_xll.meDateFromTenor(G165,H$14,"Following",H$13,"Normal")</f>
        <v>42718</v>
      </c>
      <c r="I165" s="175">
        <f ca="1"/>
        <v>6.277230338663578E-3</v>
      </c>
      <c r="J165" s="152" t="s">
        <v>4</v>
      </c>
      <c r="K165" s="174">
        <f t="shared" ca="1" si="7"/>
        <v>42627</v>
      </c>
      <c r="L165" s="20">
        <f ca="1">_xll.meDateFromTenor(K165,L$14,"Following",L$13,"Normal")</f>
        <v>42808</v>
      </c>
      <c r="M165" s="175">
        <f ca="1"/>
        <v>7.9917021276595737E-3</v>
      </c>
      <c r="N165" s="152" t="s">
        <v>4</v>
      </c>
      <c r="O165" s="174">
        <f t="shared" ca="1" si="8"/>
        <v>42627</v>
      </c>
      <c r="P165" s="20">
        <f ca="1">_xll.meDateFromTenor(O165,P$14,"Following",P$13,"Normal")</f>
        <v>42628</v>
      </c>
      <c r="Q165" s="175">
        <f ca="1"/>
        <v>6.0931953017484032E-3</v>
      </c>
      <c r="R165" s="151" t="s">
        <v>4</v>
      </c>
    </row>
    <row r="166" spans="1:18" x14ac:dyDescent="0.25">
      <c r="A166" s="153">
        <v>148</v>
      </c>
      <c r="B166" s="158"/>
      <c r="C166" s="174">
        <f ca="1">_xll.meDateFromTenor(C165,"1D","FOLLOWING",D$13,"NORMAL")</f>
        <v>42628</v>
      </c>
      <c r="D166" s="20">
        <f ca="1">_xll.meDateFromTenor(C166,D$14,"Following",D$13,"Normal")</f>
        <v>42629</v>
      </c>
      <c r="E166" s="175">
        <f ca="1"/>
        <v>4.3457636455812732E-3</v>
      </c>
      <c r="F166" s="152"/>
      <c r="G166" s="174">
        <f t="shared" ca="1" si="6"/>
        <v>42628</v>
      </c>
      <c r="H166" s="20">
        <f ca="1">_xll.meDateFromTenor(G166,H$14,"Following",H$13,"Normal")</f>
        <v>42719</v>
      </c>
      <c r="I166" s="175">
        <f ca="1"/>
        <v>6.2814967082404386E-3</v>
      </c>
      <c r="J166" s="152" t="s">
        <v>4</v>
      </c>
      <c r="K166" s="174">
        <f t="shared" ca="1" si="7"/>
        <v>42628</v>
      </c>
      <c r="L166" s="20">
        <f ca="1">_xll.meDateFromTenor(K166,L$14,"Following",L$13,"Normal")</f>
        <v>42809</v>
      </c>
      <c r="M166" s="175">
        <f ca="1"/>
        <v>7.9963829787320466E-3</v>
      </c>
      <c r="N166" s="152" t="s">
        <v>4</v>
      </c>
      <c r="O166" s="174">
        <f t="shared" ca="1" si="8"/>
        <v>42628</v>
      </c>
      <c r="P166" s="20">
        <f ca="1">_xll.meDateFromTenor(O166,P$14,"Following",P$13,"Normal")</f>
        <v>42629</v>
      </c>
      <c r="Q166" s="175">
        <f ca="1"/>
        <v>6.0931854261958114E-3</v>
      </c>
      <c r="R166" s="151" t="s">
        <v>4</v>
      </c>
    </row>
    <row r="167" spans="1:18" x14ac:dyDescent="0.25">
      <c r="A167" s="153">
        <v>149</v>
      </c>
      <c r="B167" s="158"/>
      <c r="C167" s="174">
        <f ca="1">_xll.meDateFromTenor(C166,"1D","FOLLOWING",D$13,"NORMAL")</f>
        <v>42629</v>
      </c>
      <c r="D167" s="20">
        <f ca="1">_xll.meDateFromTenor(C167,D$14,"Following",D$13,"Normal")</f>
        <v>42632</v>
      </c>
      <c r="E167" s="175">
        <f ca="1"/>
        <v>4.3457767720411922E-3</v>
      </c>
      <c r="F167" s="152"/>
      <c r="G167" s="174">
        <f t="shared" ca="1" si="6"/>
        <v>42629</v>
      </c>
      <c r="H167" s="20">
        <f ca="1">_xll.meDateFromTenor(G167,H$14,"Following",H$13,"Normal")</f>
        <v>42720</v>
      </c>
      <c r="I167" s="175">
        <f ca="1"/>
        <v>6.2857931171903646E-3</v>
      </c>
      <c r="J167" s="152" t="s">
        <v>4</v>
      </c>
      <c r="K167" s="174">
        <f t="shared" ca="1" si="7"/>
        <v>42629</v>
      </c>
      <c r="L167" s="20">
        <f ca="1">_xll.meDateFromTenor(K167,L$14,"Following",L$13,"Normal")</f>
        <v>42810</v>
      </c>
      <c r="M167" s="175">
        <f ca="1"/>
        <v>8.0010638297872347E-3</v>
      </c>
      <c r="N167" s="152" t="s">
        <v>4</v>
      </c>
      <c r="O167" s="174">
        <f t="shared" ca="1" si="8"/>
        <v>42629</v>
      </c>
      <c r="P167" s="20">
        <f ca="1">_xll.meDateFromTenor(O167,P$14,"Following",P$13,"Normal")</f>
        <v>42632</v>
      </c>
      <c r="Q167" s="175">
        <f ca="1"/>
        <v>6.0930120345294931E-3</v>
      </c>
      <c r="R167" s="151" t="s">
        <v>4</v>
      </c>
    </row>
    <row r="168" spans="1:18" x14ac:dyDescent="0.25">
      <c r="A168" s="153">
        <v>150</v>
      </c>
      <c r="B168" s="158"/>
      <c r="C168" s="174">
        <f ca="1">_xll.meDateFromTenor(C167,"1D","FOLLOWING",D$13,"NORMAL")</f>
        <v>42632</v>
      </c>
      <c r="D168" s="20">
        <f ca="1">_xll.meDateFromTenor(C168,D$14,"Following",D$13,"Normal")</f>
        <v>42633</v>
      </c>
      <c r="E168" s="175">
        <f ca="1"/>
        <v>4.3451024181084975E-3</v>
      </c>
      <c r="F168" s="152"/>
      <c r="G168" s="174">
        <f t="shared" ca="1" si="6"/>
        <v>42632</v>
      </c>
      <c r="H168" s="20">
        <f ca="1">_xll.meDateFromTenor(G168,H$14,"Following",H$13,"Normal")</f>
        <v>42723</v>
      </c>
      <c r="I168" s="175">
        <f ca="1"/>
        <v>6.2988625054482845E-3</v>
      </c>
      <c r="J168" s="152" t="s">
        <v>4</v>
      </c>
      <c r="K168" s="174">
        <f t="shared" ca="1" si="7"/>
        <v>42632</v>
      </c>
      <c r="L168" s="20">
        <f ca="1">_xll.meDateFromTenor(K168,L$14,"Following",L$13,"Normal")</f>
        <v>42814</v>
      </c>
      <c r="M168" s="175">
        <f ca="1"/>
        <v>8.0151063829793437E-3</v>
      </c>
      <c r="N168" s="152" t="s">
        <v>4</v>
      </c>
      <c r="O168" s="174">
        <f t="shared" ca="1" si="8"/>
        <v>42632</v>
      </c>
      <c r="P168" s="20">
        <f ca="1">_xll.meDateFromTenor(O168,P$14,"Following",P$13,"Normal")</f>
        <v>42633</v>
      </c>
      <c r="Q168" s="175">
        <f ca="1"/>
        <v>6.0915705591416966E-3</v>
      </c>
      <c r="R168" s="151" t="s">
        <v>4</v>
      </c>
    </row>
    <row r="169" spans="1:18" x14ac:dyDescent="0.25">
      <c r="A169" s="153">
        <v>151</v>
      </c>
      <c r="B169" s="158"/>
      <c r="C169" s="174">
        <f ca="1">_xll.meDateFromTenor(C168,"1D","FOLLOWING",D$13,"NORMAL")</f>
        <v>42633</v>
      </c>
      <c r="D169" s="20">
        <f ca="1">_xll.meDateFromTenor(C169,D$14,"Following",D$13,"Normal")</f>
        <v>42634</v>
      </c>
      <c r="E169" s="175">
        <f ca="1"/>
        <v>4.3444912275703174E-3</v>
      </c>
      <c r="F169" s="152"/>
      <c r="G169" s="174">
        <f t="shared" ca="1" si="6"/>
        <v>42633</v>
      </c>
      <c r="H169" s="20">
        <f ca="1">_xll.meDateFromTenor(G169,H$14,"Following",H$13,"Normal")</f>
        <v>42724</v>
      </c>
      <c r="I169" s="175">
        <f ca="1"/>
        <v>6.3032789970602155E-3</v>
      </c>
      <c r="J169" s="152" t="s">
        <v>4</v>
      </c>
      <c r="K169" s="174">
        <f t="shared" ca="1" si="7"/>
        <v>42633</v>
      </c>
      <c r="L169" s="20">
        <f ca="1">_xll.meDateFromTenor(K169,L$14,"Following",L$13,"Normal")</f>
        <v>42814</v>
      </c>
      <c r="M169" s="175">
        <f ca="1"/>
        <v>8.0197872340425531E-3</v>
      </c>
      <c r="N169" s="152" t="s">
        <v>4</v>
      </c>
      <c r="O169" s="174">
        <f t="shared" ca="1" si="8"/>
        <v>42633</v>
      </c>
      <c r="P169" s="20">
        <f ca="1">_xll.meDateFromTenor(O169,P$14,"Following",P$13,"Normal")</f>
        <v>42634</v>
      </c>
      <c r="Q169" s="175">
        <f ca="1"/>
        <v>6.0908028993139915E-3</v>
      </c>
      <c r="R169" s="151" t="s">
        <v>4</v>
      </c>
    </row>
    <row r="170" spans="1:18" x14ac:dyDescent="0.25">
      <c r="A170" s="153">
        <v>152</v>
      </c>
      <c r="B170" s="158"/>
      <c r="C170" s="174">
        <f ca="1">_xll.meDateFromTenor(C169,"1D","FOLLOWING",D$13,"NORMAL")</f>
        <v>42634</v>
      </c>
      <c r="D170" s="20">
        <f ca="1">_xll.meDateFromTenor(C170,D$14,"Following",D$13,"Normal")</f>
        <v>42635</v>
      </c>
      <c r="E170" s="175">
        <f ca="1"/>
        <v>4.3436945135155881E-3</v>
      </c>
      <c r="F170" s="152"/>
      <c r="G170" s="174">
        <f t="shared" ca="1" si="6"/>
        <v>42634</v>
      </c>
      <c r="H170" s="20">
        <f ca="1">_xll.meDateFromTenor(G170,H$14,"Following",H$13,"Normal")</f>
        <v>42725</v>
      </c>
      <c r="I170" s="175">
        <f ca="1"/>
        <v>6.3077254906300818E-3</v>
      </c>
      <c r="J170" s="152" t="s">
        <v>4</v>
      </c>
      <c r="K170" s="174">
        <f t="shared" ca="1" si="7"/>
        <v>42634</v>
      </c>
      <c r="L170" s="20">
        <f ca="1">_xll.meDateFromTenor(K170,L$14,"Following",L$13,"Normal")</f>
        <v>42815</v>
      </c>
      <c r="M170" s="175">
        <f ca="1"/>
        <v>8.0244680851062171E-3</v>
      </c>
      <c r="N170" s="152" t="s">
        <v>4</v>
      </c>
      <c r="O170" s="174">
        <f t="shared" ca="1" si="8"/>
        <v>42634</v>
      </c>
      <c r="P170" s="20">
        <f ca="1">_xll.meDateFromTenor(O170,P$14,"Following",P$13,"Normal")</f>
        <v>42635</v>
      </c>
      <c r="Q170" s="175">
        <f ca="1"/>
        <v>6.0899016215193195E-3</v>
      </c>
      <c r="R170" s="151" t="s">
        <v>4</v>
      </c>
    </row>
    <row r="171" spans="1:18" x14ac:dyDescent="0.25">
      <c r="A171" s="153">
        <v>153</v>
      </c>
      <c r="B171" s="158"/>
      <c r="C171" s="174">
        <f ca="1">_xll.meDateFromTenor(C170,"1D","FOLLOWING",D$13,"NORMAL")</f>
        <v>42635</v>
      </c>
      <c r="D171" s="20">
        <f ca="1">_xll.meDateFromTenor(C171,D$14,"Following",D$13,"Normal")</f>
        <v>42636</v>
      </c>
      <c r="E171" s="175">
        <f ca="1"/>
        <v>4.3506499943468824E-3</v>
      </c>
      <c r="F171" s="152"/>
      <c r="G171" s="174">
        <f t="shared" ca="1" si="6"/>
        <v>42635</v>
      </c>
      <c r="H171" s="20">
        <f ca="1">_xll.meDateFromTenor(G171,H$14,"Following",H$13,"Normal")</f>
        <v>42726</v>
      </c>
      <c r="I171" s="175">
        <f ca="1"/>
        <v>6.3122019786748572E-3</v>
      </c>
      <c r="J171" s="152" t="s">
        <v>4</v>
      </c>
      <c r="K171" s="174">
        <f t="shared" ca="1" si="7"/>
        <v>42635</v>
      </c>
      <c r="L171" s="20">
        <f ca="1">_xll.meDateFromTenor(K171,L$14,"Following",L$13,"Normal")</f>
        <v>42816</v>
      </c>
      <c r="M171" s="175">
        <f ca="1"/>
        <v>8.0291489361702124E-3</v>
      </c>
      <c r="N171" s="152" t="s">
        <v>4</v>
      </c>
      <c r="O171" s="174">
        <f t="shared" ca="1" si="8"/>
        <v>42635</v>
      </c>
      <c r="P171" s="20">
        <f ca="1">_xll.meDateFromTenor(O171,P$14,"Following",P$13,"Normal")</f>
        <v>42636</v>
      </c>
      <c r="Q171" s="175">
        <f ca="1"/>
        <v>6.0888727053870348E-3</v>
      </c>
      <c r="R171" s="151" t="s">
        <v>4</v>
      </c>
    </row>
    <row r="172" spans="1:18" x14ac:dyDescent="0.25">
      <c r="A172" s="153">
        <v>154</v>
      </c>
      <c r="B172" s="158"/>
      <c r="C172" s="174">
        <f ca="1">_xll.meDateFromTenor(C171,"1D","FOLLOWING",D$13,"NORMAL")</f>
        <v>42636</v>
      </c>
      <c r="D172" s="20">
        <f ca="1">_xll.meDateFromTenor(C172,D$14,"Following",D$13,"Normal")</f>
        <v>42639</v>
      </c>
      <c r="E172" s="175">
        <f ca="1"/>
        <v>4.3673147175482116E-3</v>
      </c>
      <c r="F172" s="152"/>
      <c r="G172" s="174">
        <f t="shared" ca="1" si="6"/>
        <v>42636</v>
      </c>
      <c r="H172" s="20">
        <f ca="1">_xll.meDateFromTenor(G172,H$14,"Following",H$13,"Normal")</f>
        <v>42727</v>
      </c>
      <c r="I172" s="175">
        <f ca="1"/>
        <v>6.3167084537115144E-3</v>
      </c>
      <c r="J172" s="152" t="s">
        <v>4</v>
      </c>
      <c r="K172" s="174">
        <f t="shared" ca="1" si="7"/>
        <v>42636</v>
      </c>
      <c r="L172" s="20">
        <f ca="1">_xll.meDateFromTenor(K172,L$14,"Following",L$13,"Normal")</f>
        <v>42817</v>
      </c>
      <c r="M172" s="175">
        <f ca="1"/>
        <v>8.0338297872340862E-3</v>
      </c>
      <c r="N172" s="152" t="s">
        <v>4</v>
      </c>
      <c r="O172" s="174">
        <f t="shared" ca="1" si="8"/>
        <v>42636</v>
      </c>
      <c r="P172" s="20">
        <f ca="1">_xll.meDateFromTenor(O172,P$14,"Following",P$13,"Normal")</f>
        <v>42639</v>
      </c>
      <c r="Q172" s="175">
        <f ca="1"/>
        <v>6.087722130546488E-3</v>
      </c>
      <c r="R172" s="151" t="s">
        <v>4</v>
      </c>
    </row>
    <row r="173" spans="1:18" x14ac:dyDescent="0.25">
      <c r="A173" s="153">
        <v>155</v>
      </c>
      <c r="B173" s="158"/>
      <c r="C173" s="174">
        <f ca="1">_xll.meDateFromTenor(C172,"1D","FOLLOWING",D$13,"NORMAL")</f>
        <v>42639</v>
      </c>
      <c r="D173" s="20">
        <f ca="1">_xll.meDateFromTenor(C173,D$14,"Following",D$13,"Normal")</f>
        <v>42640</v>
      </c>
      <c r="E173" s="175">
        <f ca="1"/>
        <v>4.3832806713872841E-3</v>
      </c>
      <c r="F173" s="152"/>
      <c r="G173" s="174">
        <f t="shared" ca="1" si="6"/>
        <v>42639</v>
      </c>
      <c r="H173" s="20">
        <f ca="1">_xll.meDateFromTenor(G173,H$14,"Following",H$13,"Normal")</f>
        <v>42731</v>
      </c>
      <c r="I173" s="175">
        <f ca="1"/>
        <v>6.3304077259425202E-3</v>
      </c>
      <c r="J173" s="152" t="s">
        <v>4</v>
      </c>
      <c r="K173" s="174">
        <f t="shared" ca="1" si="7"/>
        <v>42639</v>
      </c>
      <c r="L173" s="20">
        <f ca="1">_xll.meDateFromTenor(K173,L$14,"Following",L$13,"Normal")</f>
        <v>42821</v>
      </c>
      <c r="M173" s="175">
        <f ca="1"/>
        <v>8.0478723404255326E-3</v>
      </c>
      <c r="N173" s="152" t="s">
        <v>4</v>
      </c>
      <c r="O173" s="174">
        <f t="shared" ca="1" si="8"/>
        <v>42639</v>
      </c>
      <c r="P173" s="20">
        <f ca="1">_xll.meDateFromTenor(O173,P$14,"Following",P$13,"Normal")</f>
        <v>42640</v>
      </c>
      <c r="Q173" s="175">
        <f ca="1"/>
        <v>6.083600250068797E-3</v>
      </c>
      <c r="R173" s="151" t="s">
        <v>4</v>
      </c>
    </row>
    <row r="174" spans="1:18" x14ac:dyDescent="0.25">
      <c r="A174" s="153">
        <v>156</v>
      </c>
      <c r="B174" s="158"/>
      <c r="C174" s="174">
        <f ca="1">_xll.meDateFromTenor(C173,"1D","FOLLOWING",D$13,"NORMAL")</f>
        <v>42640</v>
      </c>
      <c r="D174" s="20">
        <f ca="1">_xll.meDateFromTenor(C174,D$14,"Following",D$13,"Normal")</f>
        <v>42641</v>
      </c>
      <c r="E174" s="175">
        <f ca="1"/>
        <v>4.390979731176985E-3</v>
      </c>
      <c r="F174" s="152"/>
      <c r="G174" s="174">
        <f t="shared" ca="1" si="6"/>
        <v>42640</v>
      </c>
      <c r="H174" s="20">
        <f ca="1">_xll.meDateFromTenor(G174,H$14,"Following",H$13,"Normal")</f>
        <v>42731</v>
      </c>
      <c r="I174" s="175">
        <f ca="1"/>
        <v>6.3350340741164446E-3</v>
      </c>
      <c r="J174" s="152" t="s">
        <v>4</v>
      </c>
      <c r="K174" s="174">
        <f t="shared" ca="1" si="7"/>
        <v>42640</v>
      </c>
      <c r="L174" s="20">
        <f ca="1">_xll.meDateFromTenor(K174,L$14,"Following",L$13,"Normal")</f>
        <v>42821</v>
      </c>
      <c r="M174" s="175">
        <f ca="1"/>
        <v>8.0525531914893665E-3</v>
      </c>
      <c r="N174" s="152" t="s">
        <v>4</v>
      </c>
      <c r="O174" s="174">
        <f t="shared" ca="1" si="8"/>
        <v>42640</v>
      </c>
      <c r="P174" s="20">
        <f ca="1">_xll.meDateFromTenor(O174,P$14,"Following",P$13,"Normal")</f>
        <v>42641</v>
      </c>
      <c r="Q174" s="175">
        <f ca="1"/>
        <v>6.0820228366887247E-3</v>
      </c>
      <c r="R174" s="151" t="s">
        <v>4</v>
      </c>
    </row>
    <row r="175" spans="1:18" x14ac:dyDescent="0.25">
      <c r="A175" s="153">
        <v>157</v>
      </c>
      <c r="B175" s="158"/>
      <c r="C175" s="174">
        <f ca="1">_xll.meDateFromTenor(C174,"1D","FOLLOWING",D$13,"NORMAL")</f>
        <v>42641</v>
      </c>
      <c r="D175" s="20">
        <f ca="1">_xll.meDateFromTenor(C175,D$14,"Following",D$13,"Normal")</f>
        <v>42642</v>
      </c>
      <c r="E175" s="175">
        <f ca="1"/>
        <v>4.3984841443478629E-3</v>
      </c>
      <c r="F175" s="152"/>
      <c r="G175" s="174">
        <f t="shared" ca="1" si="6"/>
        <v>42641</v>
      </c>
      <c r="H175" s="20">
        <f ca="1">_xll.meDateFromTenor(G175,H$14,"Following",H$13,"Normal")</f>
        <v>42732</v>
      </c>
      <c r="I175" s="175">
        <f ca="1"/>
        <v>6.339690371867119E-3</v>
      </c>
      <c r="J175" s="152" t="s">
        <v>4</v>
      </c>
      <c r="K175" s="174">
        <f t="shared" ca="1" si="7"/>
        <v>42641</v>
      </c>
      <c r="L175" s="20">
        <f ca="1">_xll.meDateFromTenor(K175,L$14,"Following",L$13,"Normal")</f>
        <v>42822</v>
      </c>
      <c r="M175" s="175">
        <f ca="1"/>
        <v>8.0572340425531918E-3</v>
      </c>
      <c r="N175" s="152" t="s">
        <v>4</v>
      </c>
      <c r="O175" s="174">
        <f t="shared" ca="1" si="8"/>
        <v>42641</v>
      </c>
      <c r="P175" s="20">
        <f ca="1">_xll.meDateFromTenor(O175,P$14,"Following",P$13,"Normal")</f>
        <v>42642</v>
      </c>
      <c r="Q175" s="175">
        <f ca="1"/>
        <v>6.0803536627471507E-3</v>
      </c>
      <c r="R175" s="151" t="s">
        <v>4</v>
      </c>
    </row>
    <row r="176" spans="1:18" x14ac:dyDescent="0.25">
      <c r="A176" s="153">
        <v>158</v>
      </c>
      <c r="B176" s="158"/>
      <c r="C176" s="174">
        <f ca="1">_xll.meDateFromTenor(C175,"1D","FOLLOWING",D$13,"NORMAL")</f>
        <v>42642</v>
      </c>
      <c r="D176" s="20">
        <f ca="1">_xll.meDateFromTenor(C176,D$14,"Following",D$13,"Normal")</f>
        <v>42643</v>
      </c>
      <c r="E176" s="175">
        <f ca="1"/>
        <v>4.4057883097803497E-3</v>
      </c>
      <c r="F176" s="152"/>
      <c r="G176" s="174">
        <f t="shared" ca="1" si="6"/>
        <v>42642</v>
      </c>
      <c r="H176" s="20">
        <f ca="1">_xll.meDateFromTenor(G176,H$14,"Following",H$13,"Normal")</f>
        <v>42733</v>
      </c>
      <c r="I176" s="175">
        <f ca="1"/>
        <v>6.3443766117115179E-3</v>
      </c>
      <c r="J176" s="152" t="s">
        <v>4</v>
      </c>
      <c r="K176" s="174">
        <f t="shared" ca="1" si="7"/>
        <v>42642</v>
      </c>
      <c r="L176" s="20">
        <f ca="1">_xll.meDateFromTenor(K176,L$14,"Following",L$13,"Normal")</f>
        <v>42823</v>
      </c>
      <c r="M176" s="175">
        <f ca="1"/>
        <v>8.0619148936170188E-3</v>
      </c>
      <c r="N176" s="152" t="s">
        <v>4</v>
      </c>
      <c r="O176" s="174">
        <f t="shared" ca="1" si="8"/>
        <v>42642</v>
      </c>
      <c r="P176" s="20">
        <f ca="1">_xll.meDateFromTenor(O176,P$14,"Following",P$13,"Normal")</f>
        <v>42643</v>
      </c>
      <c r="Q176" s="175">
        <f ca="1"/>
        <v>6.0785987078734284E-3</v>
      </c>
      <c r="R176" s="151" t="s">
        <v>4</v>
      </c>
    </row>
    <row r="177" spans="1:18" x14ac:dyDescent="0.25">
      <c r="A177" s="153">
        <v>159</v>
      </c>
      <c r="B177" s="158"/>
      <c r="C177" s="174">
        <f ca="1">_xll.meDateFromTenor(C176,"1D","FOLLOWING",D$13,"NORMAL")</f>
        <v>42643</v>
      </c>
      <c r="D177" s="20">
        <f ca="1">_xll.meDateFromTenor(C177,D$14,"Following",D$13,"Normal")</f>
        <v>42646</v>
      </c>
      <c r="E177" s="175">
        <f ca="1"/>
        <v>4.4197554015568286E-3</v>
      </c>
      <c r="F177" s="152"/>
      <c r="G177" s="174">
        <f t="shared" ca="1" si="6"/>
        <v>42643</v>
      </c>
      <c r="H177" s="20">
        <f ca="1">_xll.meDateFromTenor(G177,H$14,"Following",H$13,"Normal")</f>
        <v>42734</v>
      </c>
      <c r="I177" s="175">
        <f ca="1"/>
        <v>6.3490927861666159E-3</v>
      </c>
      <c r="J177" s="152" t="s">
        <v>4</v>
      </c>
      <c r="K177" s="174">
        <f t="shared" ca="1" si="7"/>
        <v>42643</v>
      </c>
      <c r="L177" s="20">
        <f ca="1">_xll.meDateFromTenor(K177,L$14,"Following",L$13,"Normal")</f>
        <v>42824</v>
      </c>
      <c r="M177" s="175">
        <f ca="1"/>
        <v>8.066595744680851E-3</v>
      </c>
      <c r="N177" s="152" t="s">
        <v>4</v>
      </c>
      <c r="O177" s="174">
        <f t="shared" ca="1" si="8"/>
        <v>42643</v>
      </c>
      <c r="P177" s="20">
        <f ca="1">_xll.meDateFromTenor(O177,P$14,"Following",P$13,"Normal")</f>
        <v>42646</v>
      </c>
      <c r="Q177" s="175">
        <f ca="1"/>
        <v>6.0767639516969103E-3</v>
      </c>
      <c r="R177" s="151" t="s">
        <v>4</v>
      </c>
    </row>
    <row r="178" spans="1:18" x14ac:dyDescent="0.25">
      <c r="A178" s="153">
        <v>160</v>
      </c>
      <c r="B178" s="158"/>
      <c r="C178" s="174">
        <f ca="1">_xll.meDateFromTenor(C177,"1D","FOLLOWING",D$13,"NORMAL")</f>
        <v>42646</v>
      </c>
      <c r="D178" s="20">
        <f ca="1">_xll.meDateFromTenor(C178,D$14,"Following",D$13,"Normal")</f>
        <v>42647</v>
      </c>
      <c r="E178" s="175">
        <f ca="1"/>
        <v>4.4328904655799462E-3</v>
      </c>
      <c r="F178" s="152"/>
      <c r="G178" s="174">
        <f t="shared" ca="1" si="6"/>
        <v>42646</v>
      </c>
      <c r="H178" s="20">
        <f ca="1">_xll.meDateFromTenor(G178,H$14,"Following",H$13,"Normal")</f>
        <v>42738</v>
      </c>
      <c r="I178" s="175">
        <f ca="1"/>
        <v>6.3634208423658332E-3</v>
      </c>
      <c r="J178" s="152" t="s">
        <v>4</v>
      </c>
      <c r="K178" s="174">
        <f t="shared" ca="1" si="7"/>
        <v>42646</v>
      </c>
      <c r="L178" s="20">
        <f ca="1">_xll.meDateFromTenor(K178,L$14,"Following",L$13,"Normal")</f>
        <v>42828</v>
      </c>
      <c r="M178" s="175">
        <f ca="1"/>
        <v>8.080638297872339E-3</v>
      </c>
      <c r="N178" s="152" t="s">
        <v>4</v>
      </c>
      <c r="O178" s="174">
        <f t="shared" ca="1" si="8"/>
        <v>42646</v>
      </c>
      <c r="P178" s="20">
        <f ca="1">_xll.meDateFromTenor(O178,P$14,"Following",P$13,"Normal")</f>
        <v>42647</v>
      </c>
      <c r="Q178" s="175">
        <f ca="1"/>
        <v>6.0708406716440955E-3</v>
      </c>
      <c r="R178" s="151" t="s">
        <v>4</v>
      </c>
    </row>
    <row r="179" spans="1:18" x14ac:dyDescent="0.25">
      <c r="A179" s="153">
        <v>161</v>
      </c>
      <c r="B179" s="158"/>
      <c r="C179" s="174">
        <f ca="1">_xll.meDateFromTenor(C178,"1D","FOLLOWING",D$13,"NORMAL")</f>
        <v>42647</v>
      </c>
      <c r="D179" s="20">
        <f ca="1">_xll.meDateFromTenor(C179,D$14,"Following",D$13,"Normal")</f>
        <v>42648</v>
      </c>
      <c r="E179" s="175">
        <f ca="1"/>
        <v>4.4391093713702801E-3</v>
      </c>
      <c r="F179" s="152"/>
      <c r="G179" s="174">
        <f t="shared" ca="1" si="6"/>
        <v>42647</v>
      </c>
      <c r="H179" s="20">
        <f ca="1">_xll.meDateFromTenor(G179,H$14,"Following",H$13,"Normal")</f>
        <v>42739</v>
      </c>
      <c r="I179" s="175">
        <f ca="1"/>
        <v>6.3682566804334588E-3</v>
      </c>
      <c r="J179" s="152" t="s">
        <v>4</v>
      </c>
      <c r="K179" s="174">
        <f t="shared" ca="1" si="7"/>
        <v>42647</v>
      </c>
      <c r="L179" s="20">
        <f ca="1">_xll.meDateFromTenor(K179,L$14,"Following",L$13,"Normal")</f>
        <v>42829</v>
      </c>
      <c r="M179" s="175">
        <f ca="1"/>
        <v>8.0853191489361695E-3</v>
      </c>
      <c r="N179" s="152" t="s">
        <v>4</v>
      </c>
      <c r="O179" s="174">
        <f t="shared" ca="1" si="8"/>
        <v>42647</v>
      </c>
      <c r="P179" s="20">
        <f ca="1">_xll.meDateFromTenor(O179,P$14,"Following",P$13,"Normal")</f>
        <v>42648</v>
      </c>
      <c r="Q179" s="175">
        <f ca="1"/>
        <v>6.0687465065499121E-3</v>
      </c>
      <c r="R179" s="151" t="s">
        <v>4</v>
      </c>
    </row>
    <row r="180" spans="1:18" x14ac:dyDescent="0.25">
      <c r="A180" s="153">
        <v>162</v>
      </c>
      <c r="B180" s="158"/>
      <c r="C180" s="174">
        <f ca="1">_xll.meDateFromTenor(C179,"1D","FOLLOWING",D$13,"NORMAL")</f>
        <v>42648</v>
      </c>
      <c r="D180" s="20">
        <f ca="1">_xll.meDateFromTenor(C180,D$14,"Following",D$13,"Normal")</f>
        <v>42649</v>
      </c>
      <c r="E180" s="175">
        <f ca="1"/>
        <v>4.4450944210261568E-3</v>
      </c>
      <c r="F180" s="152"/>
      <c r="G180" s="174">
        <f t="shared" ca="1" si="6"/>
        <v>42648</v>
      </c>
      <c r="H180" s="20">
        <f ca="1">_xll.meDateFromTenor(G180,H$14,"Following",H$13,"Normal")</f>
        <v>42740</v>
      </c>
      <c r="I180" s="175">
        <f ca="1"/>
        <v>6.3731224156966509E-3</v>
      </c>
      <c r="J180" s="152" t="s">
        <v>4</v>
      </c>
      <c r="K180" s="174">
        <f t="shared" ca="1" si="7"/>
        <v>42648</v>
      </c>
      <c r="L180" s="20">
        <f ca="1">_xll.meDateFromTenor(K180,L$14,"Following",L$13,"Normal")</f>
        <v>42830</v>
      </c>
      <c r="M180" s="175">
        <f ca="1"/>
        <v>8.09E-3</v>
      </c>
      <c r="N180" s="152" t="s">
        <v>4</v>
      </c>
      <c r="O180" s="174">
        <f t="shared" ca="1" si="8"/>
        <v>42648</v>
      </c>
      <c r="P180" s="20">
        <f ca="1">_xll.meDateFromTenor(O180,P$14,"Following",P$13,"Normal")</f>
        <v>42649</v>
      </c>
      <c r="Q180" s="175">
        <f ca="1"/>
        <v>6.0666024382996925E-3</v>
      </c>
      <c r="R180" s="151" t="s">
        <v>4</v>
      </c>
    </row>
    <row r="181" spans="1:18" x14ac:dyDescent="0.25">
      <c r="A181" s="153">
        <v>163</v>
      </c>
      <c r="B181" s="158"/>
      <c r="C181" s="174">
        <f ca="1">_xll.meDateFromTenor(C180,"1D","FOLLOWING",D$13,"NORMAL")</f>
        <v>42649</v>
      </c>
      <c r="D181" s="20">
        <f ca="1">_xll.meDateFromTenor(C181,D$14,"Following",D$13,"Normal")</f>
        <v>42650</v>
      </c>
      <c r="E181" s="175">
        <f ca="1"/>
        <v>4.4508400134278302E-3</v>
      </c>
      <c r="F181" s="152"/>
      <c r="G181" s="174">
        <f t="shared" ca="1" si="6"/>
        <v>42649</v>
      </c>
      <c r="H181" s="20">
        <f ca="1">_xll.meDateFromTenor(G181,H$14,"Following",H$13,"Normal")</f>
        <v>42741</v>
      </c>
      <c r="I181" s="175">
        <f ca="1"/>
        <v>6.3780180406723839E-3</v>
      </c>
      <c r="J181" s="152" t="s">
        <v>4</v>
      </c>
      <c r="K181" s="174">
        <f t="shared" ca="1" si="7"/>
        <v>42649</v>
      </c>
      <c r="L181" s="20">
        <f ca="1">_xll.meDateFromTenor(K181,L$14,"Following",L$13,"Normal")</f>
        <v>42831</v>
      </c>
      <c r="M181" s="175">
        <f ca="1"/>
        <v>8.0946808510638305E-3</v>
      </c>
      <c r="N181" s="152" t="s">
        <v>4</v>
      </c>
      <c r="O181" s="174">
        <f t="shared" ca="1" si="8"/>
        <v>42649</v>
      </c>
      <c r="P181" s="20">
        <f ca="1">_xll.meDateFromTenor(O181,P$14,"Following",P$13,"Normal")</f>
        <v>42650</v>
      </c>
      <c r="Q181" s="175">
        <f ca="1"/>
        <v>6.0644144465227907E-3</v>
      </c>
      <c r="R181" s="151" t="s">
        <v>4</v>
      </c>
    </row>
    <row r="182" spans="1:18" x14ac:dyDescent="0.25">
      <c r="A182" s="153">
        <v>164</v>
      </c>
      <c r="B182" s="158"/>
      <c r="C182" s="174">
        <f ca="1">_xll.meDateFromTenor(C181,"1D","FOLLOWING",D$13,"NORMAL")</f>
        <v>42650</v>
      </c>
      <c r="D182" s="20">
        <f ca="1">_xll.meDateFromTenor(C182,D$14,"Following",D$13,"Normal")</f>
        <v>42653</v>
      </c>
      <c r="E182" s="175">
        <f ca="1"/>
        <v>4.4615602921727216E-3</v>
      </c>
      <c r="F182" s="152"/>
      <c r="G182" s="174">
        <f t="shared" ca="1" si="6"/>
        <v>42650</v>
      </c>
      <c r="H182" s="20">
        <f ca="1">_xll.meDateFromTenor(G182,H$14,"Following",H$13,"Normal")</f>
        <v>42744</v>
      </c>
      <c r="I182" s="175">
        <f ca="1"/>
        <v>6.3829435478776298E-3</v>
      </c>
      <c r="J182" s="152" t="s">
        <v>4</v>
      </c>
      <c r="K182" s="174">
        <f t="shared" ca="1" si="7"/>
        <v>42650</v>
      </c>
      <c r="L182" s="20">
        <f ca="1">_xll.meDateFromTenor(K182,L$14,"Following",L$13,"Normal")</f>
        <v>42832</v>
      </c>
      <c r="M182" s="175">
        <f ca="1"/>
        <v>8.0993617021276609E-3</v>
      </c>
      <c r="N182" s="152" t="s">
        <v>4</v>
      </c>
      <c r="O182" s="174">
        <f t="shared" ca="1" si="8"/>
        <v>42650</v>
      </c>
      <c r="P182" s="20">
        <f ca="1">_xll.meDateFromTenor(O182,P$14,"Following",P$13,"Normal")</f>
        <v>42653</v>
      </c>
      <c r="Q182" s="175">
        <f ca="1"/>
        <v>6.0621885108485566E-3</v>
      </c>
      <c r="R182" s="151" t="s">
        <v>4</v>
      </c>
    </row>
    <row r="183" spans="1:18" x14ac:dyDescent="0.25">
      <c r="A183" s="153">
        <v>165</v>
      </c>
      <c r="B183" s="158"/>
      <c r="C183" s="174">
        <f ca="1">_xll.meDateFromTenor(C182,"1D","FOLLOWING",D$13,"NORMAL")</f>
        <v>42653</v>
      </c>
      <c r="D183" s="20">
        <f ca="1">_xll.meDateFromTenor(C183,D$14,"Following",D$13,"Normal")</f>
        <v>42654</v>
      </c>
      <c r="E183" s="175">
        <f ca="1"/>
        <v>4.4713157822684636E-3</v>
      </c>
      <c r="F183" s="152"/>
      <c r="G183" s="174">
        <f t="shared" ca="1" si="6"/>
        <v>42653</v>
      </c>
      <c r="H183" s="20">
        <f ca="1">_xll.meDateFromTenor(G183,H$14,"Following",H$13,"Normal")</f>
        <v>42745</v>
      </c>
      <c r="I183" s="175">
        <f ca="1"/>
        <v>6.3978992880401866E-3</v>
      </c>
      <c r="J183" s="152" t="s">
        <v>4</v>
      </c>
      <c r="K183" s="174">
        <f t="shared" ca="1" si="7"/>
        <v>42653</v>
      </c>
      <c r="L183" s="20">
        <f ca="1">_xll.meDateFromTenor(K183,L$14,"Following",L$13,"Normal")</f>
        <v>42835</v>
      </c>
      <c r="M183" s="175">
        <f ca="1"/>
        <v>8.1134042553191489E-3</v>
      </c>
      <c r="N183" s="152" t="s">
        <v>4</v>
      </c>
      <c r="O183" s="174">
        <f t="shared" ca="1" si="8"/>
        <v>42653</v>
      </c>
      <c r="P183" s="20">
        <f ca="1">_xll.meDateFromTenor(O183,P$14,"Following",P$13,"Normal")</f>
        <v>42654</v>
      </c>
      <c r="Q183" s="175">
        <f ca="1"/>
        <v>6.0553428367353885E-3</v>
      </c>
      <c r="R183" s="151" t="s">
        <v>4</v>
      </c>
    </row>
    <row r="184" spans="1:18" x14ac:dyDescent="0.25">
      <c r="A184" s="153">
        <v>166</v>
      </c>
      <c r="B184" s="158"/>
      <c r="C184" s="174">
        <f ca="1">_xll.meDateFromTenor(C183,"1D","FOLLOWING",D$13,"NORMAL")</f>
        <v>42654</v>
      </c>
      <c r="D184" s="20">
        <f ca="1">_xll.meDateFromTenor(C184,D$14,"Following",D$13,"Normal")</f>
        <v>42655</v>
      </c>
      <c r="E184" s="175">
        <f ca="1"/>
        <v>4.4757800675299265E-3</v>
      </c>
      <c r="F184" s="152"/>
      <c r="G184" s="174">
        <f t="shared" ca="1" si="6"/>
        <v>42654</v>
      </c>
      <c r="H184" s="20">
        <f ca="1">_xll.meDateFromTenor(G184,H$14,"Following",H$13,"Normal")</f>
        <v>42746</v>
      </c>
      <c r="I184" s="175">
        <f ca="1"/>
        <v>6.4029442493332232E-3</v>
      </c>
      <c r="J184" s="152" t="s">
        <v>4</v>
      </c>
      <c r="K184" s="174">
        <f t="shared" ca="1" si="7"/>
        <v>42654</v>
      </c>
      <c r="L184" s="20">
        <f ca="1">_xll.meDateFromTenor(K184,L$14,"Following",L$13,"Normal")</f>
        <v>42836</v>
      </c>
      <c r="M184" s="175">
        <f ca="1"/>
        <v>8.1180851063829777E-3</v>
      </c>
      <c r="N184" s="152" t="s">
        <v>4</v>
      </c>
      <c r="O184" s="174">
        <f t="shared" ca="1" si="8"/>
        <v>42654</v>
      </c>
      <c r="P184" s="20">
        <f ca="1">_xll.meDateFromTenor(O184,P$14,"Following",P$13,"Normal")</f>
        <v>42655</v>
      </c>
      <c r="Q184" s="175">
        <f ca="1"/>
        <v>6.0530249217653513E-3</v>
      </c>
      <c r="R184" s="151" t="s">
        <v>4</v>
      </c>
    </row>
    <row r="185" spans="1:18" x14ac:dyDescent="0.25">
      <c r="A185" s="153">
        <v>167</v>
      </c>
      <c r="B185" s="158"/>
      <c r="C185" s="174">
        <f ca="1">_xll.meDateFromTenor(C184,"1D","FOLLOWING",D$13,"NORMAL")</f>
        <v>42655</v>
      </c>
      <c r="D185" s="20">
        <f ca="1">_xll.meDateFromTenor(C185,D$14,"Following",D$13,"Normal")</f>
        <v>42656</v>
      </c>
      <c r="E185" s="175">
        <f ca="1"/>
        <v>4.47997128730117E-3</v>
      </c>
      <c r="F185" s="152"/>
      <c r="G185" s="174">
        <f t="shared" ca="1" si="6"/>
        <v>42655</v>
      </c>
      <c r="H185" s="20">
        <f ca="1">_xll.meDateFromTenor(G185,H$14,"Following",H$13,"Normal")</f>
        <v>42747</v>
      </c>
      <c r="I185" s="175">
        <f ca="1"/>
        <v>6.4080190554406426E-3</v>
      </c>
      <c r="J185" s="152" t="s">
        <v>4</v>
      </c>
      <c r="K185" s="174">
        <f t="shared" ca="1" si="7"/>
        <v>42655</v>
      </c>
      <c r="L185" s="20">
        <f ca="1">_xll.meDateFromTenor(K185,L$14,"Following",L$13,"Normal")</f>
        <v>42837</v>
      </c>
      <c r="M185" s="175">
        <f ca="1"/>
        <v>8.1227659574468081E-3</v>
      </c>
      <c r="N185" s="152" t="s">
        <v>4</v>
      </c>
      <c r="O185" s="174">
        <f t="shared" ca="1" si="8"/>
        <v>42655</v>
      </c>
      <c r="P185" s="20">
        <f ca="1">_xll.meDateFromTenor(O185,P$14,"Following",P$13,"Normal")</f>
        <v>42656</v>
      </c>
      <c r="Q185" s="175">
        <f ca="1"/>
        <v>6.0506989610447422E-3</v>
      </c>
      <c r="R185" s="151" t="s">
        <v>4</v>
      </c>
    </row>
    <row r="186" spans="1:18" x14ac:dyDescent="0.25">
      <c r="A186" s="153">
        <v>168</v>
      </c>
      <c r="B186" s="158"/>
      <c r="C186" s="174">
        <f ca="1">_xll.meDateFromTenor(C185,"1D","FOLLOWING",D$13,"NORMAL")</f>
        <v>42656</v>
      </c>
      <c r="D186" s="20">
        <f ca="1">_xll.meDateFromTenor(C186,D$14,"Following",D$13,"Normal")</f>
        <v>42657</v>
      </c>
      <c r="E186" s="175">
        <f ca="1"/>
        <v>4.4838838403027537E-3</v>
      </c>
      <c r="F186" s="152"/>
      <c r="G186" s="174">
        <f t="shared" ca="1" si="6"/>
        <v>42656</v>
      </c>
      <c r="H186" s="20">
        <f ca="1">_xll.meDateFromTenor(G186,H$14,"Following",H$13,"Normal")</f>
        <v>42748</v>
      </c>
      <c r="I186" s="175">
        <f ca="1"/>
        <v>6.4131236988794168E-3</v>
      </c>
      <c r="J186" s="152" t="s">
        <v>4</v>
      </c>
      <c r="K186" s="174">
        <f t="shared" ca="1" si="7"/>
        <v>42656</v>
      </c>
      <c r="L186" s="20">
        <f ca="1">_xll.meDateFromTenor(K186,L$14,"Following",L$13,"Normal")</f>
        <v>42838</v>
      </c>
      <c r="M186" s="175">
        <f ca="1"/>
        <v>8.1274468085106404E-3</v>
      </c>
      <c r="N186" s="152" t="s">
        <v>4</v>
      </c>
      <c r="O186" s="174">
        <f t="shared" ca="1" si="8"/>
        <v>42656</v>
      </c>
      <c r="P186" s="20">
        <f ca="1">_xll.meDateFromTenor(O186,P$14,"Following",P$13,"Normal")</f>
        <v>42657</v>
      </c>
      <c r="Q186" s="175">
        <f ca="1"/>
        <v>6.0483711179862261E-3</v>
      </c>
      <c r="R186" s="151" t="s">
        <v>4</v>
      </c>
    </row>
    <row r="187" spans="1:18" x14ac:dyDescent="0.25">
      <c r="A187" s="153">
        <v>169</v>
      </c>
      <c r="B187" s="158"/>
      <c r="C187" s="174">
        <f ca="1">_xll.meDateFromTenor(C186,"1D","FOLLOWING",D$13,"NORMAL")</f>
        <v>42657</v>
      </c>
      <c r="D187" s="20">
        <f ca="1">_xll.meDateFromTenor(C187,D$14,"Following",D$13,"Normal")</f>
        <v>42660</v>
      </c>
      <c r="E187" s="175">
        <f ca="1"/>
        <v>4.4908080691730291E-3</v>
      </c>
      <c r="F187" s="152"/>
      <c r="G187" s="174">
        <f t="shared" ca="1" si="6"/>
        <v>42657</v>
      </c>
      <c r="H187" s="20">
        <f ca="1">_xll.meDateFromTenor(G187,H$14,"Following",H$13,"Normal")</f>
        <v>42751</v>
      </c>
      <c r="I187" s="175">
        <f ca="1"/>
        <v>6.4182581721665211E-3</v>
      </c>
      <c r="J187" s="152" t="s">
        <v>4</v>
      </c>
      <c r="K187" s="174">
        <f t="shared" ca="1" si="7"/>
        <v>42657</v>
      </c>
      <c r="L187" s="20">
        <f ca="1">_xll.meDateFromTenor(K187,L$14,"Following",L$13,"Normal")</f>
        <v>42843</v>
      </c>
      <c r="M187" s="175">
        <f ca="1"/>
        <v>8.1321276595744674E-3</v>
      </c>
      <c r="N187" s="152" t="s">
        <v>4</v>
      </c>
      <c r="O187" s="174">
        <f t="shared" ca="1" si="8"/>
        <v>42657</v>
      </c>
      <c r="P187" s="20">
        <f ca="1">_xll.meDateFromTenor(O187,P$14,"Following",P$13,"Normal")</f>
        <v>42660</v>
      </c>
      <c r="Q187" s="175">
        <f ca="1"/>
        <v>6.046049789864315E-3</v>
      </c>
      <c r="R187" s="151" t="s">
        <v>4</v>
      </c>
    </row>
    <row r="188" spans="1:18" x14ac:dyDescent="0.25">
      <c r="A188" s="153">
        <v>170</v>
      </c>
      <c r="B188" s="158"/>
      <c r="C188" s="174">
        <f ca="1">_xll.meDateFromTenor(C187,"1D","FOLLOWING",D$13,"NORMAL")</f>
        <v>42660</v>
      </c>
      <c r="D188" s="20">
        <f ca="1">_xll.meDateFromTenor(C188,D$14,"Following",D$13,"Normal")</f>
        <v>42661</v>
      </c>
      <c r="E188" s="175">
        <f ca="1"/>
        <v>4.496635356545489E-3</v>
      </c>
      <c r="F188" s="152"/>
      <c r="G188" s="174">
        <f t="shared" ca="1" si="6"/>
        <v>42660</v>
      </c>
      <c r="H188" s="20">
        <f ca="1">_xll.meDateFromTenor(G188,H$14,"Following",H$13,"Normal")</f>
        <v>42752</v>
      </c>
      <c r="I188" s="175">
        <f ca="1"/>
        <v>6.4338404962875429E-3</v>
      </c>
      <c r="J188" s="152" t="s">
        <v>4</v>
      </c>
      <c r="K188" s="174">
        <f t="shared" ca="1" si="7"/>
        <v>42660</v>
      </c>
      <c r="L188" s="20">
        <f ca="1">_xll.meDateFromTenor(K188,L$14,"Following",L$13,"Normal")</f>
        <v>42843</v>
      </c>
      <c r="M188" s="175">
        <f ca="1"/>
        <v>8.1461702127660109E-3</v>
      </c>
      <c r="N188" s="152" t="s">
        <v>4</v>
      </c>
      <c r="O188" s="174">
        <f t="shared" ca="1" si="8"/>
        <v>42660</v>
      </c>
      <c r="P188" s="20">
        <f ca="1">_xll.meDateFromTenor(O188,P$14,"Following",P$13,"Normal")</f>
        <v>42661</v>
      </c>
      <c r="Q188" s="175">
        <f ca="1"/>
        <v>6.0392238643489126E-3</v>
      </c>
      <c r="R188" s="151" t="s">
        <v>4</v>
      </c>
    </row>
    <row r="189" spans="1:18" x14ac:dyDescent="0.25">
      <c r="A189" s="153">
        <v>171</v>
      </c>
      <c r="B189" s="158"/>
      <c r="C189" s="174">
        <f ca="1">_xll.meDateFromTenor(C188,"1D","FOLLOWING",D$13,"NORMAL")</f>
        <v>42661</v>
      </c>
      <c r="D189" s="20">
        <f ca="1">_xll.meDateFromTenor(C189,D$14,"Following",D$13,"Normal")</f>
        <v>42662</v>
      </c>
      <c r="E189" s="175">
        <f ca="1"/>
        <v>4.4990705550685007E-3</v>
      </c>
      <c r="F189" s="152"/>
      <c r="G189" s="174">
        <f t="shared" ca="1" si="6"/>
        <v>42661</v>
      </c>
      <c r="H189" s="20">
        <f ca="1">_xll.meDateFromTenor(G189,H$14,"Following",H$13,"Normal")</f>
        <v>42753</v>
      </c>
      <c r="I189" s="175">
        <f ca="1"/>
        <v>6.4390942141377E-3</v>
      </c>
      <c r="J189" s="152" t="s">
        <v>4</v>
      </c>
      <c r="K189" s="174">
        <f t="shared" ca="1" si="7"/>
        <v>42661</v>
      </c>
      <c r="L189" s="20">
        <f ca="1">_xll.meDateFromTenor(K189,L$14,"Following",L$13,"Normal")</f>
        <v>42843</v>
      </c>
      <c r="M189" s="175">
        <f ca="1"/>
        <v>8.1508510638297876E-3</v>
      </c>
      <c r="N189" s="152" t="s">
        <v>4</v>
      </c>
      <c r="O189" s="174">
        <f t="shared" ca="1" si="8"/>
        <v>42661</v>
      </c>
      <c r="P189" s="20">
        <f ca="1">_xll.meDateFromTenor(O189,P$14,"Following",P$13,"Normal")</f>
        <v>42662</v>
      </c>
      <c r="Q189" s="175">
        <f ca="1"/>
        <v>6.0370276192925959E-3</v>
      </c>
      <c r="R189" s="151" t="s">
        <v>4</v>
      </c>
    </row>
    <row r="190" spans="1:18" x14ac:dyDescent="0.25">
      <c r="A190" s="153">
        <v>172</v>
      </c>
      <c r="B190" s="158"/>
      <c r="C190" s="174">
        <f ca="1">_xll.meDateFromTenor(C189,"1D","FOLLOWING",D$13,"NORMAL")</f>
        <v>42662</v>
      </c>
      <c r="D190" s="20">
        <f ca="1">_xll.meDateFromTenor(C190,D$14,"Following",D$13,"Normal")</f>
        <v>42663</v>
      </c>
      <c r="E190" s="175">
        <f ca="1"/>
        <v>4.501193478505543E-3</v>
      </c>
      <c r="F190" s="152"/>
      <c r="G190" s="174">
        <f t="shared" ca="1" si="6"/>
        <v>42662</v>
      </c>
      <c r="H190" s="20">
        <f ca="1">_xll.meDateFromTenor(G190,H$14,"Following",H$13,"Normal")</f>
        <v>42754</v>
      </c>
      <c r="I190" s="175">
        <f ca="1"/>
        <v>6.4443777244210538E-3</v>
      </c>
      <c r="J190" s="152" t="s">
        <v>4</v>
      </c>
      <c r="K190" s="174">
        <f t="shared" ca="1" si="7"/>
        <v>42662</v>
      </c>
      <c r="L190" s="20">
        <f ca="1">_xll.meDateFromTenor(K190,L$14,"Following",L$13,"Normal")</f>
        <v>42844</v>
      </c>
      <c r="M190" s="175">
        <f ca="1"/>
        <v>8.1555319148934255E-3</v>
      </c>
      <c r="N190" s="152" t="s">
        <v>4</v>
      </c>
      <c r="O190" s="174">
        <f t="shared" ca="1" si="8"/>
        <v>42662</v>
      </c>
      <c r="P190" s="20">
        <f ca="1">_xll.meDateFromTenor(O190,P$14,"Following",P$13,"Normal")</f>
        <v>42663</v>
      </c>
      <c r="Q190" s="175">
        <f ca="1"/>
        <v>6.0348874278767064E-3</v>
      </c>
      <c r="R190" s="151" t="s">
        <v>4</v>
      </c>
    </row>
    <row r="191" spans="1:18" x14ac:dyDescent="0.25">
      <c r="A191" s="153">
        <v>173</v>
      </c>
      <c r="B191" s="158"/>
      <c r="C191" s="174">
        <f ca="1">_xll.meDateFromTenor(C190,"1D","FOLLOWING",D$13,"NORMAL")</f>
        <v>42663</v>
      </c>
      <c r="D191" s="20">
        <f ca="1">_xll.meDateFromTenor(C191,D$14,"Following",D$13,"Normal")</f>
        <v>42664</v>
      </c>
      <c r="E191" s="175">
        <f ca="1"/>
        <v>4.5029985257372274E-3</v>
      </c>
      <c r="F191" s="152"/>
      <c r="G191" s="174">
        <f t="shared" ca="1" si="6"/>
        <v>42663</v>
      </c>
      <c r="H191" s="20">
        <f ca="1">_xll.meDateFromTenor(G191,H$14,"Following",H$13,"Normal")</f>
        <v>42755</v>
      </c>
      <c r="I191" s="175">
        <f ca="1"/>
        <v>6.4496910196545805E-3</v>
      </c>
      <c r="J191" s="152" t="s">
        <v>4</v>
      </c>
      <c r="K191" s="174">
        <f t="shared" ca="1" si="7"/>
        <v>42663</v>
      </c>
      <c r="L191" s="20">
        <f ca="1">_xll.meDateFromTenor(K191,L$14,"Following",L$13,"Normal")</f>
        <v>42845</v>
      </c>
      <c r="M191" s="175">
        <f ca="1"/>
        <v>8.1602127659574468E-3</v>
      </c>
      <c r="N191" s="152" t="s">
        <v>4</v>
      </c>
      <c r="O191" s="174">
        <f t="shared" ca="1" si="8"/>
        <v>42663</v>
      </c>
      <c r="P191" s="20">
        <f ca="1">_xll.meDateFromTenor(O191,P$14,"Following",P$13,"Normal")</f>
        <v>42664</v>
      </c>
      <c r="Q191" s="175">
        <f ca="1"/>
        <v>6.0328132032508586E-3</v>
      </c>
      <c r="R191" s="151" t="s">
        <v>4</v>
      </c>
    </row>
    <row r="192" spans="1:18" x14ac:dyDescent="0.25">
      <c r="A192" s="153">
        <v>174</v>
      </c>
      <c r="B192" s="158"/>
      <c r="C192" s="174">
        <f ca="1">_xll.meDateFromTenor(C191,"1D","FOLLOWING",D$13,"NORMAL")</f>
        <v>42664</v>
      </c>
      <c r="D192" s="20">
        <f ca="1">_xll.meDateFromTenor(C192,D$14,"Following",D$13,"Normal")</f>
        <v>42667</v>
      </c>
      <c r="E192" s="175">
        <f ca="1"/>
        <v>4.5055774140134886E-3</v>
      </c>
      <c r="F192" s="152"/>
      <c r="G192" s="174">
        <f t="shared" ca="1" si="6"/>
        <v>42664</v>
      </c>
      <c r="H192" s="20">
        <f ca="1">_xll.meDateFromTenor(G192,H$14,"Following",H$13,"Normal")</f>
        <v>42758</v>
      </c>
      <c r="I192" s="175">
        <f ca="1"/>
        <v>6.4550340923552494E-3</v>
      </c>
      <c r="J192" s="152" t="s">
        <v>4</v>
      </c>
      <c r="K192" s="174">
        <f t="shared" ca="1" si="7"/>
        <v>42664</v>
      </c>
      <c r="L192" s="20">
        <f ca="1">_xll.meDateFromTenor(K192,L$14,"Following",L$13,"Normal")</f>
        <v>42846</v>
      </c>
      <c r="M192" s="175">
        <f ca="1"/>
        <v>8.164893617021992E-3</v>
      </c>
      <c r="N192" s="152" t="s">
        <v>4</v>
      </c>
      <c r="O192" s="174">
        <f t="shared" ca="1" si="8"/>
        <v>42664</v>
      </c>
      <c r="P192" s="20">
        <f ca="1">_xll.meDateFromTenor(O192,P$14,"Following",P$13,"Normal")</f>
        <v>42667</v>
      </c>
      <c r="Q192" s="175">
        <f ca="1"/>
        <v>6.0308148585646645E-3</v>
      </c>
      <c r="R192" s="151" t="s">
        <v>4</v>
      </c>
    </row>
    <row r="193" spans="1:18" x14ac:dyDescent="0.25">
      <c r="A193" s="153">
        <v>175</v>
      </c>
      <c r="B193" s="158"/>
      <c r="C193" s="174">
        <f ca="1">_xll.meDateFromTenor(C192,"1D","FOLLOWING",D$13,"NORMAL")</f>
        <v>42667</v>
      </c>
      <c r="D193" s="20">
        <f ca="1">_xll.meDateFromTenor(C193,D$14,"Following",D$13,"Normal")</f>
        <v>42668</v>
      </c>
      <c r="E193" s="175">
        <f ca="1"/>
        <v>4.4983054264680234E-3</v>
      </c>
      <c r="F193" s="152"/>
      <c r="G193" s="174">
        <f t="shared" ca="1" si="6"/>
        <v>42667</v>
      </c>
      <c r="H193" s="20">
        <f ca="1">_xll.meDateFromTenor(G193,H$14,"Following",H$13,"Normal")</f>
        <v>42759</v>
      </c>
      <c r="I193" s="175">
        <f ca="1"/>
        <v>6.4712419004298661E-3</v>
      </c>
      <c r="J193" s="152" t="s">
        <v>4</v>
      </c>
      <c r="K193" s="174">
        <f t="shared" ca="1" si="7"/>
        <v>42667</v>
      </c>
      <c r="L193" s="20">
        <f ca="1">_xll.meDateFromTenor(K193,L$14,"Following",L$13,"Normal")</f>
        <v>42849</v>
      </c>
      <c r="M193" s="175">
        <f ca="1"/>
        <v>8.1789361702127653E-3</v>
      </c>
      <c r="N193" s="152" t="s">
        <v>4</v>
      </c>
      <c r="O193" s="174">
        <f t="shared" ca="1" si="8"/>
        <v>42667</v>
      </c>
      <c r="P193" s="20">
        <f ca="1">_xll.meDateFromTenor(O193,P$14,"Following",P$13,"Normal")</f>
        <v>42668</v>
      </c>
      <c r="Q193" s="175">
        <f ca="1"/>
        <v>6.0253742356401159E-3</v>
      </c>
      <c r="R193" s="151" t="s">
        <v>4</v>
      </c>
    </row>
    <row r="194" spans="1:18" x14ac:dyDescent="0.25">
      <c r="A194" s="153">
        <v>176</v>
      </c>
      <c r="B194" s="158"/>
      <c r="C194" s="174">
        <f ca="1">_xll.meDateFromTenor(C193,"1D","FOLLOWING",D$13,"NORMAL")</f>
        <v>42668</v>
      </c>
      <c r="D194" s="20">
        <f ca="1">_xll.meDateFromTenor(C194,D$14,"Following",D$13,"Normal")</f>
        <v>42669</v>
      </c>
      <c r="E194" s="175">
        <f ca="1"/>
        <v>4.4934167364552181E-3</v>
      </c>
      <c r="F194" s="152"/>
      <c r="G194" s="174">
        <f t="shared" ca="1" si="6"/>
        <v>42668</v>
      </c>
      <c r="H194" s="20">
        <f ca="1">_xll.meDateFromTenor(G194,H$14,"Following",H$13,"Normal")</f>
        <v>42760</v>
      </c>
      <c r="I194" s="175">
        <f ca="1"/>
        <v>6.4767040081688508E-3</v>
      </c>
      <c r="J194" s="152" t="s">
        <v>4</v>
      </c>
      <c r="K194" s="174">
        <f t="shared" ca="1" si="7"/>
        <v>42668</v>
      </c>
      <c r="L194" s="20">
        <f ca="1">_xll.meDateFromTenor(K194,L$14,"Following",L$13,"Normal")</f>
        <v>42850</v>
      </c>
      <c r="M194" s="175">
        <f ca="1"/>
        <v>8.1836170212865444E-3</v>
      </c>
      <c r="N194" s="152" t="s">
        <v>4</v>
      </c>
      <c r="O194" s="174">
        <f t="shared" ca="1" si="8"/>
        <v>42668</v>
      </c>
      <c r="P194" s="20">
        <f ca="1">_xll.meDateFromTenor(O194,P$14,"Following",P$13,"Normal")</f>
        <v>42669</v>
      </c>
      <c r="Q194" s="175">
        <f ca="1"/>
        <v>6.0237785422086526E-3</v>
      </c>
      <c r="R194" s="151" t="s">
        <v>4</v>
      </c>
    </row>
    <row r="195" spans="1:18" x14ac:dyDescent="0.25">
      <c r="A195" s="153">
        <v>177</v>
      </c>
      <c r="B195" s="158"/>
      <c r="C195" s="174">
        <f ca="1">_xll.meDateFromTenor(C194,"1D","FOLLOWING",D$13,"NORMAL")</f>
        <v>42669</v>
      </c>
      <c r="D195" s="20">
        <f ca="1">_xll.meDateFromTenor(C195,D$14,"Following",D$13,"Normal")</f>
        <v>42670</v>
      </c>
      <c r="E195" s="175">
        <f ca="1"/>
        <v>4.488653634062716E-3</v>
      </c>
      <c r="F195" s="152"/>
      <c r="G195" s="174">
        <f t="shared" ca="1" si="6"/>
        <v>42669</v>
      </c>
      <c r="H195" s="20">
        <f ca="1">_xll.meDateFromTenor(G195,H$14,"Following",H$13,"Normal")</f>
        <v>42761</v>
      </c>
      <c r="I195" s="175">
        <f ca="1"/>
        <v>6.4821958559598495E-3</v>
      </c>
      <c r="J195" s="152" t="s">
        <v>4</v>
      </c>
      <c r="K195" s="174">
        <f t="shared" ca="1" si="7"/>
        <v>42669</v>
      </c>
      <c r="L195" s="20">
        <f ca="1">_xll.meDateFromTenor(K195,L$14,"Following",L$13,"Normal")</f>
        <v>42851</v>
      </c>
      <c r="M195" s="175">
        <f ca="1"/>
        <v>8.1882978723404262E-3</v>
      </c>
      <c r="N195" s="152" t="s">
        <v>4</v>
      </c>
      <c r="O195" s="174">
        <f t="shared" ca="1" si="8"/>
        <v>42669</v>
      </c>
      <c r="P195" s="20">
        <f ca="1">_xll.meDateFromTenor(O195,P$14,"Following",P$13,"Normal")</f>
        <v>42670</v>
      </c>
      <c r="Q195" s="175">
        <f ca="1"/>
        <v>6.0223082944649018E-3</v>
      </c>
      <c r="R195" s="151" t="s">
        <v>4</v>
      </c>
    </row>
    <row r="196" spans="1:18" x14ac:dyDescent="0.25">
      <c r="A196" s="153">
        <v>178</v>
      </c>
      <c r="B196" s="158"/>
      <c r="C196" s="174">
        <f ca="1">_xll.meDateFromTenor(C195,"1D","FOLLOWING",D$13,"NORMAL")</f>
        <v>42670</v>
      </c>
      <c r="D196" s="20">
        <f ca="1">_xll.meDateFromTenor(C196,D$14,"Following",D$13,"Normal")</f>
        <v>42671</v>
      </c>
      <c r="E196" s="175">
        <f ca="1"/>
        <v>4.4840191822803788E-3</v>
      </c>
      <c r="F196" s="152"/>
      <c r="G196" s="174">
        <f t="shared" ca="1" si="6"/>
        <v>42670</v>
      </c>
      <c r="H196" s="20">
        <f ca="1">_xll.meDateFromTenor(G196,H$14,"Following",H$13,"Normal")</f>
        <v>42762</v>
      </c>
      <c r="I196" s="175">
        <f ca="1"/>
        <v>6.4877174363198358E-3</v>
      </c>
      <c r="J196" s="152" t="s">
        <v>4</v>
      </c>
      <c r="K196" s="174">
        <f t="shared" ca="1" si="7"/>
        <v>42670</v>
      </c>
      <c r="L196" s="20">
        <f ca="1">_xll.meDateFromTenor(K196,L$14,"Following",L$13,"Normal")</f>
        <v>42852</v>
      </c>
      <c r="M196" s="175">
        <f ca="1"/>
        <v>8.1929787233671284E-3</v>
      </c>
      <c r="N196" s="152" t="s">
        <v>4</v>
      </c>
      <c r="O196" s="174">
        <f t="shared" ca="1" si="8"/>
        <v>42670</v>
      </c>
      <c r="P196" s="20">
        <f ca="1">_xll.meDateFromTenor(O196,P$14,"Following",P$13,"Normal")</f>
        <v>42671</v>
      </c>
      <c r="Q196" s="175">
        <f ca="1"/>
        <v>6.0209734055584763E-3</v>
      </c>
      <c r="R196" s="151" t="s">
        <v>4</v>
      </c>
    </row>
    <row r="197" spans="1:18" x14ac:dyDescent="0.25">
      <c r="A197" s="153">
        <v>179</v>
      </c>
      <c r="B197" s="158"/>
      <c r="C197" s="174">
        <f ca="1">_xll.meDateFromTenor(C196,"1D","FOLLOWING",D$13,"NORMAL")</f>
        <v>42671</v>
      </c>
      <c r="D197" s="20">
        <f ca="1">_xll.meDateFromTenor(C197,D$14,"Following",D$13,"Normal")</f>
        <v>42674</v>
      </c>
      <c r="E197" s="175">
        <f ca="1"/>
        <v>4.4752500617039736E-3</v>
      </c>
      <c r="F197" s="152"/>
      <c r="G197" s="174">
        <f t="shared" ca="1" si="6"/>
        <v>42671</v>
      </c>
      <c r="H197" s="20">
        <f ca="1">_xll.meDateFromTenor(G197,H$14,"Following",H$13,"Normal")</f>
        <v>42765</v>
      </c>
      <c r="I197" s="175">
        <f ca="1"/>
        <v>6.4932687417657807E-3</v>
      </c>
      <c r="J197" s="152" t="s">
        <v>4</v>
      </c>
      <c r="K197" s="174">
        <f t="shared" ca="1" si="7"/>
        <v>42671</v>
      </c>
      <c r="L197" s="20">
        <f ca="1">_xll.meDateFromTenor(K197,L$14,"Following",L$13,"Normal")</f>
        <v>42853</v>
      </c>
      <c r="M197" s="175">
        <f ca="1"/>
        <v>8.1976595744680854E-3</v>
      </c>
      <c r="N197" s="152" t="s">
        <v>4</v>
      </c>
      <c r="O197" s="174">
        <f t="shared" ca="1" si="8"/>
        <v>42671</v>
      </c>
      <c r="P197" s="20">
        <f ca="1">_xll.meDateFromTenor(O197,P$14,"Following",P$13,"Normal")</f>
        <v>42674</v>
      </c>
      <c r="Q197" s="175">
        <f ca="1"/>
        <v>6.0197837886389882E-3</v>
      </c>
      <c r="R197" s="151" t="s">
        <v>4</v>
      </c>
    </row>
    <row r="198" spans="1:18" x14ac:dyDescent="0.25">
      <c r="A198" s="153">
        <v>180</v>
      </c>
      <c r="B198" s="158"/>
      <c r="C198" s="174">
        <f ca="1">_xll.meDateFromTenor(C197,"1D","FOLLOWING",D$13,"NORMAL")</f>
        <v>42674</v>
      </c>
      <c r="D198" s="20">
        <f ca="1">_xll.meDateFromTenor(C198,D$14,"Following",D$13,"Normal")</f>
        <v>42675</v>
      </c>
      <c r="E198" s="175">
        <f ca="1"/>
        <v>4.4668291442473574E-3</v>
      </c>
      <c r="F198" s="152"/>
      <c r="G198" s="174">
        <f t="shared" ca="1" si="6"/>
        <v>42674</v>
      </c>
      <c r="H198" s="20">
        <f ca="1">_xll.meDateFromTenor(G198,H$14,"Following",H$13,"Normal")</f>
        <v>42766</v>
      </c>
      <c r="I198" s="175">
        <f ca="1"/>
        <v>6.5101009337891159E-3</v>
      </c>
      <c r="J198" s="152" t="s">
        <v>4</v>
      </c>
      <c r="K198" s="174">
        <f t="shared" ca="1" si="7"/>
        <v>42674</v>
      </c>
      <c r="L198" s="20">
        <f ca="1">_xll.meDateFromTenor(K198,L$14,"Following",L$13,"Normal")</f>
        <v>42857</v>
      </c>
      <c r="M198" s="175">
        <f ca="1"/>
        <v>8.2117021271424506E-3</v>
      </c>
      <c r="N198" s="152" t="s">
        <v>4</v>
      </c>
      <c r="O198" s="174">
        <f t="shared" ca="1" si="8"/>
        <v>42674</v>
      </c>
      <c r="P198" s="20">
        <f ca="1">_xll.meDateFromTenor(O198,P$14,"Following",P$13,"Normal")</f>
        <v>42675</v>
      </c>
      <c r="Q198" s="175">
        <f ca="1"/>
        <v>6.0171857012982673E-3</v>
      </c>
      <c r="R198" s="151" t="s">
        <v>4</v>
      </c>
    </row>
    <row r="199" spans="1:18" x14ac:dyDescent="0.25">
      <c r="A199" s="153">
        <v>181</v>
      </c>
      <c r="B199" s="158"/>
      <c r="C199" s="174">
        <f ca="1">_xll.meDateFromTenor(C198,"1D","FOLLOWING",D$13,"NORMAL")</f>
        <v>42675</v>
      </c>
      <c r="D199" s="20">
        <f ca="1">_xll.meDateFromTenor(C199,D$14,"Following",D$13,"Normal")</f>
        <v>42676</v>
      </c>
      <c r="E199" s="175">
        <f ca="1"/>
        <v>4.4628838922822368E-3</v>
      </c>
      <c r="F199" s="152"/>
      <c r="G199" s="174">
        <f t="shared" ca="1" si="6"/>
        <v>42675</v>
      </c>
      <c r="H199" s="20">
        <f ca="1">_xll.meDateFromTenor(G199,H$14,"Following",H$13,"Normal")</f>
        <v>42767</v>
      </c>
      <c r="I199" s="175">
        <f ca="1"/>
        <v>6.5157710647486388E-3</v>
      </c>
      <c r="J199" s="152" t="s">
        <v>4</v>
      </c>
      <c r="K199" s="174">
        <f t="shared" ca="1" si="7"/>
        <v>42675</v>
      </c>
      <c r="L199" s="20">
        <f ca="1">_xll.meDateFromTenor(K199,L$14,"Following",L$13,"Normal")</f>
        <v>42857</v>
      </c>
      <c r="M199" s="175">
        <f ca="1"/>
        <v>8.2163829787234039E-3</v>
      </c>
      <c r="N199" s="152" t="s">
        <v>4</v>
      </c>
      <c r="O199" s="174">
        <f t="shared" ca="1" si="8"/>
        <v>42675</v>
      </c>
      <c r="P199" s="20">
        <f ca="1">_xll.meDateFromTenor(O199,P$14,"Following",P$13,"Normal")</f>
        <v>42676</v>
      </c>
      <c r="Q199" s="175">
        <f ca="1"/>
        <v>6.0166763038226479E-3</v>
      </c>
      <c r="R199" s="151" t="s">
        <v>4</v>
      </c>
    </row>
    <row r="200" spans="1:18" x14ac:dyDescent="0.25">
      <c r="A200" s="153">
        <v>182</v>
      </c>
      <c r="B200" s="158"/>
      <c r="C200" s="174">
        <f ca="1">_xll.meDateFromTenor(C199,"1D","FOLLOWING",D$13,"NORMAL")</f>
        <v>42676</v>
      </c>
      <c r="D200" s="20">
        <f ca="1">_xll.meDateFromTenor(C200,D$14,"Following",D$13,"Normal")</f>
        <v>42677</v>
      </c>
      <c r="E200" s="175">
        <f ca="1"/>
        <v>4.4590856698256843E-3</v>
      </c>
      <c r="F200" s="152"/>
      <c r="G200" s="174">
        <f t="shared" ca="1" si="6"/>
        <v>42676</v>
      </c>
      <c r="H200" s="20">
        <f ca="1">_xll.meDateFromTenor(G200,H$14,"Following",H$13,"Normal")</f>
        <v>42768</v>
      </c>
      <c r="I200" s="175">
        <f ca="1"/>
        <v>6.521470883378992E-3</v>
      </c>
      <c r="J200" s="152" t="s">
        <v>4</v>
      </c>
      <c r="K200" s="174">
        <f t="shared" ca="1" si="7"/>
        <v>42676</v>
      </c>
      <c r="L200" s="20">
        <f ca="1">_xll.meDateFromTenor(K200,L$14,"Following",L$13,"Normal")</f>
        <v>42857</v>
      </c>
      <c r="M200" s="175">
        <f ca="1"/>
        <v>8.221063831717168E-3</v>
      </c>
      <c r="N200" s="152" t="s">
        <v>4</v>
      </c>
      <c r="O200" s="174">
        <f t="shared" ca="1" si="8"/>
        <v>42676</v>
      </c>
      <c r="P200" s="20">
        <f ca="1">_xll.meDateFromTenor(O200,P$14,"Following",P$13,"Normal")</f>
        <v>42677</v>
      </c>
      <c r="Q200" s="175">
        <f ca="1"/>
        <v>6.0163617440820273E-3</v>
      </c>
      <c r="R200" s="151" t="s">
        <v>4</v>
      </c>
    </row>
    <row r="201" spans="1:18" x14ac:dyDescent="0.25">
      <c r="A201" s="153">
        <v>183</v>
      </c>
      <c r="B201" s="158"/>
      <c r="C201" s="174">
        <f ca="1">_xll.meDateFromTenor(C200,"1D","FOLLOWING",D$13,"NORMAL")</f>
        <v>42677</v>
      </c>
      <c r="D201" s="20">
        <f ca="1">_xll.meDateFromTenor(C201,D$14,"Following",D$13,"Normal")</f>
        <v>42678</v>
      </c>
      <c r="E201" s="175">
        <f ca="1"/>
        <v>4.4554375397076896E-3</v>
      </c>
      <c r="F201" s="152"/>
      <c r="G201" s="174">
        <f t="shared" ca="1" si="6"/>
        <v>42677</v>
      </c>
      <c r="H201" s="20">
        <f ca="1">_xll.meDateFromTenor(G201,H$14,"Following",H$13,"Normal")</f>
        <v>42769</v>
      </c>
      <c r="I201" s="175">
        <f ca="1"/>
        <v>6.5272003821971458E-3</v>
      </c>
      <c r="J201" s="152" t="s">
        <v>4</v>
      </c>
      <c r="K201" s="174">
        <f t="shared" ca="1" si="7"/>
        <v>42677</v>
      </c>
      <c r="L201" s="20">
        <f ca="1">_xll.meDateFromTenor(K201,L$14,"Following",L$13,"Normal")</f>
        <v>42858</v>
      </c>
      <c r="M201" s="175">
        <f ca="1"/>
        <v>8.2257446808510631E-3</v>
      </c>
      <c r="N201" s="152" t="s">
        <v>4</v>
      </c>
      <c r="O201" s="174">
        <f t="shared" ca="1" si="8"/>
        <v>42677</v>
      </c>
      <c r="P201" s="20">
        <f ca="1">_xll.meDateFromTenor(O201,P$14,"Following",P$13,"Normal")</f>
        <v>42678</v>
      </c>
      <c r="Q201" s="175">
        <f ca="1"/>
        <v>6.0162519352260149E-3</v>
      </c>
      <c r="R201" s="151" t="s">
        <v>4</v>
      </c>
    </row>
    <row r="202" spans="1:18" x14ac:dyDescent="0.25">
      <c r="A202" s="153">
        <v>184</v>
      </c>
      <c r="B202" s="158"/>
      <c r="C202" s="174">
        <f ca="1">_xll.meDateFromTenor(C201,"1D","FOLLOWING",D$13,"NORMAL")</f>
        <v>42678</v>
      </c>
      <c r="D202" s="20">
        <f ca="1">_xll.meDateFromTenor(C202,D$14,"Following",D$13,"Normal")</f>
        <v>42681</v>
      </c>
      <c r="E202" s="175">
        <f ca="1"/>
        <v>4.448711876960958E-3</v>
      </c>
      <c r="F202" s="152"/>
      <c r="G202" s="174">
        <f t="shared" ca="1" si="6"/>
        <v>42678</v>
      </c>
      <c r="H202" s="20">
        <f ca="1">_xll.meDateFromTenor(G202,H$14,"Following",H$13,"Normal")</f>
        <v>42772</v>
      </c>
      <c r="I202" s="175">
        <f ca="1"/>
        <v>6.5329595537200746E-3</v>
      </c>
      <c r="J202" s="152" t="s">
        <v>4</v>
      </c>
      <c r="K202" s="174">
        <f t="shared" ca="1" si="7"/>
        <v>42678</v>
      </c>
      <c r="L202" s="20">
        <f ca="1">_xll.meDateFromTenor(K202,L$14,"Following",L$13,"Normal")</f>
        <v>42859</v>
      </c>
      <c r="M202" s="175">
        <f ca="1"/>
        <v>8.2304255247122784E-3</v>
      </c>
      <c r="N202" s="152" t="s">
        <v>4</v>
      </c>
      <c r="O202" s="174">
        <f t="shared" ca="1" si="8"/>
        <v>42678</v>
      </c>
      <c r="P202" s="20">
        <f ca="1">_xll.meDateFromTenor(O202,P$14,"Following",P$13,"Normal")</f>
        <v>42681</v>
      </c>
      <c r="Q202" s="175">
        <f ca="1"/>
        <v>6.0163567904042252E-3</v>
      </c>
      <c r="R202" s="151" t="s">
        <v>4</v>
      </c>
    </row>
    <row r="203" spans="1:18" x14ac:dyDescent="0.25">
      <c r="A203" s="153">
        <v>185</v>
      </c>
      <c r="B203" s="158"/>
      <c r="C203" s="174">
        <f ca="1">_xll.meDateFromTenor(C202,"1D","FOLLOWING",D$13,"NORMAL")</f>
        <v>42681</v>
      </c>
      <c r="D203" s="20">
        <f ca="1">_xll.meDateFromTenor(C203,D$14,"Following",D$13,"Normal")</f>
        <v>42682</v>
      </c>
      <c r="E203" s="175">
        <f ca="1"/>
        <v>4.4424072053761577E-3</v>
      </c>
      <c r="F203" s="152"/>
      <c r="G203" s="174">
        <f t="shared" ca="1" si="6"/>
        <v>42681</v>
      </c>
      <c r="H203" s="20">
        <f ca="1">_xll.meDateFromTenor(G203,H$14,"Following",H$13,"Normal")</f>
        <v>42773</v>
      </c>
      <c r="I203" s="175">
        <f ca="1"/>
        <v>6.5504150296872565E-3</v>
      </c>
      <c r="J203" s="152" t="s">
        <v>4</v>
      </c>
      <c r="K203" s="174">
        <f t="shared" ca="1" si="7"/>
        <v>42681</v>
      </c>
      <c r="L203" s="20">
        <f ca="1">_xll.meDateFromTenor(K203,L$14,"Following",L$13,"Normal")</f>
        <v>42863</v>
      </c>
      <c r="M203" s="175">
        <f ca="1"/>
        <v>8.2444680851063833E-3</v>
      </c>
      <c r="N203" s="152" t="s">
        <v>4</v>
      </c>
      <c r="O203" s="174">
        <f t="shared" ca="1" si="8"/>
        <v>42681</v>
      </c>
      <c r="P203" s="20">
        <f ca="1">_xll.meDateFromTenor(O203,P$14,"Following",P$13,"Normal")</f>
        <v>42682</v>
      </c>
      <c r="Q203" s="175">
        <f ca="1"/>
        <v>6.0180584716403047E-3</v>
      </c>
      <c r="R203" s="151" t="s">
        <v>4</v>
      </c>
    </row>
    <row r="204" spans="1:18" x14ac:dyDescent="0.25">
      <c r="A204" s="153">
        <v>186</v>
      </c>
      <c r="B204" s="158"/>
      <c r="C204" s="174">
        <f ca="1">_xll.meDateFromTenor(C203,"1D","FOLLOWING",D$13,"NORMAL")</f>
        <v>42682</v>
      </c>
      <c r="D204" s="20">
        <f ca="1">_xll.meDateFromTenor(C204,D$14,"Following",D$13,"Normal")</f>
        <v>42683</v>
      </c>
      <c r="E204" s="175">
        <f ca="1"/>
        <v>4.4395554837972796E-3</v>
      </c>
      <c r="F204" s="152"/>
      <c r="G204" s="174">
        <f t="shared" ca="1" si="6"/>
        <v>42682</v>
      </c>
      <c r="H204" s="20">
        <f ca="1">_xll.meDateFromTenor(G204,H$14,"Following",H$13,"Normal")</f>
        <v>42774</v>
      </c>
      <c r="I204" s="175">
        <f ca="1"/>
        <v>6.5562928171990264E-3</v>
      </c>
      <c r="J204" s="152" t="s">
        <v>4</v>
      </c>
      <c r="K204" s="174">
        <f t="shared" ca="1" si="7"/>
        <v>42682</v>
      </c>
      <c r="L204" s="20">
        <f ca="1">_xll.meDateFromTenor(K204,L$14,"Following",L$13,"Normal")</f>
        <v>42863</v>
      </c>
      <c r="M204" s="175">
        <f ca="1"/>
        <v>8.2491488358507371E-3</v>
      </c>
      <c r="N204" s="152" t="s">
        <v>4</v>
      </c>
      <c r="O204" s="174">
        <f t="shared" ca="1" si="8"/>
        <v>42682</v>
      </c>
      <c r="P204" s="20">
        <f ca="1">_xll.meDateFromTenor(O204,P$14,"Following",P$13,"Normal")</f>
        <v>42683</v>
      </c>
      <c r="Q204" s="175">
        <f ca="1"/>
        <v>6.0191211144515209E-3</v>
      </c>
      <c r="R204" s="151" t="s">
        <v>4</v>
      </c>
    </row>
    <row r="205" spans="1:18" x14ac:dyDescent="0.25">
      <c r="A205" s="153">
        <v>187</v>
      </c>
      <c r="B205" s="158"/>
      <c r="C205" s="174">
        <f ca="1">_xll.meDateFromTenor(C204,"1D","FOLLOWING",D$13,"NORMAL")</f>
        <v>42683</v>
      </c>
      <c r="D205" s="20">
        <f ca="1">_xll.meDateFromTenor(C205,D$14,"Following",D$13,"Normal")</f>
        <v>42684</v>
      </c>
      <c r="E205" s="175">
        <f ca="1"/>
        <v>4.4368722333752494E-3</v>
      </c>
      <c r="F205" s="152"/>
      <c r="G205" s="174">
        <f t="shared" ca="1" si="6"/>
        <v>42683</v>
      </c>
      <c r="H205" s="20">
        <f ca="1">_xll.meDateFromTenor(G205,H$14,"Following",H$13,"Normal")</f>
        <v>42775</v>
      </c>
      <c r="I205" s="175">
        <f ca="1"/>
        <v>6.5622002400004412E-3</v>
      </c>
      <c r="J205" s="152" t="s">
        <v>4</v>
      </c>
      <c r="K205" s="174">
        <f t="shared" ca="1" si="7"/>
        <v>42683</v>
      </c>
      <c r="L205" s="20">
        <f ca="1">_xll.meDateFromTenor(K205,L$14,"Following",L$13,"Normal")</f>
        <v>42864</v>
      </c>
      <c r="M205" s="175">
        <f ca="1"/>
        <v>8.2538297872340426E-3</v>
      </c>
      <c r="N205" s="152" t="s">
        <v>4</v>
      </c>
      <c r="O205" s="174">
        <f t="shared" ca="1" si="8"/>
        <v>42683</v>
      </c>
      <c r="P205" s="20">
        <f ca="1">_xll.meDateFromTenor(O205,P$14,"Following",P$13,"Normal")</f>
        <v>42684</v>
      </c>
      <c r="Q205" s="175">
        <f ca="1"/>
        <v>6.0204479870450195E-3</v>
      </c>
      <c r="R205" s="151" t="s">
        <v>4</v>
      </c>
    </row>
    <row r="206" spans="1:18" x14ac:dyDescent="0.25">
      <c r="A206" s="153">
        <v>188</v>
      </c>
      <c r="B206" s="158"/>
      <c r="C206" s="174">
        <f ca="1">_xll.meDateFromTenor(C205,"1D","FOLLOWING",D$13,"NORMAL")</f>
        <v>42684</v>
      </c>
      <c r="D206" s="20">
        <f ca="1">_xll.meDateFromTenor(C206,D$14,"Following",D$13,"Normal")</f>
        <v>42685</v>
      </c>
      <c r="E206" s="175">
        <f ca="1"/>
        <v>4.4343605170205237E-3</v>
      </c>
      <c r="F206" s="152"/>
      <c r="G206" s="174">
        <f t="shared" ca="1" si="6"/>
        <v>42684</v>
      </c>
      <c r="H206" s="20">
        <f ca="1">_xll.meDateFromTenor(G206,H$14,"Following",H$13,"Normal")</f>
        <v>42776</v>
      </c>
      <c r="I206" s="175">
        <f ca="1"/>
        <v>6.5681372906084721E-3</v>
      </c>
      <c r="J206" s="152" t="s">
        <v>4</v>
      </c>
      <c r="K206" s="174">
        <f t="shared" ca="1" si="7"/>
        <v>42684</v>
      </c>
      <c r="L206" s="20">
        <f ca="1">_xll.meDateFromTenor(K206,L$14,"Following",L$13,"Normal")</f>
        <v>42865</v>
      </c>
      <c r="M206" s="175">
        <f ca="1"/>
        <v>8.2585110126952525E-3</v>
      </c>
      <c r="N206" s="152" t="s">
        <v>4</v>
      </c>
      <c r="O206" s="174">
        <f t="shared" ca="1" si="8"/>
        <v>42684</v>
      </c>
      <c r="P206" s="20">
        <f ca="1">_xll.meDateFromTenor(O206,P$14,"Following",P$13,"Normal")</f>
        <v>42685</v>
      </c>
      <c r="Q206" s="175">
        <f ca="1"/>
        <v>6.0220490025704124E-3</v>
      </c>
      <c r="R206" s="151" t="s">
        <v>4</v>
      </c>
    </row>
    <row r="207" spans="1:18" x14ac:dyDescent="0.25">
      <c r="A207" s="153">
        <v>189</v>
      </c>
      <c r="B207" s="158"/>
      <c r="C207" s="174">
        <f ca="1">_xll.meDateFromTenor(C206,"1D","FOLLOWING",D$13,"NORMAL")</f>
        <v>42685</v>
      </c>
      <c r="D207" s="20">
        <f ca="1">_xll.meDateFromTenor(C207,D$14,"Following",D$13,"Normal")</f>
        <v>42688</v>
      </c>
      <c r="E207" s="175">
        <f ca="1"/>
        <v>4.4299786922774743E-3</v>
      </c>
      <c r="F207" s="152"/>
      <c r="G207" s="174">
        <f t="shared" ca="1" si="6"/>
        <v>42685</v>
      </c>
      <c r="H207" s="20">
        <f ca="1">_xll.meDateFromTenor(G207,H$14,"Following",H$13,"Normal")</f>
        <v>42779</v>
      </c>
      <c r="I207" s="175">
        <f ca="1"/>
        <v>6.5741039615400954E-3</v>
      </c>
      <c r="J207" s="152" t="s">
        <v>4</v>
      </c>
      <c r="K207" s="174">
        <f t="shared" ca="1" si="7"/>
        <v>42685</v>
      </c>
      <c r="L207" s="20">
        <f ca="1">_xll.meDateFromTenor(K207,L$14,"Following",L$13,"Normal")</f>
        <v>42866</v>
      </c>
      <c r="M207" s="175">
        <f ca="1"/>
        <v>8.2631914893617018E-3</v>
      </c>
      <c r="N207" s="152" t="s">
        <v>4</v>
      </c>
      <c r="O207" s="174">
        <f t="shared" ca="1" si="8"/>
        <v>42685</v>
      </c>
      <c r="P207" s="20">
        <f ca="1">_xll.meDateFromTenor(O207,P$14,"Following",P$13,"Normal")</f>
        <v>42688</v>
      </c>
      <c r="Q207" s="175">
        <f ca="1"/>
        <v>6.0239340741773117E-3</v>
      </c>
      <c r="R207" s="151" t="s">
        <v>4</v>
      </c>
    </row>
    <row r="208" spans="1:18" x14ac:dyDescent="0.25">
      <c r="A208" s="153">
        <v>190</v>
      </c>
      <c r="B208" s="158"/>
      <c r="C208" s="174">
        <f ca="1">_xll.meDateFromTenor(C207,"1D","FOLLOWING",D$13,"NORMAL")</f>
        <v>42688</v>
      </c>
      <c r="D208" s="20">
        <f ca="1">_xll.meDateFromTenor(C208,D$14,"Following",D$13,"Normal")</f>
        <v>42689</v>
      </c>
      <c r="E208" s="175">
        <f ca="1"/>
        <v>4.426090255105224E-3</v>
      </c>
      <c r="F208" s="152"/>
      <c r="G208" s="174">
        <f t="shared" ca="1" si="6"/>
        <v>42688</v>
      </c>
      <c r="H208" s="20">
        <f ca="1">_xll.meDateFromTenor(G208,H$14,"Following",H$13,"Normal")</f>
        <v>42780</v>
      </c>
      <c r="I208" s="175">
        <f ca="1"/>
        <v>6.5921816214462503E-3</v>
      </c>
      <c r="J208" s="152" t="s">
        <v>4</v>
      </c>
      <c r="K208" s="174">
        <f t="shared" ca="1" si="7"/>
        <v>42688</v>
      </c>
      <c r="L208" s="20">
        <f ca="1">_xll.meDateFromTenor(K208,L$14,"Following",L$13,"Normal")</f>
        <v>42870</v>
      </c>
      <c r="M208" s="175">
        <f ca="1"/>
        <v>8.2772392572359882E-3</v>
      </c>
      <c r="N208" s="152" t="s">
        <v>4</v>
      </c>
      <c r="O208" s="174">
        <f t="shared" ca="1" si="8"/>
        <v>42688</v>
      </c>
      <c r="P208" s="20">
        <f ca="1">_xll.meDateFromTenor(O208,P$14,"Following",P$13,"Normal")</f>
        <v>42689</v>
      </c>
      <c r="Q208" s="175">
        <f ca="1"/>
        <v>6.0313927569831645E-3</v>
      </c>
      <c r="R208" s="151" t="s">
        <v>4</v>
      </c>
    </row>
    <row r="209" spans="1:18" x14ac:dyDescent="0.25">
      <c r="A209" s="153">
        <v>191</v>
      </c>
      <c r="B209" s="158"/>
      <c r="C209" s="174">
        <f ca="1">_xll.meDateFromTenor(C208,"1D","FOLLOWING",D$13,"NORMAL")</f>
        <v>42689</v>
      </c>
      <c r="D209" s="20">
        <f ca="1">_xll.meDateFromTenor(C209,D$14,"Following",D$13,"Normal")</f>
        <v>42690</v>
      </c>
      <c r="E209" s="175">
        <f ca="1"/>
        <v>4.4244821560113379E-3</v>
      </c>
      <c r="F209" s="152"/>
      <c r="G209" s="174">
        <f t="shared" ca="1" si="6"/>
        <v>42689</v>
      </c>
      <c r="H209" s="20">
        <f ca="1">_xll.meDateFromTenor(G209,H$14,"Following",H$13,"Normal")</f>
        <v>42781</v>
      </c>
      <c r="I209" s="175">
        <f ca="1"/>
        <v>6.5982666988419767E-3</v>
      </c>
      <c r="J209" s="152" t="s">
        <v>4</v>
      </c>
      <c r="K209" s="174">
        <f t="shared" ca="1" si="7"/>
        <v>42689</v>
      </c>
      <c r="L209" s="20">
        <f ca="1">_xll.meDateFromTenor(K209,L$14,"Following",L$13,"Normal")</f>
        <v>42870</v>
      </c>
      <c r="M209" s="175">
        <f ca="1"/>
        <v>8.2819148936170203E-3</v>
      </c>
      <c r="N209" s="152" t="s">
        <v>4</v>
      </c>
      <c r="O209" s="174">
        <f t="shared" ca="1" si="8"/>
        <v>42689</v>
      </c>
      <c r="P209" s="20">
        <f ca="1">_xll.meDateFromTenor(O209,P$14,"Following",P$13,"Normal")</f>
        <v>42690</v>
      </c>
      <c r="Q209" s="175">
        <f ca="1"/>
        <v>6.0345131844122069E-3</v>
      </c>
      <c r="R209" s="151" t="s">
        <v>4</v>
      </c>
    </row>
    <row r="210" spans="1:18" x14ac:dyDescent="0.25">
      <c r="A210" s="153">
        <v>192</v>
      </c>
      <c r="B210" s="158"/>
      <c r="C210" s="174">
        <f ca="1">_xll.meDateFromTenor(C209,"1D","FOLLOWING",D$13,"NORMAL")</f>
        <v>42690</v>
      </c>
      <c r="D210" s="20">
        <f ca="1">_xll.meDateFromTenor(C210,D$14,"Following",D$13,"Normal")</f>
        <v>42691</v>
      </c>
      <c r="E210" s="175">
        <f ca="1"/>
        <v>4.4230639698028696E-3</v>
      </c>
      <c r="F210" s="152"/>
      <c r="G210" s="174">
        <f t="shared" ca="1" si="6"/>
        <v>42690</v>
      </c>
      <c r="H210" s="20">
        <f ca="1">_xll.meDateFromTenor(G210,H$14,"Following",H$13,"Normal")</f>
        <v>42782</v>
      </c>
      <c r="I210" s="175">
        <f ca="1"/>
        <v>6.6043813591461619E-3</v>
      </c>
      <c r="J210" s="152" t="s">
        <v>4</v>
      </c>
      <c r="K210" s="174">
        <f t="shared" ca="1" si="7"/>
        <v>42690</v>
      </c>
      <c r="L210" s="20">
        <f ca="1">_xll.meDateFromTenor(K210,L$14,"Following",L$13,"Normal")</f>
        <v>42871</v>
      </c>
      <c r="M210" s="175">
        <f ca="1"/>
        <v>8.2865762832197085E-3</v>
      </c>
      <c r="N210" s="152" t="s">
        <v>4</v>
      </c>
      <c r="O210" s="174">
        <f t="shared" ca="1" si="8"/>
        <v>42690</v>
      </c>
      <c r="P210" s="20">
        <f ca="1">_xll.meDateFromTenor(O210,P$14,"Following",P$13,"Normal")</f>
        <v>42691</v>
      </c>
      <c r="Q210" s="175">
        <f ca="1"/>
        <v>6.0379672336708171E-3</v>
      </c>
      <c r="R210" s="151" t="s">
        <v>4</v>
      </c>
    </row>
    <row r="211" spans="1:18" x14ac:dyDescent="0.25">
      <c r="A211" s="153">
        <v>193</v>
      </c>
      <c r="B211" s="158"/>
      <c r="C211" s="174">
        <f ca="1">_xll.meDateFromTenor(C210,"1D","FOLLOWING",D$13,"NORMAL")</f>
        <v>42691</v>
      </c>
      <c r="D211" s="20">
        <f ca="1">_xll.meDateFromTenor(C211,D$14,"Following",D$13,"Normal")</f>
        <v>42692</v>
      </c>
      <c r="E211" s="175">
        <f ca="1"/>
        <v>4.4218387593098086E-3</v>
      </c>
      <c r="F211" s="152"/>
      <c r="G211" s="174">
        <f t="shared" ca="1" si="6"/>
        <v>42691</v>
      </c>
      <c r="H211" s="20">
        <f ca="1">_xll.meDateFromTenor(G211,H$14,"Following",H$13,"Normal")</f>
        <v>42783</v>
      </c>
      <c r="I211" s="175">
        <f ca="1"/>
        <v>6.6105255948757796E-3</v>
      </c>
      <c r="J211" s="152" t="s">
        <v>4</v>
      </c>
      <c r="K211" s="174">
        <f t="shared" ca="1" si="7"/>
        <v>42691</v>
      </c>
      <c r="L211" s="20">
        <f ca="1">_xll.meDateFromTenor(K211,L$14,"Following",L$13,"Normal")</f>
        <v>42872</v>
      </c>
      <c r="M211" s="175">
        <f ca="1"/>
        <v>8.2912765957446812E-3</v>
      </c>
      <c r="N211" s="152" t="s">
        <v>4</v>
      </c>
      <c r="O211" s="174">
        <f t="shared" ca="1" si="8"/>
        <v>42691</v>
      </c>
      <c r="P211" s="20">
        <f ca="1">_xll.meDateFromTenor(O211,P$14,"Following",P$13,"Normal")</f>
        <v>42692</v>
      </c>
      <c r="Q211" s="175">
        <f ca="1"/>
        <v>6.0417648179086061E-3</v>
      </c>
      <c r="R211" s="151" t="s">
        <v>4</v>
      </c>
    </row>
    <row r="212" spans="1:18" x14ac:dyDescent="0.25">
      <c r="A212" s="153">
        <v>194</v>
      </c>
      <c r="B212" s="158"/>
      <c r="C212" s="174">
        <f ca="1">_xll.meDateFromTenor(C211,"1D","FOLLOWING",D$13,"NORMAL")</f>
        <v>42692</v>
      </c>
      <c r="D212" s="20">
        <f ca="1">_xll.meDateFromTenor(C212,D$14,"Following",D$13,"Normal")</f>
        <v>42695</v>
      </c>
      <c r="E212" s="175">
        <f ca="1"/>
        <v>4.4201011761657149E-3</v>
      </c>
      <c r="F212" s="152"/>
      <c r="G212" s="174">
        <f t="shared" ca="1" si="6"/>
        <v>42692</v>
      </c>
      <c r="H212" s="20">
        <f ca="1">_xll.meDateFromTenor(G212,H$14,"Following",H$13,"Normal")</f>
        <v>42786</v>
      </c>
      <c r="I212" s="175">
        <f ca="1"/>
        <v>6.6166993985478052E-3</v>
      </c>
      <c r="J212" s="152" t="s">
        <v>4</v>
      </c>
      <c r="K212" s="174">
        <f t="shared" ca="1" si="7"/>
        <v>42692</v>
      </c>
      <c r="L212" s="20">
        <f ca="1">_xll.meDateFromTenor(K212,L$14,"Following",L$13,"Normal")</f>
        <v>42873</v>
      </c>
      <c r="M212" s="175">
        <f ca="1"/>
        <v>8.2960548819733058E-3</v>
      </c>
      <c r="N212" s="152" t="s">
        <v>4</v>
      </c>
      <c r="O212" s="174">
        <f t="shared" ca="1" si="8"/>
        <v>42692</v>
      </c>
      <c r="P212" s="20">
        <f ca="1">_xll.meDateFromTenor(O212,P$14,"Following",P$13,"Normal")</f>
        <v>42695</v>
      </c>
      <c r="Q212" s="175">
        <f ca="1"/>
        <v>6.0459158502751843E-3</v>
      </c>
      <c r="R212" s="151" t="s">
        <v>4</v>
      </c>
    </row>
    <row r="213" spans="1:18" x14ac:dyDescent="0.25">
      <c r="A213" s="153">
        <v>195</v>
      </c>
      <c r="B213" s="158"/>
      <c r="C213" s="174">
        <f ca="1">_xll.meDateFromTenor(C212,"1D","FOLLOWING",D$13,"NORMAL")</f>
        <v>42695</v>
      </c>
      <c r="D213" s="20">
        <f ca="1">_xll.meDateFromTenor(C213,D$14,"Following",D$13,"Normal")</f>
        <v>42696</v>
      </c>
      <c r="E213" s="175">
        <f ca="1"/>
        <v>4.418928938765292E-3</v>
      </c>
      <c r="F213" s="152"/>
      <c r="G213" s="174">
        <f t="shared" ref="G213:G276" ca="1" si="9">$C213</f>
        <v>42695</v>
      </c>
      <c r="H213" s="20">
        <f ca="1">_xll.meDateFromTenor(G213,H$14,"Following",H$13,"Normal")</f>
        <v>42787</v>
      </c>
      <c r="I213" s="175">
        <f ca="1"/>
        <v>6.6353981423880604E-3</v>
      </c>
      <c r="J213" s="152" t="s">
        <v>4</v>
      </c>
      <c r="K213" s="174">
        <f t="shared" ref="K213:K276" ca="1" si="10">$C213</f>
        <v>42695</v>
      </c>
      <c r="L213" s="20">
        <f ca="1">_xll.meDateFromTenor(K213,L$14,"Following",L$13,"Normal")</f>
        <v>42877</v>
      </c>
      <c r="M213" s="175">
        <f ca="1"/>
        <v>8.3099999999999997E-3</v>
      </c>
      <c r="N213" s="152" t="s">
        <v>4</v>
      </c>
      <c r="O213" s="174">
        <f t="shared" ref="O213:O276" ca="1" si="11">$C213</f>
        <v>42695</v>
      </c>
      <c r="P213" s="20">
        <f ca="1">_xll.meDateFromTenor(O213,P$14,"Following",P$13,"Normal")</f>
        <v>42696</v>
      </c>
      <c r="Q213" s="175">
        <f ca="1"/>
        <v>6.060588767643784E-3</v>
      </c>
      <c r="R213" s="151" t="s">
        <v>4</v>
      </c>
    </row>
    <row r="214" spans="1:18" x14ac:dyDescent="0.25">
      <c r="A214" s="153">
        <v>196</v>
      </c>
      <c r="B214" s="158"/>
      <c r="C214" s="174">
        <f ca="1">_xll.meDateFromTenor(C213,"1D","FOLLOWING",D$13,"NORMAL")</f>
        <v>42696</v>
      </c>
      <c r="D214" s="20">
        <f ca="1">_xll.meDateFromTenor(C214,D$14,"Following",D$13,"Normal")</f>
        <v>42697</v>
      </c>
      <c r="E214" s="175">
        <f ca="1"/>
        <v>4.4138337716770493E-3</v>
      </c>
      <c r="F214" s="152"/>
      <c r="G214" s="174">
        <f t="shared" ca="1" si="9"/>
        <v>42696</v>
      </c>
      <c r="H214" s="20">
        <f ca="1">_xll.meDateFromTenor(G214,H$14,"Following",H$13,"Normal")</f>
        <v>42788</v>
      </c>
      <c r="I214" s="175">
        <f ca="1"/>
        <v>6.6416900616367907E-3</v>
      </c>
      <c r="J214" s="152" t="s">
        <v>4</v>
      </c>
      <c r="K214" s="174">
        <f t="shared" ca="1" si="10"/>
        <v>42696</v>
      </c>
      <c r="L214" s="20">
        <f ca="1">_xll.meDateFromTenor(K214,L$14,"Following",L$13,"Normal")</f>
        <v>42877</v>
      </c>
      <c r="M214" s="175">
        <f ca="1"/>
        <v>8.3142251992749383E-3</v>
      </c>
      <c r="N214" s="152" t="s">
        <v>4</v>
      </c>
      <c r="O214" s="174">
        <f t="shared" ca="1" si="11"/>
        <v>42696</v>
      </c>
      <c r="P214" s="20">
        <f ca="1">_xll.meDateFromTenor(O214,P$14,"Following",P$13,"Normal")</f>
        <v>42697</v>
      </c>
      <c r="Q214" s="175">
        <f ca="1"/>
        <v>6.0662527240216441E-3</v>
      </c>
      <c r="R214" s="151" t="s">
        <v>4</v>
      </c>
    </row>
    <row r="215" spans="1:18" x14ac:dyDescent="0.25">
      <c r="A215" s="153">
        <v>197</v>
      </c>
      <c r="B215" s="158"/>
      <c r="C215" s="174">
        <f ca="1">_xll.meDateFromTenor(C214,"1D","FOLLOWING",D$13,"NORMAL")</f>
        <v>42697</v>
      </c>
      <c r="D215" s="20">
        <f ca="1">_xll.meDateFromTenor(C215,D$14,"Following",D$13,"Normal")</f>
        <v>42698</v>
      </c>
      <c r="E215" s="175">
        <f ca="1"/>
        <v>4.4078634585531674E-3</v>
      </c>
      <c r="F215" s="152"/>
      <c r="G215" s="174">
        <f t="shared" ca="1" si="9"/>
        <v>42697</v>
      </c>
      <c r="H215" s="20">
        <f ca="1">_xll.meDateFromTenor(G215,H$14,"Following",H$13,"Normal")</f>
        <v>42789</v>
      </c>
      <c r="I215" s="175">
        <f ca="1"/>
        <v>6.6480110232368366E-3</v>
      </c>
      <c r="J215" s="152" t="s">
        <v>4</v>
      </c>
      <c r="K215" s="174">
        <f t="shared" ca="1" si="10"/>
        <v>42697</v>
      </c>
      <c r="L215" s="20">
        <f ca="1">_xll.meDateFromTenor(K215,L$14,"Following",L$13,"Normal")</f>
        <v>42878</v>
      </c>
      <c r="M215" s="175">
        <f ca="1"/>
        <v>8.31833884446582E-3</v>
      </c>
      <c r="N215" s="152" t="s">
        <v>4</v>
      </c>
      <c r="O215" s="174">
        <f t="shared" ca="1" si="11"/>
        <v>42697</v>
      </c>
      <c r="P215" s="20">
        <f ca="1">_xll.meDateFromTenor(O215,P$14,"Following",P$13,"Normal")</f>
        <v>42698</v>
      </c>
      <c r="Q215" s="175">
        <f ca="1"/>
        <v>6.0723196942763565E-3</v>
      </c>
      <c r="R215" s="151" t="s">
        <v>4</v>
      </c>
    </row>
    <row r="216" spans="1:18" x14ac:dyDescent="0.25">
      <c r="A216" s="153">
        <v>198</v>
      </c>
      <c r="B216" s="158"/>
      <c r="C216" s="174">
        <f ca="1">_xll.meDateFromTenor(C215,"1D","FOLLOWING",D$13,"NORMAL")</f>
        <v>42698</v>
      </c>
      <c r="D216" s="20">
        <f ca="1">_xll.meDateFromTenor(C216,D$14,"Following",D$13,"Normal")</f>
        <v>42699</v>
      </c>
      <c r="E216" s="175">
        <f ca="1"/>
        <v>4.4020289380064682E-3</v>
      </c>
      <c r="F216" s="152"/>
      <c r="G216" s="174">
        <f t="shared" ca="1" si="9"/>
        <v>42698</v>
      </c>
      <c r="H216" s="20">
        <f ca="1">_xll.meDateFromTenor(G216,H$14,"Following",H$13,"Normal")</f>
        <v>42790</v>
      </c>
      <c r="I216" s="175">
        <f ca="1"/>
        <v>6.6543605315292119E-3</v>
      </c>
      <c r="J216" s="152" t="s">
        <v>4</v>
      </c>
      <c r="K216" s="174">
        <f t="shared" ca="1" si="10"/>
        <v>42698</v>
      </c>
      <c r="L216" s="20">
        <f ca="1">_xll.meDateFromTenor(K216,L$14,"Following",L$13,"Normal")</f>
        <v>42879</v>
      </c>
      <c r="M216" s="175">
        <f ca="1"/>
        <v>8.3224933212853649E-3</v>
      </c>
      <c r="N216" s="152" t="s">
        <v>4</v>
      </c>
      <c r="O216" s="174">
        <f t="shared" ca="1" si="11"/>
        <v>42698</v>
      </c>
      <c r="P216" s="20">
        <f ca="1">_xll.meDateFromTenor(O216,P$14,"Following",P$13,"Normal")</f>
        <v>42699</v>
      </c>
      <c r="Q216" s="175">
        <f ca="1"/>
        <v>6.0787966271651723E-3</v>
      </c>
      <c r="R216" s="151" t="s">
        <v>4</v>
      </c>
    </row>
    <row r="217" spans="1:18" x14ac:dyDescent="0.25">
      <c r="A217" s="153">
        <v>199</v>
      </c>
      <c r="B217" s="158"/>
      <c r="C217" s="174">
        <f ca="1">_xll.meDateFromTenor(C216,"1D","FOLLOWING",D$13,"NORMAL")</f>
        <v>42699</v>
      </c>
      <c r="D217" s="20">
        <f ca="1">_xll.meDateFromTenor(C217,D$14,"Following",D$13,"Normal")</f>
        <v>42702</v>
      </c>
      <c r="E217" s="175">
        <f ca="1"/>
        <v>4.3908803861914137E-3</v>
      </c>
      <c r="F217" s="152"/>
      <c r="G217" s="174">
        <f t="shared" ca="1" si="9"/>
        <v>42699</v>
      </c>
      <c r="H217" s="20">
        <f ca="1">_xll.meDateFromTenor(G217,H$14,"Following",H$13,"Normal")</f>
        <v>42793</v>
      </c>
      <c r="I217" s="175">
        <f ca="1"/>
        <v>6.6607380908549323E-3</v>
      </c>
      <c r="J217" s="152" t="s">
        <v>4</v>
      </c>
      <c r="K217" s="174">
        <f t="shared" ca="1" si="10"/>
        <v>42699</v>
      </c>
      <c r="L217" s="20">
        <f ca="1">_xll.meDateFromTenor(K217,L$14,"Following",L$13,"Normal")</f>
        <v>42880</v>
      </c>
      <c r="M217" s="175">
        <f ca="1"/>
        <v>8.326677688931642E-3</v>
      </c>
      <c r="N217" s="152" t="s">
        <v>4</v>
      </c>
      <c r="O217" s="174">
        <f t="shared" ca="1" si="11"/>
        <v>42699</v>
      </c>
      <c r="P217" s="20">
        <f ca="1">_xll.meDateFromTenor(O217,P$14,"Following",P$13,"Normal")</f>
        <v>42702</v>
      </c>
      <c r="Q217" s="175">
        <f ca="1"/>
        <v>6.085677237524934E-3</v>
      </c>
      <c r="R217" s="151" t="s">
        <v>4</v>
      </c>
    </row>
    <row r="218" spans="1:18" x14ac:dyDescent="0.25">
      <c r="A218" s="153">
        <v>200</v>
      </c>
      <c r="B218" s="158"/>
      <c r="C218" s="174">
        <f ca="1">_xll.meDateFromTenor(C217,"1D","FOLLOWING",D$13,"NORMAL")</f>
        <v>42702</v>
      </c>
      <c r="D218" s="20">
        <f ca="1">_xll.meDateFromTenor(C218,D$14,"Following",D$13,"Normal")</f>
        <v>42703</v>
      </c>
      <c r="E218" s="175">
        <f ca="1"/>
        <v>4.3801059558568212E-3</v>
      </c>
      <c r="F218" s="152"/>
      <c r="G218" s="174">
        <f t="shared" ca="1" si="9"/>
        <v>42702</v>
      </c>
      <c r="H218" s="20">
        <f ca="1">_xll.meDateFromTenor(G218,H$14,"Following",H$13,"Normal")</f>
        <v>42794</v>
      </c>
      <c r="I218" s="175">
        <f ca="1"/>
        <v>6.6800341184422955E-3</v>
      </c>
      <c r="J218" s="152" t="s">
        <v>4</v>
      </c>
      <c r="K218" s="174">
        <f t="shared" ca="1" si="10"/>
        <v>42702</v>
      </c>
      <c r="L218" s="20">
        <f ca="1">_xll.meDateFromTenor(K218,L$14,"Following",L$13,"Normal")</f>
        <v>42884</v>
      </c>
      <c r="M218" s="175">
        <f ca="1"/>
        <v>8.3391848825979699E-3</v>
      </c>
      <c r="N218" s="152" t="s">
        <v>4</v>
      </c>
      <c r="O218" s="174">
        <f t="shared" ca="1" si="11"/>
        <v>42702</v>
      </c>
      <c r="P218" s="20">
        <f ca="1">_xll.meDateFromTenor(O218,P$14,"Following",P$13,"Normal")</f>
        <v>42703</v>
      </c>
      <c r="Q218" s="175">
        <f ca="1"/>
        <v>6.1086417561198088E-3</v>
      </c>
      <c r="R218" s="151" t="s">
        <v>4</v>
      </c>
    </row>
    <row r="219" spans="1:18" x14ac:dyDescent="0.25">
      <c r="A219" s="153">
        <v>201</v>
      </c>
      <c r="B219" s="158"/>
      <c r="C219" s="174">
        <f ca="1">_xll.meDateFromTenor(C218,"1D","FOLLOWING",D$13,"NORMAL")</f>
        <v>42703</v>
      </c>
      <c r="D219" s="20">
        <f ca="1">_xll.meDateFromTenor(C219,D$14,"Following",D$13,"Normal")</f>
        <v>42704</v>
      </c>
      <c r="E219" s="175">
        <f ca="1"/>
        <v>4.3749932792547398E-3</v>
      </c>
      <c r="F219" s="152"/>
      <c r="G219" s="174">
        <f t="shared" ca="1" si="9"/>
        <v>42703</v>
      </c>
      <c r="H219" s="20">
        <f ca="1">_xll.meDateFromTenor(G219,H$14,"Following",H$13,"Normal")</f>
        <v>42794</v>
      </c>
      <c r="I219" s="175">
        <f ca="1"/>
        <v>6.6865189253115329E-3</v>
      </c>
      <c r="J219" s="152" t="s">
        <v>4</v>
      </c>
      <c r="K219" s="174">
        <f t="shared" ca="1" si="10"/>
        <v>42703</v>
      </c>
      <c r="L219" s="20">
        <f ca="1">_xll.meDateFromTenor(K219,L$14,"Following",L$13,"Normal")</f>
        <v>42884</v>
      </c>
      <c r="M219" s="175">
        <f ca="1"/>
        <v>8.3433553778632843E-3</v>
      </c>
      <c r="N219" s="152" t="s">
        <v>4</v>
      </c>
      <c r="O219" s="174">
        <f t="shared" ca="1" si="11"/>
        <v>42703</v>
      </c>
      <c r="P219" s="20">
        <f ca="1">_xll.meDateFromTenor(O219,P$14,"Following",P$13,"Normal")</f>
        <v>42704</v>
      </c>
      <c r="Q219" s="175">
        <f ca="1"/>
        <v>6.117037699053275E-3</v>
      </c>
      <c r="R219" s="151" t="s">
        <v>4</v>
      </c>
    </row>
    <row r="220" spans="1:18" x14ac:dyDescent="0.25">
      <c r="A220" s="153">
        <v>202</v>
      </c>
      <c r="B220" s="158"/>
      <c r="C220" s="174">
        <f ca="1">_xll.meDateFromTenor(C219,"1D","FOLLOWING",D$13,"NORMAL")</f>
        <v>42704</v>
      </c>
      <c r="D220" s="20">
        <f ca="1">_xll.meDateFromTenor(C220,D$14,"Following",D$13,"Normal")</f>
        <v>42705</v>
      </c>
      <c r="E220" s="175">
        <f ca="1"/>
        <v>4.3700335478291819E-3</v>
      </c>
      <c r="F220" s="152"/>
      <c r="G220" s="174">
        <f t="shared" ca="1" si="9"/>
        <v>42704</v>
      </c>
      <c r="H220" s="20">
        <f ca="1">_xll.meDateFromTenor(G220,H$14,"Following",H$13,"Normal")</f>
        <v>42794</v>
      </c>
      <c r="I220" s="175">
        <f ca="1"/>
        <v>6.693029304919185E-3</v>
      </c>
      <c r="J220" s="152" t="s">
        <v>4</v>
      </c>
      <c r="K220" s="174">
        <f t="shared" ca="1" si="10"/>
        <v>42704</v>
      </c>
      <c r="L220" s="20">
        <f ca="1">_xll.meDateFromTenor(K220,L$14,"Following",L$13,"Normal")</f>
        <v>42885</v>
      </c>
      <c r="M220" s="175">
        <f ca="1"/>
        <v>8.3475250876143617E-3</v>
      </c>
      <c r="N220" s="152" t="s">
        <v>4</v>
      </c>
      <c r="O220" s="174">
        <f t="shared" ca="1" si="11"/>
        <v>42704</v>
      </c>
      <c r="P220" s="20">
        <f ca="1">_xll.meDateFromTenor(O220,P$14,"Following",P$13,"Normal")</f>
        <v>42705</v>
      </c>
      <c r="Q220" s="175">
        <f ca="1"/>
        <v>6.1257876308026477E-3</v>
      </c>
      <c r="R220" s="151" t="s">
        <v>4</v>
      </c>
    </row>
    <row r="221" spans="1:18" x14ac:dyDescent="0.25">
      <c r="A221" s="153">
        <v>203</v>
      </c>
      <c r="B221" s="158"/>
      <c r="C221" s="174">
        <f ca="1">_xll.meDateFromTenor(C220,"1D","FOLLOWING",D$13,"NORMAL")</f>
        <v>42705</v>
      </c>
      <c r="D221" s="20">
        <f ca="1">_xll.meDateFromTenor(C221,D$14,"Following",D$13,"Normal")</f>
        <v>42706</v>
      </c>
      <c r="E221" s="175">
        <f ca="1"/>
        <v>4.3652296202532715E-3</v>
      </c>
      <c r="F221" s="152"/>
      <c r="G221" s="174">
        <f t="shared" ca="1" si="9"/>
        <v>42705</v>
      </c>
      <c r="H221" s="20">
        <f ca="1">_xll.meDateFromTenor(G221,H$14,"Following",H$13,"Normal")</f>
        <v>42795</v>
      </c>
      <c r="I221" s="175">
        <f ca="1"/>
        <v>6.6995647616062658E-3</v>
      </c>
      <c r="J221" s="152" t="s">
        <v>4</v>
      </c>
      <c r="K221" s="174">
        <f t="shared" ca="1" si="10"/>
        <v>42705</v>
      </c>
      <c r="L221" s="20">
        <f ca="1">_xll.meDateFromTenor(K221,L$14,"Following",L$13,"Normal")</f>
        <v>42887</v>
      </c>
      <c r="M221" s="175">
        <f ca="1"/>
        <v>8.3516942223291046E-3</v>
      </c>
      <c r="N221" s="152" t="s">
        <v>4</v>
      </c>
      <c r="O221" s="174">
        <f t="shared" ca="1" si="11"/>
        <v>42705</v>
      </c>
      <c r="P221" s="20">
        <f ca="1">_xll.meDateFromTenor(O221,P$14,"Following",P$13,"Normal")</f>
        <v>42706</v>
      </c>
      <c r="Q221" s="175">
        <f ca="1"/>
        <v>6.1348816136369199E-3</v>
      </c>
      <c r="R221" s="151" t="s">
        <v>4</v>
      </c>
    </row>
    <row r="222" spans="1:18" x14ac:dyDescent="0.25">
      <c r="A222" s="153">
        <v>204</v>
      </c>
      <c r="B222" s="158"/>
      <c r="C222" s="174">
        <f ca="1">_xll.meDateFromTenor(C221,"1D","FOLLOWING",D$13,"NORMAL")</f>
        <v>42706</v>
      </c>
      <c r="D222" s="20">
        <f ca="1">_xll.meDateFromTenor(C222,D$14,"Following",D$13,"Normal")</f>
        <v>42709</v>
      </c>
      <c r="E222" s="175">
        <f ca="1"/>
        <v>4.3562081170822765E-3</v>
      </c>
      <c r="F222" s="152"/>
      <c r="G222" s="174">
        <f t="shared" ca="1" si="9"/>
        <v>42706</v>
      </c>
      <c r="H222" s="20">
        <f ca="1">_xll.meDateFromTenor(G222,H$14,"Following",H$13,"Normal")</f>
        <v>42796</v>
      </c>
      <c r="I222" s="175">
        <f ca="1"/>
        <v>6.7061247997137891E-3</v>
      </c>
      <c r="J222" s="152" t="s">
        <v>4</v>
      </c>
      <c r="K222" s="174">
        <f t="shared" ca="1" si="10"/>
        <v>42706</v>
      </c>
      <c r="L222" s="20">
        <f ca="1">_xll.meDateFromTenor(K222,L$14,"Following",L$13,"Normal")</f>
        <v>42888</v>
      </c>
      <c r="M222" s="175">
        <f ca="1"/>
        <v>8.3558635675217534E-3</v>
      </c>
      <c r="N222" s="152" t="s">
        <v>4</v>
      </c>
      <c r="O222" s="174">
        <f t="shared" ca="1" si="11"/>
        <v>42706</v>
      </c>
      <c r="P222" s="20">
        <f ca="1">_xll.meDateFromTenor(O222,P$14,"Following",P$13,"Normal")</f>
        <v>42709</v>
      </c>
      <c r="Q222" s="175">
        <f ca="1"/>
        <v>6.1443097098250864E-3</v>
      </c>
      <c r="R222" s="151" t="s">
        <v>4</v>
      </c>
    </row>
    <row r="223" spans="1:18" x14ac:dyDescent="0.25">
      <c r="A223" s="153">
        <v>205</v>
      </c>
      <c r="B223" s="158"/>
      <c r="C223" s="174">
        <f ca="1">_xll.meDateFromTenor(C222,"1D","FOLLOWING",D$13,"NORMAL")</f>
        <v>42709</v>
      </c>
      <c r="D223" s="20">
        <f ca="1">_xll.meDateFromTenor(C223,D$14,"Following",D$13,"Normal")</f>
        <v>42710</v>
      </c>
      <c r="E223" s="175">
        <f ca="1"/>
        <v>4.3476291250321864E-3</v>
      </c>
      <c r="F223" s="152"/>
      <c r="G223" s="174">
        <f t="shared" ca="1" si="9"/>
        <v>42709</v>
      </c>
      <c r="H223" s="20">
        <f ca="1">_xll.meDateFromTenor(G223,H$14,"Following",H$13,"Normal")</f>
        <v>42800</v>
      </c>
      <c r="I223" s="175">
        <f ca="1"/>
        <v>6.7259474459691587E-3</v>
      </c>
      <c r="J223" s="152" t="s">
        <v>4</v>
      </c>
      <c r="K223" s="174">
        <f t="shared" ca="1" si="10"/>
        <v>42709</v>
      </c>
      <c r="L223" s="20">
        <f ca="1">_xll.meDateFromTenor(K223,L$14,"Following",L$13,"Normal")</f>
        <v>42891</v>
      </c>
      <c r="M223" s="175">
        <f ca="1"/>
        <v>8.3683719112607469E-3</v>
      </c>
      <c r="N223" s="152" t="s">
        <v>4</v>
      </c>
      <c r="O223" s="174">
        <f t="shared" ca="1" si="11"/>
        <v>42709</v>
      </c>
      <c r="P223" s="20">
        <f ca="1">_xll.meDateFromTenor(O223,P$14,"Following",P$13,"Normal")</f>
        <v>42710</v>
      </c>
      <c r="Q223" s="175">
        <f ca="1"/>
        <v>6.1744993012028647E-3</v>
      </c>
      <c r="R223" s="151" t="s">
        <v>4</v>
      </c>
    </row>
    <row r="224" spans="1:18" x14ac:dyDescent="0.25">
      <c r="A224" s="153">
        <v>206</v>
      </c>
      <c r="B224" s="158"/>
      <c r="C224" s="174">
        <f ca="1">_xll.meDateFromTenor(C223,"1D","FOLLOWING",D$13,"NORMAL")</f>
        <v>42710</v>
      </c>
      <c r="D224" s="20">
        <f ca="1">_xll.meDateFromTenor(C224,D$14,"Following",D$13,"Normal")</f>
        <v>42711</v>
      </c>
      <c r="E224" s="175">
        <f ca="1"/>
        <v>4.3436470987234955E-3</v>
      </c>
      <c r="F224" s="152"/>
      <c r="G224" s="174">
        <f t="shared" ca="1" si="9"/>
        <v>42710</v>
      </c>
      <c r="H224" s="20">
        <f ca="1">_xll.meDateFromTenor(G224,H$14,"Following",H$13,"Normal")</f>
        <v>42800</v>
      </c>
      <c r="I224" s="175">
        <f ca="1"/>
        <v>6.7326008531685957E-3</v>
      </c>
      <c r="J224" s="152" t="s">
        <v>4</v>
      </c>
      <c r="K224" s="174">
        <f t="shared" ca="1" si="10"/>
        <v>42710</v>
      </c>
      <c r="L224" s="20">
        <f ca="1">_xll.meDateFromTenor(K224,L$14,"Following",L$13,"Normal")</f>
        <v>42892</v>
      </c>
      <c r="M224" s="175">
        <f ca="1"/>
        <v>8.3725413279624149E-3</v>
      </c>
      <c r="N224" s="152" t="s">
        <v>4</v>
      </c>
      <c r="O224" s="174">
        <f t="shared" ca="1" si="11"/>
        <v>42710</v>
      </c>
      <c r="P224" s="20">
        <f ca="1">_xll.meDateFromTenor(O224,P$14,"Following",P$13,"Normal")</f>
        <v>42711</v>
      </c>
      <c r="Q224" s="175">
        <f ca="1"/>
        <v>6.1851644734965275E-3</v>
      </c>
      <c r="R224" s="151" t="s">
        <v>4</v>
      </c>
    </row>
    <row r="225" spans="1:18" x14ac:dyDescent="0.25">
      <c r="A225" s="153">
        <v>207</v>
      </c>
      <c r="B225" s="158"/>
      <c r="C225" s="174">
        <f ca="1">_xll.meDateFromTenor(C224,"1D","FOLLOWING",D$13,"NORMAL")</f>
        <v>42711</v>
      </c>
      <c r="D225" s="20">
        <f ca="1">_xll.meDateFromTenor(C225,D$14,"Following",D$13,"Normal")</f>
        <v>42712</v>
      </c>
      <c r="E225" s="175">
        <f ca="1"/>
        <v>4.3398380291837114E-3</v>
      </c>
      <c r="F225" s="152"/>
      <c r="G225" s="174">
        <f t="shared" ca="1" si="9"/>
        <v>42711</v>
      </c>
      <c r="H225" s="20">
        <f ca="1">_xll.meDateFromTenor(G225,H$14,"Following",H$13,"Normal")</f>
        <v>42801</v>
      </c>
      <c r="I225" s="175">
        <f ca="1"/>
        <v>6.7392763634935458E-3</v>
      </c>
      <c r="J225" s="152" t="s">
        <v>4</v>
      </c>
      <c r="K225" s="174">
        <f t="shared" ca="1" si="10"/>
        <v>42711</v>
      </c>
      <c r="L225" s="20">
        <f ca="1">_xll.meDateFromTenor(K225,L$14,"Following",L$13,"Normal")</f>
        <v>42893</v>
      </c>
      <c r="M225" s="175">
        <f ca="1"/>
        <v>8.3767107557265671E-3</v>
      </c>
      <c r="N225" s="152" t="s">
        <v>4</v>
      </c>
      <c r="O225" s="174">
        <f t="shared" ca="1" si="11"/>
        <v>42711</v>
      </c>
      <c r="P225" s="20">
        <f ca="1">_xll.meDateFromTenor(O225,P$14,"Following",P$13,"Normal")</f>
        <v>42712</v>
      </c>
      <c r="Q225" s="175">
        <f ca="1"/>
        <v>6.1961140704890451E-3</v>
      </c>
      <c r="R225" s="151" t="s">
        <v>4</v>
      </c>
    </row>
    <row r="226" spans="1:18" x14ac:dyDescent="0.25">
      <c r="A226" s="153">
        <v>208</v>
      </c>
      <c r="B226" s="158"/>
      <c r="C226" s="174">
        <f ca="1">_xll.meDateFromTenor(C225,"1D","FOLLOWING",D$13,"NORMAL")</f>
        <v>42712</v>
      </c>
      <c r="D226" s="20">
        <f ca="1">_xll.meDateFromTenor(C226,D$14,"Following",D$13,"Normal")</f>
        <v>42713</v>
      </c>
      <c r="E226" s="175">
        <f ca="1"/>
        <v>4.3362047749262601E-3</v>
      </c>
      <c r="F226" s="152"/>
      <c r="G226" s="174">
        <f t="shared" ca="1" si="9"/>
        <v>42712</v>
      </c>
      <c r="H226" s="20">
        <f ca="1">_xll.meDateFromTenor(G226,H$14,"Following",H$13,"Normal")</f>
        <v>42802</v>
      </c>
      <c r="I226" s="175">
        <f ca="1"/>
        <v>6.7459734812850228E-3</v>
      </c>
      <c r="J226" s="152" t="s">
        <v>4</v>
      </c>
      <c r="K226" s="174">
        <f t="shared" ca="1" si="10"/>
        <v>42712</v>
      </c>
      <c r="L226" s="20">
        <f ca="1">_xll.meDateFromTenor(K226,L$14,"Following",L$13,"Normal")</f>
        <v>42894</v>
      </c>
      <c r="M226" s="175">
        <f ca="1"/>
        <v>8.3808801794415695E-3</v>
      </c>
      <c r="N226" s="152" t="s">
        <v>4</v>
      </c>
      <c r="O226" s="174">
        <f t="shared" ca="1" si="11"/>
        <v>42712</v>
      </c>
      <c r="P226" s="20">
        <f ca="1">_xll.meDateFromTenor(O226,P$14,"Following",P$13,"Normal")</f>
        <v>42713</v>
      </c>
      <c r="Q226" s="175">
        <f ca="1"/>
        <v>6.2073381544494113E-3</v>
      </c>
      <c r="R226" s="151" t="s">
        <v>4</v>
      </c>
    </row>
    <row r="227" spans="1:18" x14ac:dyDescent="0.25">
      <c r="A227" s="153">
        <v>209</v>
      </c>
      <c r="B227" s="158"/>
      <c r="C227" s="174">
        <f ca="1">_xll.meDateFromTenor(C226,"1D","FOLLOWING",D$13,"NORMAL")</f>
        <v>42713</v>
      </c>
      <c r="D227" s="20">
        <f ca="1">_xll.meDateFromTenor(C227,D$14,"Following",D$13,"Normal")</f>
        <v>42716</v>
      </c>
      <c r="E227" s="175">
        <f ca="1"/>
        <v>4.3295906810136998E-3</v>
      </c>
      <c r="F227" s="152"/>
      <c r="G227" s="174">
        <f t="shared" ca="1" si="9"/>
        <v>42713</v>
      </c>
      <c r="H227" s="20">
        <f ca="1">_xll.meDateFromTenor(G227,H$14,"Following",H$13,"Normal")</f>
        <v>42803</v>
      </c>
      <c r="I227" s="175">
        <f ca="1"/>
        <v>6.7526917108840442E-3</v>
      </c>
      <c r="J227" s="152" t="s">
        <v>4</v>
      </c>
      <c r="K227" s="174">
        <f t="shared" ca="1" si="10"/>
        <v>42713</v>
      </c>
      <c r="L227" s="20">
        <f ca="1">_xll.meDateFromTenor(K227,L$14,"Following",L$13,"Normal")</f>
        <v>42895</v>
      </c>
      <c r="M227" s="175">
        <f ca="1"/>
        <v>8.3850496001923892E-3</v>
      </c>
      <c r="N227" s="152" t="s">
        <v>4</v>
      </c>
      <c r="O227" s="174">
        <f t="shared" ca="1" si="11"/>
        <v>42713</v>
      </c>
      <c r="P227" s="20">
        <f ca="1">_xll.meDateFromTenor(O227,P$14,"Following",P$13,"Normal")</f>
        <v>42716</v>
      </c>
      <c r="Q227" s="175">
        <f ca="1"/>
        <v>6.2188267876466191E-3</v>
      </c>
      <c r="R227" s="151" t="s">
        <v>4</v>
      </c>
    </row>
    <row r="228" spans="1:18" x14ac:dyDescent="0.25">
      <c r="A228" s="153">
        <v>210</v>
      </c>
      <c r="B228" s="158"/>
      <c r="C228" s="174">
        <f ca="1">_xll.meDateFromTenor(C227,"1D","FOLLOWING",D$13,"NORMAL")</f>
        <v>42716</v>
      </c>
      <c r="D228" s="20">
        <f ca="1">_xll.meDateFromTenor(C228,D$14,"Following",D$13,"Normal")</f>
        <v>42717</v>
      </c>
      <c r="E228" s="175">
        <f ca="1"/>
        <v>4.3234870873032506E-3</v>
      </c>
      <c r="F228" s="152"/>
      <c r="G228" s="174">
        <f t="shared" ca="1" si="9"/>
        <v>42716</v>
      </c>
      <c r="H228" s="20">
        <f ca="1">_xll.meDateFromTenor(G228,H$14,"Following",H$13,"Normal")</f>
        <v>42807</v>
      </c>
      <c r="I228" s="175">
        <f ca="1"/>
        <v>6.7729681139364955E-3</v>
      </c>
      <c r="J228" s="152" t="s">
        <v>4</v>
      </c>
      <c r="K228" s="174">
        <f t="shared" ca="1" si="10"/>
        <v>42716</v>
      </c>
      <c r="L228" s="20">
        <f ca="1">_xll.meDateFromTenor(K228,L$14,"Following",L$13,"Normal")</f>
        <v>42898</v>
      </c>
      <c r="M228" s="175">
        <f ca="1"/>
        <v>8.3975578669975293E-3</v>
      </c>
      <c r="N228" s="152" t="s">
        <v>4</v>
      </c>
      <c r="O228" s="174">
        <f t="shared" ca="1" si="11"/>
        <v>42716</v>
      </c>
      <c r="P228" s="20">
        <f ca="1">_xll.meDateFromTenor(O228,P$14,"Following",P$13,"Normal")</f>
        <v>42717</v>
      </c>
      <c r="Q228" s="175">
        <f ca="1"/>
        <v>6.2547806053492106E-3</v>
      </c>
      <c r="R228" s="151" t="s">
        <v>4</v>
      </c>
    </row>
    <row r="229" spans="1:18" x14ac:dyDescent="0.25">
      <c r="A229" s="153">
        <v>211</v>
      </c>
      <c r="B229" s="158"/>
      <c r="C229" s="174">
        <f ca="1">_xll.meDateFromTenor(C228,"1D","FOLLOWING",D$13,"NORMAL")</f>
        <v>42717</v>
      </c>
      <c r="D229" s="20">
        <f ca="1">_xll.meDateFromTenor(C229,D$14,"Following",D$13,"Normal")</f>
        <v>42718</v>
      </c>
      <c r="E229" s="175">
        <f ca="1"/>
        <v>4.3207757917949714E-3</v>
      </c>
      <c r="F229" s="152"/>
      <c r="G229" s="174">
        <f t="shared" ca="1" si="9"/>
        <v>42717</v>
      </c>
      <c r="H229" s="20">
        <f ca="1">_xll.meDateFromTenor(G229,H$14,"Following",H$13,"Normal")</f>
        <v>42807</v>
      </c>
      <c r="I229" s="175">
        <f ca="1"/>
        <v>6.7797658341758249E-3</v>
      </c>
      <c r="J229" s="152" t="s">
        <v>4</v>
      </c>
      <c r="K229" s="174">
        <f t="shared" ca="1" si="10"/>
        <v>42717</v>
      </c>
      <c r="L229" s="20">
        <f ca="1">_xll.meDateFromTenor(K229,L$14,"Following",L$13,"Normal")</f>
        <v>42899</v>
      </c>
      <c r="M229" s="175">
        <f ca="1"/>
        <v>8.4017272891240297E-3</v>
      </c>
      <c r="N229" s="152" t="s">
        <v>4</v>
      </c>
      <c r="O229" s="174">
        <f t="shared" ca="1" si="11"/>
        <v>42717</v>
      </c>
      <c r="P229" s="20">
        <f ca="1">_xll.meDateFromTenor(O229,P$14,"Following",P$13,"Normal")</f>
        <v>42718</v>
      </c>
      <c r="Q229" s="175">
        <f ca="1"/>
        <v>6.2672280581837084E-3</v>
      </c>
      <c r="R229" s="151" t="s">
        <v>4</v>
      </c>
    </row>
    <row r="230" spans="1:18" x14ac:dyDescent="0.25">
      <c r="A230" s="153">
        <v>212</v>
      </c>
      <c r="B230" s="158"/>
      <c r="C230" s="174">
        <f ca="1">_xll.meDateFromTenor(C229,"1D","FOLLOWING",D$13,"NORMAL")</f>
        <v>42718</v>
      </c>
      <c r="D230" s="20">
        <f ca="1">_xll.meDateFromTenor(C230,D$14,"Following",D$13,"Normal")</f>
        <v>42719</v>
      </c>
      <c r="E230" s="175">
        <f ca="1"/>
        <v>4.3182574642486472E-3</v>
      </c>
      <c r="F230" s="152"/>
      <c r="G230" s="174">
        <f t="shared" ca="1" si="9"/>
        <v>42718</v>
      </c>
      <c r="H230" s="20">
        <f ca="1">_xll.meDateFromTenor(G230,H$14,"Following",H$13,"Normal")</f>
        <v>42808</v>
      </c>
      <c r="I230" s="175">
        <f ca="1"/>
        <v>6.7865821879277664E-3</v>
      </c>
      <c r="J230" s="152" t="s">
        <v>4</v>
      </c>
      <c r="K230" s="174">
        <f t="shared" ca="1" si="10"/>
        <v>42718</v>
      </c>
      <c r="L230" s="20">
        <f ca="1">_xll.meDateFromTenor(K230,L$14,"Following",L$13,"Normal")</f>
        <v>42900</v>
      </c>
      <c r="M230" s="175">
        <f ca="1"/>
        <v>8.4058967113284297E-3</v>
      </c>
      <c r="N230" s="152" t="s">
        <v>4</v>
      </c>
      <c r="O230" s="174">
        <f t="shared" ca="1" si="11"/>
        <v>42718</v>
      </c>
      <c r="P230" s="20">
        <f ca="1">_xll.meDateFromTenor(O230,P$14,"Following",P$13,"Normal")</f>
        <v>42719</v>
      </c>
      <c r="Q230" s="175">
        <f ca="1"/>
        <v>6.2798903716000075E-3</v>
      </c>
      <c r="R230" s="151" t="s">
        <v>4</v>
      </c>
    </row>
    <row r="231" spans="1:18" x14ac:dyDescent="0.25">
      <c r="A231" s="153">
        <v>213</v>
      </c>
      <c r="B231" s="158"/>
      <c r="C231" s="174">
        <f ca="1">_xll.meDateFromTenor(C230,"1D","FOLLOWING",D$13,"NORMAL")</f>
        <v>42719</v>
      </c>
      <c r="D231" s="20">
        <f ca="1">_xll.meDateFromTenor(C231,D$14,"Following",D$13,"Normal")</f>
        <v>42720</v>
      </c>
      <c r="E231" s="175">
        <f ca="1"/>
        <v>4.3159349635768663E-3</v>
      </c>
      <c r="F231" s="152"/>
      <c r="G231" s="174">
        <f t="shared" ca="1" si="9"/>
        <v>42719</v>
      </c>
      <c r="H231" s="20">
        <f ca="1">_xll.meDateFromTenor(G231,H$14,"Following",H$13,"Normal")</f>
        <v>42809</v>
      </c>
      <c r="I231" s="175">
        <f ca="1"/>
        <v>6.793416679533335E-3</v>
      </c>
      <c r="J231" s="152" t="s">
        <v>4</v>
      </c>
      <c r="K231" s="174">
        <f t="shared" ca="1" si="10"/>
        <v>42719</v>
      </c>
      <c r="L231" s="20">
        <f ca="1">_xll.meDateFromTenor(K231,L$14,"Following",L$13,"Normal")</f>
        <v>42901</v>
      </c>
      <c r="M231" s="175">
        <f ca="1"/>
        <v>8.4100661335898518E-3</v>
      </c>
      <c r="N231" s="152" t="s">
        <v>4</v>
      </c>
      <c r="O231" s="174">
        <f t="shared" ca="1" si="11"/>
        <v>42719</v>
      </c>
      <c r="P231" s="20">
        <f ca="1">_xll.meDateFromTenor(O231,P$14,"Following",P$13,"Normal")</f>
        <v>42720</v>
      </c>
      <c r="Q231" s="175">
        <f ca="1"/>
        <v>6.2927576078671043E-3</v>
      </c>
      <c r="R231" s="151" t="s">
        <v>4</v>
      </c>
    </row>
    <row r="232" spans="1:18" x14ac:dyDescent="0.25">
      <c r="A232" s="153">
        <v>214</v>
      </c>
      <c r="B232" s="158"/>
      <c r="C232" s="174">
        <f ca="1">_xll.meDateFromTenor(C231,"1D","FOLLOWING",D$13,"NORMAL")</f>
        <v>42720</v>
      </c>
      <c r="D232" s="20">
        <f ca="1">_xll.meDateFromTenor(C232,D$14,"Following",D$13,"Normal")</f>
        <v>42723</v>
      </c>
      <c r="E232" s="175">
        <f ca="1"/>
        <v>4.3120086596282348E-3</v>
      </c>
      <c r="F232" s="152"/>
      <c r="G232" s="174">
        <f t="shared" ca="1" si="9"/>
        <v>42720</v>
      </c>
      <c r="H232" s="20">
        <f ca="1">_xll.meDateFromTenor(G232,H$14,"Following",H$13,"Normal")</f>
        <v>42810</v>
      </c>
      <c r="I232" s="175">
        <f ca="1"/>
        <v>6.8002688133335437E-3</v>
      </c>
      <c r="J232" s="152" t="s">
        <v>4</v>
      </c>
      <c r="K232" s="174">
        <f t="shared" ca="1" si="10"/>
        <v>42720</v>
      </c>
      <c r="L232" s="20">
        <f ca="1">_xll.meDateFromTenor(K232,L$14,"Following",L$13,"Normal")</f>
        <v>42902</v>
      </c>
      <c r="M232" s="175">
        <f ca="1"/>
        <v>8.4142355558304016E-3</v>
      </c>
      <c r="N232" s="152" t="s">
        <v>4</v>
      </c>
      <c r="O232" s="174">
        <f t="shared" ca="1" si="11"/>
        <v>42720</v>
      </c>
      <c r="P232" s="20">
        <f ca="1">_xll.meDateFromTenor(O232,P$14,"Following",P$13,"Normal")</f>
        <v>42723</v>
      </c>
      <c r="Q232" s="175">
        <f ca="1"/>
        <v>6.30581982925399E-3</v>
      </c>
      <c r="R232" s="151" t="s">
        <v>4</v>
      </c>
    </row>
    <row r="233" spans="1:18" x14ac:dyDescent="0.25">
      <c r="A233" s="153">
        <v>215</v>
      </c>
      <c r="B233" s="158"/>
      <c r="C233" s="174">
        <f ca="1">_xll.meDateFromTenor(C232,"1D","FOLLOWING",D$13,"NORMAL")</f>
        <v>42723</v>
      </c>
      <c r="D233" s="20">
        <f ca="1">_xll.meDateFromTenor(C233,D$14,"Following",D$13,"Normal")</f>
        <v>42724</v>
      </c>
      <c r="E233" s="175">
        <f ca="1"/>
        <v>4.3086604049413935E-3</v>
      </c>
      <c r="F233" s="152"/>
      <c r="G233" s="174">
        <f t="shared" ca="1" si="9"/>
        <v>42723</v>
      </c>
      <c r="H233" s="20">
        <f ca="1">_xll.meDateFromTenor(G233,H$14,"Following",H$13,"Normal")</f>
        <v>42814</v>
      </c>
      <c r="I233" s="175">
        <f ca="1"/>
        <v>6.8209261113121571E-3</v>
      </c>
      <c r="J233" s="152" t="s">
        <v>4</v>
      </c>
      <c r="K233" s="174">
        <f t="shared" ca="1" si="10"/>
        <v>42723</v>
      </c>
      <c r="L233" s="20">
        <f ca="1">_xll.meDateFromTenor(K233,L$14,"Following",L$13,"Normal")</f>
        <v>42905</v>
      </c>
      <c r="M233" s="175">
        <f ca="1"/>
        <v>8.4267438225214941E-3</v>
      </c>
      <c r="N233" s="152" t="s">
        <v>4</v>
      </c>
      <c r="O233" s="174">
        <f t="shared" ca="1" si="11"/>
        <v>42723</v>
      </c>
      <c r="P233" s="20">
        <f ca="1">_xll.meDateFromTenor(O233,P$14,"Following",P$13,"Normal")</f>
        <v>42724</v>
      </c>
      <c r="Q233" s="175">
        <f ca="1"/>
        <v>6.346077026823306E-3</v>
      </c>
      <c r="R233" s="151" t="s">
        <v>4</v>
      </c>
    </row>
    <row r="234" spans="1:18" x14ac:dyDescent="0.25">
      <c r="A234" s="153">
        <v>216</v>
      </c>
      <c r="B234" s="158"/>
      <c r="C234" s="174">
        <f ca="1">_xll.meDateFromTenor(C233,"1D","FOLLOWING",D$13,"NORMAL")</f>
        <v>42724</v>
      </c>
      <c r="D234" s="20">
        <f ca="1">_xll.meDateFromTenor(C234,D$14,"Following",D$13,"Normal")</f>
        <v>42725</v>
      </c>
      <c r="E234" s="175">
        <f ca="1"/>
        <v>4.3073599203413849E-3</v>
      </c>
      <c r="F234" s="152"/>
      <c r="G234" s="174">
        <f t="shared" ca="1" si="9"/>
        <v>42724</v>
      </c>
      <c r="H234" s="20">
        <f ca="1">_xll.meDateFromTenor(G234,H$14,"Following",H$13,"Normal")</f>
        <v>42814</v>
      </c>
      <c r="I234" s="175">
        <f ca="1"/>
        <v>6.8278438573010723E-3</v>
      </c>
      <c r="J234" s="152" t="s">
        <v>4</v>
      </c>
      <c r="K234" s="174">
        <f t="shared" ca="1" si="10"/>
        <v>42724</v>
      </c>
      <c r="L234" s="20">
        <f ca="1">_xll.meDateFromTenor(K234,L$14,"Following",L$13,"Normal")</f>
        <v>42906</v>
      </c>
      <c r="M234" s="175">
        <f ca="1"/>
        <v>8.4309132447549506E-3</v>
      </c>
      <c r="N234" s="152" t="s">
        <v>4</v>
      </c>
      <c r="O234" s="174">
        <f t="shared" ca="1" si="11"/>
        <v>42724</v>
      </c>
      <c r="P234" s="20">
        <f ca="1">_xll.meDateFromTenor(O234,P$14,"Following",P$13,"Normal")</f>
        <v>42725</v>
      </c>
      <c r="Q234" s="175">
        <f ca="1"/>
        <v>6.3598198113792737E-3</v>
      </c>
      <c r="R234" s="151" t="s">
        <v>4</v>
      </c>
    </row>
    <row r="235" spans="1:18" x14ac:dyDescent="0.25">
      <c r="A235" s="153">
        <v>217</v>
      </c>
      <c r="B235" s="158"/>
      <c r="C235" s="174">
        <f ca="1">_xll.meDateFromTenor(C234,"1D","FOLLOWING",D$13,"NORMAL")</f>
        <v>42725</v>
      </c>
      <c r="D235" s="20">
        <f ca="1">_xll.meDateFromTenor(C235,D$14,"Following",D$13,"Normal")</f>
        <v>42726</v>
      </c>
      <c r="E235" s="175">
        <f ca="1"/>
        <v>4.306272415055561E-3</v>
      </c>
      <c r="F235" s="152"/>
      <c r="G235" s="174">
        <f t="shared" ca="1" si="9"/>
        <v>42725</v>
      </c>
      <c r="H235" s="20">
        <f ca="1">_xll.meDateFromTenor(G235,H$14,"Following",H$13,"Normal")</f>
        <v>42815</v>
      </c>
      <c r="I235" s="175">
        <f ca="1"/>
        <v>6.8347767671896971E-3</v>
      </c>
      <c r="J235" s="152" t="s">
        <v>4</v>
      </c>
      <c r="K235" s="174">
        <f t="shared" ca="1" si="10"/>
        <v>42725</v>
      </c>
      <c r="L235" s="20">
        <f ca="1">_xll.meDateFromTenor(K235,L$14,"Following",L$13,"Normal")</f>
        <v>42907</v>
      </c>
      <c r="M235" s="175">
        <f ca="1"/>
        <v>8.4350826669873143E-3</v>
      </c>
      <c r="N235" s="152" t="s">
        <v>4</v>
      </c>
      <c r="O235" s="174">
        <f t="shared" ca="1" si="11"/>
        <v>42725</v>
      </c>
      <c r="P235" s="20">
        <f ca="1">_xll.meDateFromTenor(O235,P$14,"Following",P$13,"Normal")</f>
        <v>42726</v>
      </c>
      <c r="Q235" s="175">
        <f ca="1"/>
        <v>6.3737078923999926E-3</v>
      </c>
      <c r="R235" s="151" t="s">
        <v>4</v>
      </c>
    </row>
    <row r="236" spans="1:18" x14ac:dyDescent="0.25">
      <c r="A236" s="153">
        <v>218</v>
      </c>
      <c r="B236" s="158"/>
      <c r="C236" s="174">
        <f ca="1">_xll.meDateFromTenor(C235,"1D","FOLLOWING",D$13,"NORMAL")</f>
        <v>42726</v>
      </c>
      <c r="D236" s="20">
        <f ca="1">_xll.meDateFromTenor(C236,D$14,"Following",D$13,"Normal")</f>
        <v>42727</v>
      </c>
      <c r="E236" s="175">
        <f ca="1"/>
        <v>4.3147933048093435E-3</v>
      </c>
      <c r="F236" s="152"/>
      <c r="G236" s="174">
        <f t="shared" ca="1" si="9"/>
        <v>42726</v>
      </c>
      <c r="H236" s="20">
        <f ca="1">_xll.meDateFromTenor(G236,H$14,"Following",H$13,"Normal")</f>
        <v>42816</v>
      </c>
      <c r="I236" s="175">
        <f ca="1"/>
        <v>6.8417243453190489E-3</v>
      </c>
      <c r="J236" s="152" t="s">
        <v>4</v>
      </c>
      <c r="K236" s="174">
        <f t="shared" ca="1" si="10"/>
        <v>42726</v>
      </c>
      <c r="L236" s="20">
        <f ca="1">_xll.meDateFromTenor(K236,L$14,"Following",L$13,"Normal")</f>
        <v>42908</v>
      </c>
      <c r="M236" s="175">
        <f ca="1"/>
        <v>8.439252089220077E-3</v>
      </c>
      <c r="N236" s="152" t="s">
        <v>4</v>
      </c>
      <c r="O236" s="174">
        <f t="shared" ca="1" si="11"/>
        <v>42726</v>
      </c>
      <c r="P236" s="20">
        <f ca="1">_xll.meDateFromTenor(O236,P$14,"Following",P$13,"Normal")</f>
        <v>42727</v>
      </c>
      <c r="Q236" s="175">
        <f ca="1"/>
        <v>6.3877313321544556E-3</v>
      </c>
      <c r="R236" s="151" t="s">
        <v>4</v>
      </c>
    </row>
    <row r="237" spans="1:18" x14ac:dyDescent="0.25">
      <c r="A237" s="153">
        <v>219</v>
      </c>
      <c r="B237" s="158"/>
      <c r="C237" s="174">
        <f ca="1">_xll.meDateFromTenor(C236,"1D","FOLLOWING",D$13,"NORMAL")</f>
        <v>42727</v>
      </c>
      <c r="D237" s="20">
        <f ca="1">_xll.meDateFromTenor(C237,D$14,"Following",D$13,"Normal")</f>
        <v>42731</v>
      </c>
      <c r="E237" s="175">
        <f ca="1"/>
        <v>4.3398088044210581E-3</v>
      </c>
      <c r="F237" s="152"/>
      <c r="G237" s="174">
        <f t="shared" ca="1" si="9"/>
        <v>42727</v>
      </c>
      <c r="H237" s="20">
        <f ca="1">_xll.meDateFromTenor(G237,H$14,"Following",H$13,"Normal")</f>
        <v>42817</v>
      </c>
      <c r="I237" s="175">
        <f ca="1"/>
        <v>6.8486860960301384E-3</v>
      </c>
      <c r="J237" s="152" t="s">
        <v>4</v>
      </c>
      <c r="K237" s="174">
        <f t="shared" ca="1" si="10"/>
        <v>42727</v>
      </c>
      <c r="L237" s="20">
        <f ca="1">_xll.meDateFromTenor(K237,L$14,"Following",L$13,"Normal")</f>
        <v>42909</v>
      </c>
      <c r="M237" s="175">
        <f ca="1"/>
        <v>8.4434215114531346E-3</v>
      </c>
      <c r="N237" s="152" t="s">
        <v>4</v>
      </c>
      <c r="O237" s="174">
        <f t="shared" ca="1" si="11"/>
        <v>42727</v>
      </c>
      <c r="P237" s="20">
        <f ca="1">_xll.meDateFromTenor(O237,P$14,"Following",P$13,"Normal")</f>
        <v>42731</v>
      </c>
      <c r="Q237" s="175">
        <f ca="1"/>
        <v>6.4018801929116576E-3</v>
      </c>
      <c r="R237" s="151" t="s">
        <v>4</v>
      </c>
    </row>
    <row r="238" spans="1:18" x14ac:dyDescent="0.25">
      <c r="A238" s="153">
        <v>220</v>
      </c>
      <c r="B238" s="158"/>
      <c r="C238" s="174">
        <f ca="1">_xll.meDateFromTenor(C237,"1D","FOLLOWING",D$13,"NORMAL")</f>
        <v>42731</v>
      </c>
      <c r="D238" s="20">
        <f ca="1">_xll.meDateFromTenor(C238,D$14,"Following",D$13,"Normal")</f>
        <v>42732</v>
      </c>
      <c r="E238" s="175">
        <f ca="1"/>
        <v>4.363226559416249E-3</v>
      </c>
      <c r="F238" s="152"/>
      <c r="G238" s="174">
        <f t="shared" ca="1" si="9"/>
        <v>42731</v>
      </c>
      <c r="H238" s="20">
        <f ca="1">_xll.meDateFromTenor(G238,H$14,"Following",H$13,"Normal")</f>
        <v>42821</v>
      </c>
      <c r="I238" s="175">
        <f ca="1"/>
        <v>6.8766649115121828E-3</v>
      </c>
      <c r="J238" s="152" t="s">
        <v>4</v>
      </c>
      <c r="K238" s="174">
        <f t="shared" ca="1" si="10"/>
        <v>42731</v>
      </c>
      <c r="L238" s="20">
        <f ca="1">_xll.meDateFromTenor(K238,L$14,"Following",L$13,"Normal")</f>
        <v>42913</v>
      </c>
      <c r="M238" s="175">
        <f ca="1"/>
        <v>8.4600992003847769E-3</v>
      </c>
      <c r="N238" s="152" t="s">
        <v>4</v>
      </c>
      <c r="O238" s="174">
        <f t="shared" ca="1" si="11"/>
        <v>42731</v>
      </c>
      <c r="P238" s="20">
        <f ca="1">_xll.meDateFromTenor(O238,P$14,"Following",P$13,"Normal")</f>
        <v>42732</v>
      </c>
      <c r="Q238" s="175">
        <f ca="1"/>
        <v>6.4595310913476821E-3</v>
      </c>
      <c r="R238" s="151" t="s">
        <v>4</v>
      </c>
    </row>
    <row r="239" spans="1:18" x14ac:dyDescent="0.25">
      <c r="A239" s="153">
        <v>221</v>
      </c>
      <c r="B239" s="158"/>
      <c r="C239" s="174">
        <f ca="1">_xll.meDateFromTenor(C238,"1D","FOLLOWING",D$13,"NORMAL")</f>
        <v>42732</v>
      </c>
      <c r="D239" s="20">
        <f ca="1">_xll.meDateFromTenor(C239,D$14,"Following",D$13,"Normal")</f>
        <v>42733</v>
      </c>
      <c r="E239" s="175">
        <f ca="1"/>
        <v>4.372265077030606E-3</v>
      </c>
      <c r="F239" s="152"/>
      <c r="G239" s="174">
        <f t="shared" ca="1" si="9"/>
        <v>42732</v>
      </c>
      <c r="H239" s="20">
        <f ca="1">_xll.meDateFromTenor(G239,H$14,"Following",H$13,"Normal")</f>
        <v>42822</v>
      </c>
      <c r="I239" s="175">
        <f ca="1"/>
        <v>6.8836900902471861E-3</v>
      </c>
      <c r="J239" s="152" t="s">
        <v>4</v>
      </c>
      <c r="K239" s="174">
        <f t="shared" ca="1" si="10"/>
        <v>42732</v>
      </c>
      <c r="L239" s="20">
        <f ca="1">_xll.meDateFromTenor(K239,L$14,"Following",L$13,"Normal")</f>
        <v>42914</v>
      </c>
      <c r="M239" s="175">
        <f ca="1"/>
        <v>8.4642686226176905E-3</v>
      </c>
      <c r="N239" s="152" t="s">
        <v>4</v>
      </c>
      <c r="O239" s="174">
        <f t="shared" ca="1" si="11"/>
        <v>42732</v>
      </c>
      <c r="P239" s="20">
        <f ca="1">_xll.meDateFromTenor(O239,P$14,"Following",P$13,"Normal")</f>
        <v>42733</v>
      </c>
      <c r="Q239" s="175">
        <f ca="1"/>
        <v>6.4741579911534557E-3</v>
      </c>
      <c r="R239" s="151" t="s">
        <v>4</v>
      </c>
    </row>
    <row r="240" spans="1:18" x14ac:dyDescent="0.25">
      <c r="A240" s="153">
        <v>222</v>
      </c>
      <c r="B240" s="158"/>
      <c r="C240" s="174">
        <f ca="1">_xll.meDateFromTenor(C239,"1D","FOLLOWING",D$13,"NORMAL")</f>
        <v>42733</v>
      </c>
      <c r="D240" s="20">
        <f ca="1">_xll.meDateFromTenor(C240,D$14,"Following",D$13,"Normal")</f>
        <v>42734</v>
      </c>
      <c r="E240" s="175">
        <f ca="1"/>
        <v>4.3809216697532505E-3</v>
      </c>
      <c r="F240" s="152"/>
      <c r="G240" s="174">
        <f t="shared" ca="1" si="9"/>
        <v>42733</v>
      </c>
      <c r="H240" s="20">
        <f ca="1">_xll.meDateFromTenor(G240,H$14,"Following",H$13,"Normal")</f>
        <v>42823</v>
      </c>
      <c r="I240" s="175">
        <f ca="1"/>
        <v>6.8907264676100121E-3</v>
      </c>
      <c r="J240" s="152" t="s">
        <v>4</v>
      </c>
      <c r="K240" s="174">
        <f t="shared" ca="1" si="10"/>
        <v>42733</v>
      </c>
      <c r="L240" s="20">
        <f ca="1">_xll.meDateFromTenor(K240,L$14,"Following",L$13,"Normal")</f>
        <v>42915</v>
      </c>
      <c r="M240" s="175">
        <f ca="1"/>
        <v>8.4684380448505972E-3</v>
      </c>
      <c r="N240" s="152" t="s">
        <v>4</v>
      </c>
      <c r="O240" s="174">
        <f t="shared" ca="1" si="11"/>
        <v>42733</v>
      </c>
      <c r="P240" s="20">
        <f ca="1">_xll.meDateFromTenor(O240,P$14,"Following",P$13,"Normal")</f>
        <v>42734</v>
      </c>
      <c r="Q240" s="175">
        <f ca="1"/>
        <v>6.4888506855759233E-3</v>
      </c>
      <c r="R240" s="151" t="s">
        <v>4</v>
      </c>
    </row>
    <row r="241" spans="1:18" x14ac:dyDescent="0.25">
      <c r="A241" s="153">
        <v>223</v>
      </c>
      <c r="B241" s="158"/>
      <c r="C241" s="174">
        <f ca="1">_xll.meDateFromTenor(C240,"1D","FOLLOWING",D$13,"NORMAL")</f>
        <v>42734</v>
      </c>
      <c r="D241" s="20">
        <f ca="1">_xll.meDateFromTenor(C241,D$14,"Following",D$13,"Normal")</f>
        <v>42737</v>
      </c>
      <c r="E241" s="175">
        <f ca="1"/>
        <v>4.405440498826978E-3</v>
      </c>
      <c r="F241" s="152"/>
      <c r="G241" s="174">
        <f t="shared" ca="1" si="9"/>
        <v>42734</v>
      </c>
      <c r="H241" s="20">
        <f ca="1">_xll.meDateFromTenor(G241,H$14,"Following",H$13,"Normal")</f>
        <v>42824</v>
      </c>
      <c r="I241" s="175">
        <f ca="1"/>
        <v>6.8977735479416767E-3</v>
      </c>
      <c r="J241" s="152" t="s">
        <v>4</v>
      </c>
      <c r="K241" s="174">
        <f t="shared" ca="1" si="10"/>
        <v>42734</v>
      </c>
      <c r="L241" s="20">
        <f ca="1">_xll.meDateFromTenor(K241,L$14,"Following",L$13,"Normal")</f>
        <v>42916</v>
      </c>
      <c r="M241" s="175">
        <f ca="1"/>
        <v>8.4726074670835056E-3</v>
      </c>
      <c r="N241" s="152" t="s">
        <v>4</v>
      </c>
      <c r="O241" s="174">
        <f t="shared" ca="1" si="11"/>
        <v>42734</v>
      </c>
      <c r="P241" s="20">
        <f ca="1">_xll.meDateFromTenor(O241,P$14,"Following",P$13,"Normal")</f>
        <v>42737</v>
      </c>
      <c r="Q241" s="175">
        <f ca="1"/>
        <v>6.5035992368840745E-3</v>
      </c>
      <c r="R241" s="151" t="s">
        <v>4</v>
      </c>
    </row>
    <row r="242" spans="1:18" x14ac:dyDescent="0.25">
      <c r="A242" s="153">
        <v>224</v>
      </c>
      <c r="B242" s="158"/>
      <c r="C242" s="174">
        <f ca="1">_xll.meDateFromTenor(C241,"1D","FOLLOWING",D$13,"NORMAL")</f>
        <v>42737</v>
      </c>
      <c r="D242" s="20">
        <f ca="1">_xll.meDateFromTenor(C242,D$14,"Following",D$13,"Normal")</f>
        <v>42738</v>
      </c>
      <c r="E242" s="175">
        <f ca="1"/>
        <v>4.4248067652308421E-3</v>
      </c>
      <c r="F242" s="152"/>
      <c r="G242" s="174">
        <f t="shared" ca="1" si="9"/>
        <v>42737</v>
      </c>
      <c r="H242" s="20">
        <f ca="1">_xll.meDateFromTenor(G242,H$14,"Following",H$13,"Normal")</f>
        <v>42828</v>
      </c>
      <c r="I242" s="175">
        <f ca="1"/>
        <v>6.9190128484171044E-3</v>
      </c>
      <c r="J242" s="152" t="s">
        <v>4</v>
      </c>
      <c r="K242" s="174">
        <f t="shared" ca="1" si="10"/>
        <v>42737</v>
      </c>
      <c r="L242" s="20">
        <f ca="1">_xll.meDateFromTenor(K242,L$14,"Following",L$13,"Normal")</f>
        <v>42919</v>
      </c>
      <c r="M242" s="175">
        <f ca="1"/>
        <v>8.4851385799314619E-3</v>
      </c>
      <c r="N242" s="152" t="s">
        <v>4</v>
      </c>
      <c r="O242" s="174">
        <f t="shared" ca="1" si="11"/>
        <v>42737</v>
      </c>
      <c r="P242" s="20">
        <f ca="1">_xll.meDateFromTenor(O242,P$14,"Following",P$13,"Normal")</f>
        <v>42738</v>
      </c>
      <c r="Q242" s="175">
        <f ca="1"/>
        <v>6.548162113710787E-3</v>
      </c>
      <c r="R242" s="151" t="s">
        <v>4</v>
      </c>
    </row>
    <row r="243" spans="1:18" x14ac:dyDescent="0.25">
      <c r="A243" s="153">
        <v>225</v>
      </c>
      <c r="B243" s="158"/>
      <c r="C243" s="174">
        <f ca="1">_xll.meDateFromTenor(C242,"1D","FOLLOWING",D$13,"NORMAL")</f>
        <v>42738</v>
      </c>
      <c r="D243" s="20">
        <f ca="1">_xll.meDateFromTenor(C243,D$14,"Following",D$13,"Normal")</f>
        <v>42739</v>
      </c>
      <c r="E243" s="175">
        <f ca="1"/>
        <v>4.4321523113222284E-3</v>
      </c>
      <c r="F243" s="152"/>
      <c r="G243" s="174">
        <f t="shared" ca="1" si="9"/>
        <v>42738</v>
      </c>
      <c r="H243" s="20">
        <f ca="1">_xll.meDateFromTenor(G243,H$14,"Following",H$13,"Normal")</f>
        <v>42828</v>
      </c>
      <c r="I243" s="175">
        <f ca="1"/>
        <v>6.9261172528813251E-3</v>
      </c>
      <c r="J243" s="152" t="s">
        <v>4</v>
      </c>
      <c r="K243" s="174">
        <f t="shared" ca="1" si="10"/>
        <v>42738</v>
      </c>
      <c r="L243" s="20">
        <f ca="1">_xll.meDateFromTenor(K243,L$14,"Following",L$13,"Normal")</f>
        <v>42919</v>
      </c>
      <c r="M243" s="175">
        <f ca="1"/>
        <v>8.4893194252389816E-3</v>
      </c>
      <c r="N243" s="152" t="s">
        <v>4</v>
      </c>
      <c r="O243" s="174">
        <f t="shared" ca="1" si="11"/>
        <v>42738</v>
      </c>
      <c r="P243" s="20">
        <f ca="1">_xll.meDateFromTenor(O243,P$14,"Following",P$13,"Normal")</f>
        <v>42739</v>
      </c>
      <c r="Q243" s="175">
        <f ca="1"/>
        <v>6.5630755360836486E-3</v>
      </c>
      <c r="R243" s="151" t="s">
        <v>4</v>
      </c>
    </row>
    <row r="244" spans="1:18" x14ac:dyDescent="0.25">
      <c r="A244" s="153">
        <v>226</v>
      </c>
      <c r="B244" s="158"/>
      <c r="C244" s="174">
        <f ca="1">_xll.meDateFromTenor(C243,"1D","FOLLOWING",D$13,"NORMAL")</f>
        <v>42739</v>
      </c>
      <c r="D244" s="20">
        <f ca="1">_xll.meDateFromTenor(C244,D$14,"Following",D$13,"Normal")</f>
        <v>42740</v>
      </c>
      <c r="E244" s="175">
        <f ca="1"/>
        <v>4.4391191704116813E-3</v>
      </c>
      <c r="F244" s="152"/>
      <c r="G244" s="174">
        <f t="shared" ca="1" si="9"/>
        <v>42739</v>
      </c>
      <c r="H244" s="20">
        <f ca="1">_xll.meDateFromTenor(G244,H$14,"Following",H$13,"Normal")</f>
        <v>42829</v>
      </c>
      <c r="I244" s="175">
        <f ca="1"/>
        <v>6.9332299230516325E-3</v>
      </c>
      <c r="J244" s="152" t="s">
        <v>4</v>
      </c>
      <c r="K244" s="174">
        <f t="shared" ca="1" si="10"/>
        <v>42739</v>
      </c>
      <c r="L244" s="20">
        <f ca="1">_xll.meDateFromTenor(K244,L$14,"Following",L$13,"Normal")</f>
        <v>42920</v>
      </c>
      <c r="M244" s="175">
        <f ca="1"/>
        <v>8.4935002705465029E-3</v>
      </c>
      <c r="N244" s="152" t="s">
        <v>4</v>
      </c>
      <c r="O244" s="174">
        <f t="shared" ca="1" si="11"/>
        <v>42739</v>
      </c>
      <c r="P244" s="20">
        <f ca="1">_xll.meDateFromTenor(O244,P$14,"Following",P$13,"Normal")</f>
        <v>42740</v>
      </c>
      <c r="Q244" s="175">
        <f ca="1"/>
        <v>6.5779951181660235E-3</v>
      </c>
      <c r="R244" s="151" t="s">
        <v>4</v>
      </c>
    </row>
    <row r="245" spans="1:18" x14ac:dyDescent="0.25">
      <c r="A245" s="153">
        <v>227</v>
      </c>
      <c r="B245" s="158"/>
      <c r="C245" s="174">
        <f ca="1">_xll.meDateFromTenor(C244,"1D","FOLLOWING",D$13,"NORMAL")</f>
        <v>42740</v>
      </c>
      <c r="D245" s="20">
        <f ca="1">_xll.meDateFromTenor(C245,D$14,"Following",D$13,"Normal")</f>
        <v>42741</v>
      </c>
      <c r="E245" s="175">
        <f ca="1"/>
        <v>4.4457798242003733E-3</v>
      </c>
      <c r="F245" s="152"/>
      <c r="G245" s="174">
        <f t="shared" ca="1" si="9"/>
        <v>42740</v>
      </c>
      <c r="H245" s="20">
        <f ca="1">_xll.meDateFromTenor(G245,H$14,"Following",H$13,"Normal")</f>
        <v>42830</v>
      </c>
      <c r="I245" s="175">
        <f ca="1"/>
        <v>6.9403503591839635E-3</v>
      </c>
      <c r="J245" s="152" t="s">
        <v>4</v>
      </c>
      <c r="K245" s="174">
        <f t="shared" ca="1" si="10"/>
        <v>42740</v>
      </c>
      <c r="L245" s="20">
        <f ca="1">_xll.meDateFromTenor(K245,L$14,"Following",L$13,"Normal")</f>
        <v>42921</v>
      </c>
      <c r="M245" s="175">
        <f ca="1"/>
        <v>8.4976811158540243E-3</v>
      </c>
      <c r="N245" s="152" t="s">
        <v>4</v>
      </c>
      <c r="O245" s="174">
        <f t="shared" ca="1" si="11"/>
        <v>42740</v>
      </c>
      <c r="P245" s="20">
        <f ca="1">_xll.meDateFromTenor(O245,P$14,"Following",P$13,"Normal")</f>
        <v>42741</v>
      </c>
      <c r="Q245" s="175">
        <f ca="1"/>
        <v>6.592912529189459E-3</v>
      </c>
      <c r="R245" s="151" t="s">
        <v>4</v>
      </c>
    </row>
    <row r="246" spans="1:18" x14ac:dyDescent="0.25">
      <c r="A246" s="153">
        <v>228</v>
      </c>
      <c r="B246" s="158"/>
      <c r="C246" s="174">
        <f ca="1">_xll.meDateFromTenor(C245,"1D","FOLLOWING",D$13,"NORMAL")</f>
        <v>42741</v>
      </c>
      <c r="D246" s="20">
        <f ca="1">_xll.meDateFromTenor(C246,D$14,"Following",D$13,"Normal")</f>
        <v>42744</v>
      </c>
      <c r="E246" s="175">
        <f ca="1"/>
        <v>4.458112203105118E-3</v>
      </c>
      <c r="F246" s="152"/>
      <c r="G246" s="174">
        <f t="shared" ca="1" si="9"/>
        <v>42741</v>
      </c>
      <c r="H246" s="20">
        <f ca="1">_xll.meDateFromTenor(G246,H$14,"Following",H$13,"Normal")</f>
        <v>42831</v>
      </c>
      <c r="I246" s="175">
        <f ca="1"/>
        <v>6.9474780615342473E-3</v>
      </c>
      <c r="J246" s="152" t="s">
        <v>4</v>
      </c>
      <c r="K246" s="174">
        <f t="shared" ca="1" si="10"/>
        <v>42741</v>
      </c>
      <c r="L246" s="20">
        <f ca="1">_xll.meDateFromTenor(K246,L$14,"Following",L$13,"Normal")</f>
        <v>42922</v>
      </c>
      <c r="M246" s="175">
        <f ca="1"/>
        <v>8.5018619611615456E-3</v>
      </c>
      <c r="N246" s="152" t="s">
        <v>4</v>
      </c>
      <c r="O246" s="174">
        <f t="shared" ca="1" si="11"/>
        <v>42741</v>
      </c>
      <c r="P246" s="20">
        <f ca="1">_xll.meDateFromTenor(O246,P$14,"Following",P$13,"Normal")</f>
        <v>42744</v>
      </c>
      <c r="Q246" s="175">
        <f ca="1"/>
        <v>6.6078216424140289E-3</v>
      </c>
      <c r="R246" s="151" t="s">
        <v>4</v>
      </c>
    </row>
    <row r="247" spans="1:18" x14ac:dyDescent="0.25">
      <c r="A247" s="153">
        <v>229</v>
      </c>
      <c r="B247" s="158"/>
      <c r="C247" s="174">
        <f ca="1">_xll.meDateFromTenor(C246,"1D","FOLLOWING",D$13,"NORMAL")</f>
        <v>42744</v>
      </c>
      <c r="D247" s="20">
        <f ca="1">_xll.meDateFromTenor(C247,D$14,"Following",D$13,"Normal")</f>
        <v>42745</v>
      </c>
      <c r="E247" s="175">
        <f ca="1"/>
        <v>4.4692665826584644E-3</v>
      </c>
      <c r="F247" s="152"/>
      <c r="G247" s="174">
        <f t="shared" ca="1" si="9"/>
        <v>42744</v>
      </c>
      <c r="H247" s="20">
        <f ca="1">_xll.meDateFromTenor(G247,H$14,"Following",H$13,"Normal")</f>
        <v>42835</v>
      </c>
      <c r="I247" s="175">
        <f ca="1"/>
        <v>6.968899768452155E-3</v>
      </c>
      <c r="J247" s="152" t="s">
        <v>4</v>
      </c>
      <c r="K247" s="174">
        <f t="shared" ca="1" si="10"/>
        <v>42744</v>
      </c>
      <c r="L247" s="20">
        <f ca="1">_xll.meDateFromTenor(K247,L$14,"Following",L$13,"Normal")</f>
        <v>42926</v>
      </c>
      <c r="M247" s="175">
        <f ca="1"/>
        <v>8.5144044970841097E-3</v>
      </c>
      <c r="N247" s="152" t="s">
        <v>4</v>
      </c>
      <c r="O247" s="174">
        <f t="shared" ca="1" si="11"/>
        <v>42744</v>
      </c>
      <c r="P247" s="20">
        <f ca="1">_xll.meDateFromTenor(O247,P$14,"Following",P$13,"Normal")</f>
        <v>42745</v>
      </c>
      <c r="Q247" s="175">
        <f ca="1"/>
        <v>6.6524394647186269E-3</v>
      </c>
      <c r="R247" s="151" t="s">
        <v>4</v>
      </c>
    </row>
    <row r="248" spans="1:18" x14ac:dyDescent="0.25">
      <c r="A248" s="153">
        <v>230</v>
      </c>
      <c r="B248" s="158"/>
      <c r="C248" s="174">
        <f ca="1">_xll.meDateFromTenor(C247,"1D","FOLLOWING",D$13,"NORMAL")</f>
        <v>42745</v>
      </c>
      <c r="D248" s="20">
        <f ca="1">_xll.meDateFromTenor(C248,D$14,"Following",D$13,"Normal")</f>
        <v>42746</v>
      </c>
      <c r="E248" s="175">
        <f ca="1"/>
        <v>4.4743258570179179E-3</v>
      </c>
      <c r="F248" s="152"/>
      <c r="G248" s="174">
        <f t="shared" ca="1" si="9"/>
        <v>42745</v>
      </c>
      <c r="H248" s="20">
        <f ca="1">_xll.meDateFromTenor(G248,H$14,"Following",H$13,"Normal")</f>
        <v>42835</v>
      </c>
      <c r="I248" s="175">
        <f ca="1"/>
        <v>6.9760515382335875E-3</v>
      </c>
      <c r="J248" s="152" t="s">
        <v>4</v>
      </c>
      <c r="K248" s="174">
        <f t="shared" ca="1" si="10"/>
        <v>42745</v>
      </c>
      <c r="L248" s="20">
        <f ca="1">_xll.meDateFromTenor(K248,L$14,"Following",L$13,"Normal")</f>
        <v>42926</v>
      </c>
      <c r="M248" s="175">
        <f ca="1"/>
        <v>8.5185853423916311E-3</v>
      </c>
      <c r="N248" s="152" t="s">
        <v>4</v>
      </c>
      <c r="O248" s="174">
        <f t="shared" ca="1" si="11"/>
        <v>42745</v>
      </c>
      <c r="P248" s="20">
        <f ca="1">_xll.meDateFromTenor(O248,P$14,"Following",P$13,"Normal")</f>
        <v>42746</v>
      </c>
      <c r="Q248" s="175">
        <f ca="1"/>
        <v>6.6672556561718169E-3</v>
      </c>
      <c r="R248" s="151" t="s">
        <v>4</v>
      </c>
    </row>
    <row r="249" spans="1:18" x14ac:dyDescent="0.25">
      <c r="A249" s="153">
        <v>231</v>
      </c>
      <c r="B249" s="158"/>
      <c r="C249" s="174">
        <f ca="1">_xll.meDateFromTenor(C248,"1D","FOLLOWING",D$13,"NORMAL")</f>
        <v>42746</v>
      </c>
      <c r="D249" s="20">
        <f ca="1">_xll.meDateFromTenor(C249,D$14,"Following",D$13,"Normal")</f>
        <v>42747</v>
      </c>
      <c r="E249" s="175">
        <f ca="1"/>
        <v>4.4790507847469897E-3</v>
      </c>
      <c r="F249" s="152"/>
      <c r="G249" s="174">
        <f t="shared" ca="1" si="9"/>
        <v>42746</v>
      </c>
      <c r="H249" s="20">
        <f ca="1">_xll.meDateFromTenor(G249,H$14,"Following",H$13,"Normal")</f>
        <v>42836</v>
      </c>
      <c r="I249" s="175">
        <f ca="1"/>
        <v>6.983208075512639E-3</v>
      </c>
      <c r="J249" s="152" t="s">
        <v>4</v>
      </c>
      <c r="K249" s="174">
        <f t="shared" ca="1" si="10"/>
        <v>42746</v>
      </c>
      <c r="L249" s="20">
        <f ca="1">_xll.meDateFromTenor(K249,L$14,"Following",L$13,"Normal")</f>
        <v>42927</v>
      </c>
      <c r="M249" s="175">
        <f ca="1"/>
        <v>8.5227661876991524E-3</v>
      </c>
      <c r="N249" s="152" t="s">
        <v>4</v>
      </c>
      <c r="O249" s="174">
        <f t="shared" ca="1" si="11"/>
        <v>42746</v>
      </c>
      <c r="P249" s="20">
        <f ca="1">_xll.meDateFromTenor(O249,P$14,"Following",P$13,"Normal")</f>
        <v>42747</v>
      </c>
      <c r="Q249" s="175">
        <f ca="1"/>
        <v>6.6820336845381809E-3</v>
      </c>
      <c r="R249" s="151" t="s">
        <v>4</v>
      </c>
    </row>
    <row r="250" spans="1:18" x14ac:dyDescent="0.25">
      <c r="A250" s="153">
        <v>232</v>
      </c>
      <c r="B250" s="158"/>
      <c r="C250" s="174">
        <f ca="1">_xll.meDateFromTenor(C249,"1D","FOLLOWING",D$13,"NORMAL")</f>
        <v>42747</v>
      </c>
      <c r="D250" s="20">
        <f ca="1">_xll.meDateFromTenor(C250,D$14,"Following",D$13,"Normal")</f>
        <v>42748</v>
      </c>
      <c r="E250" s="175">
        <f ca="1"/>
        <v>4.4834366758372979E-3</v>
      </c>
      <c r="F250" s="152"/>
      <c r="G250" s="174">
        <f t="shared" ca="1" si="9"/>
        <v>42747</v>
      </c>
      <c r="H250" s="20">
        <f ca="1">_xll.meDateFromTenor(G250,H$14,"Following",H$13,"Normal")</f>
        <v>42837</v>
      </c>
      <c r="I250" s="175">
        <f ca="1"/>
        <v>6.9903688805452438E-3</v>
      </c>
      <c r="J250" s="152" t="s">
        <v>4</v>
      </c>
      <c r="K250" s="174">
        <f t="shared" ca="1" si="10"/>
        <v>42747</v>
      </c>
      <c r="L250" s="20">
        <f ca="1">_xll.meDateFromTenor(K250,L$14,"Following",L$13,"Normal")</f>
        <v>42928</v>
      </c>
      <c r="M250" s="175">
        <f ca="1"/>
        <v>8.5269470330066738E-3</v>
      </c>
      <c r="N250" s="152" t="s">
        <v>4</v>
      </c>
      <c r="O250" s="174">
        <f t="shared" ca="1" si="11"/>
        <v>42747</v>
      </c>
      <c r="P250" s="20">
        <f ca="1">_xll.meDateFromTenor(O250,P$14,"Following",P$13,"Normal")</f>
        <v>42748</v>
      </c>
      <c r="Q250" s="175">
        <f ca="1"/>
        <v>6.6967675767601285E-3</v>
      </c>
      <c r="R250" s="151" t="s">
        <v>4</v>
      </c>
    </row>
    <row r="251" spans="1:18" x14ac:dyDescent="0.25">
      <c r="A251" s="153">
        <v>233</v>
      </c>
      <c r="B251" s="158"/>
      <c r="C251" s="174">
        <f ca="1">_xll.meDateFromTenor(C250,"1D","FOLLOWING",D$13,"NORMAL")</f>
        <v>42748</v>
      </c>
      <c r="D251" s="20">
        <f ca="1">_xll.meDateFromTenor(C251,D$14,"Following",D$13,"Normal")</f>
        <v>42751</v>
      </c>
      <c r="E251" s="175">
        <f ca="1"/>
        <v>4.491110911137808E-3</v>
      </c>
      <c r="F251" s="152"/>
      <c r="G251" s="174">
        <f t="shared" ca="1" si="9"/>
        <v>42748</v>
      </c>
      <c r="H251" s="20">
        <f ca="1">_xll.meDateFromTenor(G251,H$14,"Following",H$13,"Normal")</f>
        <v>42838</v>
      </c>
      <c r="I251" s="175">
        <f ca="1"/>
        <v>6.9975334535873337E-3</v>
      </c>
      <c r="J251" s="152" t="s">
        <v>4</v>
      </c>
      <c r="K251" s="174">
        <f t="shared" ca="1" si="10"/>
        <v>42748</v>
      </c>
      <c r="L251" s="20">
        <f ca="1">_xll.meDateFromTenor(K251,L$14,"Following",L$13,"Normal")</f>
        <v>42929</v>
      </c>
      <c r="M251" s="175">
        <f ca="1"/>
        <v>8.5311278783141951E-3</v>
      </c>
      <c r="N251" s="152" t="s">
        <v>4</v>
      </c>
      <c r="O251" s="174">
        <f t="shared" ca="1" si="11"/>
        <v>42748</v>
      </c>
      <c r="P251" s="20">
        <f ca="1">_xll.meDateFromTenor(O251,P$14,"Following",P$13,"Normal")</f>
        <v>42751</v>
      </c>
      <c r="Q251" s="175">
        <f ca="1"/>
        <v>6.7114513597800671E-3</v>
      </c>
      <c r="R251" s="151" t="s">
        <v>4</v>
      </c>
    </row>
    <row r="252" spans="1:18" x14ac:dyDescent="0.25">
      <c r="A252" s="153">
        <v>234</v>
      </c>
      <c r="B252" s="158"/>
      <c r="C252" s="174">
        <f ca="1">_xll.meDateFromTenor(C251,"1D","FOLLOWING",D$13,"NORMAL")</f>
        <v>42751</v>
      </c>
      <c r="D252" s="20">
        <f ca="1">_xll.meDateFromTenor(C252,D$14,"Following",D$13,"Normal")</f>
        <v>42752</v>
      </c>
      <c r="E252" s="175">
        <f ca="1"/>
        <v>4.4974960682076116E-3</v>
      </c>
      <c r="F252" s="152"/>
      <c r="G252" s="174">
        <f t="shared" ca="1" si="9"/>
        <v>42751</v>
      </c>
      <c r="H252" s="20">
        <f ca="1">_xll.meDateFromTenor(G252,H$14,"Following",H$13,"Normal")</f>
        <v>42843</v>
      </c>
      <c r="I252" s="175">
        <f ca="1"/>
        <v>7.0190447833298492E-3</v>
      </c>
      <c r="J252" s="152" t="s">
        <v>4</v>
      </c>
      <c r="K252" s="174">
        <f t="shared" ca="1" si="10"/>
        <v>42751</v>
      </c>
      <c r="L252" s="20">
        <f ca="1">_xll.meDateFromTenor(K252,L$14,"Following",L$13,"Normal")</f>
        <v>42933</v>
      </c>
      <c r="M252" s="175">
        <f ca="1"/>
        <v>8.5436704142367575E-3</v>
      </c>
      <c r="N252" s="152" t="s">
        <v>4</v>
      </c>
      <c r="O252" s="174">
        <f t="shared" ca="1" si="11"/>
        <v>42751</v>
      </c>
      <c r="P252" s="20">
        <f ca="1">_xll.meDateFromTenor(O252,P$14,"Following",P$13,"Normal")</f>
        <v>42752</v>
      </c>
      <c r="Q252" s="175">
        <f ca="1"/>
        <v>6.7551423230519094E-3</v>
      </c>
      <c r="R252" s="151" t="s">
        <v>4</v>
      </c>
    </row>
    <row r="253" spans="1:18" x14ac:dyDescent="0.25">
      <c r="A253" s="153">
        <v>235</v>
      </c>
      <c r="B253" s="158"/>
      <c r="C253" s="174">
        <f ca="1">_xll.meDateFromTenor(C252,"1D","FOLLOWING",D$13,"NORMAL")</f>
        <v>42752</v>
      </c>
      <c r="D253" s="20">
        <f ca="1">_xll.meDateFromTenor(C253,D$14,"Following",D$13,"Normal")</f>
        <v>42753</v>
      </c>
      <c r="E253" s="175">
        <f ca="1"/>
        <v>4.5001164223013191E-3</v>
      </c>
      <c r="F253" s="152"/>
      <c r="G253" s="174">
        <f t="shared" ca="1" si="9"/>
        <v>42752</v>
      </c>
      <c r="H253" s="20">
        <f ca="1">_xll.meDateFromTenor(G253,H$14,"Following",H$13,"Normal")</f>
        <v>42843</v>
      </c>
      <c r="I253" s="175">
        <f ca="1"/>
        <v>7.0262194309692145E-3</v>
      </c>
      <c r="J253" s="152" t="s">
        <v>4</v>
      </c>
      <c r="K253" s="174">
        <f t="shared" ca="1" si="10"/>
        <v>42752</v>
      </c>
      <c r="L253" s="20">
        <f ca="1">_xll.meDateFromTenor(K253,L$14,"Following",L$13,"Normal")</f>
        <v>42933</v>
      </c>
      <c r="M253" s="175">
        <f ca="1"/>
        <v>8.5478512595442806E-3</v>
      </c>
      <c r="N253" s="152" t="s">
        <v>4</v>
      </c>
      <c r="O253" s="174">
        <f t="shared" ca="1" si="11"/>
        <v>42752</v>
      </c>
      <c r="P253" s="20">
        <f ca="1">_xll.meDateFromTenor(O253,P$14,"Following",P$13,"Normal")</f>
        <v>42753</v>
      </c>
      <c r="Q253" s="175">
        <f ca="1"/>
        <v>6.769565938687893E-3</v>
      </c>
      <c r="R253" s="151" t="s">
        <v>4</v>
      </c>
    </row>
    <row r="254" spans="1:18" x14ac:dyDescent="0.25">
      <c r="A254" s="153">
        <v>236</v>
      </c>
      <c r="B254" s="158"/>
      <c r="C254" s="174">
        <f ca="1">_xll.meDateFromTenor(C253,"1D","FOLLOWING",D$13,"NORMAL")</f>
        <v>42753</v>
      </c>
      <c r="D254" s="20">
        <f ca="1">_xll.meDateFromTenor(C254,D$14,"Following",D$13,"Normal")</f>
        <v>42754</v>
      </c>
      <c r="E254" s="175">
        <f ca="1"/>
        <v>4.5023695982671242E-3</v>
      </c>
      <c r="F254" s="152"/>
      <c r="G254" s="174">
        <f t="shared" ca="1" si="9"/>
        <v>42753</v>
      </c>
      <c r="H254" s="20">
        <f ca="1">_xll.meDateFromTenor(G254,H$14,"Following",H$13,"Normal")</f>
        <v>42843</v>
      </c>
      <c r="I254" s="175">
        <f ca="1"/>
        <v>7.033395347897731E-3</v>
      </c>
      <c r="J254" s="152" t="s">
        <v>4</v>
      </c>
      <c r="K254" s="174">
        <f t="shared" ca="1" si="10"/>
        <v>42753</v>
      </c>
      <c r="L254" s="20">
        <f ca="1">_xll.meDateFromTenor(K254,L$14,"Following",L$13,"Normal")</f>
        <v>42934</v>
      </c>
      <c r="M254" s="175">
        <f ca="1"/>
        <v>8.5520321048518002E-3</v>
      </c>
      <c r="N254" s="152" t="s">
        <v>4</v>
      </c>
      <c r="O254" s="174">
        <f t="shared" ca="1" si="11"/>
        <v>42753</v>
      </c>
      <c r="P254" s="20">
        <f ca="1">_xll.meDateFromTenor(O254,P$14,"Following",P$13,"Normal")</f>
        <v>42754</v>
      </c>
      <c r="Q254" s="175">
        <f ca="1"/>
        <v>6.7839095798339077E-3</v>
      </c>
      <c r="R254" s="151" t="s">
        <v>4</v>
      </c>
    </row>
    <row r="255" spans="1:18" x14ac:dyDescent="0.25">
      <c r="A255" s="153">
        <v>237</v>
      </c>
      <c r="B255" s="158"/>
      <c r="C255" s="174">
        <f ca="1">_xll.meDateFromTenor(C254,"1D","FOLLOWING",D$13,"NORMAL")</f>
        <v>42754</v>
      </c>
      <c r="D255" s="20">
        <f ca="1">_xll.meDateFromTenor(C255,D$14,"Following",D$13,"Normal")</f>
        <v>42755</v>
      </c>
      <c r="E255" s="175">
        <f ca="1"/>
        <v>4.5042509061765813E-3</v>
      </c>
      <c r="F255" s="152"/>
      <c r="G255" s="174">
        <f t="shared" ca="1" si="9"/>
        <v>42754</v>
      </c>
      <c r="H255" s="20">
        <f ca="1">_xll.meDateFromTenor(G255,H$14,"Following",H$13,"Normal")</f>
        <v>42844</v>
      </c>
      <c r="I255" s="175">
        <f ca="1"/>
        <v>7.0405720343713297E-3</v>
      </c>
      <c r="J255" s="152" t="s">
        <v>4</v>
      </c>
      <c r="K255" s="174">
        <f t="shared" ca="1" si="10"/>
        <v>42754</v>
      </c>
      <c r="L255" s="20">
        <f ca="1">_xll.meDateFromTenor(K255,L$14,"Following",L$13,"Normal")</f>
        <v>42935</v>
      </c>
      <c r="M255" s="175">
        <f ca="1"/>
        <v>8.5562129501593146E-3</v>
      </c>
      <c r="N255" s="152" t="s">
        <v>4</v>
      </c>
      <c r="O255" s="174">
        <f t="shared" ca="1" si="11"/>
        <v>42754</v>
      </c>
      <c r="P255" s="20">
        <f ca="1">_xll.meDateFromTenor(O255,P$14,"Following",P$13,"Normal")</f>
        <v>42755</v>
      </c>
      <c r="Q255" s="175">
        <f ca="1"/>
        <v>6.7981672734323626E-3</v>
      </c>
      <c r="R255" s="151" t="s">
        <v>4</v>
      </c>
    </row>
    <row r="256" spans="1:18" x14ac:dyDescent="0.25">
      <c r="A256" s="153">
        <v>238</v>
      </c>
      <c r="B256" s="158"/>
      <c r="C256" s="174">
        <f ca="1">_xll.meDateFromTenor(C255,"1D","FOLLOWING",D$13,"NORMAL")</f>
        <v>42755</v>
      </c>
      <c r="D256" s="20">
        <f ca="1">_xll.meDateFromTenor(C256,D$14,"Following",D$13,"Normal")</f>
        <v>42758</v>
      </c>
      <c r="E256" s="175">
        <f ca="1"/>
        <v>4.5068069291431968E-3</v>
      </c>
      <c r="F256" s="152"/>
      <c r="G256" s="174">
        <f t="shared" ca="1" si="9"/>
        <v>42755</v>
      </c>
      <c r="H256" s="20">
        <f ca="1">_xll.meDateFromTenor(G256,H$14,"Following",H$13,"Normal")</f>
        <v>42845</v>
      </c>
      <c r="I256" s="175">
        <f ca="1"/>
        <v>7.0477489906459459E-3</v>
      </c>
      <c r="J256" s="152" t="s">
        <v>4</v>
      </c>
      <c r="K256" s="174">
        <f t="shared" ca="1" si="10"/>
        <v>42755</v>
      </c>
      <c r="L256" s="20">
        <f ca="1">_xll.meDateFromTenor(K256,L$14,"Following",L$13,"Normal")</f>
        <v>42936</v>
      </c>
      <c r="M256" s="175">
        <f ca="1"/>
        <v>8.5603937954668429E-3</v>
      </c>
      <c r="N256" s="152" t="s">
        <v>4</v>
      </c>
      <c r="O256" s="174">
        <f t="shared" ca="1" si="11"/>
        <v>42755</v>
      </c>
      <c r="P256" s="20">
        <f ca="1">_xll.meDateFromTenor(O256,P$14,"Following",P$13,"Normal")</f>
        <v>42758</v>
      </c>
      <c r="Q256" s="175">
        <f ca="1"/>
        <v>6.8123330464256648E-3</v>
      </c>
      <c r="R256" s="151" t="s">
        <v>4</v>
      </c>
    </row>
    <row r="257" spans="1:18" x14ac:dyDescent="0.25">
      <c r="A257" s="153">
        <v>239</v>
      </c>
      <c r="B257" s="158"/>
      <c r="C257" s="174">
        <f ca="1">_xll.meDateFromTenor(C256,"1D","FOLLOWING",D$13,"NORMAL")</f>
        <v>42758</v>
      </c>
      <c r="D257" s="20">
        <f ca="1">_xll.meDateFromTenor(C257,D$14,"Following",D$13,"Normal")</f>
        <v>42759</v>
      </c>
      <c r="E257" s="175">
        <f ca="1"/>
        <v>4.498171913267528E-3</v>
      </c>
      <c r="F257" s="152"/>
      <c r="G257" s="174">
        <f t="shared" ca="1" si="9"/>
        <v>42758</v>
      </c>
      <c r="H257" s="20">
        <f ca="1">_xll.meDateFromTenor(G257,H$14,"Following",H$13,"Normal")</f>
        <v>42849</v>
      </c>
      <c r="I257" s="175">
        <f ca="1"/>
        <v>7.0692764808352338E-3</v>
      </c>
      <c r="J257" s="152" t="s">
        <v>4</v>
      </c>
      <c r="K257" s="174">
        <f t="shared" ca="1" si="10"/>
        <v>42758</v>
      </c>
      <c r="L257" s="20">
        <f ca="1">_xll.meDateFromTenor(K257,L$14,"Following",L$13,"Normal")</f>
        <v>42940</v>
      </c>
      <c r="M257" s="175">
        <f ca="1"/>
        <v>8.5729363313893168E-3</v>
      </c>
      <c r="N257" s="152" t="s">
        <v>4</v>
      </c>
      <c r="O257" s="174">
        <f t="shared" ca="1" si="11"/>
        <v>42758</v>
      </c>
      <c r="P257" s="20">
        <f ca="1">_xll.meDateFromTenor(O257,P$14,"Following",P$13,"Normal")</f>
        <v>42759</v>
      </c>
      <c r="Q257" s="175">
        <f ca="1"/>
        <v>6.8542191111987394E-3</v>
      </c>
      <c r="R257" s="151" t="s">
        <v>4</v>
      </c>
    </row>
    <row r="258" spans="1:18" x14ac:dyDescent="0.25">
      <c r="A258" s="153">
        <v>240</v>
      </c>
      <c r="B258" s="158"/>
      <c r="C258" s="174">
        <f ca="1">_xll.meDateFromTenor(C257,"1D","FOLLOWING",D$13,"NORMAL")</f>
        <v>42759</v>
      </c>
      <c r="D258" s="20">
        <f ca="1">_xll.meDateFromTenor(C258,D$14,"Following",D$13,"Normal")</f>
        <v>42760</v>
      </c>
      <c r="E258" s="175">
        <f ca="1"/>
        <v>4.4924490004039242E-3</v>
      </c>
      <c r="F258" s="152"/>
      <c r="G258" s="174">
        <f t="shared" ca="1" si="9"/>
        <v>42759</v>
      </c>
      <c r="H258" s="20">
        <f ca="1">_xll.meDateFromTenor(G258,H$14,"Following",H$13,"Normal")</f>
        <v>42849</v>
      </c>
      <c r="I258" s="175">
        <f ca="1"/>
        <v>7.0764495188732493E-3</v>
      </c>
      <c r="J258" s="152" t="s">
        <v>4</v>
      </c>
      <c r="K258" s="174">
        <f t="shared" ca="1" si="10"/>
        <v>42759</v>
      </c>
      <c r="L258" s="20">
        <f ca="1">_xll.meDateFromTenor(K258,L$14,"Following",L$13,"Normal")</f>
        <v>42940</v>
      </c>
      <c r="M258" s="175">
        <f ca="1"/>
        <v>8.5771171766969283E-3</v>
      </c>
      <c r="N258" s="152" t="s">
        <v>4</v>
      </c>
      <c r="O258" s="174">
        <f t="shared" ca="1" si="11"/>
        <v>42759</v>
      </c>
      <c r="P258" s="20">
        <f ca="1">_xll.meDateFromTenor(O258,P$14,"Following",P$13,"Normal")</f>
        <v>42760</v>
      </c>
      <c r="Q258" s="175">
        <f ca="1"/>
        <v>6.8679574711955124E-3</v>
      </c>
      <c r="R258" s="151" t="s">
        <v>4</v>
      </c>
    </row>
    <row r="259" spans="1:18" x14ac:dyDescent="0.25">
      <c r="A259" s="153">
        <v>241</v>
      </c>
      <c r="B259" s="158"/>
      <c r="C259" s="174">
        <f ca="1">_xll.meDateFromTenor(C258,"1D","FOLLOWING",D$13,"NORMAL")</f>
        <v>42760</v>
      </c>
      <c r="D259" s="20">
        <f ca="1">_xll.meDateFromTenor(C259,D$14,"Following",D$13,"Normal")</f>
        <v>42761</v>
      </c>
      <c r="E259" s="175">
        <f ca="1"/>
        <v>4.4868805058584527E-3</v>
      </c>
      <c r="F259" s="152"/>
      <c r="G259" s="174">
        <f t="shared" ca="1" si="9"/>
        <v>42760</v>
      </c>
      <c r="H259" s="20">
        <f ca="1">_xll.meDateFromTenor(G259,H$14,"Following",H$13,"Normal")</f>
        <v>42850</v>
      </c>
      <c r="I259" s="175">
        <f ca="1"/>
        <v>7.0836203279919492E-3</v>
      </c>
      <c r="J259" s="152" t="s">
        <v>4</v>
      </c>
      <c r="K259" s="174">
        <f t="shared" ca="1" si="10"/>
        <v>42760</v>
      </c>
      <c r="L259" s="20">
        <f ca="1">_xll.meDateFromTenor(K259,L$14,"Following",L$13,"Normal")</f>
        <v>42941</v>
      </c>
      <c r="M259" s="175">
        <f ca="1"/>
        <v>8.5812980220047828E-3</v>
      </c>
      <c r="N259" s="152" t="s">
        <v>4</v>
      </c>
      <c r="O259" s="174">
        <f t="shared" ca="1" si="11"/>
        <v>42760</v>
      </c>
      <c r="P259" s="20">
        <f ca="1">_xll.meDateFromTenor(O259,P$14,"Following",P$13,"Normal")</f>
        <v>42761</v>
      </c>
      <c r="Q259" s="175">
        <f ca="1"/>
        <v>6.8815740452991738E-3</v>
      </c>
      <c r="R259" s="151" t="s">
        <v>4</v>
      </c>
    </row>
    <row r="260" spans="1:18" x14ac:dyDescent="0.25">
      <c r="A260" s="153">
        <v>242</v>
      </c>
      <c r="B260" s="158"/>
      <c r="C260" s="174">
        <f ca="1">_xll.meDateFromTenor(C259,"1D","FOLLOWING",D$13,"NORMAL")</f>
        <v>42761</v>
      </c>
      <c r="D260" s="20">
        <f ca="1">_xll.meDateFromTenor(C260,D$14,"Following",D$13,"Normal")</f>
        <v>42762</v>
      </c>
      <c r="E260" s="175">
        <f ca="1"/>
        <v>4.4814688893435473E-3</v>
      </c>
      <c r="F260" s="152"/>
      <c r="G260" s="174">
        <f t="shared" ca="1" si="9"/>
        <v>42761</v>
      </c>
      <c r="H260" s="20">
        <f ca="1">_xll.meDateFromTenor(G260,H$14,"Following",H$13,"Normal")</f>
        <v>42851</v>
      </c>
      <c r="I260" s="175">
        <f ca="1"/>
        <v>7.0907884084472645E-3</v>
      </c>
      <c r="J260" s="152" t="s">
        <v>4</v>
      </c>
      <c r="K260" s="174">
        <f t="shared" ca="1" si="10"/>
        <v>42761</v>
      </c>
      <c r="L260" s="20">
        <f ca="1">_xll.meDateFromTenor(K260,L$14,"Following",L$13,"Normal")</f>
        <v>42942</v>
      </c>
      <c r="M260" s="175">
        <f ca="1"/>
        <v>8.5854788673119693E-3</v>
      </c>
      <c r="N260" s="152" t="s">
        <v>4</v>
      </c>
      <c r="O260" s="174">
        <f t="shared" ca="1" si="11"/>
        <v>42761</v>
      </c>
      <c r="P260" s="20">
        <f ca="1">_xll.meDateFromTenor(O260,P$14,"Following",P$13,"Normal")</f>
        <v>42762</v>
      </c>
      <c r="Q260" s="175">
        <f ca="1"/>
        <v>6.8950628604521318E-3</v>
      </c>
      <c r="R260" s="151" t="s">
        <v>4</v>
      </c>
    </row>
    <row r="261" spans="1:18" x14ac:dyDescent="0.25">
      <c r="A261" s="153">
        <v>243</v>
      </c>
      <c r="B261" s="158"/>
      <c r="C261" s="174">
        <f ca="1">_xll.meDateFromTenor(C260,"1D","FOLLOWING",D$13,"NORMAL")</f>
        <v>42762</v>
      </c>
      <c r="D261" s="20">
        <f ca="1">_xll.meDateFromTenor(C261,D$14,"Following",D$13,"Normal")</f>
        <v>42765</v>
      </c>
      <c r="E261" s="175">
        <f ca="1"/>
        <v>4.4712364113052693E-3</v>
      </c>
      <c r="F261" s="152"/>
      <c r="G261" s="174">
        <f t="shared" ca="1" si="9"/>
        <v>42762</v>
      </c>
      <c r="H261" s="20">
        <f ca="1">_xll.meDateFromTenor(G261,H$14,"Following",H$13,"Normal")</f>
        <v>42852</v>
      </c>
      <c r="I261" s="175">
        <f ca="1"/>
        <v>7.0979532604951295E-3</v>
      </c>
      <c r="J261" s="152" t="s">
        <v>4</v>
      </c>
      <c r="K261" s="174">
        <f t="shared" ca="1" si="10"/>
        <v>42762</v>
      </c>
      <c r="L261" s="20">
        <f ca="1">_xll.meDateFromTenor(K261,L$14,"Following",L$13,"Normal")</f>
        <v>42943</v>
      </c>
      <c r="M261" s="175">
        <f ca="1"/>
        <v>8.5896597126182399E-3</v>
      </c>
      <c r="N261" s="152" t="s">
        <v>4</v>
      </c>
      <c r="O261" s="174">
        <f t="shared" ca="1" si="11"/>
        <v>42762</v>
      </c>
      <c r="P261" s="20">
        <f ca="1">_xll.meDateFromTenor(O261,P$14,"Following",P$13,"Normal")</f>
        <v>42765</v>
      </c>
      <c r="Q261" s="175">
        <f ca="1"/>
        <v>6.9084179435967936E-3</v>
      </c>
      <c r="R261" s="151" t="s">
        <v>4</v>
      </c>
    </row>
    <row r="262" spans="1:18" x14ac:dyDescent="0.25">
      <c r="A262" s="153">
        <v>244</v>
      </c>
      <c r="B262" s="158"/>
      <c r="C262" s="174">
        <f ca="1">_xll.meDateFromTenor(C261,"1D","FOLLOWING",D$13,"NORMAL")</f>
        <v>42765</v>
      </c>
      <c r="D262" s="20">
        <f ca="1">_xll.meDateFromTenor(C262,D$14,"Following",D$13,"Normal")</f>
        <v>42766</v>
      </c>
      <c r="E262" s="175">
        <f ca="1"/>
        <v>4.4614403896847833E-3</v>
      </c>
      <c r="F262" s="152"/>
      <c r="G262" s="174">
        <f t="shared" ca="1" si="9"/>
        <v>42765</v>
      </c>
      <c r="H262" s="20">
        <f ca="1">_xll.meDateFromTenor(G262,H$14,"Following",H$13,"Normal")</f>
        <v>42857</v>
      </c>
      <c r="I262" s="175">
        <f ca="1"/>
        <v>7.1194234487533467E-3</v>
      </c>
      <c r="J262" s="152" t="s">
        <v>4</v>
      </c>
      <c r="K262" s="174">
        <f t="shared" ca="1" si="10"/>
        <v>42765</v>
      </c>
      <c r="L262" s="20">
        <f ca="1">_xll.meDateFromTenor(K262,L$14,"Following",L$13,"Normal")</f>
        <v>42947</v>
      </c>
      <c r="M262" s="175">
        <f ca="1"/>
        <v>8.6022022485420548E-3</v>
      </c>
      <c r="N262" s="152" t="s">
        <v>4</v>
      </c>
      <c r="O262" s="174">
        <f t="shared" ca="1" si="11"/>
        <v>42765</v>
      </c>
      <c r="P262" s="20">
        <f ca="1">_xll.meDateFromTenor(O262,P$14,"Following",P$13,"Normal")</f>
        <v>42766</v>
      </c>
      <c r="Q262" s="175">
        <f ca="1"/>
        <v>6.9476210704050856E-3</v>
      </c>
      <c r="R262" s="151" t="s">
        <v>4</v>
      </c>
    </row>
    <row r="263" spans="1:18" x14ac:dyDescent="0.25">
      <c r="A263" s="153">
        <v>245</v>
      </c>
      <c r="B263" s="158"/>
      <c r="C263" s="174">
        <f ca="1">_xll.meDateFromTenor(C262,"1D","FOLLOWING",D$13,"NORMAL")</f>
        <v>42766</v>
      </c>
      <c r="D263" s="20">
        <f ca="1">_xll.meDateFromTenor(C263,D$14,"Following",D$13,"Normal")</f>
        <v>42767</v>
      </c>
      <c r="E263" s="175">
        <f ca="1"/>
        <v>4.4568500534936262E-3</v>
      </c>
      <c r="F263" s="152"/>
      <c r="G263" s="174">
        <f t="shared" ca="1" si="9"/>
        <v>42766</v>
      </c>
      <c r="H263" s="20">
        <f ca="1">_xll.meDateFromTenor(G263,H$14,"Following",H$13,"Normal")</f>
        <v>42857</v>
      </c>
      <c r="I263" s="175">
        <f ca="1"/>
        <v>7.1265703897307377E-3</v>
      </c>
      <c r="J263" s="152" t="s">
        <v>4</v>
      </c>
      <c r="K263" s="174">
        <f t="shared" ca="1" si="10"/>
        <v>42766</v>
      </c>
      <c r="L263" s="20">
        <f ca="1">_xll.meDateFromTenor(K263,L$14,"Following",L$13,"Normal")</f>
        <v>42947</v>
      </c>
      <c r="M263" s="175">
        <f ca="1"/>
        <v>8.6063830938321699E-3</v>
      </c>
      <c r="N263" s="152" t="s">
        <v>4</v>
      </c>
      <c r="O263" s="174">
        <f t="shared" ca="1" si="11"/>
        <v>42766</v>
      </c>
      <c r="P263" s="20">
        <f ca="1">_xll.meDateFromTenor(O263,P$14,"Following",P$13,"Normal")</f>
        <v>42767</v>
      </c>
      <c r="Q263" s="175">
        <f ca="1"/>
        <v>6.9603814949406456E-3</v>
      </c>
      <c r="R263" s="151" t="s">
        <v>4</v>
      </c>
    </row>
    <row r="264" spans="1:18" x14ac:dyDescent="0.25">
      <c r="A264" s="153">
        <v>246</v>
      </c>
      <c r="B264" s="158"/>
      <c r="C264" s="174">
        <f ca="1">_xll.meDateFromTenor(C263,"1D","FOLLOWING",D$13,"NORMAL")</f>
        <v>42767</v>
      </c>
      <c r="D264" s="20">
        <f ca="1">_xll.meDateFromTenor(C264,D$14,"Following",D$13,"Normal")</f>
        <v>42768</v>
      </c>
      <c r="E264" s="175">
        <f ca="1"/>
        <v>4.4524313518490444E-3</v>
      </c>
      <c r="F264" s="152"/>
      <c r="G264" s="174">
        <f t="shared" ca="1" si="9"/>
        <v>42767</v>
      </c>
      <c r="H264" s="20">
        <f ca="1">_xll.meDateFromTenor(G264,H$14,"Following",H$13,"Normal")</f>
        <v>42857</v>
      </c>
      <c r="I264" s="175">
        <f ca="1"/>
        <v>7.1337116035803429E-3</v>
      </c>
      <c r="J264" s="152" t="s">
        <v>4</v>
      </c>
      <c r="K264" s="174">
        <f t="shared" ca="1" si="10"/>
        <v>42767</v>
      </c>
      <c r="L264" s="20">
        <f ca="1">_xll.meDateFromTenor(K264,L$14,"Following",L$13,"Normal")</f>
        <v>42948</v>
      </c>
      <c r="M264" s="175">
        <f ca="1"/>
        <v>8.6105639391570975E-3</v>
      </c>
      <c r="N264" s="152" t="s">
        <v>4</v>
      </c>
      <c r="O264" s="174">
        <f t="shared" ca="1" si="11"/>
        <v>42767</v>
      </c>
      <c r="P264" s="20">
        <f ca="1">_xll.meDateFromTenor(O264,P$14,"Following",P$13,"Normal")</f>
        <v>42768</v>
      </c>
      <c r="Q264" s="175">
        <f ca="1"/>
        <v>6.9729783221799497E-3</v>
      </c>
      <c r="R264" s="151" t="s">
        <v>4</v>
      </c>
    </row>
    <row r="265" spans="1:18" x14ac:dyDescent="0.25">
      <c r="A265" s="153">
        <v>247</v>
      </c>
      <c r="B265" s="158"/>
      <c r="C265" s="174">
        <f ca="1">_xll.meDateFromTenor(C264,"1D","FOLLOWING",D$13,"NORMAL")</f>
        <v>42768</v>
      </c>
      <c r="D265" s="20">
        <f ca="1">_xll.meDateFromTenor(C265,D$14,"Following",D$13,"Normal")</f>
        <v>42769</v>
      </c>
      <c r="E265" s="175">
        <f ca="1"/>
        <v>4.4481867439838552E-3</v>
      </c>
      <c r="F265" s="152"/>
      <c r="G265" s="174">
        <f t="shared" ca="1" si="9"/>
        <v>42768</v>
      </c>
      <c r="H265" s="20">
        <f ca="1">_xll.meDateFromTenor(G265,H$14,"Following",H$13,"Normal")</f>
        <v>42857</v>
      </c>
      <c r="I265" s="175">
        <f ca="1"/>
        <v>7.1408465905580948E-3</v>
      </c>
      <c r="J265" s="152" t="s">
        <v>4</v>
      </c>
      <c r="K265" s="174">
        <f t="shared" ca="1" si="10"/>
        <v>42768</v>
      </c>
      <c r="L265" s="20">
        <f ca="1">_xll.meDateFromTenor(K265,L$14,"Following",L$13,"Normal")</f>
        <v>42949</v>
      </c>
      <c r="M265" s="175">
        <f ca="1"/>
        <v>8.614744784529579E-3</v>
      </c>
      <c r="N265" s="152" t="s">
        <v>4</v>
      </c>
      <c r="O265" s="174">
        <f t="shared" ca="1" si="11"/>
        <v>42768</v>
      </c>
      <c r="P265" s="20">
        <f ca="1">_xll.meDateFromTenor(O265,P$14,"Following",P$13,"Normal")</f>
        <v>42769</v>
      </c>
      <c r="Q265" s="175">
        <f ca="1"/>
        <v>6.985405579065406E-3</v>
      </c>
      <c r="R265" s="151" t="s">
        <v>4</v>
      </c>
    </row>
    <row r="266" spans="1:18" x14ac:dyDescent="0.25">
      <c r="A266" s="153">
        <v>248</v>
      </c>
      <c r="B266" s="158"/>
      <c r="C266" s="174">
        <f ca="1">_xll.meDateFromTenor(C265,"1D","FOLLOWING",D$13,"NORMAL")</f>
        <v>42769</v>
      </c>
      <c r="D266" s="20">
        <f ca="1">_xll.meDateFromTenor(C266,D$14,"Following",D$13,"Normal")</f>
        <v>42772</v>
      </c>
      <c r="E266" s="175">
        <f ca="1"/>
        <v>4.4403449053653943E-3</v>
      </c>
      <c r="F266" s="152"/>
      <c r="G266" s="174">
        <f t="shared" ca="1" si="9"/>
        <v>42769</v>
      </c>
      <c r="H266" s="20">
        <f ca="1">_xll.meDateFromTenor(G266,H$14,"Following",H$13,"Normal")</f>
        <v>42858</v>
      </c>
      <c r="I266" s="175">
        <f ca="1"/>
        <v>7.1479748509199279E-3</v>
      </c>
      <c r="J266" s="152" t="s">
        <v>4</v>
      </c>
      <c r="K266" s="174">
        <f t="shared" ca="1" si="10"/>
        <v>42769</v>
      </c>
      <c r="L266" s="20">
        <f ca="1">_xll.meDateFromTenor(K266,L$14,"Following",L$13,"Normal")</f>
        <v>42950</v>
      </c>
      <c r="M266" s="175">
        <f ca="1"/>
        <v>8.6189256297721402E-3</v>
      </c>
      <c r="N266" s="152" t="s">
        <v>4</v>
      </c>
      <c r="O266" s="174">
        <f t="shared" ca="1" si="11"/>
        <v>42769</v>
      </c>
      <c r="P266" s="20">
        <f ca="1">_xll.meDateFromTenor(O266,P$14,"Following",P$13,"Normal")</f>
        <v>42772</v>
      </c>
      <c r="Q266" s="175">
        <f ca="1"/>
        <v>6.9976572925394241E-3</v>
      </c>
      <c r="R266" s="151" t="s">
        <v>4</v>
      </c>
    </row>
    <row r="267" spans="1:18" x14ac:dyDescent="0.25">
      <c r="A267" s="153">
        <v>249</v>
      </c>
      <c r="B267" s="158"/>
      <c r="C267" s="174">
        <f ca="1">_xll.meDateFromTenor(C266,"1D","FOLLOWING",D$13,"NORMAL")</f>
        <v>42772</v>
      </c>
      <c r="D267" s="20">
        <f ca="1">_xll.meDateFromTenor(C267,D$14,"Following",D$13,"Normal")</f>
        <v>42773</v>
      </c>
      <c r="E267" s="175">
        <f ca="1"/>
        <v>4.4329984389701749E-3</v>
      </c>
      <c r="F267" s="152"/>
      <c r="G267" s="174">
        <f t="shared" ca="1" si="9"/>
        <v>42772</v>
      </c>
      <c r="H267" s="20">
        <f ca="1">_xll.meDateFromTenor(G267,H$14,"Following",H$13,"Normal")</f>
        <v>42863</v>
      </c>
      <c r="I267" s="175">
        <f ca="1"/>
        <v>7.169314274869238E-3</v>
      </c>
      <c r="J267" s="152" t="s">
        <v>4</v>
      </c>
      <c r="K267" s="174">
        <f t="shared" ca="1" si="10"/>
        <v>42772</v>
      </c>
      <c r="L267" s="20">
        <f ca="1">_xll.meDateFromTenor(K267,L$14,"Following",L$13,"Normal")</f>
        <v>42954</v>
      </c>
      <c r="M267" s="175">
        <f ca="1"/>
        <v>8.6314681665994736E-3</v>
      </c>
      <c r="N267" s="152" t="s">
        <v>4</v>
      </c>
      <c r="O267" s="174">
        <f t="shared" ca="1" si="11"/>
        <v>42772</v>
      </c>
      <c r="P267" s="20">
        <f ca="1">_xll.meDateFromTenor(O267,P$14,"Following",P$13,"Normal")</f>
        <v>42773</v>
      </c>
      <c r="Q267" s="175">
        <f ca="1"/>
        <v>7.0332994419169213E-3</v>
      </c>
      <c r="R267" s="151" t="s">
        <v>4</v>
      </c>
    </row>
    <row r="268" spans="1:18" x14ac:dyDescent="0.25">
      <c r="A268" s="153">
        <v>250</v>
      </c>
      <c r="B268" s="158"/>
      <c r="C268" s="174">
        <f ca="1">_xll.meDateFromTenor(C267,"1D","FOLLOWING",D$13,"NORMAL")</f>
        <v>42773</v>
      </c>
      <c r="D268" s="20">
        <f ca="1">_xll.meDateFromTenor(C268,D$14,"Following",D$13,"Normal")</f>
        <v>42774</v>
      </c>
      <c r="E268" s="175">
        <f ca="1"/>
        <v>4.4296611914516667E-3</v>
      </c>
      <c r="F268" s="152"/>
      <c r="G268" s="174">
        <f t="shared" ca="1" si="9"/>
        <v>42773</v>
      </c>
      <c r="H268" s="20">
        <f ca="1">_xll.meDateFromTenor(G268,H$14,"Following",H$13,"Normal")</f>
        <v>42863</v>
      </c>
      <c r="I268" s="175">
        <f ca="1"/>
        <v>7.1764106313267229E-3</v>
      </c>
      <c r="J268" s="152" t="s">
        <v>4</v>
      </c>
      <c r="K268" s="174">
        <f t="shared" ca="1" si="10"/>
        <v>42773</v>
      </c>
      <c r="L268" s="20">
        <f ca="1">_xll.meDateFromTenor(K268,L$14,"Following",L$13,"Normal")</f>
        <v>42954</v>
      </c>
      <c r="M268" s="175">
        <f ca="1"/>
        <v>8.6356490110022239E-3</v>
      </c>
      <c r="N268" s="152" t="s">
        <v>4</v>
      </c>
      <c r="O268" s="174">
        <f t="shared" ca="1" si="11"/>
        <v>42773</v>
      </c>
      <c r="P268" s="20">
        <f ca="1">_xll.meDateFromTenor(O268,P$14,"Following",P$13,"Normal")</f>
        <v>42774</v>
      </c>
      <c r="Q268" s="175">
        <f ca="1"/>
        <v>7.0447892511692626E-3</v>
      </c>
      <c r="R268" s="151" t="s">
        <v>4</v>
      </c>
    </row>
    <row r="269" spans="1:18" x14ac:dyDescent="0.25">
      <c r="A269" s="153">
        <v>251</v>
      </c>
      <c r="B269" s="158"/>
      <c r="C269" s="174">
        <f ca="1">_xll.meDateFromTenor(C268,"1D","FOLLOWING",D$13,"NORMAL")</f>
        <v>42774</v>
      </c>
      <c r="D269" s="20">
        <f ca="1">_xll.meDateFromTenor(C269,D$14,"Following",D$13,"Normal")</f>
        <v>42775</v>
      </c>
      <c r="E269" s="175">
        <f ca="1"/>
        <v>4.4265127943887862E-3</v>
      </c>
      <c r="F269" s="152"/>
      <c r="G269" s="174">
        <f t="shared" ca="1" si="9"/>
        <v>42774</v>
      </c>
      <c r="H269" s="20">
        <f ca="1">_xll.meDateFromTenor(G269,H$14,"Following",H$13,"Normal")</f>
        <v>42863</v>
      </c>
      <c r="I269" s="175">
        <f ca="1"/>
        <v>7.1834977624479534E-3</v>
      </c>
      <c r="J269" s="152" t="s">
        <v>4</v>
      </c>
      <c r="K269" s="174">
        <f t="shared" ca="1" si="10"/>
        <v>42774</v>
      </c>
      <c r="L269" s="20">
        <f ca="1">_xll.meDateFromTenor(K269,L$14,"Following",L$13,"Normal")</f>
        <v>42955</v>
      </c>
      <c r="M269" s="175">
        <f ca="1"/>
        <v>8.6398298529330956E-3</v>
      </c>
      <c r="N269" s="152" t="s">
        <v>4</v>
      </c>
      <c r="O269" s="174">
        <f t="shared" ca="1" si="11"/>
        <v>42774</v>
      </c>
      <c r="P269" s="20">
        <f ca="1">_xll.meDateFromTenor(O269,P$14,"Following",P$13,"Normal")</f>
        <v>42775</v>
      </c>
      <c r="Q269" s="175">
        <f ca="1"/>
        <v>7.0560736517222052E-3</v>
      </c>
      <c r="R269" s="151" t="s">
        <v>4</v>
      </c>
    </row>
    <row r="270" spans="1:18" x14ac:dyDescent="0.25">
      <c r="A270" s="153">
        <v>252</v>
      </c>
      <c r="B270" s="158"/>
      <c r="C270" s="174">
        <f ca="1">_xll.meDateFromTenor(C269,"1D","FOLLOWING",D$13,"NORMAL")</f>
        <v>42775</v>
      </c>
      <c r="D270" s="20">
        <f ca="1">_xll.meDateFromTenor(C270,D$14,"Following",D$13,"Normal")</f>
        <v>42776</v>
      </c>
      <c r="E270" s="175">
        <f ca="1"/>
        <v>4.4235557069338838E-3</v>
      </c>
      <c r="F270" s="152"/>
      <c r="G270" s="174">
        <f t="shared" ca="1" si="9"/>
        <v>42775</v>
      </c>
      <c r="H270" s="20">
        <f ca="1">_xll.meDateFromTenor(G270,H$14,"Following",H$13,"Normal")</f>
        <v>42864</v>
      </c>
      <c r="I270" s="175">
        <f ca="1"/>
        <v>7.1905751684888629E-3</v>
      </c>
      <c r="J270" s="152" t="s">
        <v>4</v>
      </c>
      <c r="K270" s="174">
        <f t="shared" ca="1" si="10"/>
        <v>42775</v>
      </c>
      <c r="L270" s="20">
        <f ca="1">_xll.meDateFromTenor(K270,L$14,"Following",L$13,"Normal")</f>
        <v>42956</v>
      </c>
      <c r="M270" s="175">
        <f ca="1"/>
        <v>8.6440107016172666E-3</v>
      </c>
      <c r="N270" s="152" t="s">
        <v>4</v>
      </c>
      <c r="O270" s="174">
        <f t="shared" ca="1" si="11"/>
        <v>42775</v>
      </c>
      <c r="P270" s="20">
        <f ca="1">_xll.meDateFromTenor(O270,P$14,"Following",P$13,"Normal")</f>
        <v>42776</v>
      </c>
      <c r="Q270" s="175">
        <f ca="1"/>
        <v>7.0671466705181565E-3</v>
      </c>
      <c r="R270" s="151" t="s">
        <v>4</v>
      </c>
    </row>
    <row r="271" spans="1:18" x14ac:dyDescent="0.25">
      <c r="A271" s="153">
        <v>253</v>
      </c>
      <c r="B271" s="158"/>
      <c r="C271" s="174">
        <f ca="1">_xll.meDateFromTenor(C270,"1D","FOLLOWING",D$13,"NORMAL")</f>
        <v>42776</v>
      </c>
      <c r="D271" s="20">
        <f ca="1">_xll.meDateFromTenor(C271,D$14,"Following",D$13,"Normal")</f>
        <v>42779</v>
      </c>
      <c r="E271" s="175">
        <f ca="1"/>
        <v>4.4183457547308947E-3</v>
      </c>
      <c r="F271" s="152"/>
      <c r="G271" s="174">
        <f t="shared" ca="1" si="9"/>
        <v>42776</v>
      </c>
      <c r="H271" s="20">
        <f ca="1">_xll.meDateFromTenor(G271,H$14,"Following",H$13,"Normal")</f>
        <v>42865</v>
      </c>
      <c r="I271" s="175">
        <f ca="1"/>
        <v>7.1976423497053851E-3</v>
      </c>
      <c r="J271" s="152" t="s">
        <v>4</v>
      </c>
      <c r="K271" s="174">
        <f t="shared" ca="1" si="10"/>
        <v>42776</v>
      </c>
      <c r="L271" s="20">
        <f ca="1">_xll.meDateFromTenor(K271,L$14,"Following",L$13,"Normal")</f>
        <v>42957</v>
      </c>
      <c r="M271" s="175">
        <f ca="1"/>
        <v>8.6481915595266138E-3</v>
      </c>
      <c r="N271" s="152" t="s">
        <v>4</v>
      </c>
      <c r="O271" s="174">
        <f t="shared" ca="1" si="11"/>
        <v>42776</v>
      </c>
      <c r="P271" s="20">
        <f ca="1">_xll.meDateFromTenor(O271,P$14,"Following",P$13,"Normal")</f>
        <v>42779</v>
      </c>
      <c r="Q271" s="175">
        <f ca="1"/>
        <v>7.0780023344995261E-3</v>
      </c>
      <c r="R271" s="151" t="s">
        <v>4</v>
      </c>
    </row>
    <row r="272" spans="1:18" x14ac:dyDescent="0.25">
      <c r="A272" s="153">
        <v>254</v>
      </c>
      <c r="B272" s="158"/>
      <c r="C272" s="174">
        <f ca="1">_xll.meDateFromTenor(C271,"1D","FOLLOWING",D$13,"NORMAL")</f>
        <v>42779</v>
      </c>
      <c r="D272" s="20">
        <f ca="1">_xll.meDateFromTenor(C272,D$14,"Following",D$13,"Normal")</f>
        <v>42780</v>
      </c>
      <c r="E272" s="175">
        <f ca="1"/>
        <v>4.4136896438473783E-3</v>
      </c>
      <c r="F272" s="152"/>
      <c r="G272" s="174">
        <f t="shared" ca="1" si="9"/>
        <v>42779</v>
      </c>
      <c r="H272" s="20">
        <f ca="1">_xll.meDateFromTenor(G272,H$14,"Following",H$13,"Normal")</f>
        <v>42870</v>
      </c>
      <c r="I272" s="175">
        <f ca="1"/>
        <v>7.2187775469679501E-3</v>
      </c>
      <c r="J272" s="152" t="s">
        <v>4</v>
      </c>
      <c r="K272" s="174">
        <f t="shared" ca="1" si="10"/>
        <v>42779</v>
      </c>
      <c r="L272" s="20">
        <f ca="1">_xll.meDateFromTenor(K272,L$14,"Following",L$13,"Normal")</f>
        <v>42961</v>
      </c>
      <c r="M272" s="175">
        <f ca="1"/>
        <v>8.660734082847352E-3</v>
      </c>
      <c r="N272" s="152" t="s">
        <v>4</v>
      </c>
      <c r="O272" s="174">
        <f t="shared" ca="1" si="11"/>
        <v>42779</v>
      </c>
      <c r="P272" s="20">
        <f ca="1">_xll.meDateFromTenor(O272,P$14,"Following",P$13,"Normal")</f>
        <v>42780</v>
      </c>
      <c r="Q272" s="175">
        <f ca="1"/>
        <v>7.109205466980217E-3</v>
      </c>
      <c r="R272" s="151" t="s">
        <v>4</v>
      </c>
    </row>
    <row r="273" spans="1:18" x14ac:dyDescent="0.25">
      <c r="A273" s="153">
        <v>255</v>
      </c>
      <c r="B273" s="158"/>
      <c r="C273" s="174">
        <f ca="1">_xll.meDateFromTenor(C272,"1D","FOLLOWING",D$13,"NORMAL")</f>
        <v>42780</v>
      </c>
      <c r="D273" s="20">
        <f ca="1">_xll.meDateFromTenor(C273,D$14,"Following",D$13,"Normal")</f>
        <v>42781</v>
      </c>
      <c r="E273" s="175">
        <f ca="1"/>
        <v>4.4117259968423795E-3</v>
      </c>
      <c r="F273" s="152"/>
      <c r="G273" s="174">
        <f t="shared" ca="1" si="9"/>
        <v>42780</v>
      </c>
      <c r="H273" s="20">
        <f ca="1">_xll.meDateFromTenor(G273,H$14,"Following",H$13,"Normal")</f>
        <v>42870</v>
      </c>
      <c r="I273" s="175">
        <f ca="1"/>
        <v>7.2257988314462507E-3</v>
      </c>
      <c r="J273" s="152" t="s">
        <v>4</v>
      </c>
      <c r="K273" s="174">
        <f t="shared" ca="1" si="10"/>
        <v>42780</v>
      </c>
      <c r="L273" s="20">
        <f ca="1">_xll.meDateFromTenor(K273,L$14,"Following",L$13,"Normal")</f>
        <v>42961</v>
      </c>
      <c r="M273" s="175">
        <f ca="1"/>
        <v>8.6649151036756692E-3</v>
      </c>
      <c r="N273" s="152" t="s">
        <v>4</v>
      </c>
      <c r="O273" s="174">
        <f t="shared" ca="1" si="11"/>
        <v>42780</v>
      </c>
      <c r="P273" s="20">
        <f ca="1">_xll.meDateFromTenor(O273,P$14,"Following",P$13,"Normal")</f>
        <v>42781</v>
      </c>
      <c r="Q273" s="175">
        <f ca="1"/>
        <v>7.1191319811273347E-3</v>
      </c>
      <c r="R273" s="151" t="s">
        <v>4</v>
      </c>
    </row>
    <row r="274" spans="1:18" x14ac:dyDescent="0.25">
      <c r="A274" s="153">
        <v>256</v>
      </c>
      <c r="B274" s="158"/>
      <c r="C274" s="174">
        <f ca="1">_xll.meDateFromTenor(C273,"1D","FOLLOWING",D$13,"NORMAL")</f>
        <v>42781</v>
      </c>
      <c r="D274" s="20">
        <f ca="1">_xll.meDateFromTenor(C274,D$14,"Following",D$13,"Normal")</f>
        <v>42782</v>
      </c>
      <c r="E274" s="175">
        <f ca="1"/>
        <v>4.409968416041481E-3</v>
      </c>
      <c r="F274" s="152"/>
      <c r="G274" s="174">
        <f t="shared" ca="1" si="9"/>
        <v>42781</v>
      </c>
      <c r="H274" s="20">
        <f ca="1">_xll.meDateFromTenor(G274,H$14,"Following",H$13,"Normal")</f>
        <v>42870</v>
      </c>
      <c r="I274" s="175">
        <f ca="1"/>
        <v>7.2328073923798282E-3</v>
      </c>
      <c r="J274" s="152" t="s">
        <v>4</v>
      </c>
      <c r="K274" s="174">
        <f t="shared" ca="1" si="10"/>
        <v>42781</v>
      </c>
      <c r="L274" s="20">
        <f ca="1">_xll.meDateFromTenor(K274,L$14,"Following",L$13,"Normal")</f>
        <v>42962</v>
      </c>
      <c r="M274" s="175">
        <f ca="1"/>
        <v>8.669095773462393E-3</v>
      </c>
      <c r="N274" s="152" t="s">
        <v>4</v>
      </c>
      <c r="O274" s="174">
        <f t="shared" ca="1" si="11"/>
        <v>42781</v>
      </c>
      <c r="P274" s="20">
        <f ca="1">_xll.meDateFromTenor(O274,P$14,"Following",P$13,"Normal")</f>
        <v>42782</v>
      </c>
      <c r="Q274" s="175">
        <f ca="1"/>
        <v>7.1288112751719118E-3</v>
      </c>
      <c r="R274" s="151" t="s">
        <v>4</v>
      </c>
    </row>
    <row r="275" spans="1:18" x14ac:dyDescent="0.25">
      <c r="A275" s="153">
        <v>257</v>
      </c>
      <c r="B275" s="158"/>
      <c r="C275" s="174">
        <f ca="1">_xll.meDateFromTenor(C274,"1D","FOLLOWING",D$13,"NORMAL")</f>
        <v>42782</v>
      </c>
      <c r="D275" s="20">
        <f ca="1">_xll.meDateFromTenor(C275,D$14,"Following",D$13,"Normal")</f>
        <v>42783</v>
      </c>
      <c r="E275" s="175">
        <f ca="1"/>
        <v>4.4084193611571166E-3</v>
      </c>
      <c r="F275" s="152"/>
      <c r="G275" s="174">
        <f t="shared" ca="1" si="9"/>
        <v>42782</v>
      </c>
      <c r="H275" s="20">
        <f ca="1">_xll.meDateFromTenor(G275,H$14,"Following",H$13,"Normal")</f>
        <v>42871</v>
      </c>
      <c r="I275" s="175">
        <f ca="1"/>
        <v>7.2398027300246146E-3</v>
      </c>
      <c r="J275" s="152" t="s">
        <v>4</v>
      </c>
      <c r="K275" s="174">
        <f t="shared" ca="1" si="10"/>
        <v>42782</v>
      </c>
      <c r="L275" s="20">
        <f ca="1">_xll.meDateFromTenor(K275,L$14,"Following",L$13,"Normal")</f>
        <v>42963</v>
      </c>
      <c r="M275" s="175">
        <f ca="1"/>
        <v>8.6732759637173779E-3</v>
      </c>
      <c r="N275" s="152" t="s">
        <v>4</v>
      </c>
      <c r="O275" s="174">
        <f t="shared" ca="1" si="11"/>
        <v>42782</v>
      </c>
      <c r="P275" s="20">
        <f ca="1">_xll.meDateFromTenor(O275,P$14,"Following",P$13,"Normal")</f>
        <v>42783</v>
      </c>
      <c r="Q275" s="175">
        <f ca="1"/>
        <v>7.138237376056354E-3</v>
      </c>
      <c r="R275" s="151" t="s">
        <v>4</v>
      </c>
    </row>
    <row r="276" spans="1:18" x14ac:dyDescent="0.25">
      <c r="A276" s="153">
        <v>258</v>
      </c>
      <c r="B276" s="158"/>
      <c r="C276" s="174">
        <f ca="1">_xll.meDateFromTenor(C275,"1D","FOLLOWING",D$13,"NORMAL")</f>
        <v>42783</v>
      </c>
      <c r="D276" s="20">
        <f ca="1">_xll.meDateFromTenor(C276,D$14,"Following",D$13,"Normal")</f>
        <v>42786</v>
      </c>
      <c r="E276" s="175">
        <f ca="1"/>
        <v>4.4060825597114373E-3</v>
      </c>
      <c r="F276" s="152"/>
      <c r="G276" s="174">
        <f t="shared" ca="1" si="9"/>
        <v>42783</v>
      </c>
      <c r="H276" s="20">
        <f ca="1">_xll.meDateFromTenor(G276,H$14,"Following",H$13,"Normal")</f>
        <v>42872</v>
      </c>
      <c r="I276" s="175">
        <f ca="1"/>
        <v>7.246784344636545E-3</v>
      </c>
      <c r="J276" s="152" t="s">
        <v>4</v>
      </c>
      <c r="K276" s="174">
        <f t="shared" ca="1" si="10"/>
        <v>42783</v>
      </c>
      <c r="L276" s="20">
        <f ca="1">_xll.meDateFromTenor(K276,L$14,"Following",L$13,"Normal")</f>
        <v>42964</v>
      </c>
      <c r="M276" s="175">
        <f ca="1"/>
        <v>8.6774574640774357E-3</v>
      </c>
      <c r="N276" s="152" t="s">
        <v>4</v>
      </c>
      <c r="O276" s="174">
        <f t="shared" ca="1" si="11"/>
        <v>42783</v>
      </c>
      <c r="P276" s="20">
        <f ca="1">_xll.meDateFromTenor(O276,P$14,"Following",P$13,"Normal")</f>
        <v>42786</v>
      </c>
      <c r="Q276" s="175">
        <f ca="1"/>
        <v>7.1474043107230701E-3</v>
      </c>
      <c r="R276" s="151" t="s">
        <v>4</v>
      </c>
    </row>
    <row r="277" spans="1:18" x14ac:dyDescent="0.25">
      <c r="A277" s="153">
        <v>259</v>
      </c>
      <c r="B277" s="158"/>
      <c r="C277" s="174">
        <f ca="1">_xll.meDateFromTenor(C276,"1D","FOLLOWING",D$13,"NORMAL")</f>
        <v>42786</v>
      </c>
      <c r="D277" s="20">
        <f ca="1">_xll.meDateFromTenor(C277,D$14,"Following",D$13,"Normal")</f>
        <v>42787</v>
      </c>
      <c r="E277" s="175">
        <f ca="1"/>
        <v>4.404357587519685E-3</v>
      </c>
      <c r="F277" s="152"/>
      <c r="G277" s="174">
        <f t="shared" ref="G277:G340" ca="1" si="12">$C277</f>
        <v>42786</v>
      </c>
      <c r="H277" s="20">
        <f ca="1">_xll.meDateFromTenor(G277,H$14,"Following",H$13,"Normal")</f>
        <v>42877</v>
      </c>
      <c r="I277" s="175">
        <f ca="1"/>
        <v>7.2676418528345279E-3</v>
      </c>
      <c r="J277" s="152" t="s">
        <v>4</v>
      </c>
      <c r="K277" s="174">
        <f t="shared" ref="K277:K340" ca="1" si="13">$C277</f>
        <v>42786</v>
      </c>
      <c r="L277" s="20">
        <f ca="1">_xll.meDateFromTenor(K277,L$14,"Following",L$13,"Normal")</f>
        <v>42968</v>
      </c>
      <c r="M277" s="175">
        <f ca="1"/>
        <v>8.68999999999975E-3</v>
      </c>
      <c r="N277" s="152" t="s">
        <v>4</v>
      </c>
      <c r="O277" s="174">
        <f t="shared" ref="O277:O340" ca="1" si="14">$C277</f>
        <v>42786</v>
      </c>
      <c r="P277" s="20">
        <f ca="1">_xll.meDateFromTenor(O277,P$14,"Following",P$13,"Normal")</f>
        <v>42787</v>
      </c>
      <c r="Q277" s="175">
        <f ca="1"/>
        <v>7.1732903868409427E-3</v>
      </c>
      <c r="R277" s="151" t="s">
        <v>4</v>
      </c>
    </row>
    <row r="278" spans="1:18" x14ac:dyDescent="0.25">
      <c r="A278" s="153">
        <v>260</v>
      </c>
      <c r="B278" s="158"/>
      <c r="C278" s="174">
        <f ca="1">_xll.meDateFromTenor(C277,"1D","FOLLOWING",D$13,"NORMAL")</f>
        <v>42787</v>
      </c>
      <c r="D278" s="20">
        <f ca="1">_xll.meDateFromTenor(C278,D$14,"Following",D$13,"Normal")</f>
        <v>42788</v>
      </c>
      <c r="E278" s="175">
        <f ca="1"/>
        <v>4.4038880528685254E-3</v>
      </c>
      <c r="F278" s="152"/>
      <c r="G278" s="174">
        <f t="shared" ca="1" si="12"/>
        <v>42787</v>
      </c>
      <c r="H278" s="20">
        <f ca="1">_xll.meDateFromTenor(G278,H$14,"Following",H$13,"Normal")</f>
        <v>42877</v>
      </c>
      <c r="I278" s="175">
        <f ca="1"/>
        <v>7.2745636222578906E-3</v>
      </c>
      <c r="J278" s="152" t="s">
        <v>4</v>
      </c>
      <c r="K278" s="174">
        <f t="shared" ca="1" si="13"/>
        <v>42787</v>
      </c>
      <c r="L278" s="20">
        <f ca="1">_xll.meDateFromTenor(K278,L$14,"Following",L$13,"Normal")</f>
        <v>42968</v>
      </c>
      <c r="M278" s="175">
        <f ca="1"/>
        <v>8.6942393114940314E-3</v>
      </c>
      <c r="N278" s="152" t="s">
        <v>4</v>
      </c>
      <c r="O278" s="174">
        <f t="shared" ca="1" si="14"/>
        <v>42787</v>
      </c>
      <c r="P278" s="20">
        <f ca="1">_xll.meDateFromTenor(O278,P$14,"Following",P$13,"Normal")</f>
        <v>42788</v>
      </c>
      <c r="Q278" s="175">
        <f ca="1"/>
        <v>7.1813609260608343E-3</v>
      </c>
      <c r="R278" s="151" t="s">
        <v>4</v>
      </c>
    </row>
    <row r="279" spans="1:18" x14ac:dyDescent="0.25">
      <c r="A279" s="153">
        <v>261</v>
      </c>
      <c r="B279" s="158"/>
      <c r="C279" s="174">
        <f ca="1">_xll.meDateFromTenor(C278,"1D","FOLLOWING",D$13,"NORMAL")</f>
        <v>42788</v>
      </c>
      <c r="D279" s="20">
        <f ca="1">_xll.meDateFromTenor(C279,D$14,"Following",D$13,"Normal")</f>
        <v>42789</v>
      </c>
      <c r="E279" s="175">
        <f ca="1"/>
        <v>4.4057783613382796E-3</v>
      </c>
      <c r="F279" s="152"/>
      <c r="G279" s="174">
        <f t="shared" ca="1" si="12"/>
        <v>42788</v>
      </c>
      <c r="H279" s="20">
        <f ca="1">_xll.meDateFromTenor(G279,H$14,"Following",H$13,"Normal")</f>
        <v>42877</v>
      </c>
      <c r="I279" s="175">
        <f ca="1"/>
        <v>7.2814694362292346E-3</v>
      </c>
      <c r="J279" s="152" t="s">
        <v>4</v>
      </c>
      <c r="K279" s="174">
        <f t="shared" ca="1" si="13"/>
        <v>42788</v>
      </c>
      <c r="L279" s="20">
        <f ca="1">_xll.meDateFromTenor(K279,L$14,"Following",L$13,"Normal")</f>
        <v>42969</v>
      </c>
      <c r="M279" s="175">
        <f ca="1"/>
        <v>8.6985508195922268E-3</v>
      </c>
      <c r="N279" s="152" t="s">
        <v>4</v>
      </c>
      <c r="O279" s="174">
        <f t="shared" ca="1" si="14"/>
        <v>42788</v>
      </c>
      <c r="P279" s="20">
        <f ca="1">_xll.meDateFromTenor(O279,P$14,"Following",P$13,"Normal")</f>
        <v>42789</v>
      </c>
      <c r="Q279" s="175">
        <f ca="1"/>
        <v>7.1891424337750401E-3</v>
      </c>
      <c r="R279" s="151" t="s">
        <v>4</v>
      </c>
    </row>
    <row r="280" spans="1:18" x14ac:dyDescent="0.25">
      <c r="A280" s="153">
        <v>262</v>
      </c>
      <c r="B280" s="158"/>
      <c r="C280" s="174">
        <f ca="1">_xll.meDateFromTenor(C279,"1D","FOLLOWING",D$13,"NORMAL")</f>
        <v>42789</v>
      </c>
      <c r="D280" s="20">
        <f ca="1">_xll.meDateFromTenor(C280,D$14,"Following",D$13,"Normal")</f>
        <v>42790</v>
      </c>
      <c r="E280" s="175">
        <f ca="1"/>
        <v>4.4072225955105338E-3</v>
      </c>
      <c r="F280" s="152"/>
      <c r="G280" s="174">
        <f t="shared" ca="1" si="12"/>
        <v>42789</v>
      </c>
      <c r="H280" s="20">
        <f ca="1">_xll.meDateFromTenor(G280,H$14,"Following",H$13,"Normal")</f>
        <v>42878</v>
      </c>
      <c r="I280" s="175">
        <f ca="1"/>
        <v>7.2883590613056614E-3</v>
      </c>
      <c r="J280" s="152" t="s">
        <v>4</v>
      </c>
      <c r="K280" s="174">
        <f t="shared" ca="1" si="13"/>
        <v>42789</v>
      </c>
      <c r="L280" s="20">
        <f ca="1">_xll.meDateFromTenor(K280,L$14,"Following",L$13,"Normal")</f>
        <v>42970</v>
      </c>
      <c r="M280" s="175">
        <f ca="1"/>
        <v>8.702933731260961E-3</v>
      </c>
      <c r="N280" s="152" t="s">
        <v>4</v>
      </c>
      <c r="O280" s="174">
        <f t="shared" ca="1" si="14"/>
        <v>42789</v>
      </c>
      <c r="P280" s="20">
        <f ca="1">_xll.meDateFromTenor(O280,P$14,"Following",P$13,"Normal")</f>
        <v>42790</v>
      </c>
      <c r="Q280" s="175">
        <f ca="1"/>
        <v>7.1966289369259683E-3</v>
      </c>
      <c r="R280" s="151" t="s">
        <v>4</v>
      </c>
    </row>
    <row r="281" spans="1:18" x14ac:dyDescent="0.25">
      <c r="A281" s="153">
        <v>263</v>
      </c>
      <c r="B281" s="158"/>
      <c r="C281" s="174">
        <f ca="1">_xll.meDateFromTenor(C280,"1D","FOLLOWING",D$13,"NORMAL")</f>
        <v>42790</v>
      </c>
      <c r="D281" s="20">
        <f ca="1">_xll.meDateFromTenor(C281,D$14,"Following",D$13,"Normal")</f>
        <v>42793</v>
      </c>
      <c r="E281" s="175">
        <f ca="1"/>
        <v>4.4101900509917564E-3</v>
      </c>
      <c r="F281" s="152"/>
      <c r="G281" s="174">
        <f t="shared" ca="1" si="12"/>
        <v>42790</v>
      </c>
      <c r="H281" s="20">
        <f ca="1">_xll.meDateFromTenor(G281,H$14,"Following",H$13,"Normal")</f>
        <v>42879</v>
      </c>
      <c r="I281" s="175">
        <f ca="1"/>
        <v>7.2952322640442773E-3</v>
      </c>
      <c r="J281" s="152" t="s">
        <v>4</v>
      </c>
      <c r="K281" s="174">
        <f t="shared" ca="1" si="13"/>
        <v>42790</v>
      </c>
      <c r="L281" s="20">
        <f ca="1">_xll.meDateFromTenor(K281,L$14,"Following",L$13,"Normal")</f>
        <v>42971</v>
      </c>
      <c r="M281" s="175">
        <f ca="1"/>
        <v>8.7073872534668556E-3</v>
      </c>
      <c r="N281" s="152" t="s">
        <v>4</v>
      </c>
      <c r="O281" s="174">
        <f t="shared" ca="1" si="14"/>
        <v>42790</v>
      </c>
      <c r="P281" s="20">
        <f ca="1">_xll.meDateFromTenor(O281,P$14,"Following",P$13,"Normal")</f>
        <v>42793</v>
      </c>
      <c r="Q281" s="175">
        <f ca="1"/>
        <v>7.2038760070142639E-3</v>
      </c>
      <c r="R281" s="151" t="s">
        <v>4</v>
      </c>
    </row>
    <row r="282" spans="1:18" x14ac:dyDescent="0.25">
      <c r="A282" s="153">
        <v>264</v>
      </c>
      <c r="B282" s="158"/>
      <c r="C282" s="174">
        <f ca="1">_xll.meDateFromTenor(C281,"1D","FOLLOWING",D$13,"NORMAL")</f>
        <v>42793</v>
      </c>
      <c r="D282" s="20">
        <f ca="1">_xll.meDateFromTenor(C282,D$14,"Following",D$13,"Normal")</f>
        <v>42794</v>
      </c>
      <c r="E282" s="175">
        <f ca="1"/>
        <v>4.4130744175774495E-3</v>
      </c>
      <c r="F282" s="152"/>
      <c r="G282" s="174">
        <f t="shared" ca="1" si="12"/>
        <v>42793</v>
      </c>
      <c r="H282" s="20">
        <f ca="1">_xll.meDateFromTenor(G282,H$14,"Following",H$13,"Normal")</f>
        <v>42884</v>
      </c>
      <c r="I282" s="175">
        <f ca="1"/>
        <v>7.3157510038042951E-3</v>
      </c>
      <c r="J282" s="152" t="s">
        <v>4</v>
      </c>
      <c r="K282" s="174">
        <f t="shared" ca="1" si="13"/>
        <v>42793</v>
      </c>
      <c r="L282" s="20">
        <f ca="1">_xll.meDateFromTenor(K282,L$14,"Following",L$13,"Normal")</f>
        <v>42975</v>
      </c>
      <c r="M282" s="175">
        <f ca="1"/>
        <v>8.7211635529737767E-3</v>
      </c>
      <c r="N282" s="152" t="s">
        <v>4</v>
      </c>
      <c r="O282" s="174">
        <f t="shared" ca="1" si="14"/>
        <v>42793</v>
      </c>
      <c r="P282" s="20">
        <f ca="1">_xll.meDateFromTenor(O282,P$14,"Following",P$13,"Normal")</f>
        <v>42794</v>
      </c>
      <c r="Q282" s="175">
        <f ca="1"/>
        <v>7.2245580754749811E-3</v>
      </c>
      <c r="R282" s="151" t="s">
        <v>4</v>
      </c>
    </row>
    <row r="283" spans="1:18" x14ac:dyDescent="0.25">
      <c r="A283" s="153">
        <v>265</v>
      </c>
      <c r="B283" s="158"/>
      <c r="C283" s="174">
        <f ca="1">_xll.meDateFromTenor(C282,"1D","FOLLOWING",D$13,"NORMAL")</f>
        <v>42794</v>
      </c>
      <c r="D283" s="20">
        <f ca="1">_xll.meDateFromTenor(C283,D$14,"Following",D$13,"Normal")</f>
        <v>42795</v>
      </c>
      <c r="E283" s="175">
        <f ca="1"/>
        <v>4.4145560965969267E-3</v>
      </c>
      <c r="F283" s="152"/>
      <c r="G283" s="174">
        <f t="shared" ca="1" si="12"/>
        <v>42794</v>
      </c>
      <c r="H283" s="20">
        <f ca="1">_xll.meDateFromTenor(G283,H$14,"Following",H$13,"Normal")</f>
        <v>42884</v>
      </c>
      <c r="I283" s="175">
        <f ca="1"/>
        <v>7.3225561827627052E-3</v>
      </c>
      <c r="J283" s="152" t="s">
        <v>4</v>
      </c>
      <c r="K283" s="174">
        <f t="shared" ca="1" si="13"/>
        <v>42794</v>
      </c>
      <c r="L283" s="20">
        <f ca="1">_xll.meDateFromTenor(K283,L$14,"Following",L$13,"Normal")</f>
        <v>42975</v>
      </c>
      <c r="M283" s="175">
        <f ca="1"/>
        <v>8.7258915869945757E-3</v>
      </c>
      <c r="N283" s="152" t="s">
        <v>4</v>
      </c>
      <c r="O283" s="174">
        <f t="shared" ca="1" si="14"/>
        <v>42794</v>
      </c>
      <c r="P283" s="20">
        <f ca="1">_xll.meDateFromTenor(O283,P$14,"Following",P$13,"Normal")</f>
        <v>42795</v>
      </c>
      <c r="Q283" s="175">
        <f ca="1"/>
        <v>7.231107440751075E-3</v>
      </c>
      <c r="R283" s="151" t="s">
        <v>4</v>
      </c>
    </row>
    <row r="284" spans="1:18" x14ac:dyDescent="0.25">
      <c r="A284" s="153">
        <v>266</v>
      </c>
      <c r="B284" s="158"/>
      <c r="C284" s="174">
        <f ca="1">_xll.meDateFromTenor(C283,"1D","FOLLOWING",D$13,"NORMAL")</f>
        <v>42795</v>
      </c>
      <c r="D284" s="20">
        <f ca="1">_xll.meDateFromTenor(C284,D$14,"Following",D$13,"Normal")</f>
        <v>42796</v>
      </c>
      <c r="E284" s="175">
        <f ca="1"/>
        <v>4.4160452655450811E-3</v>
      </c>
      <c r="F284" s="152"/>
      <c r="G284" s="174">
        <f t="shared" ca="1" si="12"/>
        <v>42795</v>
      </c>
      <c r="H284" s="20">
        <f ca="1">_xll.meDateFromTenor(G284,H$14,"Following",H$13,"Normal")</f>
        <v>42887</v>
      </c>
      <c r="I284" s="175">
        <f ca="1"/>
        <v>7.329343772168824E-3</v>
      </c>
      <c r="J284" s="152" t="s">
        <v>4</v>
      </c>
      <c r="K284" s="174">
        <f t="shared" ca="1" si="13"/>
        <v>42795</v>
      </c>
      <c r="L284" s="20">
        <f ca="1">_xll.meDateFromTenor(K284,L$14,"Following",L$13,"Normal")</f>
        <v>42979</v>
      </c>
      <c r="M284" s="175">
        <f ca="1"/>
        <v>8.7306862663856667E-3</v>
      </c>
      <c r="N284" s="152" t="s">
        <v>4</v>
      </c>
      <c r="O284" s="174">
        <f t="shared" ca="1" si="14"/>
        <v>42795</v>
      </c>
      <c r="P284" s="20">
        <f ca="1">_xll.meDateFromTenor(O284,P$14,"Following",P$13,"Normal")</f>
        <v>42796</v>
      </c>
      <c r="Q284" s="175">
        <f ca="1"/>
        <v>7.237488672117055E-3</v>
      </c>
      <c r="R284" s="151" t="s">
        <v>4</v>
      </c>
    </row>
    <row r="285" spans="1:18" x14ac:dyDescent="0.25">
      <c r="A285" s="153">
        <v>267</v>
      </c>
      <c r="B285" s="158"/>
      <c r="C285" s="174">
        <f ca="1">_xll.meDateFromTenor(C284,"1D","FOLLOWING",D$13,"NORMAL")</f>
        <v>42796</v>
      </c>
      <c r="D285" s="20">
        <f ca="1">_xll.meDateFromTenor(C285,D$14,"Following",D$13,"Normal")</f>
        <v>42797</v>
      </c>
      <c r="E285" s="175">
        <f ca="1"/>
        <v>4.4175419251413373E-3</v>
      </c>
      <c r="F285" s="152"/>
      <c r="G285" s="174">
        <f t="shared" ca="1" si="12"/>
        <v>42796</v>
      </c>
      <c r="H285" s="20">
        <f ca="1">_xll.meDateFromTenor(G285,H$14,"Following",H$13,"Normal")</f>
        <v>42888</v>
      </c>
      <c r="I285" s="175">
        <f ca="1"/>
        <v>7.3361135385797581E-3</v>
      </c>
      <c r="J285" s="152" t="s">
        <v>4</v>
      </c>
      <c r="K285" s="174">
        <f t="shared" ca="1" si="13"/>
        <v>42796</v>
      </c>
      <c r="L285" s="20">
        <f ca="1">_xll.meDateFromTenor(K285,L$14,"Following",L$13,"Normal")</f>
        <v>42982</v>
      </c>
      <c r="M285" s="175">
        <f ca="1"/>
        <v>8.7355467981136675E-3</v>
      </c>
      <c r="N285" s="152" t="s">
        <v>4</v>
      </c>
      <c r="O285" s="174">
        <f t="shared" ca="1" si="14"/>
        <v>42796</v>
      </c>
      <c r="P285" s="20">
        <f ca="1">_xll.meDateFromTenor(O285,P$14,"Following",P$13,"Normal")</f>
        <v>42797</v>
      </c>
      <c r="Q285" s="175">
        <f ca="1"/>
        <v>7.2437042864900922E-3</v>
      </c>
      <c r="R285" s="151" t="s">
        <v>4</v>
      </c>
    </row>
    <row r="286" spans="1:18" x14ac:dyDescent="0.25">
      <c r="A286" s="153">
        <v>268</v>
      </c>
      <c r="B286" s="158"/>
      <c r="C286" s="174">
        <f ca="1">_xll.meDateFromTenor(C285,"1D","FOLLOWING",D$13,"NORMAL")</f>
        <v>42797</v>
      </c>
      <c r="D286" s="20">
        <f ca="1">_xll.meDateFromTenor(C286,D$14,"Following",D$13,"Normal")</f>
        <v>42800</v>
      </c>
      <c r="E286" s="175">
        <f ca="1"/>
        <v>4.4206144962189043E-3</v>
      </c>
      <c r="F286" s="152"/>
      <c r="G286" s="174">
        <f t="shared" ca="1" si="12"/>
        <v>42797</v>
      </c>
      <c r="H286" s="20">
        <f ca="1">_xll.meDateFromTenor(G286,H$14,"Following",H$13,"Normal")</f>
        <v>42891</v>
      </c>
      <c r="I286" s="175">
        <f ca="1"/>
        <v>7.342865248552607E-3</v>
      </c>
      <c r="J286" s="152" t="s">
        <v>4</v>
      </c>
      <c r="K286" s="174">
        <f t="shared" ca="1" si="13"/>
        <v>42797</v>
      </c>
      <c r="L286" s="20">
        <f ca="1">_xll.meDateFromTenor(K286,L$14,"Following",L$13,"Normal")</f>
        <v>42982</v>
      </c>
      <c r="M286" s="175">
        <f ca="1"/>
        <v>8.7404723891452082E-3</v>
      </c>
      <c r="N286" s="152" t="s">
        <v>4</v>
      </c>
      <c r="O286" s="174">
        <f t="shared" ca="1" si="14"/>
        <v>42797</v>
      </c>
      <c r="P286" s="20">
        <f ca="1">_xll.meDateFromTenor(O286,P$14,"Following",P$13,"Normal")</f>
        <v>42800</v>
      </c>
      <c r="Q286" s="175">
        <f ca="1"/>
        <v>7.2497568007873622E-3</v>
      </c>
      <c r="R286" s="151" t="s">
        <v>4</v>
      </c>
    </row>
    <row r="287" spans="1:18" x14ac:dyDescent="0.25">
      <c r="A287" s="153">
        <v>269</v>
      </c>
      <c r="B287" s="158"/>
      <c r="C287" s="174">
        <f ca="1">_xll.meDateFromTenor(C286,"1D","FOLLOWING",D$13,"NORMAL")</f>
        <v>42800</v>
      </c>
      <c r="D287" s="20">
        <f ca="1">_xll.meDateFromTenor(C287,D$14,"Following",D$13,"Normal")</f>
        <v>42801</v>
      </c>
      <c r="E287" s="175">
        <f ca="1"/>
        <v>4.4236034760025845E-3</v>
      </c>
      <c r="F287" s="152"/>
      <c r="G287" s="174">
        <f t="shared" ca="1" si="12"/>
        <v>42800</v>
      </c>
      <c r="H287" s="20">
        <f ca="1">_xll.meDateFromTenor(G287,H$14,"Following",H$13,"Normal")</f>
        <v>42892</v>
      </c>
      <c r="I287" s="175">
        <f ca="1"/>
        <v>7.3630097054137034E-3</v>
      </c>
      <c r="J287" s="152" t="s">
        <v>4</v>
      </c>
      <c r="K287" s="174">
        <f t="shared" ca="1" si="13"/>
        <v>42800</v>
      </c>
      <c r="L287" s="20">
        <f ca="1">_xll.meDateFromTenor(K287,L$14,"Following",L$13,"Normal")</f>
        <v>42984</v>
      </c>
      <c r="M287" s="175">
        <f ca="1"/>
        <v>8.7556315877273094E-3</v>
      </c>
      <c r="N287" s="152" t="s">
        <v>4</v>
      </c>
      <c r="O287" s="174">
        <f t="shared" ca="1" si="14"/>
        <v>42800</v>
      </c>
      <c r="P287" s="20">
        <f ca="1">_xll.meDateFromTenor(O287,P$14,"Following",P$13,"Normal")</f>
        <v>42801</v>
      </c>
      <c r="Q287" s="175">
        <f ca="1"/>
        <v>7.2669609123963011E-3</v>
      </c>
      <c r="R287" s="151" t="s">
        <v>4</v>
      </c>
    </row>
    <row r="288" spans="1:18" x14ac:dyDescent="0.25">
      <c r="A288" s="153">
        <v>270</v>
      </c>
      <c r="B288" s="158"/>
      <c r="C288" s="174">
        <f ca="1">_xll.meDateFromTenor(C287,"1D","FOLLOWING",D$13,"NORMAL")</f>
        <v>42801</v>
      </c>
      <c r="D288" s="20">
        <f ca="1">_xll.meDateFromTenor(C288,D$14,"Following",D$13,"Normal")</f>
        <v>42802</v>
      </c>
      <c r="E288" s="175">
        <f ca="1"/>
        <v>4.4251375938753213E-3</v>
      </c>
      <c r="F288" s="152"/>
      <c r="G288" s="174">
        <f t="shared" ca="1" si="12"/>
        <v>42801</v>
      </c>
      <c r="H288" s="20">
        <f ca="1">_xll.meDateFromTenor(G288,H$14,"Following",H$13,"Normal")</f>
        <v>42893</v>
      </c>
      <c r="I288" s="175">
        <f ca="1"/>
        <v>7.3696868552052637E-3</v>
      </c>
      <c r="J288" s="152" t="s">
        <v>4</v>
      </c>
      <c r="K288" s="174">
        <f t="shared" ca="1" si="13"/>
        <v>42801</v>
      </c>
      <c r="L288" s="20">
        <f ca="1">_xll.meDateFromTenor(K288,L$14,"Following",L$13,"Normal")</f>
        <v>42985</v>
      </c>
      <c r="M288" s="175">
        <f ca="1"/>
        <v>8.7608094856392559E-3</v>
      </c>
      <c r="N288" s="152" t="s">
        <v>4</v>
      </c>
      <c r="O288" s="174">
        <f t="shared" ca="1" si="14"/>
        <v>42801</v>
      </c>
      <c r="P288" s="20">
        <f ca="1">_xll.meDateFromTenor(O288,P$14,"Following",P$13,"Normal")</f>
        <v>42802</v>
      </c>
      <c r="Q288" s="175">
        <f ca="1"/>
        <v>7.272386195562237E-3</v>
      </c>
      <c r="R288" s="151" t="s">
        <v>4</v>
      </c>
    </row>
    <row r="289" spans="1:18" x14ac:dyDescent="0.25">
      <c r="A289" s="153">
        <v>271</v>
      </c>
      <c r="B289" s="158"/>
      <c r="C289" s="174">
        <f ca="1">_xll.meDateFromTenor(C288,"1D","FOLLOWING",D$13,"NORMAL")</f>
        <v>42802</v>
      </c>
      <c r="D289" s="20">
        <f ca="1">_xll.meDateFromTenor(C289,D$14,"Following",D$13,"Normal")</f>
        <v>42803</v>
      </c>
      <c r="E289" s="175">
        <f ca="1"/>
        <v>4.4266792044744974E-3</v>
      </c>
      <c r="F289" s="152"/>
      <c r="G289" s="174">
        <f t="shared" ca="1" si="12"/>
        <v>42802</v>
      </c>
      <c r="H289" s="20">
        <f ca="1">_xll.meDateFromTenor(G289,H$14,"Following",H$13,"Normal")</f>
        <v>42894</v>
      </c>
      <c r="I289" s="175">
        <f ca="1"/>
        <v>7.3763447813442627E-3</v>
      </c>
      <c r="J289" s="152" t="s">
        <v>4</v>
      </c>
      <c r="K289" s="174">
        <f t="shared" ca="1" si="13"/>
        <v>42802</v>
      </c>
      <c r="L289" s="20">
        <f ca="1">_xll.meDateFromTenor(K289,L$14,"Following",L$13,"Normal")</f>
        <v>42986</v>
      </c>
      <c r="M289" s="175">
        <f ca="1"/>
        <v>8.7660484776878652E-3</v>
      </c>
      <c r="N289" s="152" t="s">
        <v>4</v>
      </c>
      <c r="O289" s="174">
        <f t="shared" ca="1" si="14"/>
        <v>42802</v>
      </c>
      <c r="P289" s="20">
        <f ca="1">_xll.meDateFromTenor(O289,P$14,"Following",P$13,"Normal")</f>
        <v>42803</v>
      </c>
      <c r="Q289" s="175">
        <f ca="1"/>
        <v>7.2776609632382748E-3</v>
      </c>
      <c r="R289" s="151" t="s">
        <v>4</v>
      </c>
    </row>
    <row r="290" spans="1:18" x14ac:dyDescent="0.25">
      <c r="A290" s="153">
        <v>272</v>
      </c>
      <c r="B290" s="158"/>
      <c r="C290" s="174">
        <f ca="1">_xll.meDateFromTenor(C289,"1D","FOLLOWING",D$13,"NORMAL")</f>
        <v>42803</v>
      </c>
      <c r="D290" s="20">
        <f ca="1">_xll.meDateFromTenor(C290,D$14,"Following",D$13,"Normal")</f>
        <v>42804</v>
      </c>
      <c r="E290" s="175">
        <f ca="1"/>
        <v>4.4282283083596653E-3</v>
      </c>
      <c r="F290" s="152"/>
      <c r="G290" s="174">
        <f t="shared" ca="1" si="12"/>
        <v>42803</v>
      </c>
      <c r="H290" s="20">
        <f ca="1">_xll.meDateFromTenor(G290,H$14,"Following",H$13,"Normal")</f>
        <v>42895</v>
      </c>
      <c r="I290" s="175">
        <f ca="1"/>
        <v>7.3829832503878052E-3</v>
      </c>
      <c r="J290" s="152" t="s">
        <v>4</v>
      </c>
      <c r="K290" s="174">
        <f t="shared" ca="1" si="13"/>
        <v>42803</v>
      </c>
      <c r="L290" s="20">
        <f ca="1">_xll.meDateFromTenor(K290,L$14,"Following",L$13,"Normal")</f>
        <v>42989</v>
      </c>
      <c r="M290" s="175">
        <f ca="1"/>
        <v>8.7713477708397606E-3</v>
      </c>
      <c r="N290" s="152" t="s">
        <v>4</v>
      </c>
      <c r="O290" s="174">
        <f t="shared" ca="1" si="14"/>
        <v>42803</v>
      </c>
      <c r="P290" s="20">
        <f ca="1">_xll.meDateFromTenor(O290,P$14,"Following",P$13,"Normal")</f>
        <v>42804</v>
      </c>
      <c r="Q290" s="175">
        <f ca="1"/>
        <v>7.2827877323415864E-3</v>
      </c>
      <c r="R290" s="151" t="s">
        <v>4</v>
      </c>
    </row>
    <row r="291" spans="1:18" x14ac:dyDescent="0.25">
      <c r="A291" s="153">
        <v>273</v>
      </c>
      <c r="B291" s="158"/>
      <c r="C291" s="174">
        <f ca="1">_xll.meDateFromTenor(C290,"1D","FOLLOWING",D$13,"NORMAL")</f>
        <v>42804</v>
      </c>
      <c r="D291" s="20">
        <f ca="1">_xll.meDateFromTenor(C291,D$14,"Following",D$13,"Normal")</f>
        <v>42807</v>
      </c>
      <c r="E291" s="175">
        <f ca="1"/>
        <v>4.4314060424355418E-3</v>
      </c>
      <c r="F291" s="152"/>
      <c r="G291" s="174">
        <f t="shared" ca="1" si="12"/>
        <v>42804</v>
      </c>
      <c r="H291" s="20">
        <f ca="1">_xll.meDateFromTenor(G291,H$14,"Following",H$13,"Normal")</f>
        <v>42898</v>
      </c>
      <c r="I291" s="175">
        <f ca="1"/>
        <v>7.3896020288929942E-3</v>
      </c>
      <c r="J291" s="152" t="s">
        <v>4</v>
      </c>
      <c r="K291" s="174">
        <f t="shared" ca="1" si="13"/>
        <v>42804</v>
      </c>
      <c r="L291" s="20">
        <f ca="1">_xll.meDateFromTenor(K291,L$14,"Following",L$13,"Normal")</f>
        <v>42989</v>
      </c>
      <c r="M291" s="175">
        <f ca="1"/>
        <v>8.7767065720615687E-3</v>
      </c>
      <c r="N291" s="152" t="s">
        <v>4</v>
      </c>
      <c r="O291" s="174">
        <f t="shared" ca="1" si="14"/>
        <v>42804</v>
      </c>
      <c r="P291" s="20">
        <f ca="1">_xll.meDateFromTenor(O291,P$14,"Following",P$13,"Normal")</f>
        <v>42807</v>
      </c>
      <c r="Q291" s="175">
        <f ca="1"/>
        <v>7.2877690197893485E-3</v>
      </c>
      <c r="R291" s="151" t="s">
        <v>4</v>
      </c>
    </row>
    <row r="292" spans="1:18" x14ac:dyDescent="0.25">
      <c r="A292" s="153">
        <v>274</v>
      </c>
      <c r="B292" s="158"/>
      <c r="C292" s="174">
        <f ca="1">_xll.meDateFromTenor(C291,"1D","FOLLOWING",D$13,"NORMAL")</f>
        <v>42807</v>
      </c>
      <c r="D292" s="20">
        <f ca="1">_xll.meDateFromTenor(C292,D$14,"Following",D$13,"Normal")</f>
        <v>42808</v>
      </c>
      <c r="E292" s="175">
        <f ca="1"/>
        <v>4.4344996635548185E-3</v>
      </c>
      <c r="F292" s="152"/>
      <c r="G292" s="174">
        <f t="shared" ca="1" si="12"/>
        <v>42807</v>
      </c>
      <c r="H292" s="20">
        <f ca="1">_xll.meDateFromTenor(G292,H$14,"Following",H$13,"Normal")</f>
        <v>42899</v>
      </c>
      <c r="I292" s="175">
        <f ca="1"/>
        <v>7.4093378867494787E-3</v>
      </c>
      <c r="J292" s="152" t="s">
        <v>4</v>
      </c>
      <c r="K292" s="174">
        <f t="shared" ca="1" si="13"/>
        <v>42807</v>
      </c>
      <c r="L292" s="20">
        <f ca="1">_xll.meDateFromTenor(K292,L$14,"Following",L$13,"Normal")</f>
        <v>42991</v>
      </c>
      <c r="M292" s="175">
        <f ca="1"/>
        <v>8.7931320938127288E-3</v>
      </c>
      <c r="N292" s="152" t="s">
        <v>4</v>
      </c>
      <c r="O292" s="174">
        <f t="shared" ca="1" si="14"/>
        <v>42807</v>
      </c>
      <c r="P292" s="20">
        <f ca="1">_xll.meDateFromTenor(O292,P$14,"Following",P$13,"Normal")</f>
        <v>42808</v>
      </c>
      <c r="Q292" s="175">
        <f ca="1"/>
        <v>7.3018651613710643E-3</v>
      </c>
      <c r="R292" s="151" t="s">
        <v>4</v>
      </c>
    </row>
    <row r="293" spans="1:18" x14ac:dyDescent="0.25">
      <c r="A293" s="153">
        <v>275</v>
      </c>
      <c r="B293" s="158"/>
      <c r="C293" s="174">
        <f ca="1">_xll.meDateFromTenor(C292,"1D","FOLLOWING",D$13,"NORMAL")</f>
        <v>42808</v>
      </c>
      <c r="D293" s="20">
        <f ca="1">_xll.meDateFromTenor(C293,D$14,"Following",D$13,"Normal")</f>
        <v>42809</v>
      </c>
      <c r="E293" s="175">
        <f ca="1"/>
        <v>4.4360862393055967E-3</v>
      </c>
      <c r="F293" s="152"/>
      <c r="G293" s="174">
        <f t="shared" ca="1" si="12"/>
        <v>42808</v>
      </c>
      <c r="H293" s="20">
        <f ca="1">_xll.meDateFromTenor(G293,H$14,"Following",H$13,"Normal")</f>
        <v>42900</v>
      </c>
      <c r="I293" s="175">
        <f ca="1"/>
        <v>7.4158755686722956E-3</v>
      </c>
      <c r="J293" s="152" t="s">
        <v>4</v>
      </c>
      <c r="K293" s="174">
        <f t="shared" ca="1" si="13"/>
        <v>42808</v>
      </c>
      <c r="L293" s="20">
        <f ca="1">_xll.meDateFromTenor(K293,L$14,"Following",L$13,"Normal")</f>
        <v>42992</v>
      </c>
      <c r="M293" s="175">
        <f ca="1"/>
        <v>8.7987209969804456E-3</v>
      </c>
      <c r="N293" s="152" t="s">
        <v>4</v>
      </c>
      <c r="O293" s="174">
        <f t="shared" ca="1" si="14"/>
        <v>42808</v>
      </c>
      <c r="P293" s="20">
        <f ca="1">_xll.meDateFromTenor(O293,P$14,"Following",P$13,"Normal")</f>
        <v>42809</v>
      </c>
      <c r="Q293" s="175">
        <f ca="1"/>
        <v>7.3062896913683607E-3</v>
      </c>
      <c r="R293" s="151" t="s">
        <v>4</v>
      </c>
    </row>
    <row r="294" spans="1:18" x14ac:dyDescent="0.25">
      <c r="A294" s="153">
        <v>276</v>
      </c>
      <c r="B294" s="158"/>
      <c r="C294" s="174">
        <f ca="1">_xll.meDateFromTenor(C293,"1D","FOLLOWING",D$13,"NORMAL")</f>
        <v>42809</v>
      </c>
      <c r="D294" s="20">
        <f ca="1">_xll.meDateFromTenor(C294,D$14,"Following",D$13,"Normal")</f>
        <v>42810</v>
      </c>
      <c r="E294" s="175">
        <f ca="1"/>
        <v>4.4376803105006402E-3</v>
      </c>
      <c r="F294" s="152"/>
      <c r="G294" s="174">
        <f t="shared" ca="1" si="12"/>
        <v>42809</v>
      </c>
      <c r="H294" s="20">
        <f ca="1">_xll.meDateFromTenor(G294,H$14,"Following",H$13,"Normal")</f>
        <v>42901</v>
      </c>
      <c r="I294" s="175">
        <f ca="1"/>
        <v>7.4223923928422777E-3</v>
      </c>
      <c r="J294" s="152" t="s">
        <v>4</v>
      </c>
      <c r="K294" s="174">
        <f t="shared" ca="1" si="13"/>
        <v>42809</v>
      </c>
      <c r="L294" s="20">
        <f ca="1">_xll.meDateFromTenor(K294,L$14,"Following",L$13,"Normal")</f>
        <v>42993</v>
      </c>
      <c r="M294" s="175">
        <f ca="1"/>
        <v>8.8043654430511997E-3</v>
      </c>
      <c r="N294" s="152" t="s">
        <v>4</v>
      </c>
      <c r="O294" s="174">
        <f t="shared" ca="1" si="14"/>
        <v>42809</v>
      </c>
      <c r="P294" s="20">
        <f ca="1">_xll.meDateFromTenor(O294,P$14,"Following",P$13,"Normal")</f>
        <v>42810</v>
      </c>
      <c r="Q294" s="175">
        <f ca="1"/>
        <v>7.3105813242959738E-3</v>
      </c>
      <c r="R294" s="151" t="s">
        <v>4</v>
      </c>
    </row>
    <row r="295" spans="1:18" x14ac:dyDescent="0.25">
      <c r="A295" s="153">
        <v>277</v>
      </c>
      <c r="B295" s="158"/>
      <c r="C295" s="174">
        <f ca="1">_xll.meDateFromTenor(C294,"1D","FOLLOWING",D$13,"NORMAL")</f>
        <v>42810</v>
      </c>
      <c r="D295" s="20">
        <f ca="1">_xll.meDateFromTenor(C295,D$14,"Following",D$13,"Normal")</f>
        <v>42811</v>
      </c>
      <c r="E295" s="175">
        <f ca="1"/>
        <v>4.4392818776995014E-3</v>
      </c>
      <c r="F295" s="152"/>
      <c r="G295" s="174">
        <f t="shared" ca="1" si="12"/>
        <v>42810</v>
      </c>
      <c r="H295" s="20">
        <f ca="1">_xll.meDateFromTenor(G295,H$14,"Following",H$13,"Normal")</f>
        <v>42902</v>
      </c>
      <c r="I295" s="175">
        <f ca="1"/>
        <v>7.428888125816535E-3</v>
      </c>
      <c r="J295" s="152" t="s">
        <v>4</v>
      </c>
      <c r="K295" s="174">
        <f t="shared" ca="1" si="13"/>
        <v>42810</v>
      </c>
      <c r="L295" s="20">
        <f ca="1">_xll.meDateFromTenor(K295,L$14,"Following",L$13,"Normal")</f>
        <v>42996</v>
      </c>
      <c r="M295" s="175">
        <f ca="1"/>
        <v>8.8100646389916142E-3</v>
      </c>
      <c r="N295" s="152" t="s">
        <v>4</v>
      </c>
      <c r="O295" s="174">
        <f t="shared" ca="1" si="14"/>
        <v>42810</v>
      </c>
      <c r="P295" s="20">
        <f ca="1">_xll.meDateFromTenor(O295,P$14,"Following",P$13,"Normal")</f>
        <v>42811</v>
      </c>
      <c r="Q295" s="175">
        <f ca="1"/>
        <v>7.3147425770710792E-3</v>
      </c>
      <c r="R295" s="151" t="s">
        <v>4</v>
      </c>
    </row>
    <row r="296" spans="1:18" x14ac:dyDescent="0.25">
      <c r="A296" s="153">
        <v>278</v>
      </c>
      <c r="B296" s="158"/>
      <c r="C296" s="174">
        <f ca="1">_xll.meDateFromTenor(C295,"1D","FOLLOWING",D$13,"NORMAL")</f>
        <v>42811</v>
      </c>
      <c r="D296" s="20">
        <f ca="1">_xll.meDateFromTenor(C296,D$14,"Following",D$13,"Normal")</f>
        <v>42814</v>
      </c>
      <c r="E296" s="175">
        <f ca="1"/>
        <v>4.4425648224687506E-3</v>
      </c>
      <c r="F296" s="152"/>
      <c r="G296" s="174">
        <f t="shared" ca="1" si="12"/>
        <v>42811</v>
      </c>
      <c r="H296" s="20">
        <f ca="1">_xll.meDateFromTenor(G296,H$14,"Following",H$13,"Normal")</f>
        <v>42905</v>
      </c>
      <c r="I296" s="175">
        <f ca="1"/>
        <v>7.4353625341521661E-3</v>
      </c>
      <c r="J296" s="152" t="s">
        <v>4</v>
      </c>
      <c r="K296" s="174">
        <f t="shared" ca="1" si="13"/>
        <v>42811</v>
      </c>
      <c r="L296" s="20">
        <f ca="1">_xll.meDateFromTenor(K296,L$14,"Following",L$13,"Normal")</f>
        <v>42996</v>
      </c>
      <c r="M296" s="175">
        <f ca="1"/>
        <v>8.8158177917683211E-3</v>
      </c>
      <c r="N296" s="152" t="s">
        <v>4</v>
      </c>
      <c r="O296" s="174">
        <f t="shared" ca="1" si="14"/>
        <v>42811</v>
      </c>
      <c r="P296" s="20">
        <f ca="1">_xll.meDateFromTenor(O296,P$14,"Following",P$13,"Normal")</f>
        <v>42814</v>
      </c>
      <c r="Q296" s="175">
        <f ca="1"/>
        <v>7.3187759666108508E-3</v>
      </c>
      <c r="R296" s="151" t="s">
        <v>4</v>
      </c>
    </row>
    <row r="297" spans="1:18" x14ac:dyDescent="0.25">
      <c r="A297" s="153">
        <v>279</v>
      </c>
      <c r="B297" s="158"/>
      <c r="C297" s="174">
        <f ca="1">_xll.meDateFromTenor(C296,"1D","FOLLOWING",D$13,"NORMAL")</f>
        <v>42814</v>
      </c>
      <c r="D297" s="20">
        <f ca="1">_xll.meDateFromTenor(C297,D$14,"Following",D$13,"Normal")</f>
        <v>42815</v>
      </c>
      <c r="E297" s="175">
        <f ca="1"/>
        <v>4.4457631133276877E-3</v>
      </c>
      <c r="F297" s="152"/>
      <c r="G297" s="174">
        <f t="shared" ca="1" si="12"/>
        <v>42814</v>
      </c>
      <c r="H297" s="20">
        <f ca="1">_xll.meDateFromTenor(G297,H$14,"Following",H$13,"Normal")</f>
        <v>42906</v>
      </c>
      <c r="I297" s="175">
        <f ca="1"/>
        <v>7.4546554768983543E-3</v>
      </c>
      <c r="J297" s="152" t="s">
        <v>4</v>
      </c>
      <c r="K297" s="174">
        <f t="shared" ca="1" si="13"/>
        <v>42814</v>
      </c>
      <c r="L297" s="20">
        <f ca="1">_xll.meDateFromTenor(K297,L$14,"Following",L$13,"Normal")</f>
        <v>42998</v>
      </c>
      <c r="M297" s="175">
        <f ca="1"/>
        <v>8.8333930607824174E-3</v>
      </c>
      <c r="N297" s="152" t="s">
        <v>4</v>
      </c>
      <c r="O297" s="174">
        <f t="shared" ca="1" si="14"/>
        <v>42814</v>
      </c>
      <c r="P297" s="20">
        <f ca="1">_xll.meDateFromTenor(O297,P$14,"Following",P$13,"Normal")</f>
        <v>42815</v>
      </c>
      <c r="Q297" s="175">
        <f ca="1"/>
        <v>7.3301341249898972E-3</v>
      </c>
      <c r="R297" s="151" t="s">
        <v>4</v>
      </c>
    </row>
    <row r="298" spans="1:18" x14ac:dyDescent="0.25">
      <c r="A298" s="153">
        <v>280</v>
      </c>
      <c r="B298" s="158"/>
      <c r="C298" s="174">
        <f ca="1">_xll.meDateFromTenor(C297,"1D","FOLLOWING",D$13,"NORMAL")</f>
        <v>42815</v>
      </c>
      <c r="D298" s="20">
        <f ca="1">_xll.meDateFromTenor(C298,D$14,"Following",D$13,"Normal")</f>
        <v>42816</v>
      </c>
      <c r="E298" s="175">
        <f ca="1"/>
        <v>4.447402165901353E-3</v>
      </c>
      <c r="F298" s="152"/>
      <c r="G298" s="174">
        <f t="shared" ca="1" si="12"/>
        <v>42815</v>
      </c>
      <c r="H298" s="20">
        <f ca="1">_xll.meDateFromTenor(G298,H$14,"Following",H$13,"Normal")</f>
        <v>42907</v>
      </c>
      <c r="I298" s="175">
        <f ca="1"/>
        <v>7.4610422522505297E-3</v>
      </c>
      <c r="J298" s="152" t="s">
        <v>4</v>
      </c>
      <c r="K298" s="174">
        <f t="shared" ca="1" si="13"/>
        <v>42815</v>
      </c>
      <c r="L298" s="20">
        <f ca="1">_xll.meDateFromTenor(K298,L$14,"Following",L$13,"Normal")</f>
        <v>42999</v>
      </c>
      <c r="M298" s="175">
        <f ca="1"/>
        <v>8.8393541105705273E-3</v>
      </c>
      <c r="N298" s="152" t="s">
        <v>4</v>
      </c>
      <c r="O298" s="174">
        <f t="shared" ca="1" si="14"/>
        <v>42815</v>
      </c>
      <c r="P298" s="20">
        <f ca="1">_xll.meDateFromTenor(O298,P$14,"Following",P$13,"Normal")</f>
        <v>42816</v>
      </c>
      <c r="Q298" s="175">
        <f ca="1"/>
        <v>7.3336812307600707E-3</v>
      </c>
      <c r="R298" s="151" t="s">
        <v>4</v>
      </c>
    </row>
    <row r="299" spans="1:18" x14ac:dyDescent="0.25">
      <c r="A299" s="153">
        <v>281</v>
      </c>
      <c r="B299" s="158"/>
      <c r="C299" s="174">
        <f ca="1">_xll.meDateFromTenor(C298,"1D","FOLLOWING",D$13,"NORMAL")</f>
        <v>42816</v>
      </c>
      <c r="D299" s="20">
        <f ca="1">_xll.meDateFromTenor(C299,D$14,"Following",D$13,"Normal")</f>
        <v>42817</v>
      </c>
      <c r="E299" s="175">
        <f ca="1"/>
        <v>4.4490487167969817E-3</v>
      </c>
      <c r="F299" s="152"/>
      <c r="G299" s="174">
        <f t="shared" ca="1" si="12"/>
        <v>42816</v>
      </c>
      <c r="H299" s="20">
        <f ca="1">_xll.meDateFromTenor(G299,H$14,"Following",H$13,"Normal")</f>
        <v>42908</v>
      </c>
      <c r="I299" s="175">
        <f ca="1"/>
        <v>7.4674065357496003E-3</v>
      </c>
      <c r="J299" s="152" t="s">
        <v>4</v>
      </c>
      <c r="K299" s="174">
        <f t="shared" ca="1" si="13"/>
        <v>42816</v>
      </c>
      <c r="L299" s="20">
        <f ca="1">_xll.meDateFromTenor(K299,L$14,"Following",L$13,"Normal")</f>
        <v>43000</v>
      </c>
      <c r="M299" s="175">
        <f ca="1"/>
        <v>8.8453651520280507E-3</v>
      </c>
      <c r="N299" s="152" t="s">
        <v>4</v>
      </c>
      <c r="O299" s="174">
        <f t="shared" ca="1" si="14"/>
        <v>42816</v>
      </c>
      <c r="P299" s="20">
        <f ca="1">_xll.meDateFromTenor(O299,P$14,"Following",P$13,"Normal")</f>
        <v>42817</v>
      </c>
      <c r="Q299" s="175">
        <f ca="1"/>
        <v>7.3371130578807784E-3</v>
      </c>
      <c r="R299" s="151" t="s">
        <v>4</v>
      </c>
    </row>
    <row r="300" spans="1:18" x14ac:dyDescent="0.25">
      <c r="A300" s="153">
        <v>282</v>
      </c>
      <c r="B300" s="158"/>
      <c r="C300" s="174">
        <f ca="1">_xll.meDateFromTenor(C299,"1D","FOLLOWING",D$13,"NORMAL")</f>
        <v>42817</v>
      </c>
      <c r="D300" s="20">
        <f ca="1">_xll.meDateFromTenor(C300,D$14,"Following",D$13,"Normal")</f>
        <v>42818</v>
      </c>
      <c r="E300" s="175">
        <f ca="1"/>
        <v>4.450702766334318E-3</v>
      </c>
      <c r="F300" s="152"/>
      <c r="G300" s="174">
        <f t="shared" ca="1" si="12"/>
        <v>42817</v>
      </c>
      <c r="H300" s="20">
        <f ca="1">_xll.meDateFromTenor(G300,H$14,"Following",H$13,"Normal")</f>
        <v>42909</v>
      </c>
      <c r="I300" s="175">
        <f ca="1"/>
        <v>7.4737480939526743E-3</v>
      </c>
      <c r="J300" s="152" t="s">
        <v>4</v>
      </c>
      <c r="K300" s="174">
        <f t="shared" ca="1" si="13"/>
        <v>42817</v>
      </c>
      <c r="L300" s="20">
        <f ca="1">_xll.meDateFromTenor(K300,L$14,"Following",L$13,"Normal")</f>
        <v>43003</v>
      </c>
      <c r="M300" s="175">
        <f ca="1"/>
        <v>8.8514253921216125E-3</v>
      </c>
      <c r="N300" s="152" t="s">
        <v>4</v>
      </c>
      <c r="O300" s="174">
        <f t="shared" ca="1" si="14"/>
        <v>42817</v>
      </c>
      <c r="P300" s="20">
        <f ca="1">_xll.meDateFromTenor(O300,P$14,"Following",P$13,"Normal")</f>
        <v>42818</v>
      </c>
      <c r="Q300" s="175">
        <f ca="1"/>
        <v>7.3404321232691944E-3</v>
      </c>
      <c r="R300" s="151" t="s">
        <v>4</v>
      </c>
    </row>
    <row r="301" spans="1:18" x14ac:dyDescent="0.25">
      <c r="A301" s="153">
        <v>283</v>
      </c>
      <c r="B301" s="158"/>
      <c r="C301" s="174">
        <f ca="1">_xll.meDateFromTenor(C300,"1D","FOLLOWING",D$13,"NORMAL")</f>
        <v>42818</v>
      </c>
      <c r="D301" s="20">
        <f ca="1">_xll.meDateFromTenor(C301,D$14,"Following",D$13,"Normal")</f>
        <v>42821</v>
      </c>
      <c r="E301" s="175">
        <f ca="1"/>
        <v>4.454090969945328E-3</v>
      </c>
      <c r="F301" s="152"/>
      <c r="G301" s="174">
        <f t="shared" ca="1" si="12"/>
        <v>42818</v>
      </c>
      <c r="H301" s="20">
        <f ca="1">_xll.meDateFromTenor(G301,H$14,"Following",H$13,"Normal")</f>
        <v>42912</v>
      </c>
      <c r="I301" s="175">
        <f ca="1"/>
        <v>7.4800666934168522E-3</v>
      </c>
      <c r="J301" s="152" t="s">
        <v>4</v>
      </c>
      <c r="K301" s="174">
        <f t="shared" ca="1" si="13"/>
        <v>42818</v>
      </c>
      <c r="L301" s="20">
        <f ca="1">_xll.meDateFromTenor(K301,L$14,"Following",L$13,"Normal")</f>
        <v>43003</v>
      </c>
      <c r="M301" s="175">
        <f ca="1"/>
        <v>8.8575340378178376E-3</v>
      </c>
      <c r="N301" s="152" t="s">
        <v>4</v>
      </c>
      <c r="O301" s="174">
        <f t="shared" ca="1" si="14"/>
        <v>42818</v>
      </c>
      <c r="P301" s="20">
        <f ca="1">_xll.meDateFromTenor(O301,P$14,"Following",P$13,"Normal")</f>
        <v>42821</v>
      </c>
      <c r="Q301" s="175">
        <f ca="1"/>
        <v>7.343640943842494E-3</v>
      </c>
      <c r="R301" s="151" t="s">
        <v>4</v>
      </c>
    </row>
    <row r="302" spans="1:18" x14ac:dyDescent="0.25">
      <c r="A302" s="153">
        <v>284</v>
      </c>
      <c r="B302" s="158"/>
      <c r="C302" s="174">
        <f ca="1">_xll.meDateFromTenor(C301,"1D","FOLLOWING",D$13,"NORMAL")</f>
        <v>42821</v>
      </c>
      <c r="D302" s="20">
        <f ca="1">_xll.meDateFromTenor(C302,D$14,"Following",D$13,"Normal")</f>
        <v>42822</v>
      </c>
      <c r="E302" s="175">
        <f ca="1"/>
        <v>4.4573939590542167E-3</v>
      </c>
      <c r="F302" s="152"/>
      <c r="G302" s="174">
        <f t="shared" ca="1" si="12"/>
        <v>42821</v>
      </c>
      <c r="H302" s="20">
        <f ca="1">_xll.meDateFromTenor(G302,H$14,"Following",H$13,"Normal")</f>
        <v>42913</v>
      </c>
      <c r="I302" s="175">
        <f ca="1"/>
        <v>7.4988824049470578E-3</v>
      </c>
      <c r="J302" s="152" t="s">
        <v>4</v>
      </c>
      <c r="K302" s="174">
        <f t="shared" ca="1" si="13"/>
        <v>42821</v>
      </c>
      <c r="L302" s="20">
        <f ca="1">_xll.meDateFromTenor(K302,L$14,"Following",L$13,"Normal")</f>
        <v>43005</v>
      </c>
      <c r="M302" s="175">
        <f ca="1"/>
        <v>8.8761424781887491E-3</v>
      </c>
      <c r="N302" s="152" t="s">
        <v>4</v>
      </c>
      <c r="O302" s="174">
        <f t="shared" ca="1" si="14"/>
        <v>42821</v>
      </c>
      <c r="P302" s="20">
        <f ca="1">_xll.meDateFromTenor(O302,P$14,"Following",P$13,"Normal")</f>
        <v>42822</v>
      </c>
      <c r="Q302" s="175">
        <f ca="1"/>
        <v>7.352631105843427E-3</v>
      </c>
      <c r="R302" s="151" t="s">
        <v>4</v>
      </c>
    </row>
    <row r="303" spans="1:18" x14ac:dyDescent="0.25">
      <c r="A303" s="153">
        <v>285</v>
      </c>
      <c r="B303" s="158"/>
      <c r="C303" s="174">
        <f ca="1">_xll.meDateFromTenor(C302,"1D","FOLLOWING",D$13,"NORMAL")</f>
        <v>42822</v>
      </c>
      <c r="D303" s="20">
        <f ca="1">_xll.meDateFromTenor(C303,D$14,"Following",D$13,"Normal")</f>
        <v>42823</v>
      </c>
      <c r="E303" s="175">
        <f ca="1"/>
        <v>4.4590855077153591E-3</v>
      </c>
      <c r="F303" s="152"/>
      <c r="G303" s="174">
        <f t="shared" ca="1" si="12"/>
        <v>42822</v>
      </c>
      <c r="H303" s="20">
        <f ca="1">_xll.meDateFromTenor(G303,H$14,"Following",H$13,"Normal")</f>
        <v>42914</v>
      </c>
      <c r="I303" s="175">
        <f ca="1"/>
        <v>7.5051068350266972E-3</v>
      </c>
      <c r="J303" s="152" t="s">
        <v>4</v>
      </c>
      <c r="K303" s="174">
        <f t="shared" ca="1" si="13"/>
        <v>42822</v>
      </c>
      <c r="L303" s="20">
        <f ca="1">_xll.meDateFromTenor(K303,L$14,"Following",L$13,"Normal")</f>
        <v>43006</v>
      </c>
      <c r="M303" s="175">
        <f ca="1"/>
        <v>8.8824368159618802E-3</v>
      </c>
      <c r="N303" s="152" t="s">
        <v>4</v>
      </c>
      <c r="O303" s="174">
        <f t="shared" ca="1" si="14"/>
        <v>42822</v>
      </c>
      <c r="P303" s="20">
        <f ca="1">_xll.meDateFromTenor(O303,P$14,"Following",P$13,"Normal")</f>
        <v>42823</v>
      </c>
      <c r="Q303" s="175">
        <f ca="1"/>
        <v>7.3554241163279951E-3</v>
      </c>
      <c r="R303" s="151" t="s">
        <v>4</v>
      </c>
    </row>
    <row r="304" spans="1:18" x14ac:dyDescent="0.25">
      <c r="A304" s="153">
        <v>286</v>
      </c>
      <c r="B304" s="158"/>
      <c r="C304" s="174">
        <f ca="1">_xll.meDateFromTenor(C303,"1D","FOLLOWING",D$13,"NORMAL")</f>
        <v>42823</v>
      </c>
      <c r="D304" s="20">
        <f ca="1">_xll.meDateFromTenor(C304,D$14,"Following",D$13,"Normal")</f>
        <v>42824</v>
      </c>
      <c r="E304" s="175">
        <f ca="1"/>
        <v>4.4607845574962269E-3</v>
      </c>
      <c r="F304" s="152"/>
      <c r="G304" s="174">
        <f t="shared" ca="1" si="12"/>
        <v>42823</v>
      </c>
      <c r="H304" s="20">
        <f ca="1">_xll.meDateFromTenor(G304,H$14,"Following",H$13,"Normal")</f>
        <v>42915</v>
      </c>
      <c r="I304" s="175">
        <f ca="1"/>
        <v>7.5113071391529609E-3</v>
      </c>
      <c r="J304" s="152" t="s">
        <v>4</v>
      </c>
      <c r="K304" s="174">
        <f t="shared" ca="1" si="13"/>
        <v>42823</v>
      </c>
      <c r="L304" s="20">
        <f ca="1">_xll.meDateFromTenor(K304,L$14,"Following",L$13,"Normal")</f>
        <v>43007</v>
      </c>
      <c r="M304" s="175">
        <f ca="1"/>
        <v>8.8887755941708026E-3</v>
      </c>
      <c r="N304" s="152" t="s">
        <v>4</v>
      </c>
      <c r="O304" s="174">
        <f t="shared" ca="1" si="14"/>
        <v>42823</v>
      </c>
      <c r="P304" s="20">
        <f ca="1">_xll.meDateFromTenor(O304,P$14,"Following",P$13,"Normal")</f>
        <v>42824</v>
      </c>
      <c r="Q304" s="175">
        <f ca="1"/>
        <v>7.3581194665833152E-3</v>
      </c>
      <c r="R304" s="151" t="s">
        <v>4</v>
      </c>
    </row>
    <row r="305" spans="1:18" x14ac:dyDescent="0.25">
      <c r="A305" s="153">
        <v>287</v>
      </c>
      <c r="B305" s="158"/>
      <c r="C305" s="174">
        <f ca="1">_xll.meDateFromTenor(C304,"1D","FOLLOWING",D$13,"NORMAL")</f>
        <v>42824</v>
      </c>
      <c r="D305" s="20">
        <f ca="1">_xll.meDateFromTenor(C305,D$14,"Following",D$13,"Normal")</f>
        <v>42825</v>
      </c>
      <c r="E305" s="175">
        <f ca="1"/>
        <v>4.4624911086366282E-3</v>
      </c>
      <c r="F305" s="152"/>
      <c r="G305" s="174">
        <f t="shared" ca="1" si="12"/>
        <v>42824</v>
      </c>
      <c r="H305" s="20">
        <f ca="1">_xll.meDateFromTenor(G305,H$14,"Following",H$13,"Normal")</f>
        <v>42916</v>
      </c>
      <c r="I305" s="175">
        <f ca="1"/>
        <v>7.5174830838829563E-3</v>
      </c>
      <c r="J305" s="152" t="s">
        <v>4</v>
      </c>
      <c r="K305" s="174">
        <f t="shared" ca="1" si="13"/>
        <v>42824</v>
      </c>
      <c r="L305" s="20">
        <f ca="1">_xll.meDateFromTenor(K305,L$14,"Following",L$13,"Normal")</f>
        <v>43010</v>
      </c>
      <c r="M305" s="175">
        <f ca="1"/>
        <v>8.8951580197821345E-3</v>
      </c>
      <c r="N305" s="152" t="s">
        <v>4</v>
      </c>
      <c r="O305" s="174">
        <f t="shared" ca="1" si="14"/>
        <v>42824</v>
      </c>
      <c r="P305" s="20">
        <f ca="1">_xll.meDateFromTenor(O305,P$14,"Following",P$13,"Normal")</f>
        <v>42825</v>
      </c>
      <c r="Q305" s="175">
        <f ca="1"/>
        <v>7.3607196735265609E-3</v>
      </c>
      <c r="R305" s="151" t="s">
        <v>4</v>
      </c>
    </row>
    <row r="306" spans="1:18" x14ac:dyDescent="0.25">
      <c r="A306" s="153">
        <v>288</v>
      </c>
      <c r="B306" s="158"/>
      <c r="C306" s="174">
        <f ca="1">_xll.meDateFromTenor(C305,"1D","FOLLOWING",D$13,"NORMAL")</f>
        <v>42825</v>
      </c>
      <c r="D306" s="20">
        <f ca="1">_xll.meDateFromTenor(C306,D$14,"Following",D$13,"Normal")</f>
        <v>42828</v>
      </c>
      <c r="E306" s="175">
        <f ca="1"/>
        <v>4.4659846193440145E-3</v>
      </c>
      <c r="F306" s="152"/>
      <c r="G306" s="174">
        <f t="shared" ca="1" si="12"/>
        <v>42825</v>
      </c>
      <c r="H306" s="20">
        <f ca="1">_xll.meDateFromTenor(G306,H$14,"Following",H$13,"Normal")</f>
        <v>42916</v>
      </c>
      <c r="I306" s="175">
        <f ca="1"/>
        <v>7.5236344357737855E-3</v>
      </c>
      <c r="J306" s="152" t="s">
        <v>4</v>
      </c>
      <c r="K306" s="174">
        <f t="shared" ca="1" si="13"/>
        <v>42825</v>
      </c>
      <c r="L306" s="20">
        <f ca="1">_xll.meDateFromTenor(K306,L$14,"Following",L$13,"Normal")</f>
        <v>43010</v>
      </c>
      <c r="M306" s="175">
        <f ca="1"/>
        <v>8.9015832997625076E-3</v>
      </c>
      <c r="N306" s="152" t="s">
        <v>4</v>
      </c>
      <c r="O306" s="174">
        <f t="shared" ca="1" si="14"/>
        <v>42825</v>
      </c>
      <c r="P306" s="20">
        <f ca="1">_xll.meDateFromTenor(O306,P$14,"Following",P$13,"Normal")</f>
        <v>42828</v>
      </c>
      <c r="Q306" s="175">
        <f ca="1"/>
        <v>7.363227254074906E-3</v>
      </c>
      <c r="R306" s="151" t="s">
        <v>4</v>
      </c>
    </row>
    <row r="307" spans="1:18" x14ac:dyDescent="0.25">
      <c r="A307" s="153">
        <v>289</v>
      </c>
      <c r="B307" s="158"/>
      <c r="C307" s="174">
        <f ca="1">_xll.meDateFromTenor(C306,"1D","FOLLOWING",D$13,"NORMAL")</f>
        <v>42828</v>
      </c>
      <c r="D307" s="20">
        <f ca="1">_xll.meDateFromTenor(C307,D$14,"Following",D$13,"Normal")</f>
        <v>42829</v>
      </c>
      <c r="E307" s="175">
        <f ca="1"/>
        <v>4.4693923352667909E-3</v>
      </c>
      <c r="F307" s="152"/>
      <c r="G307" s="174">
        <f t="shared" ca="1" si="12"/>
        <v>42828</v>
      </c>
      <c r="H307" s="20">
        <f ca="1">_xll.meDateFromTenor(G307,H$14,"Following",H$13,"Normal")</f>
        <v>42919</v>
      </c>
      <c r="I307" s="175">
        <f ca="1"/>
        <v>7.5419385999823188E-3</v>
      </c>
      <c r="J307" s="152" t="s">
        <v>4</v>
      </c>
      <c r="K307" s="174">
        <f t="shared" ca="1" si="13"/>
        <v>42828</v>
      </c>
      <c r="L307" s="20">
        <f ca="1">_xll.meDateFromTenor(K307,L$14,"Following",L$13,"Normal")</f>
        <v>43011</v>
      </c>
      <c r="M307" s="175">
        <f ca="1"/>
        <v>8.9211083355841079E-3</v>
      </c>
      <c r="N307" s="152" t="s">
        <v>4</v>
      </c>
      <c r="O307" s="174">
        <f t="shared" ca="1" si="14"/>
        <v>42828</v>
      </c>
      <c r="P307" s="20">
        <f ca="1">_xll.meDateFromTenor(O307,P$14,"Following",P$13,"Normal")</f>
        <v>42829</v>
      </c>
      <c r="Q307" s="175">
        <f ca="1"/>
        <v>7.3702194065222775E-3</v>
      </c>
      <c r="R307" s="151" t="s">
        <v>4</v>
      </c>
    </row>
    <row r="308" spans="1:18" x14ac:dyDescent="0.25">
      <c r="A308" s="153">
        <v>290</v>
      </c>
      <c r="B308" s="158"/>
      <c r="C308" s="174">
        <f ca="1">_xll.meDateFromTenor(C307,"1D","FOLLOWING",D$13,"NORMAL")</f>
        <v>42829</v>
      </c>
      <c r="D308" s="20">
        <f ca="1">_xll.meDateFromTenor(C308,D$14,"Following",D$13,"Normal")</f>
        <v>42830</v>
      </c>
      <c r="E308" s="175">
        <f ca="1"/>
        <v>4.4711363994398724E-3</v>
      </c>
      <c r="F308" s="152"/>
      <c r="G308" s="174">
        <f t="shared" ca="1" si="12"/>
        <v>42829</v>
      </c>
      <c r="H308" s="20">
        <f ca="1">_xll.meDateFromTenor(G308,H$14,"Following",H$13,"Normal")</f>
        <v>42920</v>
      </c>
      <c r="I308" s="175">
        <f ca="1"/>
        <v>7.5479892460875251E-3</v>
      </c>
      <c r="J308" s="152" t="s">
        <v>4</v>
      </c>
      <c r="K308" s="174">
        <f t="shared" ca="1" si="13"/>
        <v>42829</v>
      </c>
      <c r="L308" s="20">
        <f ca="1">_xll.meDateFromTenor(K308,L$14,"Following",L$13,"Normal")</f>
        <v>43012</v>
      </c>
      <c r="M308" s="175">
        <f ca="1"/>
        <v>8.9276971027068847E-3</v>
      </c>
      <c r="N308" s="152" t="s">
        <v>4</v>
      </c>
      <c r="O308" s="174">
        <f t="shared" ca="1" si="14"/>
        <v>42829</v>
      </c>
      <c r="P308" s="20">
        <f ca="1">_xll.meDateFromTenor(O308,P$14,"Following",P$13,"Normal")</f>
        <v>42830</v>
      </c>
      <c r="Q308" s="175">
        <f ca="1"/>
        <v>7.3723816506627588E-3</v>
      </c>
      <c r="R308" s="151" t="s">
        <v>4</v>
      </c>
    </row>
    <row r="309" spans="1:18" x14ac:dyDescent="0.25">
      <c r="A309" s="153">
        <v>291</v>
      </c>
      <c r="B309" s="158"/>
      <c r="C309" s="174">
        <f ca="1">_xll.meDateFromTenor(C308,"1D","FOLLOWING",D$13,"NORMAL")</f>
        <v>42830</v>
      </c>
      <c r="D309" s="20">
        <f ca="1">_xll.meDateFromTenor(C309,D$14,"Following",D$13,"Normal")</f>
        <v>42831</v>
      </c>
      <c r="E309" s="175">
        <f ca="1"/>
        <v>4.4728879673705691E-3</v>
      </c>
      <c r="F309" s="152"/>
      <c r="G309" s="174">
        <f t="shared" ca="1" si="12"/>
        <v>42830</v>
      </c>
      <c r="H309" s="20">
        <f ca="1">_xll.meDateFromTenor(G309,H$14,"Following",H$13,"Normal")</f>
        <v>42921</v>
      </c>
      <c r="I309" s="175">
        <f ca="1"/>
        <v>7.5540141321390883E-3</v>
      </c>
      <c r="J309" s="152" t="s">
        <v>4</v>
      </c>
      <c r="K309" s="174">
        <f t="shared" ca="1" si="13"/>
        <v>42830</v>
      </c>
      <c r="L309" s="20">
        <f ca="1">_xll.meDateFromTenor(K309,L$14,"Following",L$13,"Normal")</f>
        <v>43013</v>
      </c>
      <c r="M309" s="175">
        <f ca="1"/>
        <v>8.9343247590318274E-3</v>
      </c>
      <c r="N309" s="152" t="s">
        <v>4</v>
      </c>
      <c r="O309" s="174">
        <f t="shared" ca="1" si="14"/>
        <v>42830</v>
      </c>
      <c r="P309" s="20">
        <f ca="1">_xll.meDateFromTenor(O309,P$14,"Following",P$13,"Normal")</f>
        <v>42831</v>
      </c>
      <c r="Q309" s="175">
        <f ca="1"/>
        <v>7.3744638529942095E-3</v>
      </c>
      <c r="R309" s="151" t="s">
        <v>4</v>
      </c>
    </row>
    <row r="310" spans="1:18" x14ac:dyDescent="0.25">
      <c r="A310" s="153">
        <v>292</v>
      </c>
      <c r="B310" s="158"/>
      <c r="C310" s="174">
        <f ca="1">_xll.meDateFromTenor(C309,"1D","FOLLOWING",D$13,"NORMAL")</f>
        <v>42831</v>
      </c>
      <c r="D310" s="20">
        <f ca="1">_xll.meDateFromTenor(C310,D$14,"Following",D$13,"Normal")</f>
        <v>42832</v>
      </c>
      <c r="E310" s="175">
        <f ca="1"/>
        <v>4.4746470394585614E-3</v>
      </c>
      <c r="F310" s="152"/>
      <c r="G310" s="174">
        <f t="shared" ca="1" si="12"/>
        <v>42831</v>
      </c>
      <c r="H310" s="20">
        <f ca="1">_xll.meDateFromTenor(G310,H$14,"Following",H$13,"Normal")</f>
        <v>42922</v>
      </c>
      <c r="I310" s="175">
        <f ca="1"/>
        <v>7.5600130246941096E-3</v>
      </c>
      <c r="J310" s="152" t="s">
        <v>4</v>
      </c>
      <c r="K310" s="174">
        <f t="shared" ca="1" si="13"/>
        <v>42831</v>
      </c>
      <c r="L310" s="20">
        <f ca="1">_xll.meDateFromTenor(K310,L$14,"Following",L$13,"Normal")</f>
        <v>43014</v>
      </c>
      <c r="M310" s="175">
        <f ca="1"/>
        <v>8.9409905115255591E-3</v>
      </c>
      <c r="N310" s="152" t="s">
        <v>4</v>
      </c>
      <c r="O310" s="174">
        <f t="shared" ca="1" si="14"/>
        <v>42831</v>
      </c>
      <c r="P310" s="20">
        <f ca="1">_xll.meDateFromTenor(O310,P$14,"Following",P$13,"Normal")</f>
        <v>42832</v>
      </c>
      <c r="Q310" s="175">
        <f ca="1"/>
        <v>7.3764685304338025E-3</v>
      </c>
      <c r="R310" s="151" t="s">
        <v>4</v>
      </c>
    </row>
    <row r="311" spans="1:18" x14ac:dyDescent="0.25">
      <c r="A311" s="153">
        <v>293</v>
      </c>
      <c r="B311" s="158"/>
      <c r="C311" s="174">
        <f ca="1">_xll.meDateFromTenor(C310,"1D","FOLLOWING",D$13,"NORMAL")</f>
        <v>42832</v>
      </c>
      <c r="D311" s="20">
        <f ca="1">_xll.meDateFromTenor(C311,D$14,"Following",D$13,"Normal")</f>
        <v>42835</v>
      </c>
      <c r="E311" s="175">
        <f ca="1"/>
        <v>4.4782459059167379E-3</v>
      </c>
      <c r="F311" s="152"/>
      <c r="G311" s="174">
        <f t="shared" ca="1" si="12"/>
        <v>42832</v>
      </c>
      <c r="H311" s="20">
        <f ca="1">_xll.meDateFromTenor(G311,H$14,"Following",H$13,"Normal")</f>
        <v>42923</v>
      </c>
      <c r="I311" s="175">
        <f ca="1"/>
        <v>7.565985690309693E-3</v>
      </c>
      <c r="J311" s="152" t="s">
        <v>4</v>
      </c>
      <c r="K311" s="174">
        <f t="shared" ca="1" si="13"/>
        <v>42832</v>
      </c>
      <c r="L311" s="20">
        <f ca="1">_xll.meDateFromTenor(K311,L$14,"Following",L$13,"Normal")</f>
        <v>43017</v>
      </c>
      <c r="M311" s="175">
        <f ca="1"/>
        <v>8.947693567154703E-3</v>
      </c>
      <c r="N311" s="152" t="s">
        <v>4</v>
      </c>
      <c r="O311" s="174">
        <f t="shared" ca="1" si="14"/>
        <v>42832</v>
      </c>
      <c r="P311" s="20">
        <f ca="1">_xll.meDateFromTenor(O311,P$14,"Following",P$13,"Normal")</f>
        <v>42835</v>
      </c>
      <c r="Q311" s="175">
        <f ca="1"/>
        <v>7.3783981998987109E-3</v>
      </c>
      <c r="R311" s="151" t="s">
        <v>4</v>
      </c>
    </row>
    <row r="312" spans="1:18" x14ac:dyDescent="0.25">
      <c r="A312" s="153">
        <v>294</v>
      </c>
      <c r="B312" s="158"/>
      <c r="C312" s="174">
        <f ca="1">_xll.meDateFromTenor(C311,"1D","FOLLOWING",D$13,"NORMAL")</f>
        <v>42835</v>
      </c>
      <c r="D312" s="20">
        <f ca="1">_xll.meDateFromTenor(C312,D$14,"Following",D$13,"Normal")</f>
        <v>42836</v>
      </c>
      <c r="E312" s="175">
        <f ca="1"/>
        <v>4.481758377696478E-3</v>
      </c>
      <c r="F312" s="152"/>
      <c r="G312" s="174">
        <f t="shared" ca="1" si="12"/>
        <v>42835</v>
      </c>
      <c r="H312" s="20">
        <f ca="1">_xll.meDateFromTenor(G312,H$14,"Following",H$13,"Normal")</f>
        <v>42926</v>
      </c>
      <c r="I312" s="175">
        <f ca="1"/>
        <v>7.5837439910908687E-3</v>
      </c>
      <c r="J312" s="152" t="s">
        <v>4</v>
      </c>
      <c r="K312" s="174">
        <f t="shared" ca="1" si="13"/>
        <v>42835</v>
      </c>
      <c r="L312" s="20">
        <f ca="1">_xll.meDateFromTenor(K312,L$14,"Following",L$13,"Normal")</f>
        <v>43018</v>
      </c>
      <c r="M312" s="175">
        <f ca="1"/>
        <v>8.9680186225208711E-3</v>
      </c>
      <c r="N312" s="152" t="s">
        <v>4</v>
      </c>
      <c r="O312" s="174">
        <f t="shared" ca="1" si="14"/>
        <v>42835</v>
      </c>
      <c r="P312" s="20">
        <f ca="1">_xll.meDateFromTenor(O312,P$14,"Following",P$13,"Normal")</f>
        <v>42836</v>
      </c>
      <c r="Q312" s="175">
        <f ca="1"/>
        <v>7.3837623296170761E-3</v>
      </c>
      <c r="R312" s="151" t="s">
        <v>4</v>
      </c>
    </row>
    <row r="313" spans="1:18" x14ac:dyDescent="0.25">
      <c r="A313" s="153">
        <v>295</v>
      </c>
      <c r="B313" s="158"/>
      <c r="C313" s="174">
        <f ca="1">_xll.meDateFromTenor(C312,"1D","FOLLOWING",D$13,"NORMAL")</f>
        <v>42836</v>
      </c>
      <c r="D313" s="20">
        <f ca="1">_xll.meDateFromTenor(C313,D$14,"Following",D$13,"Normal")</f>
        <v>42837</v>
      </c>
      <c r="E313" s="175">
        <f ca="1"/>
        <v>4.4835549766464467E-3</v>
      </c>
      <c r="F313" s="152"/>
      <c r="G313" s="174">
        <f t="shared" ca="1" si="12"/>
        <v>42836</v>
      </c>
      <c r="H313" s="20">
        <f ca="1">_xll.meDateFromTenor(G313,H$14,"Following",H$13,"Normal")</f>
        <v>42927</v>
      </c>
      <c r="I313" s="175">
        <f ca="1"/>
        <v>7.5896094145197473E-3</v>
      </c>
      <c r="J313" s="152" t="s">
        <v>4</v>
      </c>
      <c r="K313" s="174">
        <f t="shared" ca="1" si="13"/>
        <v>42836</v>
      </c>
      <c r="L313" s="20">
        <f ca="1">_xll.meDateFromTenor(K313,L$14,"Following",L$13,"Normal")</f>
        <v>43019</v>
      </c>
      <c r="M313" s="175">
        <f ca="1"/>
        <v>8.97486296035792E-3</v>
      </c>
      <c r="N313" s="152" t="s">
        <v>4</v>
      </c>
      <c r="O313" s="174">
        <f t="shared" ca="1" si="14"/>
        <v>42836</v>
      </c>
      <c r="P313" s="20">
        <f ca="1">_xll.meDateFromTenor(O313,P$14,"Following",P$13,"Normal")</f>
        <v>42837</v>
      </c>
      <c r="Q313" s="175">
        <f ca="1"/>
        <v>7.3854171363549898E-3</v>
      </c>
      <c r="R313" s="151" t="s">
        <v>4</v>
      </c>
    </row>
    <row r="314" spans="1:18" x14ac:dyDescent="0.25">
      <c r="A314" s="153">
        <v>296</v>
      </c>
      <c r="B314" s="158"/>
      <c r="C314" s="174">
        <f ca="1">_xll.meDateFromTenor(C313,"1D","FOLLOWING",D$13,"NORMAL")</f>
        <v>42837</v>
      </c>
      <c r="D314" s="20">
        <f ca="1">_xll.meDateFromTenor(C314,D$14,"Following",D$13,"Normal")</f>
        <v>42838</v>
      </c>
      <c r="E314" s="175">
        <f ca="1"/>
        <v>4.4853590822313705E-3</v>
      </c>
      <c r="F314" s="152"/>
      <c r="G314" s="174">
        <f t="shared" ca="1" si="12"/>
        <v>42837</v>
      </c>
      <c r="H314" s="20">
        <f ca="1">_xll.meDateFromTenor(G314,H$14,"Following",H$13,"Normal")</f>
        <v>42928</v>
      </c>
      <c r="I314" s="175">
        <f ca="1"/>
        <v>7.5954474437947119E-3</v>
      </c>
      <c r="J314" s="152" t="s">
        <v>4</v>
      </c>
      <c r="K314" s="174">
        <f t="shared" ca="1" si="13"/>
        <v>42837</v>
      </c>
      <c r="L314" s="20">
        <f ca="1">_xll.meDateFromTenor(K314,L$14,"Following",L$13,"Normal")</f>
        <v>43020</v>
      </c>
      <c r="M314" s="175">
        <f ca="1"/>
        <v>8.981740636163511E-3</v>
      </c>
      <c r="N314" s="152" t="s">
        <v>4</v>
      </c>
      <c r="O314" s="174">
        <f t="shared" ca="1" si="14"/>
        <v>42837</v>
      </c>
      <c r="P314" s="20">
        <f ca="1">_xll.meDateFromTenor(O314,P$14,"Following",P$13,"Normal")</f>
        <v>42838</v>
      </c>
      <c r="Q314" s="175">
        <f ca="1"/>
        <v>7.3870095197040879E-3</v>
      </c>
      <c r="R314" s="151" t="s">
        <v>4</v>
      </c>
    </row>
    <row r="315" spans="1:18" x14ac:dyDescent="0.25">
      <c r="A315" s="153">
        <v>297</v>
      </c>
      <c r="B315" s="158"/>
      <c r="C315" s="174">
        <f ca="1">_xll.meDateFromTenor(C314,"1D","FOLLOWING",D$13,"NORMAL")</f>
        <v>42838</v>
      </c>
      <c r="D315" s="20">
        <f ca="1">_xll.meDateFromTenor(C315,D$14,"Following",D$13,"Normal")</f>
        <v>42843</v>
      </c>
      <c r="E315" s="175">
        <f ca="1"/>
        <v>4.490935993548122E-3</v>
      </c>
      <c r="F315" s="152"/>
      <c r="G315" s="174">
        <f t="shared" ca="1" si="12"/>
        <v>42838</v>
      </c>
      <c r="H315" s="20">
        <f ca="1">_xll.meDateFromTenor(G315,H$14,"Following",H$13,"Normal")</f>
        <v>42929</v>
      </c>
      <c r="I315" s="175">
        <f ca="1"/>
        <v>7.6012578454728637E-3</v>
      </c>
      <c r="J315" s="152" t="s">
        <v>4</v>
      </c>
      <c r="K315" s="174">
        <f t="shared" ca="1" si="13"/>
        <v>42838</v>
      </c>
      <c r="L315" s="20">
        <f ca="1">_xll.meDateFromTenor(K315,L$14,"Following",L$13,"Normal")</f>
        <v>43021</v>
      </c>
      <c r="M315" s="175">
        <f ca="1"/>
        <v>8.9886508569042654E-3</v>
      </c>
      <c r="N315" s="152" t="s">
        <v>4</v>
      </c>
      <c r="O315" s="174">
        <f t="shared" ca="1" si="14"/>
        <v>42838</v>
      </c>
      <c r="P315" s="20">
        <f ca="1">_xll.meDateFromTenor(O315,P$14,"Following",P$13,"Normal")</f>
        <v>42843</v>
      </c>
      <c r="Q315" s="175">
        <f ca="1"/>
        <v>7.3885419965815458E-3</v>
      </c>
      <c r="R315" s="151" t="s">
        <v>4</v>
      </c>
    </row>
    <row r="316" spans="1:18" x14ac:dyDescent="0.25">
      <c r="A316" s="153">
        <v>298</v>
      </c>
      <c r="B316" s="158"/>
      <c r="C316" s="174">
        <f ca="1">_xll.meDateFromTenor(C315,"1D","FOLLOWING",D$13,"NORMAL")</f>
        <v>42843</v>
      </c>
      <c r="D316" s="20">
        <f ca="1">_xll.meDateFromTenor(C316,D$14,"Following",D$13,"Normal")</f>
        <v>42844</v>
      </c>
      <c r="E316" s="175">
        <f ca="1"/>
        <v>4.4963413759458049E-3</v>
      </c>
      <c r="F316" s="152"/>
      <c r="G316" s="174">
        <f t="shared" ca="1" si="12"/>
        <v>42843</v>
      </c>
      <c r="H316" s="20">
        <f ca="1">_xll.meDateFromTenor(G316,H$14,"Following",H$13,"Normal")</f>
        <v>42934</v>
      </c>
      <c r="I316" s="175">
        <f ca="1"/>
        <v>7.6298872694100899E-3</v>
      </c>
      <c r="J316" s="152" t="s">
        <v>4</v>
      </c>
      <c r="K316" s="174">
        <f t="shared" ca="1" si="13"/>
        <v>42843</v>
      </c>
      <c r="L316" s="20">
        <f ca="1">_xll.meDateFromTenor(K316,L$14,"Following",L$13,"Normal")</f>
        <v>43026</v>
      </c>
      <c r="M316" s="175">
        <f ca="1"/>
        <v>9.0236623784673686E-3</v>
      </c>
      <c r="N316" s="152" t="s">
        <v>4</v>
      </c>
      <c r="O316" s="174">
        <f t="shared" ca="1" si="14"/>
        <v>42843</v>
      </c>
      <c r="P316" s="20">
        <f ca="1">_xll.meDateFromTenor(O316,P$14,"Following",P$13,"Normal")</f>
        <v>42844</v>
      </c>
      <c r="Q316" s="175">
        <f ca="1"/>
        <v>7.3953938759953111E-3</v>
      </c>
      <c r="R316" s="151" t="s">
        <v>4</v>
      </c>
    </row>
    <row r="317" spans="1:18" x14ac:dyDescent="0.25">
      <c r="A317" s="153">
        <v>299</v>
      </c>
      <c r="B317" s="158"/>
      <c r="C317" s="174">
        <f ca="1">_xll.meDateFromTenor(C316,"1D","FOLLOWING",D$13,"NORMAL")</f>
        <v>42844</v>
      </c>
      <c r="D317" s="20">
        <f ca="1">_xll.meDateFromTenor(C317,D$14,"Following",D$13,"Normal")</f>
        <v>42845</v>
      </c>
      <c r="E317" s="175">
        <f ca="1"/>
        <v>4.49819803876929E-3</v>
      </c>
      <c r="F317" s="152"/>
      <c r="G317" s="174">
        <f t="shared" ca="1" si="12"/>
        <v>42844</v>
      </c>
      <c r="H317" s="20">
        <f ca="1">_xll.meDateFromTenor(G317,H$14,"Following",H$13,"Normal")</f>
        <v>42935</v>
      </c>
      <c r="I317" s="175">
        <f ca="1"/>
        <v>7.6355270032065596E-3</v>
      </c>
      <c r="J317" s="152" t="s">
        <v>4</v>
      </c>
      <c r="K317" s="174">
        <f t="shared" ca="1" si="13"/>
        <v>42844</v>
      </c>
      <c r="L317" s="20">
        <f ca="1">_xll.meDateFromTenor(K317,L$14,"Following",L$13,"Normal")</f>
        <v>43027</v>
      </c>
      <c r="M317" s="175">
        <f ca="1"/>
        <v>9.0307512151182323E-3</v>
      </c>
      <c r="N317" s="152" t="s">
        <v>4</v>
      </c>
      <c r="O317" s="174">
        <f t="shared" ca="1" si="14"/>
        <v>42844</v>
      </c>
      <c r="P317" s="20">
        <f ca="1">_xll.meDateFromTenor(O317,P$14,"Following",P$13,"Normal")</f>
        <v>42845</v>
      </c>
      <c r="Q317" s="175">
        <f ca="1"/>
        <v>7.3966197693035767E-3</v>
      </c>
      <c r="R317" s="151" t="s">
        <v>4</v>
      </c>
    </row>
    <row r="318" spans="1:18" x14ac:dyDescent="0.25">
      <c r="A318" s="153">
        <v>300</v>
      </c>
      <c r="B318" s="158"/>
      <c r="C318" s="174">
        <f ca="1">_xll.meDateFromTenor(C317,"1D","FOLLOWING",D$13,"NORMAL")</f>
        <v>42845</v>
      </c>
      <c r="D318" s="20">
        <f ca="1">_xll.meDateFromTenor(C318,D$14,"Following",D$13,"Normal")</f>
        <v>42846</v>
      </c>
      <c r="E318" s="175">
        <f ca="1"/>
        <v>4.5000622112656586E-3</v>
      </c>
      <c r="F318" s="152"/>
      <c r="G318" s="174">
        <f t="shared" ca="1" si="12"/>
        <v>42845</v>
      </c>
      <c r="H318" s="20">
        <f ca="1">_xll.meDateFromTenor(G318,H$14,"Following",H$13,"Normal")</f>
        <v>42936</v>
      </c>
      <c r="I318" s="175">
        <f ca="1"/>
        <v>7.6411374753059466E-3</v>
      </c>
      <c r="J318" s="152" t="s">
        <v>4</v>
      </c>
      <c r="K318" s="174">
        <f t="shared" ca="1" si="13"/>
        <v>42845</v>
      </c>
      <c r="L318" s="20">
        <f ca="1">_xll.meDateFromTenor(K318,L$14,"Following",L$13,"Normal")</f>
        <v>43028</v>
      </c>
      <c r="M318" s="175">
        <f ca="1"/>
        <v>9.037867045470634E-3</v>
      </c>
      <c r="N318" s="152" t="s">
        <v>4</v>
      </c>
      <c r="O318" s="174">
        <f t="shared" ca="1" si="14"/>
        <v>42845</v>
      </c>
      <c r="P318" s="20">
        <f ca="1">_xll.meDateFromTenor(O318,P$14,"Following",P$13,"Normal")</f>
        <v>42846</v>
      </c>
      <c r="Q318" s="175">
        <f ca="1"/>
        <v>7.3978033745604171E-3</v>
      </c>
      <c r="R318" s="151" t="s">
        <v>4</v>
      </c>
    </row>
    <row r="319" spans="1:18" x14ac:dyDescent="0.25">
      <c r="A319" s="153">
        <v>301</v>
      </c>
      <c r="B319" s="158"/>
      <c r="C319" s="174">
        <f ca="1">_xll.meDateFromTenor(C318,"1D","FOLLOWING",D$13,"NORMAL")</f>
        <v>42846</v>
      </c>
      <c r="D319" s="20">
        <f ca="1">_xll.meDateFromTenor(C319,D$14,"Following",D$13,"Normal")</f>
        <v>42849</v>
      </c>
      <c r="E319" s="175">
        <f ca="1"/>
        <v>4.5038719366541514E-3</v>
      </c>
      <c r="F319" s="152"/>
      <c r="G319" s="174">
        <f t="shared" ca="1" si="12"/>
        <v>42846</v>
      </c>
      <c r="H319" s="20">
        <f ca="1">_xll.meDateFromTenor(G319,H$14,"Following",H$13,"Normal")</f>
        <v>42937</v>
      </c>
      <c r="I319" s="175">
        <f ca="1"/>
        <v>7.6467184522653548E-3</v>
      </c>
      <c r="J319" s="152" t="s">
        <v>4</v>
      </c>
      <c r="K319" s="174">
        <f t="shared" ca="1" si="13"/>
        <v>42846</v>
      </c>
      <c r="L319" s="20">
        <f ca="1">_xll.meDateFromTenor(K319,L$14,"Following",L$13,"Normal")</f>
        <v>43031</v>
      </c>
      <c r="M319" s="175">
        <f ca="1"/>
        <v>9.0450090764912002E-3</v>
      </c>
      <c r="N319" s="152" t="s">
        <v>4</v>
      </c>
      <c r="O319" s="174">
        <f t="shared" ca="1" si="14"/>
        <v>42846</v>
      </c>
      <c r="P319" s="20">
        <f ca="1">_xll.meDateFromTenor(O319,P$14,"Following",P$13,"Normal")</f>
        <v>42849</v>
      </c>
      <c r="Q319" s="175">
        <f ca="1"/>
        <v>7.3989472086830096E-3</v>
      </c>
      <c r="R319" s="151" t="s">
        <v>4</v>
      </c>
    </row>
    <row r="320" spans="1:18" x14ac:dyDescent="0.25">
      <c r="A320" s="153">
        <v>302</v>
      </c>
      <c r="B320" s="158"/>
      <c r="C320" s="174">
        <f ca="1">_xll.meDateFromTenor(C319,"1D","FOLLOWING",D$13,"NORMAL")</f>
        <v>42849</v>
      </c>
      <c r="D320" s="20">
        <f ca="1">_xll.meDateFromTenor(C320,D$14,"Following",D$13,"Normal")</f>
        <v>42850</v>
      </c>
      <c r="E320" s="175">
        <f ca="1"/>
        <v>4.5075940074124233E-3</v>
      </c>
      <c r="F320" s="152"/>
      <c r="G320" s="174">
        <f t="shared" ca="1" si="12"/>
        <v>42849</v>
      </c>
      <c r="H320" s="20">
        <f ca="1">_xll.meDateFromTenor(G320,H$14,"Following",H$13,"Normal")</f>
        <v>42940</v>
      </c>
      <c r="I320" s="175">
        <f ca="1"/>
        <v>7.6632820778747505E-3</v>
      </c>
      <c r="J320" s="152" t="s">
        <v>4</v>
      </c>
      <c r="K320" s="174">
        <f t="shared" ca="1" si="13"/>
        <v>42849</v>
      </c>
      <c r="L320" s="20">
        <f ca="1">_xll.meDateFromTenor(K320,L$14,"Following",L$13,"Normal")</f>
        <v>43032</v>
      </c>
      <c r="M320" s="175">
        <f ca="1"/>
        <v>9.0665844432281321E-3</v>
      </c>
      <c r="N320" s="152" t="s">
        <v>4</v>
      </c>
      <c r="O320" s="174">
        <f t="shared" ca="1" si="14"/>
        <v>42849</v>
      </c>
      <c r="P320" s="20">
        <f ca="1">_xll.meDateFromTenor(O320,P$14,"Following",P$13,"Normal")</f>
        <v>42850</v>
      </c>
      <c r="Q320" s="175">
        <f ca="1"/>
        <v>7.4021652534170222E-3</v>
      </c>
      <c r="R320" s="151" t="s">
        <v>4</v>
      </c>
    </row>
    <row r="321" spans="1:18" x14ac:dyDescent="0.25">
      <c r="A321" s="153">
        <v>303</v>
      </c>
      <c r="B321" s="158"/>
      <c r="C321" s="174">
        <f ca="1">_xll.meDateFromTenor(C320,"1D","FOLLOWING",D$13,"NORMAL")</f>
        <v>42850</v>
      </c>
      <c r="D321" s="20">
        <f ca="1">_xll.meDateFromTenor(C321,D$14,"Following",D$13,"Normal")</f>
        <v>42851</v>
      </c>
      <c r="E321" s="175">
        <f ca="1"/>
        <v>4.5094957348279664E-3</v>
      </c>
      <c r="F321" s="152"/>
      <c r="G321" s="174">
        <f t="shared" ca="1" si="12"/>
        <v>42850</v>
      </c>
      <c r="H321" s="20">
        <f ca="1">_xll.meDateFromTenor(G321,H$14,"Following",H$13,"Normal")</f>
        <v>42941</v>
      </c>
      <c r="I321" s="175">
        <f ca="1"/>
        <v>7.6687427398452867E-3</v>
      </c>
      <c r="J321" s="152" t="s">
        <v>4</v>
      </c>
      <c r="K321" s="174">
        <f t="shared" ca="1" si="13"/>
        <v>42850</v>
      </c>
      <c r="L321" s="20">
        <f ca="1">_xll.meDateFromTenor(K321,L$14,"Following",L$13,"Normal")</f>
        <v>43033</v>
      </c>
      <c r="M321" s="175">
        <f ca="1"/>
        <v>9.0738233465876058E-3</v>
      </c>
      <c r="N321" s="152" t="s">
        <v>4</v>
      </c>
      <c r="O321" s="174">
        <f t="shared" ca="1" si="14"/>
        <v>42850</v>
      </c>
      <c r="P321" s="20">
        <f ca="1">_xll.meDateFromTenor(O321,P$14,"Following",P$13,"Normal")</f>
        <v>42851</v>
      </c>
      <c r="Q321" s="175">
        <f ca="1"/>
        <v>7.4031751721743526E-3</v>
      </c>
      <c r="R321" s="151" t="s">
        <v>4</v>
      </c>
    </row>
    <row r="322" spans="1:18" x14ac:dyDescent="0.25">
      <c r="A322" s="153">
        <v>304</v>
      </c>
      <c r="B322" s="158"/>
      <c r="C322" s="174">
        <f ca="1">_xll.meDateFromTenor(C321,"1D","FOLLOWING",D$13,"NORMAL")</f>
        <v>42851</v>
      </c>
      <c r="D322" s="20">
        <f ca="1">_xll.meDateFromTenor(C322,D$14,"Following",D$13,"Normal")</f>
        <v>42852</v>
      </c>
      <c r="E322" s="175">
        <f ca="1"/>
        <v>4.5114049744743468E-3</v>
      </c>
      <c r="F322" s="152"/>
      <c r="G322" s="174">
        <f t="shared" ca="1" si="12"/>
        <v>42851</v>
      </c>
      <c r="H322" s="20">
        <f ca="1">_xll.meDateFromTenor(G322,H$14,"Following",H$13,"Normal")</f>
        <v>42942</v>
      </c>
      <c r="I322" s="175">
        <f ca="1"/>
        <v>7.6741727394613645E-3</v>
      </c>
      <c r="J322" s="152" t="s">
        <v>4</v>
      </c>
      <c r="K322" s="174">
        <f t="shared" ca="1" si="13"/>
        <v>42851</v>
      </c>
      <c r="L322" s="20">
        <f ca="1">_xll.meDateFromTenor(K322,L$14,"Following",L$13,"Normal")</f>
        <v>43034</v>
      </c>
      <c r="M322" s="175">
        <f ca="1"/>
        <v>9.0810844854483687E-3</v>
      </c>
      <c r="N322" s="152" t="s">
        <v>4</v>
      </c>
      <c r="O322" s="174">
        <f t="shared" ca="1" si="14"/>
        <v>42851</v>
      </c>
      <c r="P322" s="20">
        <f ca="1">_xll.meDateFromTenor(O322,P$14,"Following",P$13,"Normal")</f>
        <v>42852</v>
      </c>
      <c r="Q322" s="175">
        <f ca="1"/>
        <v>7.4041579043833015E-3</v>
      </c>
      <c r="R322" s="151" t="s">
        <v>4</v>
      </c>
    </row>
    <row r="323" spans="1:18" x14ac:dyDescent="0.25">
      <c r="A323" s="153">
        <v>305</v>
      </c>
      <c r="B323" s="158"/>
      <c r="C323" s="174">
        <f ca="1">_xll.meDateFromTenor(C322,"1D","FOLLOWING",D$13,"NORMAL")</f>
        <v>42852</v>
      </c>
      <c r="D323" s="20">
        <f ca="1">_xll.meDateFromTenor(C323,D$14,"Following",D$13,"Normal")</f>
        <v>42853</v>
      </c>
      <c r="E323" s="175">
        <f ca="1"/>
        <v>4.513321726831181E-3</v>
      </c>
      <c r="F323" s="152"/>
      <c r="G323" s="174">
        <f t="shared" ca="1" si="12"/>
        <v>42852</v>
      </c>
      <c r="H323" s="20">
        <f ca="1">_xll.meDateFromTenor(G323,H$14,"Following",H$13,"Normal")</f>
        <v>42943</v>
      </c>
      <c r="I323" s="175">
        <f ca="1"/>
        <v>7.6795718432800895E-3</v>
      </c>
      <c r="J323" s="152" t="s">
        <v>4</v>
      </c>
      <c r="K323" s="174">
        <f t="shared" ca="1" si="13"/>
        <v>42852</v>
      </c>
      <c r="L323" s="20">
        <f ca="1">_xll.meDateFromTenor(K323,L$14,"Following",L$13,"Normal")</f>
        <v>43035</v>
      </c>
      <c r="M323" s="175">
        <f ca="1"/>
        <v>9.0883670667770439E-3</v>
      </c>
      <c r="N323" s="152" t="s">
        <v>4</v>
      </c>
      <c r="O323" s="174">
        <f t="shared" ca="1" si="14"/>
        <v>42852</v>
      </c>
      <c r="P323" s="20">
        <f ca="1">_xll.meDateFromTenor(O323,P$14,"Following",P$13,"Normal")</f>
        <v>42853</v>
      </c>
      <c r="Q323" s="175">
        <f ca="1"/>
        <v>7.4051159669610437E-3</v>
      </c>
      <c r="R323" s="151" t="s">
        <v>4</v>
      </c>
    </row>
    <row r="324" spans="1:18" x14ac:dyDescent="0.25">
      <c r="A324" s="153">
        <v>306</v>
      </c>
      <c r="B324" s="158"/>
      <c r="C324" s="174">
        <f ca="1">_xll.meDateFromTenor(C323,"1D","FOLLOWING",D$13,"NORMAL")</f>
        <v>42853</v>
      </c>
      <c r="D324" s="20">
        <f ca="1">_xll.meDateFromTenor(C324,D$14,"Following",D$13,"Normal")</f>
        <v>42857</v>
      </c>
      <c r="E324" s="175">
        <f ca="1"/>
        <v>4.5182362319140688E-3</v>
      </c>
      <c r="F324" s="152"/>
      <c r="G324" s="174">
        <f t="shared" ca="1" si="12"/>
        <v>42853</v>
      </c>
      <c r="H324" s="20">
        <f ca="1">_xll.meDateFromTenor(G324,H$14,"Following",H$13,"Normal")</f>
        <v>42944</v>
      </c>
      <c r="I324" s="175">
        <f ca="1"/>
        <v>7.6849398178585665E-3</v>
      </c>
      <c r="J324" s="152" t="s">
        <v>4</v>
      </c>
      <c r="K324" s="174">
        <f t="shared" ca="1" si="13"/>
        <v>42853</v>
      </c>
      <c r="L324" s="20">
        <f ca="1">_xll.meDateFromTenor(K324,L$14,"Following",L$13,"Normal")</f>
        <v>43038</v>
      </c>
      <c r="M324" s="175">
        <f ca="1"/>
        <v>9.0956702975402599E-3</v>
      </c>
      <c r="N324" s="152" t="s">
        <v>4</v>
      </c>
      <c r="O324" s="174">
        <f t="shared" ca="1" si="14"/>
        <v>42853</v>
      </c>
      <c r="P324" s="20">
        <f ca="1">_xll.meDateFromTenor(O324,P$14,"Following",P$13,"Normal")</f>
        <v>42857</v>
      </c>
      <c r="Q324" s="175">
        <f ca="1"/>
        <v>7.4060518768247537E-3</v>
      </c>
      <c r="R324" s="151" t="s">
        <v>4</v>
      </c>
    </row>
    <row r="325" spans="1:18" x14ac:dyDescent="0.25">
      <c r="A325" s="153">
        <v>307</v>
      </c>
      <c r="B325" s="158"/>
      <c r="C325" s="174">
        <f ca="1">_xll.meDateFromTenor(C324,"1D","FOLLOWING",D$13,"NORMAL")</f>
        <v>42857</v>
      </c>
      <c r="D325" s="20">
        <f ca="1">_xll.meDateFromTenor(C325,D$14,"Following",D$13,"Normal")</f>
        <v>42858</v>
      </c>
      <c r="E325" s="175">
        <f ca="1"/>
        <v>4.5230181916618862E-3</v>
      </c>
      <c r="F325" s="152"/>
      <c r="G325" s="174">
        <f t="shared" ca="1" si="12"/>
        <v>42857</v>
      </c>
      <c r="H325" s="20">
        <f ca="1">_xll.meDateFromTenor(G325,H$14,"Following",H$13,"Normal")</f>
        <v>42949</v>
      </c>
      <c r="I325" s="175">
        <f ca="1"/>
        <v>7.7060957549120622E-3</v>
      </c>
      <c r="J325" s="152" t="s">
        <v>4</v>
      </c>
      <c r="K325" s="174">
        <f t="shared" ca="1" si="13"/>
        <v>42857</v>
      </c>
      <c r="L325" s="20">
        <f ca="1">_xll.meDateFromTenor(K325,L$14,"Following",L$13,"Normal")</f>
        <v>43041</v>
      </c>
      <c r="M325" s="175">
        <f ca="1"/>
        <v>9.1250738542710159E-3</v>
      </c>
      <c r="N325" s="152" t="s">
        <v>4</v>
      </c>
      <c r="O325" s="174">
        <f t="shared" ca="1" si="14"/>
        <v>42857</v>
      </c>
      <c r="P325" s="20">
        <f ca="1">_xll.meDateFromTenor(O325,P$14,"Following",P$13,"Normal")</f>
        <v>42858</v>
      </c>
      <c r="Q325" s="175">
        <f ca="1"/>
        <v>7.4096243274827372E-3</v>
      </c>
      <c r="R325" s="151" t="s">
        <v>4</v>
      </c>
    </row>
    <row r="326" spans="1:18" x14ac:dyDescent="0.25">
      <c r="A326" s="153">
        <v>308</v>
      </c>
      <c r="B326" s="158"/>
      <c r="C326" s="174">
        <f ca="1">_xll.meDateFromTenor(C325,"1D","FOLLOWING",D$13,"NORMAL")</f>
        <v>42858</v>
      </c>
      <c r="D326" s="20">
        <f ca="1">_xll.meDateFromTenor(C326,D$14,"Following",D$13,"Normal")</f>
        <v>42859</v>
      </c>
      <c r="E326" s="175">
        <f ca="1"/>
        <v>4.5249800281155382E-3</v>
      </c>
      <c r="F326" s="152"/>
      <c r="G326" s="174">
        <f t="shared" ca="1" si="12"/>
        <v>42858</v>
      </c>
      <c r="H326" s="20">
        <f ca="1">_xll.meDateFromTenor(G326,H$14,"Following",H$13,"Normal")</f>
        <v>42950</v>
      </c>
      <c r="I326" s="175">
        <f ca="1"/>
        <v>7.7113045816458543E-3</v>
      </c>
      <c r="J326" s="152" t="s">
        <v>4</v>
      </c>
      <c r="K326" s="174">
        <f t="shared" ca="1" si="13"/>
        <v>42858</v>
      </c>
      <c r="L326" s="20">
        <f ca="1">_xll.meDateFromTenor(K326,L$14,"Following",L$13,"Normal")</f>
        <v>43042</v>
      </c>
      <c r="M326" s="175">
        <f ca="1"/>
        <v>9.1324684367063026E-3</v>
      </c>
      <c r="N326" s="152" t="s">
        <v>4</v>
      </c>
      <c r="O326" s="174">
        <f t="shared" ca="1" si="14"/>
        <v>42858</v>
      </c>
      <c r="P326" s="20">
        <f ca="1">_xll.meDateFromTenor(O326,P$14,"Following",P$13,"Normal")</f>
        <v>42859</v>
      </c>
      <c r="Q326" s="175">
        <f ca="1"/>
        <v>7.4104872275338888E-3</v>
      </c>
      <c r="R326" s="151" t="s">
        <v>4</v>
      </c>
    </row>
    <row r="327" spans="1:18" x14ac:dyDescent="0.25">
      <c r="A327" s="153">
        <v>309</v>
      </c>
      <c r="B327" s="158"/>
      <c r="C327" s="174">
        <f ca="1">_xll.meDateFromTenor(C326,"1D","FOLLOWING",D$13,"NORMAL")</f>
        <v>42859</v>
      </c>
      <c r="D327" s="20">
        <f ca="1">_xll.meDateFromTenor(C327,D$14,"Following",D$13,"Normal")</f>
        <v>42860</v>
      </c>
      <c r="E327" s="175">
        <f ca="1"/>
        <v>4.5269493800770442E-3</v>
      </c>
      <c r="F327" s="152"/>
      <c r="G327" s="174">
        <f t="shared" ca="1" si="12"/>
        <v>42859</v>
      </c>
      <c r="H327" s="20">
        <f ca="1">_xll.meDateFromTenor(G327,H$14,"Following",H$13,"Normal")</f>
        <v>42951</v>
      </c>
      <c r="I327" s="175">
        <f ca="1"/>
        <v>7.7164808784820236E-3</v>
      </c>
      <c r="J327" s="152" t="s">
        <v>4</v>
      </c>
      <c r="K327" s="174">
        <f t="shared" ca="1" si="13"/>
        <v>42859</v>
      </c>
      <c r="L327" s="20">
        <f ca="1">_xll.meDateFromTenor(K327,L$14,"Following",L$13,"Normal")</f>
        <v>43045</v>
      </c>
      <c r="M327" s="175">
        <f ca="1"/>
        <v>9.1398789103758777E-3</v>
      </c>
      <c r="N327" s="152" t="s">
        <v>4</v>
      </c>
      <c r="O327" s="174">
        <f t="shared" ca="1" si="14"/>
        <v>42859</v>
      </c>
      <c r="P327" s="20">
        <f ca="1">_xll.meDateFromTenor(O327,P$14,"Following",P$13,"Normal")</f>
        <v>42860</v>
      </c>
      <c r="Q327" s="175">
        <f ca="1"/>
        <v>7.4113430763740511E-3</v>
      </c>
      <c r="R327" s="151" t="s">
        <v>4</v>
      </c>
    </row>
    <row r="328" spans="1:18" x14ac:dyDescent="0.25">
      <c r="A328" s="153">
        <v>310</v>
      </c>
      <c r="B328" s="158"/>
      <c r="C328" s="174">
        <f ca="1">_xll.meDateFromTenor(C327,"1D","FOLLOWING",D$13,"NORMAL")</f>
        <v>42860</v>
      </c>
      <c r="D328" s="20">
        <f ca="1">_xll.meDateFromTenor(C328,D$14,"Following",D$13,"Normal")</f>
        <v>42863</v>
      </c>
      <c r="E328" s="175">
        <f ca="1"/>
        <v>4.5309701631701836E-3</v>
      </c>
      <c r="F328" s="152"/>
      <c r="G328" s="174">
        <f t="shared" ca="1" si="12"/>
        <v>42860</v>
      </c>
      <c r="H328" s="20">
        <f ca="1">_xll.meDateFromTenor(G328,H$14,"Following",H$13,"Normal")</f>
        <v>42954</v>
      </c>
      <c r="I328" s="175">
        <f ca="1"/>
        <v>7.7216244119776723E-3</v>
      </c>
      <c r="J328" s="152" t="s">
        <v>4</v>
      </c>
      <c r="K328" s="174">
        <f t="shared" ca="1" si="13"/>
        <v>42860</v>
      </c>
      <c r="L328" s="20">
        <f ca="1">_xll.meDateFromTenor(K328,L$14,"Following",L$13,"Normal")</f>
        <v>43045</v>
      </c>
      <c r="M328" s="175">
        <f ca="1"/>
        <v>9.1473044822463698E-3</v>
      </c>
      <c r="N328" s="152" t="s">
        <v>4</v>
      </c>
      <c r="O328" s="174">
        <f t="shared" ca="1" si="14"/>
        <v>42860</v>
      </c>
      <c r="P328" s="20">
        <f ca="1">_xll.meDateFromTenor(O328,P$14,"Following",P$13,"Normal")</f>
        <v>42863</v>
      </c>
      <c r="Q328" s="175">
        <f ca="1"/>
        <v>7.4121943909203963E-3</v>
      </c>
      <c r="R328" s="151" t="s">
        <v>4</v>
      </c>
    </row>
    <row r="329" spans="1:18" x14ac:dyDescent="0.25">
      <c r="A329" s="153">
        <v>311</v>
      </c>
      <c r="B329" s="158"/>
      <c r="C329" s="174">
        <f ca="1">_xll.meDateFromTenor(C328,"1D","FOLLOWING",D$13,"NORMAL")</f>
        <v>42863</v>
      </c>
      <c r="D329" s="20">
        <f ca="1">_xll.meDateFromTenor(C329,D$14,"Following",D$13,"Normal")</f>
        <v>42864</v>
      </c>
      <c r="E329" s="175">
        <f ca="1"/>
        <v>4.5349019504392794E-3</v>
      </c>
      <c r="F329" s="152"/>
      <c r="G329" s="174">
        <f t="shared" ca="1" si="12"/>
        <v>42863</v>
      </c>
      <c r="H329" s="20">
        <f ca="1">_xll.meDateFromTenor(G329,H$14,"Following",H$13,"Normal")</f>
        <v>42955</v>
      </c>
      <c r="I329" s="175">
        <f ca="1"/>
        <v>7.7368560979925397E-3</v>
      </c>
      <c r="J329" s="152" t="s">
        <v>4</v>
      </c>
      <c r="K329" s="174">
        <f t="shared" ca="1" si="13"/>
        <v>42863</v>
      </c>
      <c r="L329" s="20">
        <f ca="1">_xll.meDateFromTenor(K329,L$14,"Following",L$13,"Normal")</f>
        <v>43047</v>
      </c>
      <c r="M329" s="175">
        <f ca="1"/>
        <v>9.1696638567295759E-3</v>
      </c>
      <c r="N329" s="152" t="s">
        <v>4</v>
      </c>
      <c r="O329" s="174">
        <f t="shared" ca="1" si="14"/>
        <v>42863</v>
      </c>
      <c r="P329" s="20">
        <f ca="1">_xll.meDateFromTenor(O329,P$14,"Following",P$13,"Normal")</f>
        <v>42864</v>
      </c>
      <c r="Q329" s="175">
        <f ca="1"/>
        <v>7.4147418405726365E-3</v>
      </c>
      <c r="R329" s="151" t="s">
        <v>4</v>
      </c>
    </row>
    <row r="330" spans="1:18" x14ac:dyDescent="0.25">
      <c r="A330" s="153">
        <v>312</v>
      </c>
      <c r="B330" s="158"/>
      <c r="C330" s="174">
        <f ca="1">_xll.meDateFromTenor(C329,"1D","FOLLOWING",D$13,"NORMAL")</f>
        <v>42864</v>
      </c>
      <c r="D330" s="20">
        <f ca="1">_xll.meDateFromTenor(C330,D$14,"Following",D$13,"Normal")</f>
        <v>42865</v>
      </c>
      <c r="E330" s="175">
        <f ca="1"/>
        <v>4.5369088858571325E-3</v>
      </c>
      <c r="F330" s="152"/>
      <c r="G330" s="174">
        <f t="shared" ca="1" si="12"/>
        <v>42864</v>
      </c>
      <c r="H330" s="20">
        <f ca="1">_xll.meDateFromTenor(G330,H$14,"Following",H$13,"Normal")</f>
        <v>42956</v>
      </c>
      <c r="I330" s="175">
        <f ca="1"/>
        <v>7.7418662436971502E-3</v>
      </c>
      <c r="J330" s="152" t="s">
        <v>4</v>
      </c>
      <c r="K330" s="174">
        <f t="shared" ca="1" si="13"/>
        <v>42864</v>
      </c>
      <c r="L330" s="20">
        <f ca="1">_xll.meDateFromTenor(K330,L$14,"Following",L$13,"Normal")</f>
        <v>43048</v>
      </c>
      <c r="M330" s="175">
        <f ca="1"/>
        <v>9.1771418910699745E-3</v>
      </c>
      <c r="N330" s="152" t="s">
        <v>4</v>
      </c>
      <c r="O330" s="174">
        <f t="shared" ca="1" si="14"/>
        <v>42864</v>
      </c>
      <c r="P330" s="20">
        <f ca="1">_xll.meDateFromTenor(O330,P$14,"Following",P$13,"Normal")</f>
        <v>42865</v>
      </c>
      <c r="Q330" s="175">
        <f ca="1"/>
        <v>7.4155909184537129E-3</v>
      </c>
      <c r="R330" s="151" t="s">
        <v>4</v>
      </c>
    </row>
    <row r="331" spans="1:18" x14ac:dyDescent="0.25">
      <c r="A331" s="153">
        <v>313</v>
      </c>
      <c r="B331" s="158"/>
      <c r="C331" s="174">
        <f ca="1">_xll.meDateFromTenor(C330,"1D","FOLLOWING",D$13,"NORMAL")</f>
        <v>42865</v>
      </c>
      <c r="D331" s="20">
        <f ca="1">_xll.meDateFromTenor(C331,D$14,"Following",D$13,"Normal")</f>
        <v>42866</v>
      </c>
      <c r="E331" s="175">
        <f ca="1"/>
        <v>4.5389233391013471E-3</v>
      </c>
      <c r="F331" s="152"/>
      <c r="G331" s="174">
        <f t="shared" ca="1" si="12"/>
        <v>42865</v>
      </c>
      <c r="H331" s="20">
        <f ca="1">_xll.meDateFromTenor(G331,H$14,"Following",H$13,"Normal")</f>
        <v>42957</v>
      </c>
      <c r="I331" s="175">
        <f ca="1"/>
        <v>7.7468424588467595E-3</v>
      </c>
      <c r="J331" s="152" t="s">
        <v>4</v>
      </c>
      <c r="K331" s="174">
        <f t="shared" ca="1" si="13"/>
        <v>42865</v>
      </c>
      <c r="L331" s="20">
        <f ca="1">_xll.meDateFromTenor(K331,L$14,"Following",L$13,"Normal")</f>
        <v>43049</v>
      </c>
      <c r="M331" s="175">
        <f ca="1"/>
        <v>9.1846310584444129E-3</v>
      </c>
      <c r="N331" s="152" t="s">
        <v>4</v>
      </c>
      <c r="O331" s="174">
        <f t="shared" ca="1" si="14"/>
        <v>42865</v>
      </c>
      <c r="P331" s="20">
        <f ca="1">_xll.meDateFromTenor(O331,P$14,"Following",P$13,"Normal")</f>
        <v>42866</v>
      </c>
      <c r="Q331" s="175">
        <f ca="1"/>
        <v>7.4164399963347893E-3</v>
      </c>
      <c r="R331" s="151" t="s">
        <v>4</v>
      </c>
    </row>
    <row r="332" spans="1:18" x14ac:dyDescent="0.25">
      <c r="A332" s="153">
        <v>314</v>
      </c>
      <c r="B332" s="158"/>
      <c r="C332" s="174">
        <f ca="1">_xll.meDateFromTenor(C331,"1D","FOLLOWING",D$13,"NORMAL")</f>
        <v>42866</v>
      </c>
      <c r="D332" s="20">
        <f ca="1">_xll.meDateFromTenor(C332,D$14,"Following",D$13,"Normal")</f>
        <v>42867</v>
      </c>
      <c r="E332" s="175">
        <f ca="1"/>
        <v>4.5409453106515394E-3</v>
      </c>
      <c r="F332" s="152"/>
      <c r="G332" s="174">
        <f t="shared" ca="1" si="12"/>
        <v>42866</v>
      </c>
      <c r="H332" s="20">
        <f ca="1">_xll.meDateFromTenor(G332,H$14,"Following",H$13,"Normal")</f>
        <v>42958</v>
      </c>
      <c r="I332" s="175">
        <f ca="1"/>
        <v>7.751784509998476E-3</v>
      </c>
      <c r="J332" s="152" t="s">
        <v>4</v>
      </c>
      <c r="K332" s="174">
        <f t="shared" ca="1" si="13"/>
        <v>42866</v>
      </c>
      <c r="L332" s="20">
        <f ca="1">_xll.meDateFromTenor(K332,L$14,"Following",L$13,"Normal")</f>
        <v>43052</v>
      </c>
      <c r="M332" s="175">
        <f ca="1"/>
        <v>9.1921305658195125E-3</v>
      </c>
      <c r="N332" s="152" t="s">
        <v>4</v>
      </c>
      <c r="O332" s="174">
        <f t="shared" ca="1" si="14"/>
        <v>42866</v>
      </c>
      <c r="P332" s="20">
        <f ca="1">_xll.meDateFromTenor(O332,P$14,"Following",P$13,"Normal")</f>
        <v>42867</v>
      </c>
      <c r="Q332" s="175">
        <f ca="1"/>
        <v>7.4172890742158666E-3</v>
      </c>
      <c r="R332" s="151" t="s">
        <v>4</v>
      </c>
    </row>
    <row r="333" spans="1:18" x14ac:dyDescent="0.25">
      <c r="A333" s="153">
        <v>315</v>
      </c>
      <c r="B333" s="158"/>
      <c r="C333" s="174">
        <f ca="1">_xll.meDateFromTenor(C332,"1D","FOLLOWING",D$13,"NORMAL")</f>
        <v>42867</v>
      </c>
      <c r="D333" s="20">
        <f ca="1">_xll.meDateFromTenor(C333,D$14,"Following",D$13,"Normal")</f>
        <v>42870</v>
      </c>
      <c r="E333" s="175">
        <f ca="1"/>
        <v>4.5450716981765447E-3</v>
      </c>
      <c r="F333" s="152"/>
      <c r="G333" s="174">
        <f t="shared" ca="1" si="12"/>
        <v>42867</v>
      </c>
      <c r="H333" s="20">
        <f ca="1">_xll.meDateFromTenor(G333,H$14,"Following",H$13,"Normal")</f>
        <v>42961</v>
      </c>
      <c r="I333" s="175">
        <f ca="1"/>
        <v>7.7566921637094019E-3</v>
      </c>
      <c r="J333" s="152" t="s">
        <v>4</v>
      </c>
      <c r="K333" s="174">
        <f t="shared" ca="1" si="13"/>
        <v>42867</v>
      </c>
      <c r="L333" s="20">
        <f ca="1">_xll.meDateFromTenor(K333,L$14,"Following",L$13,"Normal")</f>
        <v>43052</v>
      </c>
      <c r="M333" s="175">
        <f ca="1"/>
        <v>9.1996396201619052E-3</v>
      </c>
      <c r="N333" s="152" t="s">
        <v>4</v>
      </c>
      <c r="O333" s="174">
        <f t="shared" ca="1" si="14"/>
        <v>42867</v>
      </c>
      <c r="P333" s="20">
        <f ca="1">_xll.meDateFromTenor(O333,P$14,"Following",P$13,"Normal")</f>
        <v>42870</v>
      </c>
      <c r="Q333" s="175">
        <f ca="1"/>
        <v>7.418138152096943E-3</v>
      </c>
      <c r="R333" s="151" t="s">
        <v>4</v>
      </c>
    </row>
    <row r="334" spans="1:18" x14ac:dyDescent="0.25">
      <c r="A334" s="153">
        <v>316</v>
      </c>
      <c r="B334" s="158"/>
      <c r="C334" s="174">
        <f ca="1">_xll.meDateFromTenor(C333,"1D","FOLLOWING",D$13,"NORMAL")</f>
        <v>42870</v>
      </c>
      <c r="D334" s="20">
        <f ca="1">_xll.meDateFromTenor(C334,D$14,"Following",D$13,"Normal")</f>
        <v>42871</v>
      </c>
      <c r="E334" s="175">
        <f ca="1"/>
        <v>4.5491083884652448E-3</v>
      </c>
      <c r="F334" s="152"/>
      <c r="G334" s="174">
        <f t="shared" ca="1" si="12"/>
        <v>42870</v>
      </c>
      <c r="H334" s="20">
        <f ca="1">_xll.meDateFromTenor(G334,H$14,"Following",H$13,"Normal")</f>
        <v>42962</v>
      </c>
      <c r="I334" s="175">
        <f ca="1"/>
        <v>7.7712064057684745E-3</v>
      </c>
      <c r="J334" s="152" t="s">
        <v>4</v>
      </c>
      <c r="K334" s="174">
        <f t="shared" ca="1" si="13"/>
        <v>42870</v>
      </c>
      <c r="L334" s="20">
        <f ca="1">_xll.meDateFromTenor(K334,L$14,"Following",L$13,"Normal")</f>
        <v>43054</v>
      </c>
      <c r="M334" s="175">
        <f ca="1"/>
        <v>9.2222161346590652E-3</v>
      </c>
      <c r="N334" s="152" t="s">
        <v>4</v>
      </c>
      <c r="O334" s="174">
        <f t="shared" ca="1" si="14"/>
        <v>42870</v>
      </c>
      <c r="P334" s="20">
        <f ca="1">_xll.meDateFromTenor(O334,P$14,"Following",P$13,"Normal")</f>
        <v>42871</v>
      </c>
      <c r="Q334" s="175">
        <f ca="1"/>
        <v>7.4206853857401731E-3</v>
      </c>
      <c r="R334" s="151" t="s">
        <v>4</v>
      </c>
    </row>
    <row r="335" spans="1:18" x14ac:dyDescent="0.25">
      <c r="A335" s="153">
        <v>317</v>
      </c>
      <c r="B335" s="158"/>
      <c r="C335" s="174">
        <f ca="1">_xll.meDateFromTenor(C334,"1D","FOLLOWING",D$13,"NORMAL")</f>
        <v>42871</v>
      </c>
      <c r="D335" s="20">
        <f ca="1">_xll.meDateFromTenor(C335,D$14,"Following",D$13,"Normal")</f>
        <v>42872</v>
      </c>
      <c r="E335" s="175">
        <f ca="1"/>
        <v>4.5511679578602747E-3</v>
      </c>
      <c r="F335" s="152"/>
      <c r="G335" s="174">
        <f t="shared" ca="1" si="12"/>
        <v>42871</v>
      </c>
      <c r="H335" s="20">
        <f ca="1">_xll.meDateFromTenor(G335,H$14,"Following",H$13,"Normal")</f>
        <v>42963</v>
      </c>
      <c r="I335" s="175">
        <f ca="1"/>
        <v>7.7759741352872785E-3</v>
      </c>
      <c r="J335" s="152" t="s">
        <v>4</v>
      </c>
      <c r="K335" s="174">
        <f t="shared" ca="1" si="13"/>
        <v>42871</v>
      </c>
      <c r="L335" s="20">
        <f ca="1">_xll.meDateFromTenor(K335,L$14,"Following",L$13,"Normal")</f>
        <v>43055</v>
      </c>
      <c r="M335" s="175">
        <f ca="1"/>
        <v>9.2297554465368657E-3</v>
      </c>
      <c r="N335" s="152" t="s">
        <v>4</v>
      </c>
      <c r="O335" s="174">
        <f t="shared" ca="1" si="14"/>
        <v>42871</v>
      </c>
      <c r="P335" s="20">
        <f ca="1">_xll.meDateFromTenor(O335,P$14,"Following",P$13,"Normal")</f>
        <v>42872</v>
      </c>
      <c r="Q335" s="175">
        <f ca="1"/>
        <v>7.4215344636212504E-3</v>
      </c>
      <c r="R335" s="151" t="s">
        <v>4</v>
      </c>
    </row>
    <row r="336" spans="1:18" x14ac:dyDescent="0.25">
      <c r="A336" s="153">
        <v>318</v>
      </c>
      <c r="B336" s="158"/>
      <c r="C336" s="174">
        <f ca="1">_xll.meDateFromTenor(C335,"1D","FOLLOWING",D$13,"NORMAL")</f>
        <v>42872</v>
      </c>
      <c r="D336" s="20">
        <f ca="1">_xll.meDateFromTenor(C336,D$14,"Following",D$13,"Normal")</f>
        <v>42873</v>
      </c>
      <c r="E336" s="175">
        <f ca="1"/>
        <v>4.553235047959364E-3</v>
      </c>
      <c r="F336" s="152"/>
      <c r="G336" s="174">
        <f t="shared" ca="1" si="12"/>
        <v>42872</v>
      </c>
      <c r="H336" s="20">
        <f ca="1">_xll.meDateFromTenor(G336,H$14,"Following",H$13,"Normal")</f>
        <v>42964</v>
      </c>
      <c r="I336" s="175">
        <f ca="1"/>
        <v>7.7807063001508105E-3</v>
      </c>
      <c r="J336" s="152" t="s">
        <v>4</v>
      </c>
      <c r="K336" s="174">
        <f t="shared" ca="1" si="13"/>
        <v>42872</v>
      </c>
      <c r="L336" s="20">
        <f ca="1">_xll.meDateFromTenor(K336,L$14,"Following",L$13,"Normal")</f>
        <v>43056</v>
      </c>
      <c r="M336" s="175">
        <f ca="1"/>
        <v>9.237300340215077E-3</v>
      </c>
      <c r="N336" s="152" t="s">
        <v>4</v>
      </c>
      <c r="O336" s="174">
        <f t="shared" ca="1" si="14"/>
        <v>42872</v>
      </c>
      <c r="P336" s="20">
        <f ca="1">_xll.meDateFromTenor(O336,P$14,"Following",P$13,"Normal")</f>
        <v>42873</v>
      </c>
      <c r="Q336" s="175">
        <f ca="1"/>
        <v>7.4223835415023268E-3</v>
      </c>
      <c r="R336" s="151" t="s">
        <v>4</v>
      </c>
    </row>
    <row r="337" spans="1:18" x14ac:dyDescent="0.25">
      <c r="A337" s="153">
        <v>319</v>
      </c>
      <c r="B337" s="158"/>
      <c r="C337" s="174">
        <f ca="1">_xll.meDateFromTenor(C336,"1D","FOLLOWING",D$13,"NORMAL")</f>
        <v>42873</v>
      </c>
      <c r="D337" s="20">
        <f ca="1">_xll.meDateFromTenor(C337,D$14,"Following",D$13,"Normal")</f>
        <v>42874</v>
      </c>
      <c r="E337" s="175">
        <f ca="1"/>
        <v>4.5553096594020013E-3</v>
      </c>
      <c r="F337" s="152"/>
      <c r="G337" s="174">
        <f t="shared" ca="1" si="12"/>
        <v>42873</v>
      </c>
      <c r="H337" s="20">
        <f ca="1">_xll.meDateFromTenor(G337,H$14,"Following",H$13,"Normal")</f>
        <v>42965</v>
      </c>
      <c r="I337" s="175">
        <f ca="1"/>
        <v>7.785402666916178E-3</v>
      </c>
      <c r="J337" s="152" t="s">
        <v>4</v>
      </c>
      <c r="K337" s="174">
        <f t="shared" ca="1" si="13"/>
        <v>42873</v>
      </c>
      <c r="L337" s="20">
        <f ca="1">_xll.meDateFromTenor(K337,L$14,"Following",L$13,"Normal")</f>
        <v>43059</v>
      </c>
      <c r="M337" s="175">
        <f ca="1"/>
        <v>9.2448500226603308E-3</v>
      </c>
      <c r="N337" s="152" t="s">
        <v>4</v>
      </c>
      <c r="O337" s="174">
        <f t="shared" ca="1" si="14"/>
        <v>42873</v>
      </c>
      <c r="P337" s="20">
        <f ca="1">_xll.meDateFromTenor(O337,P$14,"Following",P$13,"Normal")</f>
        <v>42874</v>
      </c>
      <c r="Q337" s="175">
        <f ca="1"/>
        <v>7.4232326193834032E-3</v>
      </c>
      <c r="R337" s="151" t="s">
        <v>4</v>
      </c>
    </row>
    <row r="338" spans="1:18" x14ac:dyDescent="0.25">
      <c r="A338" s="153">
        <v>320</v>
      </c>
      <c r="B338" s="158"/>
      <c r="C338" s="174">
        <f ca="1">_xll.meDateFromTenor(C337,"1D","FOLLOWING",D$13,"NORMAL")</f>
        <v>42874</v>
      </c>
      <c r="D338" s="20">
        <f ca="1">_xll.meDateFromTenor(C338,D$14,"Following",D$13,"Normal")</f>
        <v>42877</v>
      </c>
      <c r="E338" s="175">
        <f ca="1"/>
        <v>4.5595417021449145E-3</v>
      </c>
      <c r="F338" s="152"/>
      <c r="G338" s="174">
        <f t="shared" ca="1" si="12"/>
        <v>42874</v>
      </c>
      <c r="H338" s="20">
        <f ca="1">_xll.meDateFromTenor(G338,H$14,"Following",H$13,"Normal")</f>
        <v>42968</v>
      </c>
      <c r="I338" s="175">
        <f ca="1"/>
        <v>7.7900630021404847E-3</v>
      </c>
      <c r="J338" s="152" t="s">
        <v>4</v>
      </c>
      <c r="K338" s="174">
        <f t="shared" ca="1" si="13"/>
        <v>42874</v>
      </c>
      <c r="L338" s="20">
        <f ca="1">_xll.meDateFromTenor(K338,L$14,"Following",L$13,"Normal")</f>
        <v>43059</v>
      </c>
      <c r="M338" s="175">
        <f ca="1"/>
        <v>9.2524037008392471E-3</v>
      </c>
      <c r="N338" s="152" t="s">
        <v>4</v>
      </c>
      <c r="O338" s="174">
        <f t="shared" ca="1" si="14"/>
        <v>42874</v>
      </c>
      <c r="P338" s="20">
        <f ca="1">_xll.meDateFromTenor(O338,P$14,"Following",P$13,"Normal")</f>
        <v>42877</v>
      </c>
      <c r="Q338" s="175">
        <f ca="1"/>
        <v>7.4240816972644804E-3</v>
      </c>
      <c r="R338" s="151" t="s">
        <v>4</v>
      </c>
    </row>
    <row r="339" spans="1:18" x14ac:dyDescent="0.25">
      <c r="A339" s="153">
        <v>321</v>
      </c>
      <c r="B339" s="158"/>
      <c r="C339" s="174">
        <f ca="1">_xll.meDateFromTenor(C338,"1D","FOLLOWING",D$13,"NORMAL")</f>
        <v>42877</v>
      </c>
      <c r="D339" s="20">
        <f ca="1">_xll.meDateFromTenor(C339,D$14,"Following",D$13,"Normal")</f>
        <v>42878</v>
      </c>
      <c r="E339" s="175">
        <f ca="1"/>
        <v>4.5636833254025953E-3</v>
      </c>
      <c r="F339" s="152"/>
      <c r="G339" s="174">
        <f t="shared" ca="1" si="12"/>
        <v>42877</v>
      </c>
      <c r="H339" s="20">
        <f ca="1">_xll.meDateFromTenor(G339,H$14,"Following",H$13,"Normal")</f>
        <v>42969</v>
      </c>
      <c r="I339" s="175">
        <f ca="1"/>
        <v>7.8038269384233519E-3</v>
      </c>
      <c r="J339" s="152" t="s">
        <v>4</v>
      </c>
      <c r="K339" s="174">
        <f t="shared" ca="1" si="13"/>
        <v>42877</v>
      </c>
      <c r="L339" s="20">
        <f ca="1">_xll.meDateFromTenor(K339,L$14,"Following",L$13,"Normal")</f>
        <v>43061</v>
      </c>
      <c r="M339" s="175">
        <f ca="1"/>
        <v>9.2750807794442381E-3</v>
      </c>
      <c r="N339" s="152" t="s">
        <v>4</v>
      </c>
      <c r="O339" s="174">
        <f t="shared" ca="1" si="14"/>
        <v>42877</v>
      </c>
      <c r="P339" s="20">
        <f ca="1">_xll.meDateFromTenor(O339,P$14,"Following",P$13,"Normal")</f>
        <v>42878</v>
      </c>
      <c r="Q339" s="175">
        <f ca="1"/>
        <v>7.4266289309077105E-3</v>
      </c>
      <c r="R339" s="151" t="s">
        <v>4</v>
      </c>
    </row>
    <row r="340" spans="1:18" x14ac:dyDescent="0.25">
      <c r="A340" s="153">
        <v>322</v>
      </c>
      <c r="B340" s="158"/>
      <c r="C340" s="174">
        <f ca="1">_xll.meDateFromTenor(C339,"1D","FOLLOWING",D$13,"NORMAL")</f>
        <v>42878</v>
      </c>
      <c r="D340" s="20">
        <f ca="1">_xll.meDateFromTenor(C340,D$14,"Following",D$13,"Normal")</f>
        <v>42879</v>
      </c>
      <c r="E340" s="175">
        <f ca="1"/>
        <v>4.5657955491584966E-3</v>
      </c>
      <c r="F340" s="152"/>
      <c r="G340" s="174">
        <f t="shared" ca="1" si="12"/>
        <v>42878</v>
      </c>
      <c r="H340" s="20">
        <f ca="1">_xll.meDateFromTenor(G340,H$14,"Following",H$13,"Normal")</f>
        <v>42970</v>
      </c>
      <c r="I340" s="175">
        <f ca="1"/>
        <v>7.8083428059639096E-3</v>
      </c>
      <c r="J340" s="152" t="s">
        <v>4</v>
      </c>
      <c r="K340" s="174">
        <f t="shared" ca="1" si="13"/>
        <v>42878</v>
      </c>
      <c r="L340" s="20">
        <f ca="1">_xll.meDateFromTenor(K340,L$14,"Following",L$13,"Normal")</f>
        <v>43062</v>
      </c>
      <c r="M340" s="175">
        <f ca="1"/>
        <v>9.2826425102240616E-3</v>
      </c>
      <c r="N340" s="152" t="s">
        <v>4</v>
      </c>
      <c r="O340" s="174">
        <f t="shared" ca="1" si="14"/>
        <v>42878</v>
      </c>
      <c r="P340" s="20">
        <f ca="1">_xll.meDateFromTenor(O340,P$14,"Following",P$13,"Normal")</f>
        <v>42879</v>
      </c>
      <c r="Q340" s="175">
        <f ca="1"/>
        <v>7.4274780087887869E-3</v>
      </c>
      <c r="R340" s="151" t="s">
        <v>4</v>
      </c>
    </row>
    <row r="341" spans="1:18" x14ac:dyDescent="0.25">
      <c r="A341" s="153">
        <v>323</v>
      </c>
      <c r="B341" s="158"/>
      <c r="C341" s="174">
        <f ca="1">_xll.meDateFromTenor(C340,"1D","FOLLOWING",D$13,"NORMAL")</f>
        <v>42879</v>
      </c>
      <c r="D341" s="20">
        <f ca="1">_xll.meDateFromTenor(C341,D$14,"Following",D$13,"Normal")</f>
        <v>42880</v>
      </c>
      <c r="E341" s="175">
        <f ca="1"/>
        <v>4.5679152964961554E-3</v>
      </c>
      <c r="F341" s="152"/>
      <c r="G341" s="174">
        <f t="shared" ref="G341:G404" ca="1" si="15">$C341</f>
        <v>42879</v>
      </c>
      <c r="H341" s="20">
        <f ca="1">_xll.meDateFromTenor(G341,H$14,"Following",H$13,"Normal")</f>
        <v>42971</v>
      </c>
      <c r="I341" s="175">
        <f ca="1"/>
        <v>7.8128227674469503E-3</v>
      </c>
      <c r="J341" s="152" t="s">
        <v>4</v>
      </c>
      <c r="K341" s="174">
        <f t="shared" ref="K341:K404" ca="1" si="16">$C341</f>
        <v>42879</v>
      </c>
      <c r="L341" s="20">
        <f ca="1">_xll.meDateFromTenor(K341,L$14,"Following",L$13,"Normal")</f>
        <v>43063</v>
      </c>
      <c r="M341" s="175">
        <f ca="1"/>
        <v>9.290204271570679E-3</v>
      </c>
      <c r="N341" s="152" t="s">
        <v>4</v>
      </c>
      <c r="O341" s="174">
        <f t="shared" ref="O341:O404" ca="1" si="17">$C341</f>
        <v>42879</v>
      </c>
      <c r="P341" s="20">
        <f ca="1">_xll.meDateFromTenor(O341,P$14,"Following",P$13,"Normal")</f>
        <v>42880</v>
      </c>
      <c r="Q341" s="175">
        <f ca="1"/>
        <v>7.4282765713408081E-3</v>
      </c>
      <c r="R341" s="151" t="s">
        <v>4</v>
      </c>
    </row>
    <row r="342" spans="1:18" x14ac:dyDescent="0.25">
      <c r="A342" s="153">
        <v>324</v>
      </c>
      <c r="B342" s="158"/>
      <c r="C342" s="174">
        <f ca="1">_xll.meDateFromTenor(C341,"1D","FOLLOWING",D$13,"NORMAL")</f>
        <v>42880</v>
      </c>
      <c r="D342" s="20">
        <f ca="1">_xll.meDateFromTenor(C342,D$14,"Following",D$13,"Normal")</f>
        <v>42881</v>
      </c>
      <c r="E342" s="175">
        <f ca="1"/>
        <v>4.5700425679747591E-3</v>
      </c>
      <c r="F342" s="152"/>
      <c r="G342" s="174">
        <f t="shared" ca="1" si="15"/>
        <v>42880</v>
      </c>
      <c r="H342" s="20">
        <f ca="1">_xll.meDateFromTenor(G342,H$14,"Following",H$13,"Normal")</f>
        <v>42972</v>
      </c>
      <c r="I342" s="175">
        <f ca="1"/>
        <v>7.8172669126040876E-3</v>
      </c>
      <c r="J342" s="152" t="s">
        <v>4</v>
      </c>
      <c r="K342" s="174">
        <f t="shared" ca="1" si="16"/>
        <v>42880</v>
      </c>
      <c r="L342" s="20">
        <f ca="1">_xll.meDateFromTenor(K342,L$14,"Following",L$13,"Normal")</f>
        <v>43066</v>
      </c>
      <c r="M342" s="175">
        <f ca="1"/>
        <v>9.2977652704507082E-3</v>
      </c>
      <c r="N342" s="152" t="s">
        <v>4</v>
      </c>
      <c r="O342" s="174">
        <f t="shared" ca="1" si="17"/>
        <v>42880</v>
      </c>
      <c r="P342" s="20">
        <f ca="1">_xll.meDateFromTenor(O342,P$14,"Following",P$13,"Normal")</f>
        <v>42881</v>
      </c>
      <c r="Q342" s="175">
        <f ca="1"/>
        <v>7.4289757304338835E-3</v>
      </c>
      <c r="R342" s="151" t="s">
        <v>4</v>
      </c>
    </row>
    <row r="343" spans="1:18" x14ac:dyDescent="0.25">
      <c r="A343" s="153">
        <v>325</v>
      </c>
      <c r="B343" s="158"/>
      <c r="C343" s="174">
        <f ca="1">_xll.meDateFromTenor(C342,"1D","FOLLOWING",D$13,"NORMAL")</f>
        <v>42881</v>
      </c>
      <c r="D343" s="20">
        <f ca="1">_xll.meDateFromTenor(C343,D$14,"Following",D$13,"Normal")</f>
        <v>42884</v>
      </c>
      <c r="E343" s="175">
        <f ca="1"/>
        <v>4.5743803172282492E-3</v>
      </c>
      <c r="F343" s="152"/>
      <c r="G343" s="174">
        <f t="shared" ca="1" si="15"/>
        <v>42881</v>
      </c>
      <c r="H343" s="20">
        <f ca="1">_xll.meDateFromTenor(G343,H$14,"Following",H$13,"Normal")</f>
        <v>42975</v>
      </c>
      <c r="I343" s="175">
        <f ca="1"/>
        <v>7.8216753311669274E-3</v>
      </c>
      <c r="J343" s="152" t="s">
        <v>4</v>
      </c>
      <c r="K343" s="174">
        <f t="shared" ca="1" si="16"/>
        <v>42881</v>
      </c>
      <c r="L343" s="20">
        <f ca="1">_xll.meDateFromTenor(K343,L$14,"Following",L$13,"Normal")</f>
        <v>43066</v>
      </c>
      <c r="M343" s="175">
        <f ca="1"/>
        <v>9.3053247138307777E-3</v>
      </c>
      <c r="N343" s="152" t="s">
        <v>4</v>
      </c>
      <c r="O343" s="174">
        <f t="shared" ca="1" si="17"/>
        <v>42881</v>
      </c>
      <c r="P343" s="20">
        <f ca="1">_xll.meDateFromTenor(O343,P$14,"Following",P$13,"Normal")</f>
        <v>42884</v>
      </c>
      <c r="Q343" s="175">
        <f ca="1"/>
        <v>7.4295779268667523E-3</v>
      </c>
      <c r="R343" s="151" t="s">
        <v>4</v>
      </c>
    </row>
    <row r="344" spans="1:18" x14ac:dyDescent="0.25">
      <c r="A344" s="153">
        <v>326</v>
      </c>
      <c r="B344" s="158"/>
      <c r="C344" s="174">
        <f ca="1">_xll.meDateFromTenor(C343,"1D","FOLLOWING",D$13,"NORMAL")</f>
        <v>42884</v>
      </c>
      <c r="D344" s="20">
        <f ca="1">_xll.meDateFromTenor(C344,D$14,"Following",D$13,"Normal")</f>
        <v>42885</v>
      </c>
      <c r="E344" s="175">
        <f ca="1"/>
        <v>4.5786269036973857E-3</v>
      </c>
      <c r="F344" s="152"/>
      <c r="G344" s="174">
        <f t="shared" ca="1" si="15"/>
        <v>42884</v>
      </c>
      <c r="H344" s="20">
        <f ca="1">_xll.meDateFromTenor(G344,H$14,"Following",H$13,"Normal")</f>
        <v>42976</v>
      </c>
      <c r="I344" s="175">
        <f ca="1"/>
        <v>7.8346871246057891E-3</v>
      </c>
      <c r="J344" s="152" t="s">
        <v>4</v>
      </c>
      <c r="K344" s="174">
        <f t="shared" ca="1" si="16"/>
        <v>42884</v>
      </c>
      <c r="L344" s="20">
        <f ca="1">_xll.meDateFromTenor(K344,L$14,"Following",L$13,"Normal")</f>
        <v>43068</v>
      </c>
      <c r="M344" s="175">
        <f ca="1"/>
        <v>9.3279857806374735E-3</v>
      </c>
      <c r="N344" s="152" t="s">
        <v>4</v>
      </c>
      <c r="O344" s="174">
        <f t="shared" ca="1" si="17"/>
        <v>42884</v>
      </c>
      <c r="P344" s="20">
        <f ca="1">_xll.meDateFromTenor(O344,P$14,"Following",P$13,"Normal")</f>
        <v>42885</v>
      </c>
      <c r="Q344" s="175">
        <f ca="1"/>
        <v>7.4308271481915659E-3</v>
      </c>
      <c r="R344" s="151" t="s">
        <v>4</v>
      </c>
    </row>
    <row r="345" spans="1:18" x14ac:dyDescent="0.25">
      <c r="A345" s="153">
        <v>327</v>
      </c>
      <c r="B345" s="158"/>
      <c r="C345" s="174">
        <f ca="1">_xll.meDateFromTenor(C344,"1D","FOLLOWING",D$13,"NORMAL")</f>
        <v>42885</v>
      </c>
      <c r="D345" s="20">
        <f ca="1">_xll.meDateFromTenor(C345,D$14,"Following",D$13,"Normal")</f>
        <v>42886</v>
      </c>
      <c r="E345" s="175">
        <f ca="1"/>
        <v>4.5807918021978531E-3</v>
      </c>
      <c r="F345" s="152"/>
      <c r="G345" s="174">
        <f t="shared" ca="1" si="15"/>
        <v>42885</v>
      </c>
      <c r="H345" s="20">
        <f ca="1">_xll.meDateFromTenor(G345,H$14,"Following",H$13,"Normal")</f>
        <v>42977</v>
      </c>
      <c r="I345" s="175">
        <f ca="1"/>
        <v>7.838953534107556E-3</v>
      </c>
      <c r="J345" s="152" t="s">
        <v>4</v>
      </c>
      <c r="K345" s="174">
        <f t="shared" ca="1" si="16"/>
        <v>42885</v>
      </c>
      <c r="L345" s="20">
        <f ca="1">_xll.meDateFromTenor(K345,L$14,"Following",L$13,"Normal")</f>
        <v>43069</v>
      </c>
      <c r="M345" s="175">
        <f ca="1"/>
        <v>9.3355310716839533E-3</v>
      </c>
      <c r="N345" s="152" t="s">
        <v>4</v>
      </c>
      <c r="O345" s="174">
        <f t="shared" ca="1" si="17"/>
        <v>42885</v>
      </c>
      <c r="P345" s="20">
        <f ca="1">_xll.meDateFromTenor(O345,P$14,"Following",P$13,"Normal")</f>
        <v>42886</v>
      </c>
      <c r="Q345" s="175">
        <f ca="1"/>
        <v>7.4310659019710488E-3</v>
      </c>
      <c r="R345" s="151" t="s">
        <v>4</v>
      </c>
    </row>
    <row r="346" spans="1:18" x14ac:dyDescent="0.25">
      <c r="A346" s="153">
        <v>328</v>
      </c>
      <c r="B346" s="158"/>
      <c r="C346" s="174">
        <f ca="1">_xll.meDateFromTenor(C345,"1D","FOLLOWING",D$13,"NORMAL")</f>
        <v>42886</v>
      </c>
      <c r="D346" s="20">
        <f ca="1">_xll.meDateFromTenor(C346,D$14,"Following",D$13,"Normal")</f>
        <v>42887</v>
      </c>
      <c r="E346" s="175">
        <f ca="1"/>
        <v>4.5829642271577762E-3</v>
      </c>
      <c r="F346" s="152"/>
      <c r="G346" s="174">
        <f t="shared" ca="1" si="15"/>
        <v>42886</v>
      </c>
      <c r="H346" s="20">
        <f ca="1">_xll.meDateFromTenor(G346,H$14,"Following",H$13,"Normal")</f>
        <v>42978</v>
      </c>
      <c r="I346" s="175">
        <f ca="1"/>
        <v>7.8431846656730805E-3</v>
      </c>
      <c r="J346" s="152" t="s">
        <v>4</v>
      </c>
      <c r="K346" s="174">
        <f t="shared" ca="1" si="16"/>
        <v>42886</v>
      </c>
      <c r="L346" s="20">
        <f ca="1">_xll.meDateFromTenor(K346,L$14,"Following",L$13,"Normal")</f>
        <v>43069</v>
      </c>
      <c r="M346" s="175">
        <f ca="1"/>
        <v>9.3430708420635944E-3</v>
      </c>
      <c r="N346" s="152" t="s">
        <v>4</v>
      </c>
      <c r="O346" s="174">
        <f t="shared" ca="1" si="17"/>
        <v>42886</v>
      </c>
      <c r="P346" s="20">
        <f ca="1">_xll.meDateFromTenor(O346,P$14,"Following",P$13,"Normal")</f>
        <v>42887</v>
      </c>
      <c r="Q346" s="175">
        <f ca="1"/>
        <v>7.4312198970840427E-3</v>
      </c>
      <c r="R346" s="151" t="s">
        <v>4</v>
      </c>
    </row>
    <row r="347" spans="1:18" x14ac:dyDescent="0.25">
      <c r="A347" s="153">
        <v>329</v>
      </c>
      <c r="B347" s="158"/>
      <c r="C347" s="174">
        <f ca="1">_xll.meDateFromTenor(C346,"1D","FOLLOWING",D$13,"NORMAL")</f>
        <v>42887</v>
      </c>
      <c r="D347" s="20">
        <f ca="1">_xll.meDateFromTenor(C347,D$14,"Following",D$13,"Normal")</f>
        <v>42888</v>
      </c>
      <c r="E347" s="175">
        <f ca="1"/>
        <v>4.5851441792965795E-3</v>
      </c>
      <c r="F347" s="152"/>
      <c r="G347" s="174">
        <f t="shared" ca="1" si="15"/>
        <v>42887</v>
      </c>
      <c r="H347" s="20">
        <f ca="1">_xll.meDateFromTenor(G347,H$14,"Following",H$13,"Normal")</f>
        <v>42979</v>
      </c>
      <c r="I347" s="175">
        <f ca="1"/>
        <v>7.8473806090339736E-3</v>
      </c>
      <c r="J347" s="152" t="s">
        <v>4</v>
      </c>
      <c r="K347" s="174">
        <f t="shared" ca="1" si="16"/>
        <v>42887</v>
      </c>
      <c r="L347" s="20">
        <f ca="1">_xll.meDateFromTenor(K347,L$14,"Following",L$13,"Normal")</f>
        <v>43070</v>
      </c>
      <c r="M347" s="175">
        <f ca="1"/>
        <v>9.3506042987430271E-3</v>
      </c>
      <c r="N347" s="152" t="s">
        <v>4</v>
      </c>
      <c r="O347" s="174">
        <f t="shared" ca="1" si="17"/>
        <v>42887</v>
      </c>
      <c r="P347" s="20">
        <f ca="1">_xll.meDateFromTenor(O347,P$14,"Following",P$13,"Normal")</f>
        <v>42888</v>
      </c>
      <c r="Q347" s="175">
        <f ca="1"/>
        <v>7.4312915743292912E-3</v>
      </c>
      <c r="R347" s="151" t="s">
        <v>4</v>
      </c>
    </row>
    <row r="348" spans="1:18" x14ac:dyDescent="0.25">
      <c r="A348" s="153">
        <v>330</v>
      </c>
      <c r="B348" s="158"/>
      <c r="C348" s="174">
        <f ca="1">_xll.meDateFromTenor(C347,"1D","FOLLOWING",D$13,"NORMAL")</f>
        <v>42888</v>
      </c>
      <c r="D348" s="20">
        <f ca="1">_xll.meDateFromTenor(C348,D$14,"Following",D$13,"Normal")</f>
        <v>42891</v>
      </c>
      <c r="E348" s="175">
        <f ca="1"/>
        <v>4.5895876866186734E-3</v>
      </c>
      <c r="F348" s="152"/>
      <c r="G348" s="174">
        <f t="shared" ca="1" si="15"/>
        <v>42888</v>
      </c>
      <c r="H348" s="20">
        <f ca="1">_xll.meDateFromTenor(G348,H$14,"Following",H$13,"Normal")</f>
        <v>42982</v>
      </c>
      <c r="I348" s="175">
        <f ca="1"/>
        <v>7.8515414539218446E-3</v>
      </c>
      <c r="J348" s="152" t="s">
        <v>4</v>
      </c>
      <c r="K348" s="174">
        <f t="shared" ca="1" si="16"/>
        <v>42888</v>
      </c>
      <c r="L348" s="20">
        <f ca="1">_xll.meDateFromTenor(K348,L$14,"Following",L$13,"Normal")</f>
        <v>43073</v>
      </c>
      <c r="M348" s="175">
        <f ca="1"/>
        <v>9.3581306486888744E-3</v>
      </c>
      <c r="N348" s="152" t="s">
        <v>4</v>
      </c>
      <c r="O348" s="174">
        <f t="shared" ca="1" si="17"/>
        <v>42888</v>
      </c>
      <c r="P348" s="20">
        <f ca="1">_xll.meDateFromTenor(O348,P$14,"Following",P$13,"Normal")</f>
        <v>42891</v>
      </c>
      <c r="Q348" s="175">
        <f ca="1"/>
        <v>7.4312833745055372E-3</v>
      </c>
      <c r="R348" s="151" t="s">
        <v>4</v>
      </c>
    </row>
    <row r="349" spans="1:18" x14ac:dyDescent="0.25">
      <c r="A349" s="153">
        <v>331</v>
      </c>
      <c r="B349" s="158"/>
      <c r="C349" s="174">
        <f ca="1">_xll.meDateFromTenor(C348,"1D","FOLLOWING",D$13,"NORMAL")</f>
        <v>42891</v>
      </c>
      <c r="D349" s="20">
        <f ca="1">_xll.meDateFromTenor(C349,D$14,"Following",D$13,"Normal")</f>
        <v>42892</v>
      </c>
      <c r="E349" s="175">
        <f ca="1"/>
        <v>4.5939392668348398E-3</v>
      </c>
      <c r="F349" s="152"/>
      <c r="G349" s="174">
        <f t="shared" ca="1" si="15"/>
        <v>42891</v>
      </c>
      <c r="H349" s="20">
        <f ca="1">_xll.meDateFromTenor(G349,H$14,"Following",H$13,"Normal")</f>
        <v>42983</v>
      </c>
      <c r="I349" s="175">
        <f ca="1"/>
        <v>7.8638142950634374E-3</v>
      </c>
      <c r="J349" s="152" t="s">
        <v>4</v>
      </c>
      <c r="K349" s="174">
        <f t="shared" ca="1" si="16"/>
        <v>42891</v>
      </c>
      <c r="L349" s="20">
        <f ca="1">_xll.meDateFromTenor(K349,L$14,"Following",L$13,"Normal")</f>
        <v>43074</v>
      </c>
      <c r="M349" s="175">
        <f ca="1"/>
        <v>9.3806591277911557E-3</v>
      </c>
      <c r="N349" s="152" t="s">
        <v>4</v>
      </c>
      <c r="O349" s="174">
        <f t="shared" ca="1" si="17"/>
        <v>42891</v>
      </c>
      <c r="P349" s="20">
        <f ca="1">_xll.meDateFromTenor(O349,P$14,"Following",P$13,"Normal")</f>
        <v>42892</v>
      </c>
      <c r="Q349" s="175">
        <f ca="1"/>
        <v>7.4308039206076914E-3</v>
      </c>
      <c r="R349" s="151" t="s">
        <v>4</v>
      </c>
    </row>
    <row r="350" spans="1:18" x14ac:dyDescent="0.25">
      <c r="A350" s="153">
        <v>332</v>
      </c>
      <c r="B350" s="158"/>
      <c r="C350" s="174">
        <f ca="1">_xll.meDateFromTenor(C349,"1D","FOLLOWING",D$13,"NORMAL")</f>
        <v>42892</v>
      </c>
      <c r="D350" s="20">
        <f ca="1">_xll.meDateFromTenor(C350,D$14,"Following",D$13,"Normal")</f>
        <v>42893</v>
      </c>
      <c r="E350" s="175">
        <f ca="1"/>
        <v>4.5961568605435042E-3</v>
      </c>
      <c r="F350" s="152"/>
      <c r="G350" s="174">
        <f t="shared" ca="1" si="15"/>
        <v>42892</v>
      </c>
      <c r="H350" s="20">
        <f ca="1">_xll.meDateFromTenor(G350,H$14,"Following",H$13,"Normal")</f>
        <v>42984</v>
      </c>
      <c r="I350" s="175">
        <f ca="1"/>
        <v>7.8678356433753288E-3</v>
      </c>
      <c r="J350" s="152" t="s">
        <v>4</v>
      </c>
      <c r="K350" s="174">
        <f t="shared" ca="1" si="16"/>
        <v>42892</v>
      </c>
      <c r="L350" s="20">
        <f ca="1">_xll.meDateFromTenor(K350,L$14,"Following",L$13,"Normal")</f>
        <v>43075</v>
      </c>
      <c r="M350" s="175">
        <f ca="1"/>
        <v>9.388149120468911E-3</v>
      </c>
      <c r="N350" s="152" t="s">
        <v>4</v>
      </c>
      <c r="O350" s="174">
        <f t="shared" ca="1" si="17"/>
        <v>42892</v>
      </c>
      <c r="P350" s="20">
        <f ca="1">_xll.meDateFromTenor(O350,P$14,"Following",P$13,"Normal")</f>
        <v>42893</v>
      </c>
      <c r="Q350" s="175">
        <f ca="1"/>
        <v>7.4305006204953587E-3</v>
      </c>
      <c r="R350" s="151" t="s">
        <v>4</v>
      </c>
    </row>
    <row r="351" spans="1:18" x14ac:dyDescent="0.25">
      <c r="A351" s="153">
        <v>333</v>
      </c>
      <c r="B351" s="158"/>
      <c r="C351" s="174">
        <f ca="1">_xll.meDateFromTenor(C350,"1D","FOLLOWING",D$13,"NORMAL")</f>
        <v>42893</v>
      </c>
      <c r="D351" s="20">
        <f ca="1">_xll.meDateFromTenor(C351,D$14,"Following",D$13,"Normal")</f>
        <v>42894</v>
      </c>
      <c r="E351" s="175">
        <f ca="1"/>
        <v>4.5983819839090665E-3</v>
      </c>
      <c r="F351" s="152"/>
      <c r="G351" s="174">
        <f t="shared" ca="1" si="15"/>
        <v>42893</v>
      </c>
      <c r="H351" s="20">
        <f ca="1">_xll.meDateFromTenor(G351,H$14,"Following",H$13,"Normal")</f>
        <v>42985</v>
      </c>
      <c r="I351" s="175">
        <f ca="1"/>
        <v>7.8718223418722515E-3</v>
      </c>
      <c r="J351" s="152" t="s">
        <v>4</v>
      </c>
      <c r="K351" s="174">
        <f t="shared" ca="1" si="16"/>
        <v>42893</v>
      </c>
      <c r="L351" s="20">
        <f ca="1">_xll.meDateFromTenor(K351,L$14,"Following",L$13,"Normal")</f>
        <v>43076</v>
      </c>
      <c r="M351" s="175">
        <f ca="1"/>
        <v>9.3956280412462057E-3</v>
      </c>
      <c r="N351" s="152" t="s">
        <v>4</v>
      </c>
      <c r="O351" s="174">
        <f t="shared" ca="1" si="17"/>
        <v>42893</v>
      </c>
      <c r="P351" s="20">
        <f ca="1">_xll.meDateFromTenor(O351,P$14,"Following",P$13,"Normal")</f>
        <v>42894</v>
      </c>
      <c r="Q351" s="175">
        <f ca="1"/>
        <v>7.4301296473077401E-3</v>
      </c>
      <c r="R351" s="151" t="s">
        <v>4</v>
      </c>
    </row>
    <row r="352" spans="1:18" x14ac:dyDescent="0.25">
      <c r="A352" s="153">
        <v>334</v>
      </c>
      <c r="B352" s="158"/>
      <c r="C352" s="174">
        <f ca="1">_xll.meDateFromTenor(C351,"1D","FOLLOWING",D$13,"NORMAL")</f>
        <v>42894</v>
      </c>
      <c r="D352" s="20">
        <f ca="1">_xll.meDateFromTenor(C352,D$14,"Following",D$13,"Normal")</f>
        <v>42895</v>
      </c>
      <c r="E352" s="175">
        <f ca="1"/>
        <v>4.6006146372512711E-3</v>
      </c>
      <c r="F352" s="152"/>
      <c r="G352" s="174">
        <f t="shared" ca="1" si="15"/>
        <v>42894</v>
      </c>
      <c r="H352" s="20">
        <f ca="1">_xll.meDateFromTenor(G352,H$14,"Following",H$13,"Normal")</f>
        <v>42986</v>
      </c>
      <c r="I352" s="175">
        <f ca="1"/>
        <v>7.8757744802858132E-3</v>
      </c>
      <c r="J352" s="152" t="s">
        <v>4</v>
      </c>
      <c r="K352" s="174">
        <f t="shared" ca="1" si="16"/>
        <v>42894</v>
      </c>
      <c r="L352" s="20">
        <f ca="1">_xll.meDateFromTenor(K352,L$14,"Following",L$13,"Normal")</f>
        <v>43077</v>
      </c>
      <c r="M352" s="175">
        <f ca="1"/>
        <v>9.4030950970896681E-3</v>
      </c>
      <c r="N352" s="152" t="s">
        <v>4</v>
      </c>
      <c r="O352" s="174">
        <f t="shared" ca="1" si="17"/>
        <v>42894</v>
      </c>
      <c r="P352" s="20">
        <f ca="1">_xll.meDateFromTenor(O352,P$14,"Following",P$13,"Normal")</f>
        <v>42895</v>
      </c>
      <c r="Q352" s="175">
        <f ca="1"/>
        <v>7.4296934418435767E-3</v>
      </c>
      <c r="R352" s="151" t="s">
        <v>4</v>
      </c>
    </row>
    <row r="353" spans="1:18" x14ac:dyDescent="0.25">
      <c r="A353" s="153">
        <v>335</v>
      </c>
      <c r="B353" s="158"/>
      <c r="C353" s="174">
        <f ca="1">_xll.meDateFromTenor(C352,"1D","FOLLOWING",D$13,"NORMAL")</f>
        <v>42895</v>
      </c>
      <c r="D353" s="20">
        <f ca="1">_xll.meDateFromTenor(C353,D$14,"Following",D$13,"Normal")</f>
        <v>42898</v>
      </c>
      <c r="E353" s="175">
        <f ca="1"/>
        <v>4.6051639547339982E-3</v>
      </c>
      <c r="F353" s="152"/>
      <c r="G353" s="174">
        <f t="shared" ca="1" si="15"/>
        <v>42895</v>
      </c>
      <c r="H353" s="20">
        <f ca="1">_xll.meDateFromTenor(G353,H$14,"Following",H$13,"Normal")</f>
        <v>42989</v>
      </c>
      <c r="I353" s="175">
        <f ca="1"/>
        <v>7.87969214834763E-3</v>
      </c>
      <c r="J353" s="152" t="s">
        <v>4</v>
      </c>
      <c r="K353" s="174">
        <f t="shared" ca="1" si="16"/>
        <v>42895</v>
      </c>
      <c r="L353" s="20">
        <f ca="1">_xll.meDateFromTenor(K353,L$14,"Following",L$13,"Normal")</f>
        <v>43080</v>
      </c>
      <c r="M353" s="175">
        <f ca="1"/>
        <v>9.4105494949659179E-3</v>
      </c>
      <c r="N353" s="152" t="s">
        <v>4</v>
      </c>
      <c r="O353" s="174">
        <f t="shared" ca="1" si="17"/>
        <v>42895</v>
      </c>
      <c r="P353" s="20">
        <f ca="1">_xll.meDateFromTenor(O353,P$14,"Following",P$13,"Normal")</f>
        <v>42898</v>
      </c>
      <c r="Q353" s="175">
        <f ca="1"/>
        <v>7.429194444901613E-3</v>
      </c>
      <c r="R353" s="151" t="s">
        <v>4</v>
      </c>
    </row>
    <row r="354" spans="1:18" x14ac:dyDescent="0.25">
      <c r="A354" s="153">
        <v>336</v>
      </c>
      <c r="B354" s="158"/>
      <c r="C354" s="174">
        <f ca="1">_xll.meDateFromTenor(C353,"1D","FOLLOWING",D$13,"NORMAL")</f>
        <v>42898</v>
      </c>
      <c r="D354" s="20">
        <f ca="1">_xll.meDateFromTenor(C354,D$14,"Following",D$13,"Normal")</f>
        <v>42899</v>
      </c>
      <c r="E354" s="175">
        <f ca="1"/>
        <v>4.60962055933935E-3</v>
      </c>
      <c r="F354" s="152"/>
      <c r="G354" s="174">
        <f t="shared" ca="1" si="15"/>
        <v>42898</v>
      </c>
      <c r="H354" s="20">
        <f ca="1">_xll.meDateFromTenor(G354,H$14,"Following",H$13,"Normal")</f>
        <v>42990</v>
      </c>
      <c r="I354" s="175">
        <f ca="1"/>
        <v>7.891239227738692E-3</v>
      </c>
      <c r="J354" s="152" t="s">
        <v>4</v>
      </c>
      <c r="K354" s="174">
        <f t="shared" ca="1" si="16"/>
        <v>42898</v>
      </c>
      <c r="L354" s="20">
        <f ca="1">_xll.meDateFromTenor(K354,L$14,"Following",L$13,"Normal")</f>
        <v>43081</v>
      </c>
      <c r="M354" s="175">
        <f ca="1"/>
        <v>9.4328288104576583E-3</v>
      </c>
      <c r="N354" s="152" t="s">
        <v>4</v>
      </c>
      <c r="O354" s="174">
        <f t="shared" ca="1" si="17"/>
        <v>42898</v>
      </c>
      <c r="P354" s="20">
        <f ca="1">_xll.meDateFromTenor(O354,P$14,"Following",P$13,"Normal")</f>
        <v>42899</v>
      </c>
      <c r="Q354" s="175">
        <f ca="1"/>
        <v>7.4273451131963509E-3</v>
      </c>
      <c r="R354" s="151" t="s">
        <v>4</v>
      </c>
    </row>
    <row r="355" spans="1:18" x14ac:dyDescent="0.25">
      <c r="A355" s="153">
        <v>337</v>
      </c>
      <c r="B355" s="158"/>
      <c r="C355" s="174">
        <f ca="1">_xll.meDateFromTenor(C354,"1D","FOLLOWING",D$13,"NORMAL")</f>
        <v>42899</v>
      </c>
      <c r="D355" s="20">
        <f ca="1">_xll.meDateFromTenor(C355,D$14,"Following",D$13,"Normal")</f>
        <v>42900</v>
      </c>
      <c r="E355" s="175">
        <f ca="1"/>
        <v>4.6118908691195224E-3</v>
      </c>
      <c r="F355" s="152"/>
      <c r="G355" s="174">
        <f t="shared" ca="1" si="15"/>
        <v>42899</v>
      </c>
      <c r="H355" s="20">
        <f ca="1">_xll.meDateFromTenor(G355,H$14,"Following",H$13,"Normal")</f>
        <v>42991</v>
      </c>
      <c r="I355" s="175">
        <f ca="1"/>
        <v>7.8950199117096224E-3</v>
      </c>
      <c r="J355" s="152" t="s">
        <v>4</v>
      </c>
      <c r="K355" s="174">
        <f t="shared" ca="1" si="16"/>
        <v>42899</v>
      </c>
      <c r="L355" s="20">
        <f ca="1">_xll.meDateFromTenor(K355,L$14,"Following",L$13,"Normal")</f>
        <v>43082</v>
      </c>
      <c r="M355" s="175">
        <f ca="1"/>
        <v>9.4402246461313209E-3</v>
      </c>
      <c r="N355" s="152" t="s">
        <v>4</v>
      </c>
      <c r="O355" s="174">
        <f t="shared" ca="1" si="17"/>
        <v>42899</v>
      </c>
      <c r="P355" s="20">
        <f ca="1">_xll.meDateFromTenor(O355,P$14,"Following",P$13,"Normal")</f>
        <v>42900</v>
      </c>
      <c r="Q355" s="175">
        <f ca="1"/>
        <v>7.4266193583306175E-3</v>
      </c>
      <c r="R355" s="151" t="s">
        <v>4</v>
      </c>
    </row>
    <row r="356" spans="1:18" x14ac:dyDescent="0.25">
      <c r="A356" s="153">
        <v>338</v>
      </c>
      <c r="B356" s="158"/>
      <c r="C356" s="174">
        <f ca="1">_xll.meDateFromTenor(C355,"1D","FOLLOWING",D$13,"NORMAL")</f>
        <v>42900</v>
      </c>
      <c r="D356" s="20">
        <f ca="1">_xll.meDateFromTenor(C356,D$14,"Following",D$13,"Normal")</f>
        <v>42901</v>
      </c>
      <c r="E356" s="175">
        <f ca="1"/>
        <v>4.614168711594163E-3</v>
      </c>
      <c r="F356" s="152"/>
      <c r="G356" s="174">
        <f t="shared" ca="1" si="15"/>
        <v>42900</v>
      </c>
      <c r="H356" s="20">
        <f ca="1">_xll.meDateFromTenor(G356,H$14,"Following",H$13,"Normal")</f>
        <v>42992</v>
      </c>
      <c r="I356" s="175">
        <f ca="1"/>
        <v>7.8987665739868526E-3</v>
      </c>
      <c r="J356" s="152" t="s">
        <v>4</v>
      </c>
      <c r="K356" s="174">
        <f t="shared" ca="1" si="16"/>
        <v>42900</v>
      </c>
      <c r="L356" s="20">
        <f ca="1">_xll.meDateFromTenor(K356,L$14,"Following",L$13,"Normal")</f>
        <v>43083</v>
      </c>
      <c r="M356" s="175">
        <f ca="1"/>
        <v>9.4476038586708937E-3</v>
      </c>
      <c r="N356" s="152" t="s">
        <v>4</v>
      </c>
      <c r="O356" s="174">
        <f t="shared" ca="1" si="17"/>
        <v>42900</v>
      </c>
      <c r="P356" s="20">
        <f ca="1">_xll.meDateFromTenor(O356,P$14,"Following",P$13,"Normal")</f>
        <v>42901</v>
      </c>
      <c r="Q356" s="175">
        <f ca="1"/>
        <v>7.4258430159807988E-3</v>
      </c>
      <c r="R356" s="151" t="s">
        <v>4</v>
      </c>
    </row>
    <row r="357" spans="1:18" x14ac:dyDescent="0.25">
      <c r="A357" s="153">
        <v>339</v>
      </c>
      <c r="B357" s="158"/>
      <c r="C357" s="174">
        <f ca="1">_xll.meDateFromTenor(C356,"1D","FOLLOWING",D$13,"NORMAL")</f>
        <v>42901</v>
      </c>
      <c r="D357" s="20">
        <f ca="1">_xll.meDateFromTenor(C357,D$14,"Following",D$13,"Normal")</f>
        <v>42902</v>
      </c>
      <c r="E357" s="175">
        <f ca="1"/>
        <v>4.6164540869231439E-3</v>
      </c>
      <c r="F357" s="152"/>
      <c r="G357" s="174">
        <f t="shared" ca="1" si="15"/>
        <v>42901</v>
      </c>
      <c r="H357" s="20">
        <f ca="1">_xll.meDateFromTenor(G357,H$14,"Following",H$13,"Normal")</f>
        <v>42993</v>
      </c>
      <c r="I357" s="175">
        <f ca="1"/>
        <v>7.9024793043020007E-3</v>
      </c>
      <c r="J357" s="152" t="s">
        <v>4</v>
      </c>
      <c r="K357" s="174">
        <f t="shared" ca="1" si="16"/>
        <v>42901</v>
      </c>
      <c r="L357" s="20">
        <f ca="1">_xll.meDateFromTenor(K357,L$14,"Following",L$13,"Normal")</f>
        <v>43084</v>
      </c>
      <c r="M357" s="175">
        <f ca="1"/>
        <v>9.4549656550430069E-3</v>
      </c>
      <c r="N357" s="152" t="s">
        <v>4</v>
      </c>
      <c r="O357" s="174">
        <f t="shared" ca="1" si="17"/>
        <v>42901</v>
      </c>
      <c r="P357" s="20">
        <f ca="1">_xll.meDateFromTenor(O357,P$14,"Following",P$13,"Normal")</f>
        <v>42902</v>
      </c>
      <c r="Q357" s="175">
        <f ca="1"/>
        <v>7.4250185269456384E-3</v>
      </c>
      <c r="R357" s="151" t="s">
        <v>4</v>
      </c>
    </row>
    <row r="358" spans="1:18" x14ac:dyDescent="0.25">
      <c r="A358" s="153">
        <v>340</v>
      </c>
      <c r="B358" s="158"/>
      <c r="C358" s="174">
        <f ca="1">_xll.meDateFromTenor(C357,"1D","FOLLOWING",D$13,"NORMAL")</f>
        <v>42902</v>
      </c>
      <c r="D358" s="20">
        <f ca="1">_xll.meDateFromTenor(C358,D$14,"Following",D$13,"Normal")</f>
        <v>42905</v>
      </c>
      <c r="E358" s="175">
        <f ca="1"/>
        <v>4.621109267004435E-3</v>
      </c>
      <c r="F358" s="152"/>
      <c r="G358" s="174">
        <f t="shared" ca="1" si="15"/>
        <v>42902</v>
      </c>
      <c r="H358" s="20">
        <f ca="1">_xll.meDateFromTenor(G358,H$14,"Following",H$13,"Normal")</f>
        <v>42996</v>
      </c>
      <c r="I358" s="175">
        <f ca="1"/>
        <v>7.9061581923866725E-3</v>
      </c>
      <c r="J358" s="152" t="s">
        <v>4</v>
      </c>
      <c r="K358" s="174">
        <f t="shared" ca="1" si="16"/>
        <v>42902</v>
      </c>
      <c r="L358" s="20">
        <f ca="1">_xll.meDateFromTenor(K358,L$14,"Following",L$13,"Normal")</f>
        <v>43087</v>
      </c>
      <c r="M358" s="175">
        <f ca="1"/>
        <v>9.4623092422142872E-3</v>
      </c>
      <c r="N358" s="152" t="s">
        <v>4</v>
      </c>
      <c r="O358" s="174">
        <f t="shared" ca="1" si="17"/>
        <v>42902</v>
      </c>
      <c r="P358" s="20">
        <f ca="1">_xll.meDateFromTenor(O358,P$14,"Following",P$13,"Normal")</f>
        <v>42905</v>
      </c>
      <c r="Q358" s="175">
        <f ca="1"/>
        <v>7.4241483320238799E-3</v>
      </c>
      <c r="R358" s="151" t="s">
        <v>4</v>
      </c>
    </row>
    <row r="359" spans="1:18" x14ac:dyDescent="0.25">
      <c r="A359" s="153">
        <v>341</v>
      </c>
      <c r="B359" s="158"/>
      <c r="C359" s="174">
        <f ca="1">_xll.meDateFromTenor(C358,"1D","FOLLOWING",D$13,"NORMAL")</f>
        <v>42905</v>
      </c>
      <c r="D359" s="20">
        <f ca="1">_xll.meDateFromTenor(C359,D$14,"Following",D$13,"Normal")</f>
        <v>42906</v>
      </c>
      <c r="E359" s="175">
        <f ca="1"/>
        <v>4.6256709269343497E-3</v>
      </c>
      <c r="F359" s="152"/>
      <c r="G359" s="174">
        <f t="shared" ca="1" si="15"/>
        <v>42905</v>
      </c>
      <c r="H359" s="20">
        <f ca="1">_xll.meDateFromTenor(G359,H$14,"Following",H$13,"Normal")</f>
        <v>42997</v>
      </c>
      <c r="I359" s="175">
        <f ca="1"/>
        <v>7.9169927005739455E-3</v>
      </c>
      <c r="J359" s="152" t="s">
        <v>4</v>
      </c>
      <c r="K359" s="174">
        <f t="shared" ca="1" si="16"/>
        <v>42905</v>
      </c>
      <c r="L359" s="20">
        <f ca="1">_xll.meDateFromTenor(K359,L$14,"Following",L$13,"Normal")</f>
        <v>43088</v>
      </c>
      <c r="M359" s="175">
        <f ca="1"/>
        <v>9.4842228181893657E-3</v>
      </c>
      <c r="N359" s="152" t="s">
        <v>4</v>
      </c>
      <c r="O359" s="174">
        <f t="shared" ca="1" si="17"/>
        <v>42905</v>
      </c>
      <c r="P359" s="20">
        <f ca="1">_xll.meDateFromTenor(O359,P$14,"Following",P$13,"Normal")</f>
        <v>42906</v>
      </c>
      <c r="Q359" s="175">
        <f ca="1"/>
        <v>7.4212879199264444E-3</v>
      </c>
      <c r="R359" s="151" t="s">
        <v>4</v>
      </c>
    </row>
    <row r="360" spans="1:18" x14ac:dyDescent="0.25">
      <c r="A360" s="153">
        <v>342</v>
      </c>
      <c r="B360" s="158"/>
      <c r="C360" s="174">
        <f ca="1">_xll.meDateFromTenor(C359,"1D","FOLLOWING",D$13,"NORMAL")</f>
        <v>42906</v>
      </c>
      <c r="D360" s="20">
        <f ca="1">_xll.meDateFromTenor(C360,D$14,"Following",D$13,"Normal")</f>
        <v>42907</v>
      </c>
      <c r="E360" s="175">
        <f ca="1"/>
        <v>4.6279939737292773E-3</v>
      </c>
      <c r="F360" s="152"/>
      <c r="G360" s="174">
        <f t="shared" ca="1" si="15"/>
        <v>42906</v>
      </c>
      <c r="H360" s="20">
        <f ca="1">_xll.meDateFromTenor(G360,H$14,"Following",H$13,"Normal")</f>
        <v>42998</v>
      </c>
      <c r="I360" s="175">
        <f ca="1"/>
        <v>7.9205371170528224E-3</v>
      </c>
      <c r="J360" s="152" t="s">
        <v>4</v>
      </c>
      <c r="K360" s="174">
        <f t="shared" ca="1" si="16"/>
        <v>42906</v>
      </c>
      <c r="L360" s="20">
        <f ca="1">_xll.meDateFromTenor(K360,L$14,"Following",L$13,"Normal")</f>
        <v>43089</v>
      </c>
      <c r="M360" s="175">
        <f ca="1"/>
        <v>9.4914856382235548E-3</v>
      </c>
      <c r="N360" s="152" t="s">
        <v>4</v>
      </c>
      <c r="O360" s="174">
        <f t="shared" ca="1" si="17"/>
        <v>42906</v>
      </c>
      <c r="P360" s="20">
        <f ca="1">_xll.meDateFromTenor(O360,P$14,"Following",P$13,"Normal")</f>
        <v>42907</v>
      </c>
      <c r="Q360" s="175">
        <f ca="1"/>
        <v>7.4202593094457227E-3</v>
      </c>
      <c r="R360" s="151" t="s">
        <v>4</v>
      </c>
    </row>
    <row r="361" spans="1:18" x14ac:dyDescent="0.25">
      <c r="A361" s="153">
        <v>343</v>
      </c>
      <c r="B361" s="158"/>
      <c r="C361" s="174">
        <f ca="1">_xll.meDateFromTenor(C360,"1D","FOLLOWING",D$13,"NORMAL")</f>
        <v>42907</v>
      </c>
      <c r="D361" s="20">
        <f ca="1">_xll.meDateFromTenor(C361,D$14,"Following",D$13,"Normal")</f>
        <v>42908</v>
      </c>
      <c r="E361" s="175">
        <f ca="1"/>
        <v>4.6303245561763072E-3</v>
      </c>
      <c r="F361" s="152"/>
      <c r="G361" s="174">
        <f t="shared" ca="1" si="15"/>
        <v>42907</v>
      </c>
      <c r="H361" s="20">
        <f ca="1">_xll.meDateFromTenor(G361,H$14,"Following",H$13,"Normal")</f>
        <v>42999</v>
      </c>
      <c r="I361" s="175">
        <f ca="1"/>
        <v>7.9240481399592781E-3</v>
      </c>
      <c r="J361" s="152" t="s">
        <v>4</v>
      </c>
      <c r="K361" s="174">
        <f t="shared" ca="1" si="16"/>
        <v>42907</v>
      </c>
      <c r="L361" s="20">
        <f ca="1">_xll.meDateFromTenor(K361,L$14,"Following",L$13,"Normal")</f>
        <v>43090</v>
      </c>
      <c r="M361" s="175">
        <f ca="1"/>
        <v>9.4987262838900337E-3</v>
      </c>
      <c r="N361" s="152" t="s">
        <v>4</v>
      </c>
      <c r="O361" s="174">
        <f t="shared" ca="1" si="17"/>
        <v>42907</v>
      </c>
      <c r="P361" s="20">
        <f ca="1">_xll.meDateFromTenor(O361,P$14,"Following",P$13,"Normal")</f>
        <v>42908</v>
      </c>
      <c r="Q361" s="175">
        <f ca="1"/>
        <v>7.4191971970721188E-3</v>
      </c>
      <c r="R361" s="151" t="s">
        <v>4</v>
      </c>
    </row>
    <row r="362" spans="1:18" x14ac:dyDescent="0.25">
      <c r="A362" s="153">
        <v>344</v>
      </c>
      <c r="B362" s="158"/>
      <c r="C362" s="174">
        <f ca="1">_xll.meDateFromTenor(C361,"1D","FOLLOWING",D$13,"NORMAL")</f>
        <v>42908</v>
      </c>
      <c r="D362" s="20">
        <f ca="1">_xll.meDateFromTenor(C362,D$14,"Following",D$13,"Normal")</f>
        <v>42909</v>
      </c>
      <c r="E362" s="175">
        <f ca="1"/>
        <v>4.6326626744353115E-3</v>
      </c>
      <c r="F362" s="152"/>
      <c r="G362" s="174">
        <f t="shared" ca="1" si="15"/>
        <v>42908</v>
      </c>
      <c r="H362" s="20">
        <f ca="1">_xll.meDateFromTenor(G362,H$14,"Following",H$13,"Normal")</f>
        <v>43000</v>
      </c>
      <c r="I362" s="175">
        <f ca="1"/>
        <v>7.9275258590249236E-3</v>
      </c>
      <c r="J362" s="152" t="s">
        <v>4</v>
      </c>
      <c r="K362" s="174">
        <f t="shared" ca="1" si="16"/>
        <v>42908</v>
      </c>
      <c r="L362" s="20">
        <f ca="1">_xll.meDateFromTenor(K362,L$14,"Following",L$13,"Normal")</f>
        <v>43091</v>
      </c>
      <c r="M362" s="175">
        <f ca="1"/>
        <v>9.5059439621554293E-3</v>
      </c>
      <c r="N362" s="152" t="s">
        <v>4</v>
      </c>
      <c r="O362" s="174">
        <f t="shared" ca="1" si="17"/>
        <v>42908</v>
      </c>
      <c r="P362" s="20">
        <f ca="1">_xll.meDateFromTenor(O362,P$14,"Following",P$13,"Normal")</f>
        <v>42909</v>
      </c>
      <c r="Q362" s="175">
        <f ca="1"/>
        <v>7.4181040236043754E-3</v>
      </c>
      <c r="R362" s="151" t="s">
        <v>4</v>
      </c>
    </row>
    <row r="363" spans="1:18" x14ac:dyDescent="0.25">
      <c r="A363" s="153">
        <v>345</v>
      </c>
      <c r="B363" s="158"/>
      <c r="C363" s="174">
        <f ca="1">_xll.meDateFromTenor(C362,"1D","FOLLOWING",D$13,"NORMAL")</f>
        <v>42909</v>
      </c>
      <c r="D363" s="20">
        <f ca="1">_xll.meDateFromTenor(C363,D$14,"Following",D$13,"Normal")</f>
        <v>42912</v>
      </c>
      <c r="E363" s="175">
        <f ca="1"/>
        <v>4.6374237701130193E-3</v>
      </c>
      <c r="F363" s="152"/>
      <c r="G363" s="174">
        <f t="shared" ca="1" si="15"/>
        <v>42909</v>
      </c>
      <c r="H363" s="20">
        <f ca="1">_xll.meDateFromTenor(G363,H$14,"Following",H$13,"Normal")</f>
        <v>43003</v>
      </c>
      <c r="I363" s="175">
        <f ca="1"/>
        <v>7.9309703639813649E-3</v>
      </c>
      <c r="J363" s="152" t="s">
        <v>4</v>
      </c>
      <c r="K363" s="174">
        <f t="shared" ca="1" si="16"/>
        <v>42909</v>
      </c>
      <c r="L363" s="20">
        <f ca="1">_xll.meDateFromTenor(K363,L$14,"Following",L$13,"Normal")</f>
        <v>43096</v>
      </c>
      <c r="M363" s="175">
        <f ca="1"/>
        <v>9.5131378799863647E-3</v>
      </c>
      <c r="N363" s="152" t="s">
        <v>4</v>
      </c>
      <c r="O363" s="174">
        <f t="shared" ca="1" si="17"/>
        <v>42909</v>
      </c>
      <c r="P363" s="20">
        <f ca="1">_xll.meDateFromTenor(O363,P$14,"Following",P$13,"Normal")</f>
        <v>42912</v>
      </c>
      <c r="Q363" s="175">
        <f ca="1"/>
        <v>7.4169822298412362E-3</v>
      </c>
      <c r="R363" s="151" t="s">
        <v>4</v>
      </c>
    </row>
    <row r="364" spans="1:18" x14ac:dyDescent="0.25">
      <c r="A364" s="153">
        <v>346</v>
      </c>
      <c r="B364" s="158"/>
      <c r="C364" s="174">
        <f ca="1">_xll.meDateFromTenor(C363,"1D","FOLLOWING",D$13,"NORMAL")</f>
        <v>42912</v>
      </c>
      <c r="D364" s="20">
        <f ca="1">_xll.meDateFromTenor(C364,D$14,"Following",D$13,"Normal")</f>
        <v>42913</v>
      </c>
      <c r="E364" s="175">
        <f ca="1"/>
        <v>4.642090516542313E-3</v>
      </c>
      <c r="F364" s="152"/>
      <c r="G364" s="174">
        <f t="shared" ca="1" si="15"/>
        <v>42912</v>
      </c>
      <c r="H364" s="20">
        <f ca="1">_xll.meDateFromTenor(G364,H$14,"Following",H$13,"Normal")</f>
        <v>43004</v>
      </c>
      <c r="I364" s="175">
        <f ca="1"/>
        <v>7.941105491511587E-3</v>
      </c>
      <c r="J364" s="152" t="s">
        <v>4</v>
      </c>
      <c r="K364" s="174">
        <f t="shared" ca="1" si="16"/>
        <v>42912</v>
      </c>
      <c r="L364" s="20">
        <f ca="1">_xll.meDateFromTenor(K364,L$14,"Following",L$13,"Normal")</f>
        <v>43096</v>
      </c>
      <c r="M364" s="175">
        <f ca="1"/>
        <v>9.5345691405386585E-3</v>
      </c>
      <c r="N364" s="152" t="s">
        <v>4</v>
      </c>
      <c r="O364" s="174">
        <f t="shared" ca="1" si="17"/>
        <v>42912</v>
      </c>
      <c r="P364" s="20">
        <f ca="1">_xll.meDateFromTenor(O364,P$14,"Following",P$13,"Normal")</f>
        <v>42913</v>
      </c>
      <c r="Q364" s="175">
        <f ca="1"/>
        <v>7.4134695347668695E-3</v>
      </c>
      <c r="R364" s="151" t="s">
        <v>4</v>
      </c>
    </row>
    <row r="365" spans="1:18" x14ac:dyDescent="0.25">
      <c r="A365" s="153">
        <v>347</v>
      </c>
      <c r="B365" s="158"/>
      <c r="C365" s="174">
        <f ca="1">_xll.meDateFromTenor(C364,"1D","FOLLOWING",D$13,"NORMAL")</f>
        <v>42913</v>
      </c>
      <c r="D365" s="20">
        <f ca="1">_xll.meDateFromTenor(C365,D$14,"Following",D$13,"Normal")</f>
        <v>42914</v>
      </c>
      <c r="E365" s="175">
        <f ca="1"/>
        <v>4.6444663213751789E-3</v>
      </c>
      <c r="F365" s="152"/>
      <c r="G365" s="174">
        <f t="shared" ca="1" si="15"/>
        <v>42913</v>
      </c>
      <c r="H365" s="20">
        <f ca="1">_xll.meDateFromTenor(G365,H$14,"Following",H$13,"Normal")</f>
        <v>43005</v>
      </c>
      <c r="I365" s="175">
        <f ca="1"/>
        <v>7.9444180373473283E-3</v>
      </c>
      <c r="J365" s="152" t="s">
        <v>4</v>
      </c>
      <c r="K365" s="174">
        <f t="shared" ca="1" si="16"/>
        <v>42913</v>
      </c>
      <c r="L365" s="20">
        <f ca="1">_xll.meDateFromTenor(K365,L$14,"Following",L$13,"Normal")</f>
        <v>43096</v>
      </c>
      <c r="M365" s="175">
        <f ca="1"/>
        <v>9.5416600862980021E-3</v>
      </c>
      <c r="N365" s="152" t="s">
        <v>4</v>
      </c>
      <c r="O365" s="174">
        <f t="shared" ca="1" si="17"/>
        <v>42913</v>
      </c>
      <c r="P365" s="20">
        <f ca="1">_xll.meDateFromTenor(O365,P$14,"Following",P$13,"Normal")</f>
        <v>42914</v>
      </c>
      <c r="Q365" s="175">
        <f ca="1"/>
        <v>7.4122576678095752E-3</v>
      </c>
      <c r="R365" s="151" t="s">
        <v>4</v>
      </c>
    </row>
    <row r="366" spans="1:18" x14ac:dyDescent="0.25">
      <c r="A366" s="153">
        <v>348</v>
      </c>
      <c r="B366" s="158"/>
      <c r="C366" s="174">
        <f ca="1">_xll.meDateFromTenor(C365,"1D","FOLLOWING",D$13,"NORMAL")</f>
        <v>42914</v>
      </c>
      <c r="D366" s="20">
        <f ca="1">_xll.meDateFromTenor(C366,D$14,"Following",D$13,"Normal")</f>
        <v>42915</v>
      </c>
      <c r="E366" s="175">
        <f ca="1"/>
        <v>4.6468496648977174E-3</v>
      </c>
      <c r="F366" s="152"/>
      <c r="G366" s="174">
        <f t="shared" ca="1" si="15"/>
        <v>42914</v>
      </c>
      <c r="H366" s="20">
        <f ca="1">_xll.meDateFromTenor(G366,H$14,"Following",H$13,"Normal")</f>
        <v>43006</v>
      </c>
      <c r="I366" s="175">
        <f ca="1"/>
        <v>7.9476978177319187E-3</v>
      </c>
      <c r="J366" s="152" t="s">
        <v>4</v>
      </c>
      <c r="K366" s="174">
        <f t="shared" ca="1" si="16"/>
        <v>42914</v>
      </c>
      <c r="L366" s="20">
        <f ca="1">_xll.meDateFromTenor(K366,L$14,"Following",L$13,"Normal")</f>
        <v>43097</v>
      </c>
      <c r="M366" s="175">
        <f ca="1"/>
        <v>9.5487233064560119E-3</v>
      </c>
      <c r="N366" s="152" t="s">
        <v>4</v>
      </c>
      <c r="O366" s="174">
        <f t="shared" ca="1" si="17"/>
        <v>42914</v>
      </c>
      <c r="P366" s="20">
        <f ca="1">_xll.meDateFromTenor(O366,P$14,"Following",P$13,"Normal")</f>
        <v>42915</v>
      </c>
      <c r="Q366" s="175">
        <f ca="1"/>
        <v>7.4110293845506001E-3</v>
      </c>
      <c r="R366" s="151" t="s">
        <v>4</v>
      </c>
    </row>
    <row r="367" spans="1:18" x14ac:dyDescent="0.25">
      <c r="A367" s="153">
        <v>349</v>
      </c>
      <c r="B367" s="158"/>
      <c r="C367" s="174">
        <f ca="1">_xll.meDateFromTenor(C366,"1D","FOLLOWING",D$13,"NORMAL")</f>
        <v>42915</v>
      </c>
      <c r="D367" s="20">
        <f ca="1">_xll.meDateFromTenor(C367,D$14,"Following",D$13,"Normal")</f>
        <v>42916</v>
      </c>
      <c r="E367" s="175">
        <f ca="1"/>
        <v>4.6492405473497365E-3</v>
      </c>
      <c r="F367" s="152"/>
      <c r="G367" s="174">
        <f t="shared" ca="1" si="15"/>
        <v>42915</v>
      </c>
      <c r="H367" s="20">
        <f ca="1">_xll.meDateFromTenor(G367,H$14,"Following",H$13,"Normal")</f>
        <v>43007</v>
      </c>
      <c r="I367" s="175">
        <f ca="1"/>
        <v>7.9509449223969728E-3</v>
      </c>
      <c r="J367" s="152" t="s">
        <v>4</v>
      </c>
      <c r="K367" s="174">
        <f t="shared" ca="1" si="16"/>
        <v>42915</v>
      </c>
      <c r="L367" s="20">
        <f ca="1">_xll.meDateFromTenor(K367,L$14,"Following",L$13,"Normal")</f>
        <v>43098</v>
      </c>
      <c r="M367" s="175">
        <f ca="1"/>
        <v>9.5557580079793127E-3</v>
      </c>
      <c r="N367" s="152" t="s">
        <v>4</v>
      </c>
      <c r="O367" s="174">
        <f t="shared" ca="1" si="17"/>
        <v>42915</v>
      </c>
      <c r="P367" s="20">
        <f ca="1">_xll.meDateFromTenor(O367,P$14,"Following",P$13,"Normal")</f>
        <v>42916</v>
      </c>
      <c r="Q367" s="175">
        <f ca="1"/>
        <v>7.4097871257886886E-3</v>
      </c>
      <c r="R367" s="151" t="s">
        <v>4</v>
      </c>
    </row>
    <row r="368" spans="1:18" x14ac:dyDescent="0.25">
      <c r="A368" s="153">
        <v>350</v>
      </c>
      <c r="B368" s="158"/>
      <c r="C368" s="174">
        <f ca="1">_xll.meDateFromTenor(C367,"1D","FOLLOWING",D$13,"NORMAL")</f>
        <v>42916</v>
      </c>
      <c r="D368" s="20">
        <f ca="1">_xll.meDateFromTenor(C368,D$14,"Following",D$13,"Normal")</f>
        <v>42919</v>
      </c>
      <c r="E368" s="175">
        <f ca="1"/>
        <v>4.6541076119144429E-3</v>
      </c>
      <c r="F368" s="152"/>
      <c r="G368" s="174">
        <f t="shared" ca="1" si="15"/>
        <v>42916</v>
      </c>
      <c r="H368" s="20">
        <f ca="1">_xll.meDateFromTenor(G368,H$14,"Following",H$13,"Normal")</f>
        <v>43010</v>
      </c>
      <c r="I368" s="175">
        <f ca="1"/>
        <v>7.954159441074098E-3</v>
      </c>
      <c r="J368" s="152" t="s">
        <v>4</v>
      </c>
      <c r="K368" s="174">
        <f t="shared" ca="1" si="16"/>
        <v>42916</v>
      </c>
      <c r="L368" s="20">
        <f ca="1">_xll.meDateFromTenor(K368,L$14,"Following",L$13,"Normal")</f>
        <v>43102</v>
      </c>
      <c r="M368" s="175">
        <f ca="1"/>
        <v>9.5627633978345259E-3</v>
      </c>
      <c r="N368" s="152" t="s">
        <v>4</v>
      </c>
      <c r="O368" s="174">
        <f t="shared" ca="1" si="17"/>
        <v>42916</v>
      </c>
      <c r="P368" s="20">
        <f ca="1">_xll.meDateFromTenor(O368,P$14,"Following",P$13,"Normal")</f>
        <v>42919</v>
      </c>
      <c r="Q368" s="175">
        <f ca="1"/>
        <v>7.408533332322581E-3</v>
      </c>
      <c r="R368" s="151" t="s">
        <v>4</v>
      </c>
    </row>
    <row r="369" spans="1:18" x14ac:dyDescent="0.25">
      <c r="A369" s="153">
        <v>351</v>
      </c>
      <c r="B369" s="158"/>
      <c r="C369" s="174">
        <f ca="1">_xll.meDateFromTenor(C368,"1D","FOLLOWING",D$13,"NORMAL")</f>
        <v>42919</v>
      </c>
      <c r="D369" s="20">
        <f ca="1">_xll.meDateFromTenor(C369,D$14,"Following",D$13,"Normal")</f>
        <v>42920</v>
      </c>
      <c r="E369" s="175">
        <f ca="1"/>
        <v>4.658879476284755E-3</v>
      </c>
      <c r="F369" s="152"/>
      <c r="G369" s="174">
        <f t="shared" ca="1" si="15"/>
        <v>42919</v>
      </c>
      <c r="H369" s="20">
        <f ca="1">_xll.meDateFromTenor(G369,H$14,"Following",H$13,"Normal")</f>
        <v>43011</v>
      </c>
      <c r="I369" s="175">
        <f ca="1"/>
        <v>7.9636083784940109E-3</v>
      </c>
      <c r="J369" s="152" t="s">
        <v>4</v>
      </c>
      <c r="K369" s="174">
        <f t="shared" ca="1" si="16"/>
        <v>42919</v>
      </c>
      <c r="L369" s="20">
        <f ca="1">_xll.meDateFromTenor(K369,L$14,"Following",L$13,"Normal")</f>
        <v>43103</v>
      </c>
      <c r="M369" s="175">
        <f ca="1"/>
        <v>9.5835957670579123E-3</v>
      </c>
      <c r="N369" s="152" t="s">
        <v>4</v>
      </c>
      <c r="O369" s="174">
        <f t="shared" ca="1" si="17"/>
        <v>42919</v>
      </c>
      <c r="P369" s="20">
        <f ca="1">_xll.meDateFromTenor(O369,P$14,"Following",P$13,"Normal")</f>
        <v>42920</v>
      </c>
      <c r="Q369" s="175">
        <f ca="1"/>
        <v>7.404727151686526E-3</v>
      </c>
      <c r="R369" s="151" t="s">
        <v>4</v>
      </c>
    </row>
    <row r="370" spans="1:18" x14ac:dyDescent="0.25">
      <c r="A370" s="153">
        <v>352</v>
      </c>
      <c r="B370" s="158"/>
      <c r="C370" s="174">
        <f ca="1">_xll.meDateFromTenor(C369,"1D","FOLLOWING",D$13,"NORMAL")</f>
        <v>42920</v>
      </c>
      <c r="D370" s="20">
        <f ca="1">_xll.meDateFromTenor(C370,D$14,"Following",D$13,"Normal")</f>
        <v>42921</v>
      </c>
      <c r="E370" s="175">
        <f ca="1"/>
        <v>4.6613080604185507E-3</v>
      </c>
      <c r="F370" s="152"/>
      <c r="G370" s="174">
        <f t="shared" ca="1" si="15"/>
        <v>42920</v>
      </c>
      <c r="H370" s="20">
        <f ca="1">_xll.meDateFromTenor(G370,H$14,"Following",H$13,"Normal")</f>
        <v>43012</v>
      </c>
      <c r="I370" s="175">
        <f ca="1"/>
        <v>7.9666934505355259E-3</v>
      </c>
      <c r="J370" s="152" t="s">
        <v>4</v>
      </c>
      <c r="K370" s="174">
        <f t="shared" ca="1" si="16"/>
        <v>42920</v>
      </c>
      <c r="L370" s="20">
        <f ca="1">_xll.meDateFromTenor(K370,L$14,"Following",L$13,"Normal")</f>
        <v>43104</v>
      </c>
      <c r="M370" s="175">
        <f ca="1"/>
        <v>9.5904759799070368E-3</v>
      </c>
      <c r="N370" s="152" t="s">
        <v>4</v>
      </c>
      <c r="O370" s="174">
        <f t="shared" ca="1" si="17"/>
        <v>42920</v>
      </c>
      <c r="P370" s="20">
        <f ca="1">_xll.meDateFromTenor(O370,P$14,"Following",P$13,"Normal")</f>
        <v>42921</v>
      </c>
      <c r="Q370" s="175">
        <f ca="1"/>
        <v>7.4034516190036818E-3</v>
      </c>
      <c r="R370" s="151" t="s">
        <v>4</v>
      </c>
    </row>
    <row r="371" spans="1:18" x14ac:dyDescent="0.25">
      <c r="A371" s="153">
        <v>353</v>
      </c>
      <c r="B371" s="158"/>
      <c r="C371" s="174">
        <f ca="1">_xll.meDateFromTenor(C370,"1D","FOLLOWING",D$13,"NORMAL")</f>
        <v>42921</v>
      </c>
      <c r="D371" s="20">
        <f ca="1">_xll.meDateFromTenor(C371,D$14,"Following",D$13,"Normal")</f>
        <v>42922</v>
      </c>
      <c r="E371" s="175">
        <f ca="1"/>
        <v>4.663744186199653E-3</v>
      </c>
      <c r="F371" s="152"/>
      <c r="G371" s="174">
        <f t="shared" ca="1" si="15"/>
        <v>42921</v>
      </c>
      <c r="H371" s="20">
        <f ca="1">_xll.meDateFromTenor(G371,H$14,"Following",H$13,"Normal")</f>
        <v>43013</v>
      </c>
      <c r="I371" s="175">
        <f ca="1"/>
        <v>7.969746385247169E-3</v>
      </c>
      <c r="J371" s="152" t="s">
        <v>4</v>
      </c>
      <c r="K371" s="174">
        <f t="shared" ca="1" si="16"/>
        <v>42921</v>
      </c>
      <c r="L371" s="20">
        <f ca="1">_xll.meDateFromTenor(K371,L$14,"Following",L$13,"Normal")</f>
        <v>43105</v>
      </c>
      <c r="M371" s="175">
        <f ca="1"/>
        <v>9.5973229159212019E-3</v>
      </c>
      <c r="N371" s="152" t="s">
        <v>4</v>
      </c>
      <c r="O371" s="174">
        <f t="shared" ca="1" si="17"/>
        <v>42921</v>
      </c>
      <c r="P371" s="20">
        <f ca="1">_xll.meDateFromTenor(O371,P$14,"Following",P$13,"Normal")</f>
        <v>42922</v>
      </c>
      <c r="Q371" s="175">
        <f ca="1"/>
        <v>7.4021759307905206E-3</v>
      </c>
      <c r="R371" s="151" t="s">
        <v>4</v>
      </c>
    </row>
    <row r="372" spans="1:18" x14ac:dyDescent="0.25">
      <c r="A372" s="153">
        <v>354</v>
      </c>
      <c r="B372" s="158"/>
      <c r="C372" s="174">
        <f ca="1">_xll.meDateFromTenor(C371,"1D","FOLLOWING",D$13,"NORMAL")</f>
        <v>42922</v>
      </c>
      <c r="D372" s="20">
        <f ca="1">_xll.meDateFromTenor(C372,D$14,"Following",D$13,"Normal")</f>
        <v>42923</v>
      </c>
      <c r="E372" s="175">
        <f ca="1"/>
        <v>4.6661878541076783E-3</v>
      </c>
      <c r="F372" s="152"/>
      <c r="G372" s="174">
        <f t="shared" ca="1" si="15"/>
        <v>42922</v>
      </c>
      <c r="H372" s="20">
        <f ca="1">_xll.meDateFromTenor(G372,H$14,"Following",H$13,"Normal")</f>
        <v>43014</v>
      </c>
      <c r="I372" s="175">
        <f ca="1"/>
        <v>7.9727672723605425E-3</v>
      </c>
      <c r="J372" s="152" t="s">
        <v>4</v>
      </c>
      <c r="K372" s="174">
        <f t="shared" ca="1" si="16"/>
        <v>42922</v>
      </c>
      <c r="L372" s="20">
        <f ca="1">_xll.meDateFromTenor(K372,L$14,"Following",L$13,"Normal")</f>
        <v>43108</v>
      </c>
      <c r="M372" s="175">
        <f ca="1"/>
        <v>9.6041357820670342E-3</v>
      </c>
      <c r="N372" s="152" t="s">
        <v>4</v>
      </c>
      <c r="O372" s="174">
        <f t="shared" ca="1" si="17"/>
        <v>42922</v>
      </c>
      <c r="P372" s="20">
        <f ca="1">_xll.meDateFromTenor(O372,P$14,"Following",P$13,"Normal")</f>
        <v>42923</v>
      </c>
      <c r="Q372" s="175">
        <f ca="1"/>
        <v>7.4009002425773586E-3</v>
      </c>
      <c r="R372" s="151" t="s">
        <v>4</v>
      </c>
    </row>
    <row r="373" spans="1:18" x14ac:dyDescent="0.25">
      <c r="A373" s="153">
        <v>355</v>
      </c>
      <c r="B373" s="158"/>
      <c r="C373" s="174">
        <f ca="1">_xll.meDateFromTenor(C372,"1D","FOLLOWING",D$13,"NORMAL")</f>
        <v>42923</v>
      </c>
      <c r="D373" s="20">
        <f ca="1">_xll.meDateFromTenor(C373,D$14,"Following",D$13,"Normal")</f>
        <v>42926</v>
      </c>
      <c r="E373" s="175">
        <f ca="1"/>
        <v>4.6711609414095169E-3</v>
      </c>
      <c r="F373" s="152"/>
      <c r="G373" s="174">
        <f t="shared" ca="1" si="15"/>
        <v>42923</v>
      </c>
      <c r="H373" s="20">
        <f ca="1">_xll.meDateFromTenor(G373,H$14,"Following",H$13,"Normal")</f>
        <v>43017</v>
      </c>
      <c r="I373" s="175">
        <f ca="1"/>
        <v>7.9757562016072644E-3</v>
      </c>
      <c r="J373" s="152" t="s">
        <v>4</v>
      </c>
      <c r="K373" s="174">
        <f t="shared" ca="1" si="16"/>
        <v>42923</v>
      </c>
      <c r="L373" s="20">
        <f ca="1">_xll.meDateFromTenor(K373,L$14,"Following",L$13,"Normal")</f>
        <v>43108</v>
      </c>
      <c r="M373" s="175">
        <f ca="1"/>
        <v>9.6109137853111551E-3</v>
      </c>
      <c r="N373" s="152" t="s">
        <v>4</v>
      </c>
      <c r="O373" s="174">
        <f t="shared" ca="1" si="17"/>
        <v>42923</v>
      </c>
      <c r="P373" s="20">
        <f ca="1">_xll.meDateFromTenor(O373,P$14,"Following",P$13,"Normal")</f>
        <v>42926</v>
      </c>
      <c r="Q373" s="175">
        <f ca="1"/>
        <v>7.3996245543641965E-3</v>
      </c>
      <c r="R373" s="151" t="s">
        <v>4</v>
      </c>
    </row>
    <row r="374" spans="1:18" x14ac:dyDescent="0.25">
      <c r="A374" s="153">
        <v>356</v>
      </c>
      <c r="B374" s="158"/>
      <c r="C374" s="174">
        <f ca="1">_xll.meDateFromTenor(C373,"1D","FOLLOWING",D$13,"NORMAL")</f>
        <v>42926</v>
      </c>
      <c r="D374" s="20">
        <f ca="1">_xll.meDateFromTenor(C374,D$14,"Following",D$13,"Normal")</f>
        <v>42927</v>
      </c>
      <c r="E374" s="175">
        <f ca="1"/>
        <v>4.6760379553223595E-3</v>
      </c>
      <c r="F374" s="152"/>
      <c r="G374" s="174">
        <f t="shared" ca="1" si="15"/>
        <v>42926</v>
      </c>
      <c r="H374" s="20">
        <f ca="1">_xll.meDateFromTenor(G374,H$14,"Following",H$13,"Normal")</f>
        <v>43018</v>
      </c>
      <c r="I374" s="175">
        <f ca="1"/>
        <v>7.9845321394636046E-3</v>
      </c>
      <c r="J374" s="152" t="s">
        <v>4</v>
      </c>
      <c r="K374" s="174">
        <f t="shared" ca="1" si="16"/>
        <v>42926</v>
      </c>
      <c r="L374" s="20">
        <f ca="1">_xll.meDateFromTenor(K374,L$14,"Following",L$13,"Normal")</f>
        <v>43110</v>
      </c>
      <c r="M374" s="175">
        <f ca="1"/>
        <v>9.6310306872995095E-3</v>
      </c>
      <c r="N374" s="152" t="s">
        <v>4</v>
      </c>
      <c r="O374" s="174">
        <f t="shared" ca="1" si="17"/>
        <v>42926</v>
      </c>
      <c r="P374" s="20">
        <f ca="1">_xll.meDateFromTenor(O374,P$14,"Following",P$13,"Normal")</f>
        <v>42927</v>
      </c>
      <c r="Q374" s="175">
        <f ca="1"/>
        <v>7.3957974897247113E-3</v>
      </c>
      <c r="R374" s="151" t="s">
        <v>4</v>
      </c>
    </row>
    <row r="375" spans="1:18" x14ac:dyDescent="0.25">
      <c r="A375" s="153">
        <v>357</v>
      </c>
      <c r="B375" s="158"/>
      <c r="C375" s="174">
        <f ca="1">_xll.meDateFromTenor(C374,"1D","FOLLOWING",D$13,"NORMAL")</f>
        <v>42927</v>
      </c>
      <c r="D375" s="20">
        <f ca="1">_xll.meDateFromTenor(C375,D$14,"Following",D$13,"Normal")</f>
        <v>42928</v>
      </c>
      <c r="E375" s="175">
        <f ca="1"/>
        <v>4.6785193401799484E-3</v>
      </c>
      <c r="F375" s="152"/>
      <c r="G375" s="174">
        <f t="shared" ca="1" si="15"/>
        <v>42927</v>
      </c>
      <c r="H375" s="20">
        <f ca="1">_xll.meDateFromTenor(G375,H$14,"Following",H$13,"Normal")</f>
        <v>43019</v>
      </c>
      <c r="I375" s="175">
        <f ca="1"/>
        <v>7.9873941345598113E-3</v>
      </c>
      <c r="J375" s="152" t="s">
        <v>4</v>
      </c>
      <c r="K375" s="174">
        <f t="shared" ca="1" si="16"/>
        <v>42927</v>
      </c>
      <c r="L375" s="20">
        <f ca="1">_xll.meDateFromTenor(K375,L$14,"Following",L$13,"Normal")</f>
        <v>43111</v>
      </c>
      <c r="M375" s="175">
        <f ca="1"/>
        <v>9.6376613086030412E-3</v>
      </c>
      <c r="N375" s="152" t="s">
        <v>4</v>
      </c>
      <c r="O375" s="174">
        <f t="shared" ca="1" si="17"/>
        <v>42927</v>
      </c>
      <c r="P375" s="20">
        <f ca="1">_xll.meDateFromTenor(O375,P$14,"Following",P$13,"Normal")</f>
        <v>42928</v>
      </c>
      <c r="Q375" s="175">
        <f ca="1"/>
        <v>7.3945218015115492E-3</v>
      </c>
      <c r="R375" s="151" t="s">
        <v>4</v>
      </c>
    </row>
    <row r="376" spans="1:18" x14ac:dyDescent="0.25">
      <c r="A376" s="153">
        <v>358</v>
      </c>
      <c r="B376" s="158"/>
      <c r="C376" s="174">
        <f ca="1">_xll.meDateFromTenor(C375,"1D","FOLLOWING",D$13,"NORMAL")</f>
        <v>42928</v>
      </c>
      <c r="D376" s="20">
        <f ca="1">_xll.meDateFromTenor(C376,D$14,"Following",D$13,"Normal")</f>
        <v>42929</v>
      </c>
      <c r="E376" s="175">
        <f ca="1"/>
        <v>4.6810082698023501E-3</v>
      </c>
      <c r="F376" s="152"/>
      <c r="G376" s="174">
        <f t="shared" ca="1" si="15"/>
        <v>42928</v>
      </c>
      <c r="H376" s="20">
        <f ca="1">_xll.meDateFromTenor(G376,H$14,"Following",H$13,"Normal")</f>
        <v>43020</v>
      </c>
      <c r="I376" s="175">
        <f ca="1"/>
        <v>7.9902246204474146E-3</v>
      </c>
      <c r="J376" s="152" t="s">
        <v>4</v>
      </c>
      <c r="K376" s="174">
        <f t="shared" ca="1" si="16"/>
        <v>42928</v>
      </c>
      <c r="L376" s="20">
        <f ca="1">_xll.meDateFromTenor(K376,L$14,"Following",L$13,"Normal")</f>
        <v>43112</v>
      </c>
      <c r="M376" s="175">
        <f ca="1"/>
        <v>9.6442531018379879E-3</v>
      </c>
      <c r="N376" s="152" t="s">
        <v>4</v>
      </c>
      <c r="O376" s="174">
        <f t="shared" ca="1" si="17"/>
        <v>42928</v>
      </c>
      <c r="P376" s="20">
        <f ca="1">_xll.meDateFromTenor(O376,P$14,"Following",P$13,"Normal")</f>
        <v>42929</v>
      </c>
      <c r="Q376" s="175">
        <f ca="1"/>
        <v>7.3932461132983881E-3</v>
      </c>
      <c r="R376" s="151" t="s">
        <v>4</v>
      </c>
    </row>
    <row r="377" spans="1:18" x14ac:dyDescent="0.25">
      <c r="A377" s="153">
        <v>359</v>
      </c>
      <c r="B377" s="158"/>
      <c r="C377" s="174">
        <f ca="1">_xll.meDateFromTenor(C376,"1D","FOLLOWING",D$13,"NORMAL")</f>
        <v>42929</v>
      </c>
      <c r="D377" s="20">
        <f ca="1">_xll.meDateFromTenor(C377,D$14,"Following",D$13,"Normal")</f>
        <v>42930</v>
      </c>
      <c r="E377" s="175">
        <f ca="1"/>
        <v>4.6835047445892451E-3</v>
      </c>
      <c r="F377" s="152"/>
      <c r="G377" s="174">
        <f t="shared" ca="1" si="15"/>
        <v>42929</v>
      </c>
      <c r="H377" s="20">
        <f ca="1">_xll.meDateFromTenor(G377,H$14,"Following",H$13,"Normal")</f>
        <v>43021</v>
      </c>
      <c r="I377" s="175">
        <f ca="1"/>
        <v>7.9930236868580272E-3</v>
      </c>
      <c r="J377" s="152" t="s">
        <v>4</v>
      </c>
      <c r="K377" s="174">
        <f t="shared" ca="1" si="16"/>
        <v>42929</v>
      </c>
      <c r="L377" s="20">
        <f ca="1">_xll.meDateFromTenor(K377,L$14,"Following",L$13,"Normal")</f>
        <v>43115</v>
      </c>
      <c r="M377" s="175">
        <f ca="1"/>
        <v>9.6508052739709763E-3</v>
      </c>
      <c r="N377" s="152" t="s">
        <v>4</v>
      </c>
      <c r="O377" s="174">
        <f t="shared" ca="1" si="17"/>
        <v>42929</v>
      </c>
      <c r="P377" s="20">
        <f ca="1">_xll.meDateFromTenor(O377,P$14,"Following",P$13,"Normal")</f>
        <v>42930</v>
      </c>
      <c r="Q377" s="175">
        <f ca="1"/>
        <v>7.391970425085226E-3</v>
      </c>
      <c r="R377" s="151" t="s">
        <v>4</v>
      </c>
    </row>
    <row r="378" spans="1:18" x14ac:dyDescent="0.25">
      <c r="A378" s="153">
        <v>360</v>
      </c>
      <c r="B378" s="158"/>
      <c r="C378" s="174">
        <f ca="1">_xll.meDateFromTenor(C377,"1D","FOLLOWING",D$13,"NORMAL")</f>
        <v>42930</v>
      </c>
      <c r="D378" s="20">
        <f ca="1">_xll.meDateFromTenor(C378,D$14,"Following",D$13,"Normal")</f>
        <v>42933</v>
      </c>
      <c r="E378" s="175">
        <f ca="1"/>
        <v>4.6885839089849833E-3</v>
      </c>
      <c r="F378" s="152"/>
      <c r="G378" s="174">
        <f t="shared" ca="1" si="15"/>
        <v>42930</v>
      </c>
      <c r="H378" s="20">
        <f ca="1">_xll.meDateFromTenor(G378,H$14,"Following",H$13,"Normal")</f>
        <v>43024</v>
      </c>
      <c r="I378" s="175">
        <f ca="1"/>
        <v>7.9957914235232585E-3</v>
      </c>
      <c r="J378" s="152" t="s">
        <v>4</v>
      </c>
      <c r="K378" s="174">
        <f t="shared" ca="1" si="16"/>
        <v>42930</v>
      </c>
      <c r="L378" s="20">
        <f ca="1">_xll.meDateFromTenor(K378,L$14,"Following",L$13,"Normal")</f>
        <v>43115</v>
      </c>
      <c r="M378" s="175">
        <f ca="1"/>
        <v>9.6573170319686295E-3</v>
      </c>
      <c r="N378" s="152" t="s">
        <v>4</v>
      </c>
      <c r="O378" s="174">
        <f t="shared" ca="1" si="17"/>
        <v>42930</v>
      </c>
      <c r="P378" s="20">
        <f ca="1">_xll.meDateFromTenor(O378,P$14,"Following",P$13,"Normal")</f>
        <v>42933</v>
      </c>
      <c r="Q378" s="175">
        <f ca="1"/>
        <v>7.390694736872064E-3</v>
      </c>
      <c r="R378" s="151" t="s">
        <v>4</v>
      </c>
    </row>
    <row r="379" spans="1:18" x14ac:dyDescent="0.25">
      <c r="A379" s="153">
        <v>361</v>
      </c>
      <c r="B379" s="158"/>
      <c r="C379" s="174">
        <f ca="1">_xll.meDateFromTenor(C378,"1D","FOLLOWING",D$13,"NORMAL")</f>
        <v>42933</v>
      </c>
      <c r="D379" s="20">
        <f ca="1">_xll.meDateFromTenor(C379,D$14,"Following",D$13,"Normal")</f>
        <v>42934</v>
      </c>
      <c r="E379" s="175">
        <f ca="1"/>
        <v>4.6935661042546593E-3</v>
      </c>
      <c r="F379" s="152"/>
      <c r="G379" s="174">
        <f t="shared" ca="1" si="15"/>
        <v>42933</v>
      </c>
      <c r="H379" s="20">
        <f ca="1">_xll.meDateFromTenor(G379,H$14,"Following",H$13,"Normal")</f>
        <v>43025</v>
      </c>
      <c r="I379" s="175">
        <f ca="1"/>
        <v>8.0039075523627625E-3</v>
      </c>
      <c r="J379" s="152" t="s">
        <v>4</v>
      </c>
      <c r="K379" s="174">
        <f t="shared" ca="1" si="16"/>
        <v>42933</v>
      </c>
      <c r="L379" s="20">
        <f ca="1">_xll.meDateFromTenor(K379,L$14,"Following",L$13,"Normal")</f>
        <v>43117</v>
      </c>
      <c r="M379" s="175">
        <f ca="1"/>
        <v>9.676601890815829E-3</v>
      </c>
      <c r="N379" s="152" t="s">
        <v>4</v>
      </c>
      <c r="O379" s="174">
        <f t="shared" ca="1" si="17"/>
        <v>42933</v>
      </c>
      <c r="P379" s="20">
        <f ca="1">_xll.meDateFromTenor(O379,P$14,"Following",P$13,"Normal")</f>
        <v>42934</v>
      </c>
      <c r="Q379" s="175">
        <f ca="1"/>
        <v>7.3868676722325787E-3</v>
      </c>
      <c r="R379" s="151" t="s">
        <v>4</v>
      </c>
    </row>
    <row r="380" spans="1:18" x14ac:dyDescent="0.25">
      <c r="A380" s="153">
        <v>362</v>
      </c>
      <c r="B380" s="158"/>
      <c r="C380" s="174">
        <f ca="1">_xll.meDateFromTenor(C379,"1D","FOLLOWING",D$13,"NORMAL")</f>
        <v>42934</v>
      </c>
      <c r="D380" s="20">
        <f ca="1">_xll.meDateFromTenor(C380,D$14,"Following",D$13,"Normal")</f>
        <v>42935</v>
      </c>
      <c r="E380" s="175">
        <f ca="1"/>
        <v>4.696100311498713E-3</v>
      </c>
      <c r="F380" s="152"/>
      <c r="G380" s="174">
        <f t="shared" ca="1" si="15"/>
        <v>42934</v>
      </c>
      <c r="H380" s="20">
        <f ca="1">_xll.meDateFromTenor(G380,H$14,"Following",H$13,"Normal")</f>
        <v>43026</v>
      </c>
      <c r="I380" s="175">
        <f ca="1"/>
        <v>8.0065508673625718E-3</v>
      </c>
      <c r="J380" s="152" t="s">
        <v>4</v>
      </c>
      <c r="K380" s="174">
        <f t="shared" ca="1" si="16"/>
        <v>42934</v>
      </c>
      <c r="L380" s="20">
        <f ca="1">_xll.meDateFromTenor(K380,L$14,"Following",L$13,"Normal")</f>
        <v>43118</v>
      </c>
      <c r="M380" s="175">
        <f ca="1"/>
        <v>9.6829440619383908E-3</v>
      </c>
      <c r="N380" s="152" t="s">
        <v>4</v>
      </c>
      <c r="O380" s="174">
        <f t="shared" ca="1" si="17"/>
        <v>42934</v>
      </c>
      <c r="P380" s="20">
        <f ca="1">_xll.meDateFromTenor(O380,P$14,"Following",P$13,"Normal")</f>
        <v>42935</v>
      </c>
      <c r="Q380" s="175">
        <f ca="1"/>
        <v>7.3855919840194175E-3</v>
      </c>
      <c r="R380" s="151" t="s">
        <v>4</v>
      </c>
    </row>
    <row r="381" spans="1:18" x14ac:dyDescent="0.25">
      <c r="A381" s="153">
        <v>363</v>
      </c>
      <c r="B381" s="158"/>
      <c r="C381" s="174">
        <f ca="1">_xll.meDateFromTenor(C380,"1D","FOLLOWING",D$13,"NORMAL")</f>
        <v>42935</v>
      </c>
      <c r="D381" s="20">
        <f ca="1">_xll.meDateFromTenor(C381,D$14,"Following",D$13,"Normal")</f>
        <v>42936</v>
      </c>
      <c r="E381" s="175">
        <f ca="1"/>
        <v>4.6986420665451499E-3</v>
      </c>
      <c r="F381" s="152"/>
      <c r="G381" s="174">
        <f t="shared" ca="1" si="15"/>
        <v>42935</v>
      </c>
      <c r="H381" s="20">
        <f ca="1">_xll.meDateFromTenor(G381,H$14,"Following",H$13,"Normal")</f>
        <v>43027</v>
      </c>
      <c r="I381" s="175">
        <f ca="1"/>
        <v>8.0091633012750515E-3</v>
      </c>
      <c r="J381" s="152" t="s">
        <v>4</v>
      </c>
      <c r="K381" s="174">
        <f t="shared" ca="1" si="16"/>
        <v>42935</v>
      </c>
      <c r="L381" s="20">
        <f ca="1">_xll.meDateFromTenor(K381,L$14,"Following",L$13,"Normal")</f>
        <v>43119</v>
      </c>
      <c r="M381" s="175">
        <f ca="1"/>
        <v>9.6892418537587472E-3</v>
      </c>
      <c r="N381" s="152" t="s">
        <v>4</v>
      </c>
      <c r="O381" s="174">
        <f t="shared" ca="1" si="17"/>
        <v>42935</v>
      </c>
      <c r="P381" s="20">
        <f ca="1">_xll.meDateFromTenor(O381,P$14,"Following",P$13,"Normal")</f>
        <v>42936</v>
      </c>
      <c r="Q381" s="175">
        <f ca="1"/>
        <v>7.3843162958062555E-3</v>
      </c>
      <c r="R381" s="151" t="s">
        <v>4</v>
      </c>
    </row>
    <row r="382" spans="1:18" x14ac:dyDescent="0.25">
      <c r="A382" s="153">
        <v>364</v>
      </c>
      <c r="B382" s="158"/>
      <c r="C382" s="174">
        <f ca="1">_xll.meDateFromTenor(C381,"1D","FOLLOWING",D$13,"NORMAL")</f>
        <v>42936</v>
      </c>
      <c r="D382" s="20">
        <f ca="1">_xll.meDateFromTenor(C382,D$14,"Following",D$13,"Normal")</f>
        <v>42937</v>
      </c>
      <c r="E382" s="175">
        <f ca="1"/>
        <v>4.7011913699535222E-3</v>
      </c>
      <c r="F382" s="152"/>
      <c r="G382" s="174">
        <f t="shared" ca="1" si="15"/>
        <v>42936</v>
      </c>
      <c r="H382" s="20">
        <f ca="1">_xll.meDateFromTenor(G382,H$14,"Following",H$13,"Normal")</f>
        <v>43028</v>
      </c>
      <c r="I382" s="175">
        <f ca="1"/>
        <v>8.0117449438318143E-3</v>
      </c>
      <c r="J382" s="152" t="s">
        <v>4</v>
      </c>
      <c r="K382" s="174">
        <f t="shared" ca="1" si="16"/>
        <v>42936</v>
      </c>
      <c r="L382" s="20">
        <f ca="1">_xll.meDateFromTenor(K382,L$14,"Following",L$13,"Normal")</f>
        <v>43122</v>
      </c>
      <c r="M382" s="175">
        <f ca="1"/>
        <v>9.6954944732435162E-3</v>
      </c>
      <c r="N382" s="152" t="s">
        <v>4</v>
      </c>
      <c r="O382" s="174">
        <f t="shared" ca="1" si="17"/>
        <v>42936</v>
      </c>
      <c r="P382" s="20">
        <f ca="1">_xll.meDateFromTenor(O382,P$14,"Following",P$13,"Normal")</f>
        <v>42937</v>
      </c>
      <c r="Q382" s="175">
        <f ca="1"/>
        <v>7.3830406075930935E-3</v>
      </c>
      <c r="R382" s="151" t="s">
        <v>4</v>
      </c>
    </row>
    <row r="383" spans="1:18" x14ac:dyDescent="0.25">
      <c r="A383" s="153">
        <v>365</v>
      </c>
      <c r="B383" s="158"/>
      <c r="C383" s="174">
        <f ca="1">_xll.meDateFromTenor(C382,"1D","FOLLOWING",D$13,"NORMAL")</f>
        <v>42937</v>
      </c>
      <c r="D383" s="20">
        <f ca="1">_xll.meDateFromTenor(C383,D$14,"Following",D$13,"Normal")</f>
        <v>42940</v>
      </c>
      <c r="E383" s="175">
        <f ca="1"/>
        <v>4.7063766661725901E-3</v>
      </c>
      <c r="F383" s="152"/>
      <c r="G383" s="174">
        <f t="shared" ca="1" si="15"/>
        <v>42937</v>
      </c>
      <c r="H383" s="20">
        <f ca="1">_xll.meDateFromTenor(G383,H$14,"Following",H$13,"Normal")</f>
        <v>43031</v>
      </c>
      <c r="I383" s="175">
        <f ca="1"/>
        <v>8.0142958847644642E-3</v>
      </c>
      <c r="J383" s="152" t="s">
        <v>4</v>
      </c>
      <c r="K383" s="174">
        <f t="shared" ca="1" si="16"/>
        <v>42937</v>
      </c>
      <c r="L383" s="20">
        <f ca="1">_xll.meDateFromTenor(K383,L$14,"Following",L$13,"Normal")</f>
        <v>43122</v>
      </c>
      <c r="M383" s="175">
        <f ca="1"/>
        <v>9.701701127359328E-3</v>
      </c>
      <c r="N383" s="152" t="s">
        <v>4</v>
      </c>
      <c r="O383" s="174">
        <f t="shared" ca="1" si="17"/>
        <v>42937</v>
      </c>
      <c r="P383" s="20">
        <f ca="1">_xll.meDateFromTenor(O383,P$14,"Following",P$13,"Normal")</f>
        <v>42940</v>
      </c>
      <c r="Q383" s="175">
        <f ca="1"/>
        <v>7.3817649193799323E-3</v>
      </c>
      <c r="R383" s="151" t="s">
        <v>4</v>
      </c>
    </row>
    <row r="384" spans="1:18" x14ac:dyDescent="0.25">
      <c r="A384" s="153">
        <v>366</v>
      </c>
      <c r="B384" s="158"/>
      <c r="C384" s="174">
        <f ca="1">_xll.meDateFromTenor(C383,"1D","FOLLOWING",D$13,"NORMAL")</f>
        <v>42940</v>
      </c>
      <c r="D384" s="20">
        <f ca="1">_xll.meDateFromTenor(C384,D$14,"Following",D$13,"Normal")</f>
        <v>42941</v>
      </c>
      <c r="E384" s="175">
        <f ca="1"/>
        <v>4.7114640749601642E-3</v>
      </c>
      <c r="F384" s="152"/>
      <c r="G384" s="174">
        <f t="shared" ca="1" si="15"/>
        <v>42940</v>
      </c>
      <c r="H384" s="20">
        <f ca="1">_xll.meDateFromTenor(G384,H$14,"Following",H$13,"Normal")</f>
        <v>43032</v>
      </c>
      <c r="I384" s="175">
        <f ca="1"/>
        <v>8.0217653951338772E-3</v>
      </c>
      <c r="J384" s="152" t="s">
        <v>4</v>
      </c>
      <c r="K384" s="174">
        <f t="shared" ca="1" si="16"/>
        <v>42940</v>
      </c>
      <c r="L384" s="20">
        <f ca="1">_xll.meDateFromTenor(K384,L$14,"Following",L$13,"Normal")</f>
        <v>43124</v>
      </c>
      <c r="M384" s="175">
        <f ca="1"/>
        <v>9.7200373671592535E-3</v>
      </c>
      <c r="N384" s="152" t="s">
        <v>4</v>
      </c>
      <c r="O384" s="174">
        <f t="shared" ca="1" si="17"/>
        <v>42940</v>
      </c>
      <c r="P384" s="20">
        <f ca="1">_xll.meDateFromTenor(O384,P$14,"Following",P$13,"Normal")</f>
        <v>42941</v>
      </c>
      <c r="Q384" s="175">
        <f ca="1"/>
        <v>7.3779378547404462E-3</v>
      </c>
      <c r="R384" s="151" t="s">
        <v>4</v>
      </c>
    </row>
    <row r="385" spans="1:18" x14ac:dyDescent="0.25">
      <c r="A385" s="153">
        <v>367</v>
      </c>
      <c r="B385" s="158"/>
      <c r="C385" s="174">
        <f ca="1">_xll.meDateFromTenor(C384,"1D","FOLLOWING",D$13,"NORMAL")</f>
        <v>42941</v>
      </c>
      <c r="D385" s="20">
        <f ca="1">_xll.meDateFromTenor(C385,D$14,"Following",D$13,"Normal")</f>
        <v>42942</v>
      </c>
      <c r="E385" s="175">
        <f ca="1"/>
        <v>4.7140511264132266E-3</v>
      </c>
      <c r="F385" s="152"/>
      <c r="G385" s="174">
        <f t="shared" ca="1" si="15"/>
        <v>42941</v>
      </c>
      <c r="H385" s="20">
        <f ca="1">_xll.meDateFromTenor(G385,H$14,"Following",H$13,"Normal")</f>
        <v>43033</v>
      </c>
      <c r="I385" s="175">
        <f ca="1"/>
        <v>8.0241944268862036E-3</v>
      </c>
      <c r="J385" s="152" t="s">
        <v>4</v>
      </c>
      <c r="K385" s="174">
        <f t="shared" ca="1" si="16"/>
        <v>42941</v>
      </c>
      <c r="L385" s="20">
        <f ca="1">_xll.meDateFromTenor(K385,L$14,"Following",L$13,"Normal")</f>
        <v>43125</v>
      </c>
      <c r="M385" s="175">
        <f ca="1"/>
        <v>9.7260522294654751E-3</v>
      </c>
      <c r="N385" s="152" t="s">
        <v>4</v>
      </c>
      <c r="O385" s="174">
        <f t="shared" ca="1" si="17"/>
        <v>42941</v>
      </c>
      <c r="P385" s="20">
        <f ca="1">_xll.meDateFromTenor(O385,P$14,"Following",P$13,"Normal")</f>
        <v>42942</v>
      </c>
      <c r="Q385" s="175">
        <f ca="1"/>
        <v>7.376662166527285E-3</v>
      </c>
      <c r="R385" s="151" t="s">
        <v>4</v>
      </c>
    </row>
    <row r="386" spans="1:18" x14ac:dyDescent="0.25">
      <c r="A386" s="153">
        <v>368</v>
      </c>
      <c r="B386" s="158"/>
      <c r="C386" s="174">
        <f ca="1">_xll.meDateFromTenor(C385,"1D","FOLLOWING",D$13,"NORMAL")</f>
        <v>42942</v>
      </c>
      <c r="D386" s="20">
        <f ca="1">_xll.meDateFromTenor(C386,D$14,"Following",D$13,"Normal")</f>
        <v>42943</v>
      </c>
      <c r="E386" s="175">
        <f ca="1"/>
        <v>4.7166457287062423E-3</v>
      </c>
      <c r="F386" s="152"/>
      <c r="G386" s="174">
        <f t="shared" ca="1" si="15"/>
        <v>42942</v>
      </c>
      <c r="H386" s="20">
        <f ca="1">_xll.meDateFromTenor(G386,H$14,"Following",H$13,"Normal")</f>
        <v>43034</v>
      </c>
      <c r="I386" s="175">
        <f ca="1"/>
        <v>8.0265932056724724E-3</v>
      </c>
      <c r="J386" s="152" t="s">
        <v>4</v>
      </c>
      <c r="K386" s="174">
        <f t="shared" ca="1" si="16"/>
        <v>42942</v>
      </c>
      <c r="L386" s="20">
        <f ca="1">_xll.meDateFromTenor(K386,L$14,"Following",L$13,"Normal")</f>
        <v>43126</v>
      </c>
      <c r="M386" s="175">
        <f ca="1"/>
        <v>9.7320171612358588E-3</v>
      </c>
      <c r="N386" s="152" t="s">
        <v>4</v>
      </c>
      <c r="O386" s="174">
        <f t="shared" ca="1" si="17"/>
        <v>42942</v>
      </c>
      <c r="P386" s="20">
        <f ca="1">_xll.meDateFromTenor(O386,P$14,"Following",P$13,"Normal")</f>
        <v>42943</v>
      </c>
      <c r="Q386" s="175">
        <f ca="1"/>
        <v>7.375386478314123E-3</v>
      </c>
      <c r="R386" s="151" t="s">
        <v>4</v>
      </c>
    </row>
    <row r="387" spans="1:18" x14ac:dyDescent="0.25">
      <c r="A387" s="153">
        <v>369</v>
      </c>
      <c r="B387" s="158"/>
      <c r="C387" s="174">
        <f ca="1">_xll.meDateFromTenor(C386,"1D","FOLLOWING",D$13,"NORMAL")</f>
        <v>42943</v>
      </c>
      <c r="D387" s="20">
        <f ca="1">_xll.meDateFromTenor(C387,D$14,"Following",D$13,"Normal")</f>
        <v>42944</v>
      </c>
      <c r="E387" s="175">
        <f ca="1"/>
        <v>4.7192478825586357E-3</v>
      </c>
      <c r="F387" s="152"/>
      <c r="G387" s="174">
        <f t="shared" ca="1" si="15"/>
        <v>42943</v>
      </c>
      <c r="H387" s="20">
        <f ca="1">_xll.meDateFromTenor(G387,H$14,"Following",H$13,"Normal")</f>
        <v>43035</v>
      </c>
      <c r="I387" s="175">
        <f ca="1"/>
        <v>8.0289618212242928E-3</v>
      </c>
      <c r="J387" s="152" t="s">
        <v>4</v>
      </c>
      <c r="K387" s="174">
        <f t="shared" ca="1" si="16"/>
        <v>42943</v>
      </c>
      <c r="L387" s="20">
        <f ca="1">_xll.meDateFromTenor(K387,L$14,"Following",L$13,"Normal")</f>
        <v>43129</v>
      </c>
      <c r="M387" s="175">
        <f ca="1"/>
        <v>9.7379313694370383E-3</v>
      </c>
      <c r="N387" s="152" t="s">
        <v>4</v>
      </c>
      <c r="O387" s="174">
        <f t="shared" ca="1" si="17"/>
        <v>42943</v>
      </c>
      <c r="P387" s="20">
        <f ca="1">_xll.meDateFromTenor(O387,P$14,"Following",P$13,"Normal")</f>
        <v>42944</v>
      </c>
      <c r="Q387" s="175">
        <f ca="1"/>
        <v>7.3741107901009609E-3</v>
      </c>
      <c r="R387" s="151" t="s">
        <v>4</v>
      </c>
    </row>
    <row r="388" spans="1:18" x14ac:dyDescent="0.25">
      <c r="A388" s="153">
        <v>370</v>
      </c>
      <c r="B388" s="158"/>
      <c r="C388" s="174">
        <f ca="1">_xll.meDateFromTenor(C387,"1D","FOLLOWING",D$13,"NORMAL")</f>
        <v>42944</v>
      </c>
      <c r="D388" s="20">
        <f ca="1">_xll.meDateFromTenor(C388,D$14,"Following",D$13,"Normal")</f>
        <v>42947</v>
      </c>
      <c r="E388" s="175">
        <f ca="1"/>
        <v>4.724539365810204E-3</v>
      </c>
      <c r="F388" s="152"/>
      <c r="G388" s="174">
        <f t="shared" ca="1" si="15"/>
        <v>42944</v>
      </c>
      <c r="H388" s="20">
        <f ca="1">_xll.meDateFromTenor(G388,H$14,"Following",H$13,"Normal")</f>
        <v>43038</v>
      </c>
      <c r="I388" s="175">
        <f ca="1"/>
        <v>8.0313003632732811E-3</v>
      </c>
      <c r="J388" s="152" t="s">
        <v>4</v>
      </c>
      <c r="K388" s="174">
        <f t="shared" ca="1" si="16"/>
        <v>42944</v>
      </c>
      <c r="L388" s="20">
        <f ca="1">_xll.meDateFromTenor(K388,L$14,"Following",L$13,"Normal")</f>
        <v>43129</v>
      </c>
      <c r="M388" s="175">
        <f ca="1"/>
        <v>9.7437940610356315E-3</v>
      </c>
      <c r="N388" s="152" t="s">
        <v>4</v>
      </c>
      <c r="O388" s="174">
        <f t="shared" ca="1" si="17"/>
        <v>42944</v>
      </c>
      <c r="P388" s="20">
        <f ca="1">_xll.meDateFromTenor(O388,P$14,"Following",P$13,"Normal")</f>
        <v>42947</v>
      </c>
      <c r="Q388" s="175">
        <f ca="1"/>
        <v>7.3728351018877997E-3</v>
      </c>
      <c r="R388" s="151" t="s">
        <v>4</v>
      </c>
    </row>
    <row r="389" spans="1:18" x14ac:dyDescent="0.25">
      <c r="A389" s="153">
        <v>371</v>
      </c>
      <c r="B389" s="158"/>
      <c r="C389" s="174">
        <f ca="1">_xll.meDateFromTenor(C388,"1D","FOLLOWING",D$13,"NORMAL")</f>
        <v>42947</v>
      </c>
      <c r="D389" s="20">
        <f ca="1">_xll.meDateFromTenor(C389,D$14,"Following",D$13,"Normal")</f>
        <v>42948</v>
      </c>
      <c r="E389" s="175">
        <f ca="1"/>
        <v>4.7297320205959828E-3</v>
      </c>
      <c r="F389" s="152"/>
      <c r="G389" s="174">
        <f t="shared" ca="1" si="15"/>
        <v>42947</v>
      </c>
      <c r="H389" s="20">
        <f ca="1">_xll.meDateFromTenor(G389,H$14,"Following",H$13,"Normal")</f>
        <v>43039</v>
      </c>
      <c r="I389" s="175">
        <f ca="1"/>
        <v>8.0381364457193395E-3</v>
      </c>
      <c r="J389" s="152" t="s">
        <v>4</v>
      </c>
      <c r="K389" s="174">
        <f t="shared" ca="1" si="16"/>
        <v>42947</v>
      </c>
      <c r="L389" s="20">
        <f ca="1">_xll.meDateFromTenor(K389,L$14,"Following",L$13,"Normal")</f>
        <v>43131</v>
      </c>
      <c r="M389" s="175">
        <f ca="1"/>
        <v>9.7610651058821548E-3</v>
      </c>
      <c r="N389" s="152" t="s">
        <v>4</v>
      </c>
      <c r="O389" s="174">
        <f t="shared" ca="1" si="17"/>
        <v>42947</v>
      </c>
      <c r="P389" s="20">
        <f ca="1">_xll.meDateFromTenor(O389,P$14,"Following",P$13,"Normal")</f>
        <v>42948</v>
      </c>
      <c r="Q389" s="175">
        <f ca="1"/>
        <v>7.3690080372483145E-3</v>
      </c>
      <c r="R389" s="151" t="s">
        <v>4</v>
      </c>
    </row>
    <row r="390" spans="1:18" x14ac:dyDescent="0.25">
      <c r="A390" s="153">
        <v>372</v>
      </c>
      <c r="B390" s="158"/>
      <c r="C390" s="174">
        <f ca="1">_xll.meDateFromTenor(C389,"1D","FOLLOWING",D$13,"NORMAL")</f>
        <v>42948</v>
      </c>
      <c r="D390" s="20">
        <f ca="1">_xll.meDateFromTenor(C390,D$14,"Following",D$13,"Normal")</f>
        <v>42949</v>
      </c>
      <c r="E390" s="175">
        <f ca="1"/>
        <v>4.7323719382408478E-3</v>
      </c>
      <c r="F390" s="152"/>
      <c r="G390" s="174">
        <f t="shared" ca="1" si="15"/>
        <v>42948</v>
      </c>
      <c r="H390" s="20">
        <f ca="1">_xll.meDateFromTenor(G390,H$14,"Following",H$13,"Normal")</f>
        <v>43040</v>
      </c>
      <c r="I390" s="175">
        <f ca="1"/>
        <v>8.0403555910730923E-3</v>
      </c>
      <c r="J390" s="152" t="s">
        <v>4</v>
      </c>
      <c r="K390" s="174">
        <f t="shared" ca="1" si="16"/>
        <v>42948</v>
      </c>
      <c r="L390" s="20">
        <f ca="1">_xll.meDateFromTenor(K390,L$14,"Following",L$13,"Normal")</f>
        <v>43132</v>
      </c>
      <c r="M390" s="175">
        <f ca="1"/>
        <v>9.7667138007366608E-3</v>
      </c>
      <c r="N390" s="152" t="s">
        <v>4</v>
      </c>
      <c r="O390" s="174">
        <f t="shared" ca="1" si="17"/>
        <v>42948</v>
      </c>
      <c r="P390" s="20">
        <f ca="1">_xll.meDateFromTenor(O390,P$14,"Following",P$13,"Normal")</f>
        <v>42949</v>
      </c>
      <c r="Q390" s="175">
        <f ca="1"/>
        <v>7.3677323490351524E-3</v>
      </c>
      <c r="R390" s="151" t="s">
        <v>4</v>
      </c>
    </row>
    <row r="391" spans="1:18" x14ac:dyDescent="0.25">
      <c r="A391" s="153">
        <v>373</v>
      </c>
      <c r="B391" s="158"/>
      <c r="C391" s="174">
        <f ca="1">_xll.meDateFromTenor(C390,"1D","FOLLOWING",D$13,"NORMAL")</f>
        <v>42949</v>
      </c>
      <c r="D391" s="20">
        <f ca="1">_xll.meDateFromTenor(C391,D$14,"Following",D$13,"Normal")</f>
        <v>42950</v>
      </c>
      <c r="E391" s="175">
        <f ca="1"/>
        <v>4.7350194097628582E-3</v>
      </c>
      <c r="F391" s="152"/>
      <c r="G391" s="174">
        <f t="shared" ca="1" si="15"/>
        <v>42949</v>
      </c>
      <c r="H391" s="20">
        <f ca="1">_xll.meDateFromTenor(G391,H$14,"Following",H$13,"Normal")</f>
        <v>43041</v>
      </c>
      <c r="I391" s="175">
        <f ca="1"/>
        <v>8.0425451115820629E-3</v>
      </c>
      <c r="J391" s="152" t="s">
        <v>4</v>
      </c>
      <c r="K391" s="174">
        <f t="shared" ca="1" si="16"/>
        <v>42949</v>
      </c>
      <c r="L391" s="20">
        <f ca="1">_xll.meDateFromTenor(K391,L$14,"Following",L$13,"Normal")</f>
        <v>43133</v>
      </c>
      <c r="M391" s="175">
        <f ca="1"/>
        <v>9.7723070138217051E-3</v>
      </c>
      <c r="N391" s="152" t="s">
        <v>4</v>
      </c>
      <c r="O391" s="174">
        <f t="shared" ca="1" si="17"/>
        <v>42949</v>
      </c>
      <c r="P391" s="20">
        <f ca="1">_xll.meDateFromTenor(O391,P$14,"Following",P$13,"Normal")</f>
        <v>42950</v>
      </c>
      <c r="Q391" s="175">
        <f ca="1"/>
        <v>7.3664566608219904E-3</v>
      </c>
      <c r="R391" s="151" t="s">
        <v>4</v>
      </c>
    </row>
    <row r="392" spans="1:18" x14ac:dyDescent="0.25">
      <c r="A392" s="153">
        <v>374</v>
      </c>
      <c r="B392" s="158"/>
      <c r="C392" s="174">
        <f ca="1">_xll.meDateFromTenor(C391,"1D","FOLLOWING",D$13,"NORMAL")</f>
        <v>42950</v>
      </c>
      <c r="D392" s="20">
        <f ca="1">_xll.meDateFromTenor(C392,D$14,"Following",D$13,"Normal")</f>
        <v>42951</v>
      </c>
      <c r="E392" s="175">
        <f ca="1"/>
        <v>4.7376744360416887E-3</v>
      </c>
      <c r="F392" s="152"/>
      <c r="G392" s="174">
        <f t="shared" ca="1" si="15"/>
        <v>42950</v>
      </c>
      <c r="H392" s="20">
        <f ca="1">_xll.meDateFromTenor(G392,H$14,"Following",H$13,"Normal")</f>
        <v>43042</v>
      </c>
      <c r="I392" s="175">
        <f ca="1"/>
        <v>8.0447050969778607E-3</v>
      </c>
      <c r="J392" s="152" t="s">
        <v>4</v>
      </c>
      <c r="K392" s="174">
        <f t="shared" ca="1" si="16"/>
        <v>42950</v>
      </c>
      <c r="L392" s="20">
        <f ca="1">_xll.meDateFromTenor(K392,L$14,"Following",L$13,"Normal")</f>
        <v>43136</v>
      </c>
      <c r="M392" s="175">
        <f ca="1"/>
        <v>9.7778439521039179E-3</v>
      </c>
      <c r="N392" s="152" t="s">
        <v>4</v>
      </c>
      <c r="O392" s="174">
        <f t="shared" ca="1" si="17"/>
        <v>42950</v>
      </c>
      <c r="P392" s="20">
        <f ca="1">_xll.meDateFromTenor(O392,P$14,"Following",P$13,"Normal")</f>
        <v>42951</v>
      </c>
      <c r="Q392" s="175">
        <f ca="1"/>
        <v>7.3651809726088292E-3</v>
      </c>
      <c r="R392" s="151" t="s">
        <v>4</v>
      </c>
    </row>
    <row r="393" spans="1:18" x14ac:dyDescent="0.25">
      <c r="A393" s="153">
        <v>375</v>
      </c>
      <c r="B393" s="158"/>
      <c r="C393" s="174">
        <f ca="1">_xll.meDateFromTenor(C392,"1D","FOLLOWING",D$13,"NORMAL")</f>
        <v>42951</v>
      </c>
      <c r="D393" s="20">
        <f ca="1">_xll.meDateFromTenor(C393,D$14,"Following",D$13,"Normal")</f>
        <v>42954</v>
      </c>
      <c r="E393" s="175">
        <f ca="1"/>
        <v>4.7430721621744163E-3</v>
      </c>
      <c r="F393" s="152"/>
      <c r="G393" s="174">
        <f t="shared" ca="1" si="15"/>
        <v>42951</v>
      </c>
      <c r="H393" s="20">
        <f ca="1">_xll.meDateFromTenor(G393,H$14,"Following",H$13,"Normal")</f>
        <v>43045</v>
      </c>
      <c r="I393" s="175">
        <f ca="1"/>
        <v>8.0468356369920967E-3</v>
      </c>
      <c r="J393" s="152" t="s">
        <v>4</v>
      </c>
      <c r="K393" s="174">
        <f t="shared" ca="1" si="16"/>
        <v>42951</v>
      </c>
      <c r="L393" s="20">
        <f ca="1">_xll.meDateFromTenor(K393,L$14,"Following",L$13,"Normal")</f>
        <v>43136</v>
      </c>
      <c r="M393" s="175">
        <f ca="1"/>
        <v>9.7833238225499206E-3</v>
      </c>
      <c r="N393" s="152" t="s">
        <v>4</v>
      </c>
      <c r="O393" s="174">
        <f t="shared" ca="1" si="17"/>
        <v>42951</v>
      </c>
      <c r="P393" s="20">
        <f ca="1">_xll.meDateFromTenor(O393,P$14,"Following",P$13,"Normal")</f>
        <v>42954</v>
      </c>
      <c r="Q393" s="175">
        <f ca="1"/>
        <v>7.3639052843956672E-3</v>
      </c>
      <c r="R393" s="151" t="s">
        <v>4</v>
      </c>
    </row>
    <row r="394" spans="1:18" x14ac:dyDescent="0.25">
      <c r="A394" s="153">
        <v>376</v>
      </c>
      <c r="B394" s="158"/>
      <c r="C394" s="174">
        <f ca="1">_xll.meDateFromTenor(C393,"1D","FOLLOWING",D$13,"NORMAL")</f>
        <v>42954</v>
      </c>
      <c r="D394" s="20">
        <f ca="1">_xll.meDateFromTenor(C394,D$14,"Following",D$13,"Normal")</f>
        <v>42955</v>
      </c>
      <c r="E394" s="175">
        <f ca="1"/>
        <v>4.7483700955997131E-3</v>
      </c>
      <c r="F394" s="152"/>
      <c r="G394" s="174">
        <f t="shared" ca="1" si="15"/>
        <v>42954</v>
      </c>
      <c r="H394" s="20">
        <f ca="1">_xll.meDateFromTenor(G394,H$14,"Following",H$13,"Normal")</f>
        <v>43046</v>
      </c>
      <c r="I394" s="175">
        <f ca="1"/>
        <v>8.053051482061542E-3</v>
      </c>
      <c r="J394" s="152" t="s">
        <v>4</v>
      </c>
      <c r="K394" s="174">
        <f t="shared" ca="1" si="16"/>
        <v>42954</v>
      </c>
      <c r="L394" s="20">
        <f ca="1">_xll.meDateFromTenor(K394,L$14,"Following",L$13,"Normal")</f>
        <v>43138</v>
      </c>
      <c r="M394" s="175">
        <f ca="1"/>
        <v>9.7994130965369207E-3</v>
      </c>
      <c r="N394" s="152" t="s">
        <v>4</v>
      </c>
      <c r="O394" s="174">
        <f t="shared" ca="1" si="17"/>
        <v>42954</v>
      </c>
      <c r="P394" s="20">
        <f ca="1">_xll.meDateFromTenor(O394,P$14,"Following",P$13,"Normal")</f>
        <v>42955</v>
      </c>
      <c r="Q394" s="175">
        <f ca="1"/>
        <v>7.3600782197561811E-3</v>
      </c>
      <c r="R394" s="151" t="s">
        <v>4</v>
      </c>
    </row>
    <row r="395" spans="1:18" x14ac:dyDescent="0.25">
      <c r="A395" s="153">
        <v>377</v>
      </c>
      <c r="B395" s="158"/>
      <c r="C395" s="174">
        <f ca="1">_xll.meDateFromTenor(C394,"1D","FOLLOWING",D$13,"NORMAL")</f>
        <v>42955</v>
      </c>
      <c r="D395" s="20">
        <f ca="1">_xll.meDateFromTenor(C395,D$14,"Following",D$13,"Normal")</f>
        <v>42956</v>
      </c>
      <c r="E395" s="175">
        <f ca="1"/>
        <v>4.7510629014979764E-3</v>
      </c>
      <c r="F395" s="152"/>
      <c r="G395" s="174">
        <f t="shared" ca="1" si="15"/>
        <v>42955</v>
      </c>
      <c r="H395" s="20">
        <f ca="1">_xll.meDateFromTenor(G395,H$14,"Following",H$13,"Normal")</f>
        <v>43047</v>
      </c>
      <c r="I395" s="175">
        <f ca="1"/>
        <v>8.0550651378656357E-3</v>
      </c>
      <c r="J395" s="152" t="s">
        <v>4</v>
      </c>
      <c r="K395" s="174">
        <f t="shared" ca="1" si="16"/>
        <v>42955</v>
      </c>
      <c r="L395" s="20">
        <f ca="1">_xll.meDateFromTenor(K395,L$14,"Following",L$13,"Normal")</f>
        <v>43139</v>
      </c>
      <c r="M395" s="175">
        <f ca="1"/>
        <v>9.8046567653043374E-3</v>
      </c>
      <c r="N395" s="152" t="s">
        <v>4</v>
      </c>
      <c r="O395" s="174">
        <f t="shared" ca="1" si="17"/>
        <v>42955</v>
      </c>
      <c r="P395" s="20">
        <f ca="1">_xll.meDateFromTenor(O395,P$14,"Following",P$13,"Normal")</f>
        <v>42956</v>
      </c>
      <c r="Q395" s="175">
        <f ca="1"/>
        <v>7.358802531543019E-3</v>
      </c>
      <c r="R395" s="151" t="s">
        <v>4</v>
      </c>
    </row>
    <row r="396" spans="1:18" x14ac:dyDescent="0.25">
      <c r="A396" s="153">
        <v>378</v>
      </c>
      <c r="B396" s="158"/>
      <c r="C396" s="174">
        <f ca="1">_xll.meDateFromTenor(C395,"1D","FOLLOWING",D$13,"NORMAL")</f>
        <v>42956</v>
      </c>
      <c r="D396" s="20">
        <f ca="1">_xll.meDateFromTenor(C396,D$14,"Following",D$13,"Normal")</f>
        <v>42957</v>
      </c>
      <c r="E396" s="175">
        <f ca="1"/>
        <v>4.7537632646310777E-3</v>
      </c>
      <c r="F396" s="152"/>
      <c r="G396" s="174">
        <f t="shared" ca="1" si="15"/>
        <v>42956</v>
      </c>
      <c r="H396" s="20">
        <f ca="1">_xll.meDateFromTenor(G396,H$14,"Following",H$13,"Normal")</f>
        <v>43048</v>
      </c>
      <c r="I396" s="175">
        <f ca="1"/>
        <v>8.057049796946221E-3</v>
      </c>
      <c r="J396" s="152" t="s">
        <v>4</v>
      </c>
      <c r="K396" s="174">
        <f t="shared" ca="1" si="16"/>
        <v>42956</v>
      </c>
      <c r="L396" s="20">
        <f ca="1">_xll.meDateFromTenor(K396,L$14,"Following",L$13,"Normal")</f>
        <v>43140</v>
      </c>
      <c r="M396" s="175">
        <f ca="1"/>
        <v>9.8098394010686669E-3</v>
      </c>
      <c r="N396" s="152" t="s">
        <v>4</v>
      </c>
      <c r="O396" s="174">
        <f t="shared" ca="1" si="17"/>
        <v>42956</v>
      </c>
      <c r="P396" s="20">
        <f ca="1">_xll.meDateFromTenor(O396,P$14,"Following",P$13,"Normal")</f>
        <v>42957</v>
      </c>
      <c r="Q396" s="175">
        <f ca="1"/>
        <v>7.3575268433298579E-3</v>
      </c>
      <c r="R396" s="151" t="s">
        <v>4</v>
      </c>
    </row>
    <row r="397" spans="1:18" x14ac:dyDescent="0.25">
      <c r="A397" s="153">
        <v>379</v>
      </c>
      <c r="B397" s="158"/>
      <c r="C397" s="174">
        <f ca="1">_xll.meDateFromTenor(C396,"1D","FOLLOWING",D$13,"NORMAL")</f>
        <v>42957</v>
      </c>
      <c r="D397" s="20">
        <f ca="1">_xll.meDateFromTenor(C397,D$14,"Following",D$13,"Normal")</f>
        <v>42958</v>
      </c>
      <c r="E397" s="175">
        <f ca="1"/>
        <v>4.7564711854786333E-3</v>
      </c>
      <c r="F397" s="152"/>
      <c r="G397" s="174">
        <f t="shared" ca="1" si="15"/>
        <v>42957</v>
      </c>
      <c r="H397" s="20">
        <f ca="1">_xll.meDateFromTenor(G397,H$14,"Following",H$13,"Normal")</f>
        <v>43049</v>
      </c>
      <c r="I397" s="175">
        <f ca="1"/>
        <v>8.0590055490349071E-3</v>
      </c>
      <c r="J397" s="152" t="s">
        <v>4</v>
      </c>
      <c r="K397" s="174">
        <f t="shared" ca="1" si="16"/>
        <v>42957</v>
      </c>
      <c r="L397" s="20">
        <f ca="1">_xll.meDateFromTenor(K397,L$14,"Following",L$13,"Normal")</f>
        <v>43143</v>
      </c>
      <c r="M397" s="175">
        <f ca="1"/>
        <v>9.8149602107965375E-3</v>
      </c>
      <c r="N397" s="152" t="s">
        <v>4</v>
      </c>
      <c r="O397" s="174">
        <f t="shared" ca="1" si="17"/>
        <v>42957</v>
      </c>
      <c r="P397" s="20">
        <f ca="1">_xll.meDateFromTenor(O397,P$14,"Following",P$13,"Normal")</f>
        <v>42958</v>
      </c>
      <c r="Q397" s="175">
        <f ca="1"/>
        <v>7.3562511551166958E-3</v>
      </c>
      <c r="R397" s="151" t="s">
        <v>4</v>
      </c>
    </row>
    <row r="398" spans="1:18" x14ac:dyDescent="0.25">
      <c r="A398" s="153">
        <v>380</v>
      </c>
      <c r="B398" s="158"/>
      <c r="C398" s="174">
        <f ca="1">_xll.meDateFromTenor(C397,"1D","FOLLOWING",D$13,"NORMAL")</f>
        <v>42958</v>
      </c>
      <c r="D398" s="20">
        <f ca="1">_xll.meDateFromTenor(C398,D$14,"Following",D$13,"Normal")</f>
        <v>42961</v>
      </c>
      <c r="E398" s="175">
        <f ca="1"/>
        <v>4.7619752107941511E-3</v>
      </c>
      <c r="F398" s="152"/>
      <c r="G398" s="174">
        <f t="shared" ca="1" si="15"/>
        <v>42958</v>
      </c>
      <c r="H398" s="20">
        <f ca="1">_xll.meDateFromTenor(G398,H$14,"Following",H$13,"Normal")</f>
        <v>43052</v>
      </c>
      <c r="I398" s="175">
        <f ca="1"/>
        <v>8.0609324838633051E-3</v>
      </c>
      <c r="J398" s="152" t="s">
        <v>4</v>
      </c>
      <c r="K398" s="174">
        <f t="shared" ca="1" si="16"/>
        <v>42958</v>
      </c>
      <c r="L398" s="20">
        <f ca="1">_xll.meDateFromTenor(K398,L$14,"Following",L$13,"Normal")</f>
        <v>43143</v>
      </c>
      <c r="M398" s="175">
        <f ca="1"/>
        <v>9.8200184014545742E-3</v>
      </c>
      <c r="N398" s="152" t="s">
        <v>4</v>
      </c>
      <c r="O398" s="174">
        <f t="shared" ca="1" si="17"/>
        <v>42958</v>
      </c>
      <c r="P398" s="20">
        <f ca="1">_xll.meDateFromTenor(O398,P$14,"Following",P$13,"Normal")</f>
        <v>42961</v>
      </c>
      <c r="Q398" s="175">
        <f ca="1"/>
        <v>7.3549754669035338E-3</v>
      </c>
      <c r="R398" s="151" t="s">
        <v>4</v>
      </c>
    </row>
    <row r="399" spans="1:18" x14ac:dyDescent="0.25">
      <c r="A399" s="153">
        <v>381</v>
      </c>
      <c r="B399" s="158"/>
      <c r="C399" s="174">
        <f ca="1">_xll.meDateFromTenor(C398,"1D","FOLLOWING",D$13,"NORMAL")</f>
        <v>42961</v>
      </c>
      <c r="D399" s="20">
        <f ca="1">_xll.meDateFromTenor(C399,D$14,"Following",D$13,"Normal")</f>
        <v>42962</v>
      </c>
      <c r="E399" s="175">
        <f ca="1"/>
        <v>4.7673784558455341E-3</v>
      </c>
      <c r="F399" s="152"/>
      <c r="G399" s="174">
        <f t="shared" ca="1" si="15"/>
        <v>42961</v>
      </c>
      <c r="H399" s="20">
        <f ca="1">_xll.meDateFromTenor(G399,H$14,"Following",H$13,"Normal")</f>
        <v>43053</v>
      </c>
      <c r="I399" s="175">
        <f ca="1"/>
        <v>8.0665412821028723E-3</v>
      </c>
      <c r="J399" s="152" t="s">
        <v>4</v>
      </c>
      <c r="K399" s="174">
        <f t="shared" ca="1" si="16"/>
        <v>42961</v>
      </c>
      <c r="L399" s="20">
        <f ca="1">_xll.meDateFromTenor(K399,L$14,"Following",L$13,"Normal")</f>
        <v>43145</v>
      </c>
      <c r="M399" s="175">
        <f ca="1"/>
        <v>9.8348093286759301E-3</v>
      </c>
      <c r="N399" s="152" t="s">
        <v>4</v>
      </c>
      <c r="O399" s="174">
        <f t="shared" ca="1" si="17"/>
        <v>42961</v>
      </c>
      <c r="P399" s="20">
        <f ca="1">_xll.meDateFromTenor(O399,P$14,"Following",P$13,"Normal")</f>
        <v>42962</v>
      </c>
      <c r="Q399" s="175">
        <f ca="1"/>
        <v>7.3511484022640485E-3</v>
      </c>
      <c r="R399" s="151" t="s">
        <v>4</v>
      </c>
    </row>
    <row r="400" spans="1:18" x14ac:dyDescent="0.25">
      <c r="A400" s="153">
        <v>382</v>
      </c>
      <c r="B400" s="158"/>
      <c r="C400" s="174">
        <f ca="1">_xll.meDateFromTenor(C399,"1D","FOLLOWING",D$13,"NORMAL")</f>
        <v>42962</v>
      </c>
      <c r="D400" s="20">
        <f ca="1">_xll.meDateFromTenor(C400,D$14,"Following",D$13,"Normal")</f>
        <v>42963</v>
      </c>
      <c r="E400" s="175">
        <f ca="1"/>
        <v>4.7701241723796702E-3</v>
      </c>
      <c r="F400" s="152"/>
      <c r="G400" s="174">
        <f t="shared" ca="1" si="15"/>
        <v>42962</v>
      </c>
      <c r="H400" s="20">
        <f ca="1">_xll.meDateFromTenor(G400,H$14,"Following",H$13,"Normal")</f>
        <v>43054</v>
      </c>
      <c r="I400" s="175">
        <f ca="1"/>
        <v>8.068353845206223E-3</v>
      </c>
      <c r="J400" s="152" t="s">
        <v>4</v>
      </c>
      <c r="K400" s="174">
        <f t="shared" ca="1" si="16"/>
        <v>42962</v>
      </c>
      <c r="L400" s="20">
        <f ca="1">_xll.meDateFromTenor(K400,L$14,"Following",L$13,"Normal")</f>
        <v>43146</v>
      </c>
      <c r="M400" s="175">
        <f ca="1"/>
        <v>9.8396091127208804E-3</v>
      </c>
      <c r="N400" s="152" t="s">
        <v>4</v>
      </c>
      <c r="O400" s="174">
        <f t="shared" ca="1" si="17"/>
        <v>42962</v>
      </c>
      <c r="P400" s="20">
        <f ca="1">_xll.meDateFromTenor(O400,P$14,"Following",P$13,"Normal")</f>
        <v>42963</v>
      </c>
      <c r="Q400" s="175">
        <f ca="1"/>
        <v>7.3498727140508865E-3</v>
      </c>
      <c r="R400" s="151" t="s">
        <v>4</v>
      </c>
    </row>
    <row r="401" spans="1:18" x14ac:dyDescent="0.25">
      <c r="A401" s="153">
        <v>383</v>
      </c>
      <c r="B401" s="158"/>
      <c r="C401" s="174">
        <f ca="1">_xll.meDateFromTenor(C400,"1D","FOLLOWING",D$13,"NORMAL")</f>
        <v>42963</v>
      </c>
      <c r="D401" s="20">
        <f ca="1">_xll.meDateFromTenor(C401,D$14,"Following",D$13,"Normal")</f>
        <v>42964</v>
      </c>
      <c r="E401" s="175">
        <f ca="1"/>
        <v>4.7728774494260225E-3</v>
      </c>
      <c r="F401" s="152"/>
      <c r="G401" s="174">
        <f t="shared" ca="1" si="15"/>
        <v>42963</v>
      </c>
      <c r="H401" s="20">
        <f ca="1">_xll.meDateFromTenor(G401,H$14,"Following",H$13,"Normal")</f>
        <v>43055</v>
      </c>
      <c r="I401" s="175">
        <f ca="1"/>
        <v>8.0701380397073356E-3</v>
      </c>
      <c r="J401" s="152" t="s">
        <v>4</v>
      </c>
      <c r="K401" s="174">
        <f t="shared" ca="1" si="16"/>
        <v>42963</v>
      </c>
      <c r="L401" s="20">
        <f ca="1">_xll.meDateFromTenor(K401,L$14,"Following",L$13,"Normal")</f>
        <v>43147</v>
      </c>
      <c r="M401" s="175">
        <f ca="1"/>
        <v>9.8443423125291196E-3</v>
      </c>
      <c r="N401" s="152" t="s">
        <v>4</v>
      </c>
      <c r="O401" s="174">
        <f t="shared" ca="1" si="17"/>
        <v>42963</v>
      </c>
      <c r="P401" s="20">
        <f ca="1">_xll.meDateFromTenor(O401,P$14,"Following",P$13,"Normal")</f>
        <v>42964</v>
      </c>
      <c r="Q401" s="175">
        <f ca="1"/>
        <v>7.3485970258377253E-3</v>
      </c>
      <c r="R401" s="151" t="s">
        <v>4</v>
      </c>
    </row>
    <row r="402" spans="1:18" x14ac:dyDescent="0.25">
      <c r="A402" s="153">
        <v>384</v>
      </c>
      <c r="B402" s="158"/>
      <c r="C402" s="174">
        <f ca="1">_xll.meDateFromTenor(C401,"1D","FOLLOWING",D$13,"NORMAL")</f>
        <v>42964</v>
      </c>
      <c r="D402" s="20">
        <f ca="1">_xll.meDateFromTenor(C402,D$14,"Following",D$13,"Normal")</f>
        <v>42965</v>
      </c>
      <c r="E402" s="175">
        <f ca="1"/>
        <v>4.7756382873842713E-3</v>
      </c>
      <c r="F402" s="152"/>
      <c r="G402" s="174">
        <f t="shared" ca="1" si="15"/>
        <v>42964</v>
      </c>
      <c r="H402" s="20">
        <f ca="1">_xll.meDateFromTenor(G402,H$14,"Following",H$13,"Normal")</f>
        <v>43056</v>
      </c>
      <c r="I402" s="175">
        <f ca="1"/>
        <v>8.0718939553378246E-3</v>
      </c>
      <c r="J402" s="152" t="s">
        <v>4</v>
      </c>
      <c r="K402" s="174">
        <f t="shared" ca="1" si="16"/>
        <v>42964</v>
      </c>
      <c r="L402" s="20">
        <f ca="1">_xll.meDateFromTenor(K402,L$14,"Following",L$13,"Normal")</f>
        <v>43150</v>
      </c>
      <c r="M402" s="175">
        <f ca="1"/>
        <v>9.8490081350672762E-3</v>
      </c>
      <c r="N402" s="152" t="s">
        <v>4</v>
      </c>
      <c r="O402" s="174">
        <f t="shared" ca="1" si="17"/>
        <v>42964</v>
      </c>
      <c r="P402" s="20">
        <f ca="1">_xll.meDateFromTenor(O402,P$14,"Following",P$13,"Normal")</f>
        <v>42965</v>
      </c>
      <c r="Q402" s="175">
        <f ca="1"/>
        <v>7.3473213376245633E-3</v>
      </c>
      <c r="R402" s="151" t="s">
        <v>4</v>
      </c>
    </row>
    <row r="403" spans="1:18" x14ac:dyDescent="0.25">
      <c r="A403" s="153">
        <v>385</v>
      </c>
      <c r="B403" s="158"/>
      <c r="C403" s="174">
        <f ca="1">_xll.meDateFromTenor(C402,"1D","FOLLOWING",D$13,"NORMAL")</f>
        <v>42965</v>
      </c>
      <c r="D403" s="20">
        <f ca="1">_xll.meDateFromTenor(C403,D$14,"Following",D$13,"Normal")</f>
        <v>42968</v>
      </c>
      <c r="E403" s="175">
        <f ca="1"/>
        <v>4.7812486685572426E-3</v>
      </c>
      <c r="F403" s="152"/>
      <c r="G403" s="174">
        <f t="shared" ca="1" si="15"/>
        <v>42965</v>
      </c>
      <c r="H403" s="20">
        <f ca="1">_xll.meDateFromTenor(G403,H$14,"Following",H$13,"Normal")</f>
        <v>43059</v>
      </c>
      <c r="I403" s="175">
        <f ca="1"/>
        <v>8.0736216818292957E-3</v>
      </c>
      <c r="J403" s="152" t="s">
        <v>4</v>
      </c>
      <c r="K403" s="174">
        <f t="shared" ca="1" si="16"/>
        <v>42965</v>
      </c>
      <c r="L403" s="20">
        <f ca="1">_xll.meDateFromTenor(K403,L$14,"Following",L$13,"Normal")</f>
        <v>43150</v>
      </c>
      <c r="M403" s="175">
        <f ca="1"/>
        <v>9.8536057873019733E-3</v>
      </c>
      <c r="N403" s="152" t="s">
        <v>4</v>
      </c>
      <c r="O403" s="174">
        <f t="shared" ca="1" si="17"/>
        <v>42965</v>
      </c>
      <c r="P403" s="20">
        <f ca="1">_xll.meDateFromTenor(O403,P$14,"Following",P$13,"Normal")</f>
        <v>42968</v>
      </c>
      <c r="Q403" s="175">
        <f ca="1"/>
        <v>7.3460456494114012E-3</v>
      </c>
      <c r="R403" s="151" t="s">
        <v>4</v>
      </c>
    </row>
    <row r="404" spans="1:18" x14ac:dyDescent="0.25">
      <c r="A404" s="153">
        <v>386</v>
      </c>
      <c r="B404" s="158"/>
      <c r="C404" s="174">
        <f ca="1">_xll.meDateFromTenor(C403,"1D","FOLLOWING",D$13,"NORMAL")</f>
        <v>42968</v>
      </c>
      <c r="D404" s="20">
        <f ca="1">_xll.meDateFromTenor(C404,D$14,"Following",D$13,"Normal")</f>
        <v>42969</v>
      </c>
      <c r="E404" s="175">
        <f ca="1"/>
        <v>4.786757258488112E-3</v>
      </c>
      <c r="F404" s="152"/>
      <c r="G404" s="174">
        <f t="shared" ca="1" si="15"/>
        <v>42968</v>
      </c>
      <c r="H404" s="20">
        <f ca="1">_xll.meDateFromTenor(G404,H$14,"Following",H$13,"Normal")</f>
        <v>43060</v>
      </c>
      <c r="I404" s="175">
        <f ca="1"/>
        <v>8.0786366237857281E-3</v>
      </c>
      <c r="J404" s="152" t="s">
        <v>4</v>
      </c>
      <c r="K404" s="174">
        <f t="shared" ca="1" si="16"/>
        <v>42968</v>
      </c>
      <c r="L404" s="20">
        <f ca="1">_xll.meDateFromTenor(K404,L$14,"Following",L$13,"Normal")</f>
        <v>43152</v>
      </c>
      <c r="M404" s="175">
        <f ca="1"/>
        <v>9.8669817918515604E-3</v>
      </c>
      <c r="N404" s="152" t="s">
        <v>4</v>
      </c>
      <c r="O404" s="174">
        <f t="shared" ca="1" si="17"/>
        <v>42968</v>
      </c>
      <c r="P404" s="20">
        <f ca="1">_xll.meDateFromTenor(O404,P$14,"Following",P$13,"Normal")</f>
        <v>42969</v>
      </c>
      <c r="Q404" s="175">
        <f ca="1"/>
        <v>7.342218584771916E-3</v>
      </c>
      <c r="R404" s="151" t="s">
        <v>4</v>
      </c>
    </row>
    <row r="405" spans="1:18" x14ac:dyDescent="0.25">
      <c r="A405" s="153">
        <v>387</v>
      </c>
      <c r="B405" s="158"/>
      <c r="C405" s="174">
        <f ca="1">_xll.meDateFromTenor(C404,"1D","FOLLOWING",D$13,"NORMAL")</f>
        <v>42969</v>
      </c>
      <c r="D405" s="20">
        <f ca="1">_xll.meDateFromTenor(C405,D$14,"Following",D$13,"Normal")</f>
        <v>42970</v>
      </c>
      <c r="E405" s="175">
        <f ca="1"/>
        <v>4.7895559082000889E-3</v>
      </c>
      <c r="F405" s="152"/>
      <c r="G405" s="174">
        <f t="shared" ref="G405:G468" ca="1" si="18">$C405</f>
        <v>42969</v>
      </c>
      <c r="H405" s="20">
        <f ca="1">_xll.meDateFromTenor(G405,H$14,"Following",H$13,"Normal")</f>
        <v>43061</v>
      </c>
      <c r="I405" s="175">
        <f ca="1"/>
        <v>8.080252518767336E-3</v>
      </c>
      <c r="J405" s="152" t="s">
        <v>4</v>
      </c>
      <c r="K405" s="174">
        <f t="shared" ref="K405:K468" ca="1" si="19">$C405</f>
        <v>42969</v>
      </c>
      <c r="L405" s="20">
        <f ca="1">_xll.meDateFromTenor(K405,L$14,"Following",L$13,"Normal")</f>
        <v>43153</v>
      </c>
      <c r="M405" s="175">
        <f ca="1"/>
        <v>9.871299028079655E-3</v>
      </c>
      <c r="N405" s="152" t="s">
        <v>4</v>
      </c>
      <c r="O405" s="174">
        <f t="shared" ref="O405:O468" ca="1" si="20">$C405</f>
        <v>42969</v>
      </c>
      <c r="P405" s="20">
        <f ca="1">_xll.meDateFromTenor(O405,P$14,"Following",P$13,"Normal")</f>
        <v>42970</v>
      </c>
      <c r="Q405" s="175">
        <f ca="1"/>
        <v>7.3409428965587548E-3</v>
      </c>
      <c r="R405" s="151" t="s">
        <v>4</v>
      </c>
    </row>
    <row r="406" spans="1:18" x14ac:dyDescent="0.25">
      <c r="A406" s="153">
        <v>388</v>
      </c>
      <c r="B406" s="158"/>
      <c r="C406" s="174">
        <f ca="1">_xll.meDateFromTenor(C405,"1D","FOLLOWING",D$13,"NORMAL")</f>
        <v>42970</v>
      </c>
      <c r="D406" s="20">
        <f ca="1">_xll.meDateFromTenor(C406,D$14,"Following",D$13,"Normal")</f>
        <v>42971</v>
      </c>
      <c r="E406" s="175">
        <f ca="1"/>
        <v>4.7923621218611493E-3</v>
      </c>
      <c r="F406" s="152"/>
      <c r="G406" s="174">
        <f t="shared" ca="1" si="18"/>
        <v>42970</v>
      </c>
      <c r="H406" s="20">
        <f ca="1">_xll.meDateFromTenor(G406,H$14,"Following",H$13,"Normal")</f>
        <v>43062</v>
      </c>
      <c r="I406" s="175">
        <f ca="1"/>
        <v>8.0818408396485276E-3</v>
      </c>
      <c r="J406" s="152" t="s">
        <v>4</v>
      </c>
      <c r="K406" s="174">
        <f t="shared" ca="1" si="19"/>
        <v>42970</v>
      </c>
      <c r="L406" s="20">
        <f ca="1">_xll.meDateFromTenor(K406,L$14,"Following",L$13,"Normal")</f>
        <v>43154</v>
      </c>
      <c r="M406" s="175">
        <f ca="1"/>
        <v>9.87554530208333E-3</v>
      </c>
      <c r="N406" s="152" t="s">
        <v>4</v>
      </c>
      <c r="O406" s="174">
        <f t="shared" ca="1" si="20"/>
        <v>42970</v>
      </c>
      <c r="P406" s="20">
        <f ca="1">_xll.meDateFromTenor(O406,P$14,"Following",P$13,"Normal")</f>
        <v>42971</v>
      </c>
      <c r="Q406" s="175">
        <f ca="1"/>
        <v>7.3396672083455928E-3</v>
      </c>
      <c r="R406" s="151" t="s">
        <v>4</v>
      </c>
    </row>
    <row r="407" spans="1:18" x14ac:dyDescent="0.25">
      <c r="A407" s="153">
        <v>389</v>
      </c>
      <c r="B407" s="158"/>
      <c r="C407" s="174">
        <f ca="1">_xll.meDateFromTenor(C406,"1D","FOLLOWING",D$13,"NORMAL")</f>
        <v>42971</v>
      </c>
      <c r="D407" s="20">
        <f ca="1">_xll.meDateFromTenor(C407,D$14,"Following",D$13,"Normal")</f>
        <v>42972</v>
      </c>
      <c r="E407" s="175">
        <f ca="1"/>
        <v>4.7951758995523792E-3</v>
      </c>
      <c r="F407" s="152"/>
      <c r="G407" s="174">
        <f t="shared" ca="1" si="18"/>
        <v>42971</v>
      </c>
      <c r="H407" s="20">
        <f ca="1">_xll.meDateFromTenor(G407,H$14,"Following",H$13,"Normal")</f>
        <v>43063</v>
      </c>
      <c r="I407" s="175">
        <f ca="1"/>
        <v>8.0834018425414607E-3</v>
      </c>
      <c r="J407" s="152" t="s">
        <v>4</v>
      </c>
      <c r="K407" s="174">
        <f t="shared" ca="1" si="19"/>
        <v>42971</v>
      </c>
      <c r="L407" s="20">
        <f ca="1">_xll.meDateFromTenor(K407,L$14,"Following",L$13,"Normal")</f>
        <v>43157</v>
      </c>
      <c r="M407" s="175">
        <f ca="1"/>
        <v>9.8797209940751189E-3</v>
      </c>
      <c r="N407" s="152" t="s">
        <v>4</v>
      </c>
      <c r="O407" s="174">
        <f t="shared" ca="1" si="20"/>
        <v>42971</v>
      </c>
      <c r="P407" s="20">
        <f ca="1">_xll.meDateFromTenor(O407,P$14,"Following",P$13,"Normal")</f>
        <v>42972</v>
      </c>
      <c r="Q407" s="175">
        <f ca="1"/>
        <v>7.3383871017980162E-3</v>
      </c>
      <c r="R407" s="151" t="s">
        <v>4</v>
      </c>
    </row>
    <row r="408" spans="1:18" x14ac:dyDescent="0.25">
      <c r="A408" s="153">
        <v>390</v>
      </c>
      <c r="B408" s="158"/>
      <c r="C408" s="174">
        <f ca="1">_xll.meDateFromTenor(C407,"1D","FOLLOWING",D$13,"NORMAL")</f>
        <v>42972</v>
      </c>
      <c r="D408" s="20">
        <f ca="1">_xll.meDateFromTenor(C408,D$14,"Following",D$13,"Normal")</f>
        <v>42975</v>
      </c>
      <c r="E408" s="175">
        <f ca="1"/>
        <v>4.8008926938969583E-3</v>
      </c>
      <c r="F408" s="152"/>
      <c r="G408" s="174">
        <f t="shared" ca="1" si="18"/>
        <v>42972</v>
      </c>
      <c r="H408" s="20">
        <f ca="1">_xll.meDateFromTenor(G408,H$14,"Following",H$13,"Normal")</f>
        <v>43066</v>
      </c>
      <c r="I408" s="175">
        <f ca="1"/>
        <v>8.0849357835582926E-3</v>
      </c>
      <c r="J408" s="152" t="s">
        <v>4</v>
      </c>
      <c r="K408" s="174">
        <f t="shared" ca="1" si="19"/>
        <v>42972</v>
      </c>
      <c r="L408" s="20">
        <f ca="1">_xll.meDateFromTenor(K408,L$14,"Following",L$13,"Normal")</f>
        <v>43157</v>
      </c>
      <c r="M408" s="175">
        <f ca="1"/>
        <v>9.8838264842675619E-3</v>
      </c>
      <c r="N408" s="152" t="s">
        <v>4</v>
      </c>
      <c r="O408" s="174">
        <f t="shared" ca="1" si="20"/>
        <v>42972</v>
      </c>
      <c r="P408" s="20">
        <f ca="1">_xll.meDateFromTenor(O408,P$14,"Following",P$13,"Normal")</f>
        <v>42975</v>
      </c>
      <c r="Q408" s="175">
        <f ca="1"/>
        <v>7.3370981988764034E-3</v>
      </c>
      <c r="R408" s="151" t="s">
        <v>4</v>
      </c>
    </row>
    <row r="409" spans="1:18" x14ac:dyDescent="0.25">
      <c r="A409" s="153">
        <v>391</v>
      </c>
      <c r="B409" s="158"/>
      <c r="C409" s="174">
        <f ca="1">_xll.meDateFromTenor(C408,"1D","FOLLOWING",D$13,"NORMAL")</f>
        <v>42975</v>
      </c>
      <c r="D409" s="20">
        <f ca="1">_xll.meDateFromTenor(C409,D$14,"Following",D$13,"Normal")</f>
        <v>42976</v>
      </c>
      <c r="E409" s="175">
        <f ca="1"/>
        <v>4.8065066622005222E-3</v>
      </c>
      <c r="F409" s="152"/>
      <c r="G409" s="174">
        <f t="shared" ca="1" si="18"/>
        <v>42975</v>
      </c>
      <c r="H409" s="20">
        <f ca="1">_xll.meDateFromTenor(G409,H$14,"Following",H$13,"Normal")</f>
        <v>43067</v>
      </c>
      <c r="I409" s="175">
        <f ca="1"/>
        <v>8.0893777964737481E-3</v>
      </c>
      <c r="J409" s="152" t="s">
        <v>4</v>
      </c>
      <c r="K409" s="174">
        <f t="shared" ca="1" si="19"/>
        <v>42975</v>
      </c>
      <c r="L409" s="20">
        <f ca="1">_xll.meDateFromTenor(K409,L$14,"Following",L$13,"Normal")</f>
        <v>43159</v>
      </c>
      <c r="M409" s="175">
        <f ca="1"/>
        <v>9.8957255461741781E-3</v>
      </c>
      <c r="N409" s="152" t="s">
        <v>4</v>
      </c>
      <c r="O409" s="174">
        <f t="shared" ca="1" si="20"/>
        <v>42975</v>
      </c>
      <c r="P409" s="20">
        <f ca="1">_xll.meDateFromTenor(O409,P$14,"Following",P$13,"Normal")</f>
        <v>42976</v>
      </c>
      <c r="Q409" s="175">
        <f ca="1"/>
        <v>7.3331793162891802E-3</v>
      </c>
      <c r="R409" s="151" t="s">
        <v>4</v>
      </c>
    </row>
    <row r="410" spans="1:18" x14ac:dyDescent="0.25">
      <c r="A410" s="153">
        <v>392</v>
      </c>
      <c r="B410" s="158"/>
      <c r="C410" s="174">
        <f ca="1">_xll.meDateFromTenor(C409,"1D","FOLLOWING",D$13,"NORMAL")</f>
        <v>42976</v>
      </c>
      <c r="D410" s="20">
        <f ca="1">_xll.meDateFromTenor(C410,D$14,"Following",D$13,"Normal")</f>
        <v>42977</v>
      </c>
      <c r="E410" s="175">
        <f ca="1"/>
        <v>4.8093582679520526E-3</v>
      </c>
      <c r="F410" s="152"/>
      <c r="G410" s="174">
        <f t="shared" ca="1" si="18"/>
        <v>42976</v>
      </c>
      <c r="H410" s="20">
        <f ca="1">_xll.meDateFromTenor(G410,H$14,"Following",H$13,"Normal")</f>
        <v>43068</v>
      </c>
      <c r="I410" s="175">
        <f ca="1"/>
        <v>8.090806051107742E-3</v>
      </c>
      <c r="J410" s="152" t="s">
        <v>4</v>
      </c>
      <c r="K410" s="174">
        <f t="shared" ca="1" si="19"/>
        <v>42976</v>
      </c>
      <c r="L410" s="20">
        <f ca="1">_xll.meDateFromTenor(K410,L$14,"Following",L$13,"Normal")</f>
        <v>43159</v>
      </c>
      <c r="M410" s="175">
        <f ca="1"/>
        <v>9.899554031294602E-3</v>
      </c>
      <c r="N410" s="152" t="s">
        <v>4</v>
      </c>
      <c r="O410" s="174">
        <f t="shared" ca="1" si="20"/>
        <v>42976</v>
      </c>
      <c r="P410" s="20">
        <f ca="1">_xll.meDateFromTenor(O410,P$14,"Following",P$13,"Normal")</f>
        <v>42977</v>
      </c>
      <c r="Q410" s="175">
        <f ca="1"/>
        <v>7.3318558322932595E-3</v>
      </c>
      <c r="R410" s="151" t="s">
        <v>4</v>
      </c>
    </row>
    <row r="411" spans="1:18" x14ac:dyDescent="0.25">
      <c r="A411" s="153">
        <v>393</v>
      </c>
      <c r="B411" s="158"/>
      <c r="C411" s="174">
        <f ca="1">_xll.meDateFromTenor(C410,"1D","FOLLOWING",D$13,"NORMAL")</f>
        <v>42977</v>
      </c>
      <c r="D411" s="20">
        <f ca="1">_xll.meDateFromTenor(C411,D$14,"Following",D$13,"Normal")</f>
        <v>42978</v>
      </c>
      <c r="E411" s="175">
        <f ca="1"/>
        <v>4.8122174409304282E-3</v>
      </c>
      <c r="F411" s="152"/>
      <c r="G411" s="174">
        <f t="shared" ca="1" si="18"/>
        <v>42977</v>
      </c>
      <c r="H411" s="20">
        <f ca="1">_xll.meDateFromTenor(G411,H$14,"Following",H$13,"Normal")</f>
        <v>43069</v>
      </c>
      <c r="I411" s="175">
        <f ca="1"/>
        <v>8.0922085244264207E-3</v>
      </c>
      <c r="J411" s="152" t="s">
        <v>4</v>
      </c>
      <c r="K411" s="174">
        <f t="shared" ca="1" si="19"/>
        <v>42977</v>
      </c>
      <c r="L411" s="20">
        <f ca="1">_xll.meDateFromTenor(K411,L$14,"Following",L$13,"Normal")</f>
        <v>43159</v>
      </c>
      <c r="M411" s="175">
        <f ca="1"/>
        <v>9.9033142156783691E-3</v>
      </c>
      <c r="N411" s="152" t="s">
        <v>4</v>
      </c>
      <c r="O411" s="174">
        <f t="shared" ca="1" si="20"/>
        <v>42977</v>
      </c>
      <c r="P411" s="20">
        <f ca="1">_xll.meDateFromTenor(O411,P$14,"Following",P$13,"Normal")</f>
        <v>42978</v>
      </c>
      <c r="Q411" s="175">
        <f ca="1"/>
        <v>7.3305238541342254E-3</v>
      </c>
      <c r="R411" s="151" t="s">
        <v>4</v>
      </c>
    </row>
    <row r="412" spans="1:18" x14ac:dyDescent="0.25">
      <c r="A412" s="153">
        <v>394</v>
      </c>
      <c r="B412" s="158"/>
      <c r="C412" s="174">
        <f ca="1">_xll.meDateFromTenor(C411,"1D","FOLLOWING",D$13,"NORMAL")</f>
        <v>42978</v>
      </c>
      <c r="D412" s="20">
        <f ca="1">_xll.meDateFromTenor(C412,D$14,"Following",D$13,"Normal")</f>
        <v>42979</v>
      </c>
      <c r="E412" s="175">
        <f ca="1"/>
        <v>4.8150841812155849E-3</v>
      </c>
      <c r="F412" s="152"/>
      <c r="G412" s="174">
        <f t="shared" ca="1" si="18"/>
        <v>42978</v>
      </c>
      <c r="H412" s="20">
        <f ca="1">_xll.meDateFromTenor(G412,H$14,"Following",H$13,"Normal")</f>
        <v>43069</v>
      </c>
      <c r="I412" s="175">
        <f ca="1"/>
        <v>8.0935854725419417E-3</v>
      </c>
      <c r="J412" s="152" t="s">
        <v>4</v>
      </c>
      <c r="K412" s="174">
        <f t="shared" ca="1" si="19"/>
        <v>42978</v>
      </c>
      <c r="L412" s="20">
        <f ca="1">_xll.meDateFromTenor(K412,L$14,"Following",L$13,"Normal")</f>
        <v>43159</v>
      </c>
      <c r="M412" s="175">
        <f ca="1"/>
        <v>9.9070064795380112E-3</v>
      </c>
      <c r="N412" s="152" t="s">
        <v>4</v>
      </c>
      <c r="O412" s="174">
        <f t="shared" ca="1" si="20"/>
        <v>42978</v>
      </c>
      <c r="P412" s="20">
        <f ca="1">_xll.meDateFromTenor(O412,P$14,"Following",P$13,"Normal")</f>
        <v>42979</v>
      </c>
      <c r="Q412" s="175">
        <f ca="1"/>
        <v>7.3291834422542605E-3</v>
      </c>
      <c r="R412" s="151" t="s">
        <v>4</v>
      </c>
    </row>
    <row r="413" spans="1:18" x14ac:dyDescent="0.25">
      <c r="A413" s="153">
        <v>395</v>
      </c>
      <c r="B413" s="158"/>
      <c r="C413" s="174">
        <f ca="1">_xll.meDateFromTenor(C412,"1D","FOLLOWING",D$13,"NORMAL")</f>
        <v>42979</v>
      </c>
      <c r="D413" s="20">
        <f ca="1">_xll.meDateFromTenor(C413,D$14,"Following",D$13,"Normal")</f>
        <v>42982</v>
      </c>
      <c r="E413" s="175">
        <f ca="1"/>
        <v>4.8209074465788322E-3</v>
      </c>
      <c r="F413" s="152"/>
      <c r="G413" s="174">
        <f t="shared" ca="1" si="18"/>
        <v>42979</v>
      </c>
      <c r="H413" s="20">
        <f ca="1">_xll.meDateFromTenor(G413,H$14,"Following",H$13,"Normal")</f>
        <v>43070</v>
      </c>
      <c r="I413" s="175">
        <f ca="1"/>
        <v>8.094937151566459E-3</v>
      </c>
      <c r="J413" s="152" t="s">
        <v>4</v>
      </c>
      <c r="K413" s="174">
        <f t="shared" ca="1" si="19"/>
        <v>42979</v>
      </c>
      <c r="L413" s="20">
        <f ca="1">_xll.meDateFromTenor(K413,L$14,"Following",L$13,"Normal")</f>
        <v>43160</v>
      </c>
      <c r="M413" s="175">
        <f ca="1"/>
        <v>9.9106312030860667E-3</v>
      </c>
      <c r="N413" s="152" t="s">
        <v>4</v>
      </c>
      <c r="O413" s="174">
        <f t="shared" ca="1" si="20"/>
        <v>42979</v>
      </c>
      <c r="P413" s="20">
        <f ca="1">_xll.meDateFromTenor(O413,P$14,"Following",P$13,"Normal")</f>
        <v>42982</v>
      </c>
      <c r="Q413" s="175">
        <f ca="1"/>
        <v>7.3278346570955499E-3</v>
      </c>
      <c r="R413" s="151" t="s">
        <v>4</v>
      </c>
    </row>
    <row r="414" spans="1:18" x14ac:dyDescent="0.25">
      <c r="A414" s="153">
        <v>396</v>
      </c>
      <c r="B414" s="158"/>
      <c r="C414" s="174">
        <f ca="1">_xll.meDateFromTenor(C413,"1D","FOLLOWING",D$13,"NORMAL")</f>
        <v>42982</v>
      </c>
      <c r="D414" s="20">
        <f ca="1">_xll.meDateFromTenor(C414,D$14,"Following",D$13,"Normal")</f>
        <v>42983</v>
      </c>
      <c r="E414" s="175">
        <f ca="1"/>
        <v>4.8266268270147523E-3</v>
      </c>
      <c r="F414" s="152"/>
      <c r="G414" s="174">
        <f t="shared" ca="1" si="18"/>
        <v>42982</v>
      </c>
      <c r="H414" s="20">
        <f ca="1">_xll.meDateFromTenor(G414,H$14,"Following",H$13,"Normal")</f>
        <v>43073</v>
      </c>
      <c r="I414" s="175">
        <f ca="1"/>
        <v>8.0988431352155745E-3</v>
      </c>
      <c r="J414" s="152" t="s">
        <v>4</v>
      </c>
      <c r="K414" s="174">
        <f t="shared" ca="1" si="19"/>
        <v>42982</v>
      </c>
      <c r="L414" s="20">
        <f ca="1">_xll.meDateFromTenor(K414,L$14,"Following",L$13,"Normal")</f>
        <v>43164</v>
      </c>
      <c r="M414" s="175">
        <f ca="1"/>
        <v>9.9211039339860887E-3</v>
      </c>
      <c r="N414" s="152" t="s">
        <v>4</v>
      </c>
      <c r="O414" s="174">
        <f t="shared" ca="1" si="20"/>
        <v>42982</v>
      </c>
      <c r="P414" s="20">
        <f ca="1">_xll.meDateFromTenor(O414,P$14,"Following",P$13,"Normal")</f>
        <v>42983</v>
      </c>
      <c r="Q414" s="175">
        <f ca="1"/>
        <v>7.3237386663687907E-3</v>
      </c>
      <c r="R414" s="151" t="s">
        <v>4</v>
      </c>
    </row>
    <row r="415" spans="1:18" x14ac:dyDescent="0.25">
      <c r="A415" s="153">
        <v>397</v>
      </c>
      <c r="B415" s="158"/>
      <c r="C415" s="174">
        <f ca="1">_xll.meDateFromTenor(C414,"1D","FOLLOWING",D$13,"NORMAL")</f>
        <v>42983</v>
      </c>
      <c r="D415" s="20">
        <f ca="1">_xll.meDateFromTenor(C415,D$14,"Following",D$13,"Normal")</f>
        <v>42984</v>
      </c>
      <c r="E415" s="175">
        <f ca="1"/>
        <v>4.8295314118274209E-3</v>
      </c>
      <c r="F415" s="152"/>
      <c r="G415" s="174">
        <f t="shared" ca="1" si="18"/>
        <v>42983</v>
      </c>
      <c r="H415" s="20">
        <f ca="1">_xll.meDateFromTenor(G415,H$14,"Following",H$13,"Normal")</f>
        <v>43074</v>
      </c>
      <c r="I415" s="175">
        <f ca="1"/>
        <v>8.1000962989976541E-3</v>
      </c>
      <c r="J415" s="152" t="s">
        <v>4</v>
      </c>
      <c r="K415" s="174">
        <f t="shared" ca="1" si="19"/>
        <v>42983</v>
      </c>
      <c r="L415" s="20">
        <f ca="1">_xll.meDateFromTenor(K415,L$14,"Following",L$13,"Normal")</f>
        <v>43164</v>
      </c>
      <c r="M415" s="175">
        <f ca="1"/>
        <v>9.9244622984131729E-3</v>
      </c>
      <c r="N415" s="152" t="s">
        <v>4</v>
      </c>
      <c r="O415" s="174">
        <f t="shared" ca="1" si="20"/>
        <v>42983</v>
      </c>
      <c r="P415" s="20">
        <f ca="1">_xll.meDateFromTenor(O415,P$14,"Following",P$13,"Normal")</f>
        <v>42984</v>
      </c>
      <c r="Q415" s="175">
        <f ca="1"/>
        <v>7.322356992516944E-3</v>
      </c>
      <c r="R415" s="151" t="s">
        <v>4</v>
      </c>
    </row>
    <row r="416" spans="1:18" x14ac:dyDescent="0.25">
      <c r="A416" s="153">
        <v>398</v>
      </c>
      <c r="B416" s="158"/>
      <c r="C416" s="174">
        <f ca="1">_xll.meDateFromTenor(C415,"1D","FOLLOWING",D$13,"NORMAL")</f>
        <v>42984</v>
      </c>
      <c r="D416" s="20">
        <f ca="1">_xll.meDateFromTenor(C416,D$14,"Following",D$13,"Normal")</f>
        <v>42985</v>
      </c>
      <c r="E416" s="175">
        <f ca="1"/>
        <v>4.8324435671443129E-3</v>
      </c>
      <c r="F416" s="152"/>
      <c r="G416" s="174">
        <f t="shared" ca="1" si="18"/>
        <v>42984</v>
      </c>
      <c r="H416" s="20">
        <f ca="1">_xll.meDateFromTenor(G416,H$14,"Following",H$13,"Normal")</f>
        <v>43075</v>
      </c>
      <c r="I416" s="175">
        <f ca="1"/>
        <v>8.1013254742495211E-3</v>
      </c>
      <c r="J416" s="152" t="s">
        <v>4</v>
      </c>
      <c r="K416" s="174">
        <f t="shared" ca="1" si="19"/>
        <v>42984</v>
      </c>
      <c r="L416" s="20">
        <f ca="1">_xll.meDateFromTenor(K416,L$14,"Following",L$13,"Normal")</f>
        <v>43165</v>
      </c>
      <c r="M416" s="175">
        <f ca="1"/>
        <v>9.9277550235913562E-3</v>
      </c>
      <c r="N416" s="152" t="s">
        <v>4</v>
      </c>
      <c r="O416" s="174">
        <f t="shared" ca="1" si="20"/>
        <v>42984</v>
      </c>
      <c r="P416" s="20">
        <f ca="1">_xll.meDateFromTenor(O416,P$14,"Following",P$13,"Normal")</f>
        <v>42985</v>
      </c>
      <c r="Q416" s="175">
        <f ca="1"/>
        <v>7.3209672475972746E-3</v>
      </c>
      <c r="R416" s="151" t="s">
        <v>4</v>
      </c>
    </row>
    <row r="417" spans="1:18" x14ac:dyDescent="0.25">
      <c r="A417" s="153">
        <v>399</v>
      </c>
      <c r="B417" s="158"/>
      <c r="C417" s="174">
        <f ca="1">_xll.meDateFromTenor(C416,"1D","FOLLOWING",D$13,"NORMAL")</f>
        <v>42985</v>
      </c>
      <c r="D417" s="20">
        <f ca="1">_xll.meDateFromTenor(C417,D$14,"Following",D$13,"Normal")</f>
        <v>42986</v>
      </c>
      <c r="E417" s="175">
        <f ca="1"/>
        <v>4.8353632930453645E-3</v>
      </c>
      <c r="F417" s="152"/>
      <c r="G417" s="174">
        <f t="shared" ca="1" si="18"/>
        <v>42985</v>
      </c>
      <c r="H417" s="20">
        <f ca="1">_xll.meDateFromTenor(G417,H$14,"Following",H$13,"Normal")</f>
        <v>43076</v>
      </c>
      <c r="I417" s="175">
        <f ca="1"/>
        <v>8.1025309170833261E-3</v>
      </c>
      <c r="J417" s="152" t="s">
        <v>4</v>
      </c>
      <c r="K417" s="174">
        <f t="shared" ca="1" si="19"/>
        <v>42985</v>
      </c>
      <c r="L417" s="20">
        <f ca="1">_xll.meDateFromTenor(K417,L$14,"Following",L$13,"Normal")</f>
        <v>43166</v>
      </c>
      <c r="M417" s="175">
        <f ca="1"/>
        <v>9.9309824897331773E-3</v>
      </c>
      <c r="N417" s="152" t="s">
        <v>4</v>
      </c>
      <c r="O417" s="174">
        <f t="shared" ca="1" si="20"/>
        <v>42985</v>
      </c>
      <c r="P417" s="20">
        <f ca="1">_xll.meDateFromTenor(O417,P$14,"Following",P$13,"Normal")</f>
        <v>42986</v>
      </c>
      <c r="Q417" s="175">
        <f ca="1"/>
        <v>7.3195694920519683E-3</v>
      </c>
      <c r="R417" s="151" t="s">
        <v>4</v>
      </c>
    </row>
    <row r="418" spans="1:18" x14ac:dyDescent="0.25">
      <c r="A418" s="153">
        <v>400</v>
      </c>
      <c r="B418" s="158"/>
      <c r="C418" s="174">
        <f ca="1">_xll.meDateFromTenor(C417,"1D","FOLLOWING",D$13,"NORMAL")</f>
        <v>42986</v>
      </c>
      <c r="D418" s="20">
        <f ca="1">_xll.meDateFromTenor(C418,D$14,"Following",D$13,"Normal")</f>
        <v>42989</v>
      </c>
      <c r="E418" s="175">
        <f ca="1"/>
        <v>4.8412930878072476E-3</v>
      </c>
      <c r="F418" s="152"/>
      <c r="G418" s="174">
        <f t="shared" ca="1" si="18"/>
        <v>42986</v>
      </c>
      <c r="H418" s="20">
        <f ca="1">_xll.meDateFromTenor(G418,H$14,"Following",H$13,"Normal")</f>
        <v>43077</v>
      </c>
      <c r="I418" s="175">
        <f ca="1"/>
        <v>8.1037128836112318E-3</v>
      </c>
      <c r="J418" s="152" t="s">
        <v>4</v>
      </c>
      <c r="K418" s="174">
        <f t="shared" ca="1" si="19"/>
        <v>42986</v>
      </c>
      <c r="L418" s="20">
        <f ca="1">_xll.meDateFromTenor(K418,L$14,"Following",L$13,"Normal")</f>
        <v>43167</v>
      </c>
      <c r="M418" s="175">
        <f ca="1"/>
        <v>9.9341450770511729E-3</v>
      </c>
      <c r="N418" s="152" t="s">
        <v>4</v>
      </c>
      <c r="O418" s="174">
        <f t="shared" ca="1" si="20"/>
        <v>42986</v>
      </c>
      <c r="P418" s="20">
        <f ca="1">_xll.meDateFromTenor(O418,P$14,"Following",P$13,"Normal")</f>
        <v>42989</v>
      </c>
      <c r="Q418" s="175">
        <f ca="1"/>
        <v>7.3181637863232079E-3</v>
      </c>
      <c r="R418" s="151" t="s">
        <v>4</v>
      </c>
    </row>
    <row r="419" spans="1:18" x14ac:dyDescent="0.25">
      <c r="A419" s="153">
        <v>401</v>
      </c>
      <c r="B419" s="158"/>
      <c r="C419" s="174">
        <f ca="1">_xll.meDateFromTenor(C418,"1D","FOLLOWING",D$13,"NORMAL")</f>
        <v>42989</v>
      </c>
      <c r="D419" s="20">
        <f ca="1">_xll.meDateFromTenor(C419,D$14,"Following",D$13,"Normal")</f>
        <v>42990</v>
      </c>
      <c r="E419" s="175">
        <f ca="1"/>
        <v>4.8471179145615113E-3</v>
      </c>
      <c r="F419" s="152"/>
      <c r="G419" s="174">
        <f t="shared" ca="1" si="18"/>
        <v>42989</v>
      </c>
      <c r="H419" s="20">
        <f ca="1">_xll.meDateFromTenor(G419,H$14,"Following",H$13,"Normal")</f>
        <v>43080</v>
      </c>
      <c r="I419" s="175">
        <f ca="1"/>
        <v>8.1071204864811008E-3</v>
      </c>
      <c r="J419" s="152" t="s">
        <v>4</v>
      </c>
      <c r="K419" s="174">
        <f t="shared" ca="1" si="19"/>
        <v>42989</v>
      </c>
      <c r="L419" s="20">
        <f ca="1">_xll.meDateFromTenor(K419,L$14,"Following",L$13,"Normal")</f>
        <v>43171</v>
      </c>
      <c r="M419" s="175">
        <f ca="1"/>
        <v>9.9432473681875834E-3</v>
      </c>
      <c r="N419" s="152" t="s">
        <v>4</v>
      </c>
      <c r="O419" s="174">
        <f t="shared" ca="1" si="20"/>
        <v>42989</v>
      </c>
      <c r="P419" s="20">
        <f ca="1">_xll.meDateFromTenor(O419,P$14,"Following",P$13,"Normal")</f>
        <v>42990</v>
      </c>
      <c r="Q419" s="175">
        <f ca="1"/>
        <v>7.3138995724580554E-3</v>
      </c>
      <c r="R419" s="151" t="s">
        <v>4</v>
      </c>
    </row>
    <row r="420" spans="1:18" x14ac:dyDescent="0.25">
      <c r="A420" s="153">
        <v>402</v>
      </c>
      <c r="B420" s="158"/>
      <c r="C420" s="174">
        <f ca="1">_xll.meDateFromTenor(C419,"1D","FOLLOWING",D$13,"NORMAL")</f>
        <v>42990</v>
      </c>
      <c r="D420" s="20">
        <f ca="1">_xll.meDateFromTenor(C420,D$14,"Following",D$13,"Normal")</f>
        <v>42991</v>
      </c>
      <c r="E420" s="175">
        <f ca="1"/>
        <v>4.8500755015368387E-3</v>
      </c>
      <c r="F420" s="152"/>
      <c r="G420" s="174">
        <f t="shared" ca="1" si="18"/>
        <v>42990</v>
      </c>
      <c r="H420" s="20">
        <f ca="1">_xll.meDateFromTenor(G420,H$14,"Following",H$13,"Normal")</f>
        <v>43081</v>
      </c>
      <c r="I420" s="175">
        <f ca="1"/>
        <v>8.1082111089069674E-3</v>
      </c>
      <c r="J420" s="152" t="s">
        <v>4</v>
      </c>
      <c r="K420" s="174">
        <f t="shared" ca="1" si="19"/>
        <v>42990</v>
      </c>
      <c r="L420" s="20">
        <f ca="1">_xll.meDateFromTenor(K420,L$14,"Following",L$13,"Normal")</f>
        <v>43171</v>
      </c>
      <c r="M420" s="175">
        <f ca="1"/>
        <v>9.9461542423356537E-3</v>
      </c>
      <c r="N420" s="152" t="s">
        <v>4</v>
      </c>
      <c r="O420" s="174">
        <f t="shared" ca="1" si="20"/>
        <v>42990</v>
      </c>
      <c r="P420" s="20">
        <f ca="1">_xll.meDateFromTenor(O420,P$14,"Following",P$13,"Normal")</f>
        <v>42991</v>
      </c>
      <c r="Q420" s="175">
        <f ca="1"/>
        <v>7.312462670417328E-3</v>
      </c>
      <c r="R420" s="151" t="s">
        <v>4</v>
      </c>
    </row>
    <row r="421" spans="1:18" x14ac:dyDescent="0.25">
      <c r="A421" s="153">
        <v>403</v>
      </c>
      <c r="B421" s="158"/>
      <c r="C421" s="174">
        <f ca="1">_xll.meDateFromTenor(C420,"1D","FOLLOWING",D$13,"NORMAL")</f>
        <v>42991</v>
      </c>
      <c r="D421" s="20">
        <f ca="1">_xll.meDateFromTenor(C421,D$14,"Following",D$13,"Normal")</f>
        <v>42992</v>
      </c>
      <c r="E421" s="175">
        <f ca="1"/>
        <v>4.8530406623737039E-3</v>
      </c>
      <c r="F421" s="152"/>
      <c r="G421" s="174">
        <f t="shared" ca="1" si="18"/>
        <v>42991</v>
      </c>
      <c r="H421" s="20">
        <f ca="1">_xll.meDateFromTenor(G421,H$14,"Following",H$13,"Normal")</f>
        <v>43082</v>
      </c>
      <c r="I421" s="175">
        <f ca="1"/>
        <v>8.109279535587717E-3</v>
      </c>
      <c r="J421" s="152" t="s">
        <v>4</v>
      </c>
      <c r="K421" s="174">
        <f t="shared" ca="1" si="19"/>
        <v>42991</v>
      </c>
      <c r="L421" s="20">
        <f ca="1">_xll.meDateFromTenor(K421,L$14,"Following",L$13,"Normal")</f>
        <v>43172</v>
      </c>
      <c r="M421" s="175">
        <f ca="1"/>
        <v>9.9489981387225843E-3</v>
      </c>
      <c r="N421" s="152" t="s">
        <v>4</v>
      </c>
      <c r="O421" s="174">
        <f t="shared" ca="1" si="20"/>
        <v>42991</v>
      </c>
      <c r="P421" s="20">
        <f ca="1">_xll.meDateFromTenor(O421,P$14,"Following",P$13,"Normal")</f>
        <v>42992</v>
      </c>
      <c r="Q421" s="175">
        <f ca="1"/>
        <v>7.311018120404072E-3</v>
      </c>
      <c r="R421" s="151" t="s">
        <v>4</v>
      </c>
    </row>
    <row r="422" spans="1:18" x14ac:dyDescent="0.25">
      <c r="A422" s="153">
        <v>404</v>
      </c>
      <c r="B422" s="158"/>
      <c r="C422" s="174">
        <f ca="1">_xll.meDateFromTenor(C421,"1D","FOLLOWING",D$13,"NORMAL")</f>
        <v>42992</v>
      </c>
      <c r="D422" s="20">
        <f ca="1">_xll.meDateFromTenor(C422,D$14,"Following",D$13,"Normal")</f>
        <v>42993</v>
      </c>
      <c r="E422" s="175">
        <f ca="1"/>
        <v>4.8560133972315907E-3</v>
      </c>
      <c r="F422" s="152"/>
      <c r="G422" s="174">
        <f t="shared" ca="1" si="18"/>
        <v>42992</v>
      </c>
      <c r="H422" s="20">
        <f ca="1">_xll.meDateFromTenor(G422,H$14,"Following",H$13,"Normal")</f>
        <v>43083</v>
      </c>
      <c r="I422" s="175">
        <f ca="1"/>
        <v>8.1103260226355091E-3</v>
      </c>
      <c r="J422" s="152" t="s">
        <v>4</v>
      </c>
      <c r="K422" s="174">
        <f t="shared" ca="1" si="19"/>
        <v>42992</v>
      </c>
      <c r="L422" s="20">
        <f ca="1">_xll.meDateFromTenor(K422,L$14,"Following",L$13,"Normal")</f>
        <v>43173</v>
      </c>
      <c r="M422" s="175">
        <f ca="1"/>
        <v>9.9517794375609103E-3</v>
      </c>
      <c r="N422" s="152" t="s">
        <v>4</v>
      </c>
      <c r="O422" s="174">
        <f t="shared" ca="1" si="20"/>
        <v>42992</v>
      </c>
      <c r="P422" s="20">
        <f ca="1">_xll.meDateFromTenor(O422,P$14,"Following",P$13,"Normal")</f>
        <v>42993</v>
      </c>
      <c r="Q422" s="175">
        <f ca="1"/>
        <v>7.3095659828604697E-3</v>
      </c>
      <c r="R422" s="151" t="s">
        <v>4</v>
      </c>
    </row>
    <row r="423" spans="1:18" x14ac:dyDescent="0.25">
      <c r="A423" s="153">
        <v>405</v>
      </c>
      <c r="B423" s="158"/>
      <c r="C423" s="174">
        <f ca="1">_xll.meDateFromTenor(C422,"1D","FOLLOWING",D$13,"NORMAL")</f>
        <v>42993</v>
      </c>
      <c r="D423" s="20">
        <f ca="1">_xll.meDateFromTenor(C423,D$14,"Following",D$13,"Normal")</f>
        <v>42996</v>
      </c>
      <c r="E423" s="175">
        <f ca="1"/>
        <v>4.862049780411954E-3</v>
      </c>
      <c r="F423" s="152"/>
      <c r="G423" s="174">
        <f t="shared" ca="1" si="18"/>
        <v>42993</v>
      </c>
      <c r="H423" s="20">
        <f ca="1">_xll.meDateFromTenor(G423,H$14,"Following",H$13,"Normal")</f>
        <v>43084</v>
      </c>
      <c r="I423" s="175">
        <f ca="1"/>
        <v>8.1113508261624976E-3</v>
      </c>
      <c r="J423" s="152" t="s">
        <v>4</v>
      </c>
      <c r="K423" s="174">
        <f t="shared" ca="1" si="19"/>
        <v>42993</v>
      </c>
      <c r="L423" s="20">
        <f ca="1">_xll.meDateFromTenor(K423,L$14,"Following",L$13,"Normal")</f>
        <v>43174</v>
      </c>
      <c r="M423" s="175">
        <f ca="1"/>
        <v>9.954498519063177E-3</v>
      </c>
      <c r="N423" s="152" t="s">
        <v>4</v>
      </c>
      <c r="O423" s="174">
        <f t="shared" ca="1" si="20"/>
        <v>42993</v>
      </c>
      <c r="P423" s="20">
        <f ca="1">_xll.meDateFromTenor(O423,P$14,"Following",P$13,"Normal")</f>
        <v>42996</v>
      </c>
      <c r="Q423" s="175">
        <f ca="1"/>
        <v>7.3081063182287081E-3</v>
      </c>
      <c r="R423" s="151" t="s">
        <v>4</v>
      </c>
    </row>
    <row r="424" spans="1:18" x14ac:dyDescent="0.25">
      <c r="A424" s="153">
        <v>406</v>
      </c>
      <c r="B424" s="158"/>
      <c r="C424" s="174">
        <f ca="1">_xll.meDateFromTenor(C423,"1D","FOLLOWING",D$13,"NORMAL")</f>
        <v>42996</v>
      </c>
      <c r="D424" s="20">
        <f ca="1">_xll.meDateFromTenor(C424,D$14,"Following",D$13,"Normal")</f>
        <v>42997</v>
      </c>
      <c r="E424" s="175">
        <f ca="1"/>
        <v>4.8679800876705488E-3</v>
      </c>
      <c r="F424" s="152"/>
      <c r="G424" s="174">
        <f t="shared" ca="1" si="18"/>
        <v>42996</v>
      </c>
      <c r="H424" s="20">
        <f ca="1">_xll.meDateFromTenor(G424,H$14,"Following",H$13,"Normal")</f>
        <v>43087</v>
      </c>
      <c r="I424" s="175">
        <f ca="1"/>
        <v>8.1142976967402223E-3</v>
      </c>
      <c r="J424" s="152" t="s">
        <v>4</v>
      </c>
      <c r="K424" s="174">
        <f t="shared" ca="1" si="19"/>
        <v>42996</v>
      </c>
      <c r="L424" s="20">
        <f ca="1">_xll.meDateFromTenor(K424,L$14,"Following",L$13,"Normal")</f>
        <v>43178</v>
      </c>
      <c r="M424" s="175">
        <f ca="1"/>
        <v>9.9622862616789588E-3</v>
      </c>
      <c r="N424" s="152" t="s">
        <v>4</v>
      </c>
      <c r="O424" s="174">
        <f t="shared" ca="1" si="20"/>
        <v>42996</v>
      </c>
      <c r="P424" s="20">
        <f ca="1">_xll.meDateFromTenor(O424,P$14,"Following",P$13,"Normal")</f>
        <v>42997</v>
      </c>
      <c r="Q424" s="175">
        <f ca="1"/>
        <v>7.3036827662263026E-3</v>
      </c>
      <c r="R424" s="151" t="s">
        <v>4</v>
      </c>
    </row>
    <row r="425" spans="1:18" x14ac:dyDescent="0.25">
      <c r="A425" s="153">
        <v>407</v>
      </c>
      <c r="B425" s="158"/>
      <c r="C425" s="174">
        <f ca="1">_xll.meDateFromTenor(C424,"1D","FOLLOWING",D$13,"NORMAL")</f>
        <v>42997</v>
      </c>
      <c r="D425" s="20">
        <f ca="1">_xll.meDateFromTenor(C425,D$14,"Following",D$13,"Normal")</f>
        <v>42998</v>
      </c>
      <c r="E425" s="175">
        <f ca="1"/>
        <v>4.8709907004696081E-3</v>
      </c>
      <c r="F425" s="152"/>
      <c r="G425" s="174">
        <f t="shared" ca="1" si="18"/>
        <v>42997</v>
      </c>
      <c r="H425" s="20">
        <f ca="1">_xll.meDateFromTenor(G425,H$14,"Following",H$13,"Normal")</f>
        <v>43088</v>
      </c>
      <c r="I425" s="175">
        <f ca="1"/>
        <v>8.1152383273055718E-3</v>
      </c>
      <c r="J425" s="152" t="s">
        <v>4</v>
      </c>
      <c r="K425" s="174">
        <f t="shared" ca="1" si="19"/>
        <v>42997</v>
      </c>
      <c r="L425" s="20">
        <f ca="1">_xll.meDateFromTenor(K425,L$14,"Following",L$13,"Normal")</f>
        <v>43178</v>
      </c>
      <c r="M425" s="175">
        <f ca="1"/>
        <v>9.9647602759623376E-3</v>
      </c>
      <c r="N425" s="152" t="s">
        <v>4</v>
      </c>
      <c r="O425" s="174">
        <f t="shared" ca="1" si="20"/>
        <v>42997</v>
      </c>
      <c r="P425" s="20">
        <f ca="1">_xll.meDateFromTenor(O425,P$14,"Following",P$13,"Normal")</f>
        <v>42998</v>
      </c>
      <c r="Q425" s="175">
        <f ca="1"/>
        <v>7.3021935976637442E-3</v>
      </c>
      <c r="R425" s="151" t="s">
        <v>4</v>
      </c>
    </row>
    <row r="426" spans="1:18" x14ac:dyDescent="0.25">
      <c r="A426" s="153">
        <v>408</v>
      </c>
      <c r="B426" s="158"/>
      <c r="C426" s="174">
        <f ca="1">_xll.meDateFromTenor(C425,"1D","FOLLOWING",D$13,"NORMAL")</f>
        <v>42998</v>
      </c>
      <c r="D426" s="20">
        <f ca="1">_xll.meDateFromTenor(C426,D$14,"Following",D$13,"Normal")</f>
        <v>42999</v>
      </c>
      <c r="E426" s="175">
        <f ca="1"/>
        <v>4.8740088902477115E-3</v>
      </c>
      <c r="F426" s="152"/>
      <c r="G426" s="174">
        <f t="shared" ca="1" si="18"/>
        <v>42998</v>
      </c>
      <c r="H426" s="20">
        <f ca="1">_xll.meDateFromTenor(G426,H$14,"Following",H$13,"Normal")</f>
        <v>43089</v>
      </c>
      <c r="I426" s="175">
        <f ca="1"/>
        <v>8.1161585549109072E-3</v>
      </c>
      <c r="J426" s="152" t="s">
        <v>4</v>
      </c>
      <c r="K426" s="174">
        <f t="shared" ca="1" si="19"/>
        <v>42998</v>
      </c>
      <c r="L426" s="20">
        <f ca="1">_xll.meDateFromTenor(K426,L$14,"Following",L$13,"Normal")</f>
        <v>43179</v>
      </c>
      <c r="M426" s="175">
        <f ca="1"/>
        <v>9.9671739739723431E-3</v>
      </c>
      <c r="N426" s="152" t="s">
        <v>4</v>
      </c>
      <c r="O426" s="174">
        <f t="shared" ca="1" si="20"/>
        <v>42998</v>
      </c>
      <c r="P426" s="20">
        <f ca="1">_xll.meDateFromTenor(O426,P$14,"Following",P$13,"Normal")</f>
        <v>42999</v>
      </c>
      <c r="Q426" s="175">
        <f ca="1"/>
        <v>7.3006972042239469E-3</v>
      </c>
      <c r="R426" s="151" t="s">
        <v>4</v>
      </c>
    </row>
    <row r="427" spans="1:18" x14ac:dyDescent="0.25">
      <c r="A427" s="153">
        <v>409</v>
      </c>
      <c r="B427" s="158"/>
      <c r="C427" s="174">
        <f ca="1">_xll.meDateFromTenor(C426,"1D","FOLLOWING",D$13,"NORMAL")</f>
        <v>42999</v>
      </c>
      <c r="D427" s="20">
        <f ca="1">_xll.meDateFromTenor(C427,D$14,"Following",D$13,"Normal")</f>
        <v>43000</v>
      </c>
      <c r="E427" s="175">
        <f ca="1"/>
        <v>4.8770346575644115E-3</v>
      </c>
      <c r="F427" s="152"/>
      <c r="G427" s="174">
        <f t="shared" ca="1" si="18"/>
        <v>42999</v>
      </c>
      <c r="H427" s="20">
        <f ca="1">_xll.meDateFromTenor(G427,H$14,"Following",H$13,"Normal")</f>
        <v>43090</v>
      </c>
      <c r="I427" s="175">
        <f ca="1"/>
        <v>8.1170586356683824E-3</v>
      </c>
      <c r="J427" s="152" t="s">
        <v>4</v>
      </c>
      <c r="K427" s="174">
        <f t="shared" ca="1" si="19"/>
        <v>42999</v>
      </c>
      <c r="L427" s="20">
        <f ca="1">_xll.meDateFromTenor(K427,L$14,"Following",L$13,"Normal")</f>
        <v>43180</v>
      </c>
      <c r="M427" s="175">
        <f ca="1"/>
        <v>9.9695277359215066E-3</v>
      </c>
      <c r="N427" s="152" t="s">
        <v>4</v>
      </c>
      <c r="O427" s="174">
        <f t="shared" ca="1" si="20"/>
        <v>42999</v>
      </c>
      <c r="P427" s="20">
        <f ca="1">_xll.meDateFromTenor(O427,P$14,"Following",P$13,"Normal")</f>
        <v>43000</v>
      </c>
      <c r="Q427" s="175">
        <f ca="1"/>
        <v>7.2991936463490982E-3</v>
      </c>
      <c r="R427" s="151" t="s">
        <v>4</v>
      </c>
    </row>
    <row r="428" spans="1:18" x14ac:dyDescent="0.25">
      <c r="A428" s="153">
        <v>410</v>
      </c>
      <c r="B428" s="158"/>
      <c r="C428" s="174">
        <f ca="1">_xll.meDateFromTenor(C427,"1D","FOLLOWING",D$13,"NORMAL")</f>
        <v>43000</v>
      </c>
      <c r="D428" s="20">
        <f ca="1">_xll.meDateFromTenor(C428,D$14,"Following",D$13,"Normal")</f>
        <v>43003</v>
      </c>
      <c r="E428" s="175">
        <f ca="1"/>
        <v>4.8831776885549689E-3</v>
      </c>
      <c r="F428" s="152"/>
      <c r="G428" s="174">
        <f t="shared" ca="1" si="18"/>
        <v>43000</v>
      </c>
      <c r="H428" s="20">
        <f ca="1">_xll.meDateFromTenor(G428,H$14,"Following",H$13,"Normal")</f>
        <v>43091</v>
      </c>
      <c r="I428" s="175">
        <f ca="1"/>
        <v>8.1179388256901533E-3</v>
      </c>
      <c r="J428" s="152" t="s">
        <v>4</v>
      </c>
      <c r="K428" s="174">
        <f t="shared" ca="1" si="19"/>
        <v>43000</v>
      </c>
      <c r="L428" s="20">
        <f ca="1">_xll.meDateFromTenor(K428,L$14,"Following",L$13,"Normal")</f>
        <v>43181</v>
      </c>
      <c r="M428" s="175">
        <f ca="1"/>
        <v>9.9718219420223651E-3</v>
      </c>
      <c r="N428" s="152" t="s">
        <v>4</v>
      </c>
      <c r="O428" s="174">
        <f t="shared" ca="1" si="20"/>
        <v>43000</v>
      </c>
      <c r="P428" s="20">
        <f ca="1">_xll.meDateFromTenor(O428,P$14,"Following",P$13,"Normal")</f>
        <v>43003</v>
      </c>
      <c r="Q428" s="175">
        <f ca="1"/>
        <v>7.2976829844813799E-3</v>
      </c>
      <c r="R428" s="151" t="s">
        <v>4</v>
      </c>
    </row>
    <row r="429" spans="1:18" x14ac:dyDescent="0.25">
      <c r="A429" s="153">
        <v>411</v>
      </c>
      <c r="B429" s="158"/>
      <c r="C429" s="174">
        <f ca="1">_xll.meDateFromTenor(C428,"1D","FOLLOWING",D$13,"NORMAL")</f>
        <v>43003</v>
      </c>
      <c r="D429" s="20">
        <f ca="1">_xll.meDateFromTenor(C429,D$14,"Following",D$13,"Normal")</f>
        <v>43004</v>
      </c>
      <c r="E429" s="175">
        <f ca="1"/>
        <v>4.889213511249952E-3</v>
      </c>
      <c r="F429" s="152"/>
      <c r="G429" s="174">
        <f t="shared" ca="1" si="18"/>
        <v>43003</v>
      </c>
      <c r="H429" s="20">
        <f ca="1">_xll.meDateFromTenor(G429,H$14,"Following",H$13,"Normal")</f>
        <v>43096</v>
      </c>
      <c r="I429" s="175">
        <f ca="1"/>
        <v>8.1204626124628324E-3</v>
      </c>
      <c r="J429" s="152" t="s">
        <v>4</v>
      </c>
      <c r="K429" s="174">
        <f t="shared" ca="1" si="19"/>
        <v>43003</v>
      </c>
      <c r="L429" s="20">
        <f ca="1">_xll.meDateFromTenor(K429,L$14,"Following",L$13,"Normal")</f>
        <v>43185</v>
      </c>
      <c r="M429" s="175">
        <f ca="1"/>
        <v>9.9783510273605026E-3</v>
      </c>
      <c r="N429" s="152" t="s">
        <v>4</v>
      </c>
      <c r="O429" s="174">
        <f t="shared" ca="1" si="20"/>
        <v>43003</v>
      </c>
      <c r="P429" s="20">
        <f ca="1">_xll.meDateFromTenor(O429,P$14,"Following",P$13,"Normal")</f>
        <v>43004</v>
      </c>
      <c r="Q429" s="175">
        <f ca="1"/>
        <v>7.2931089793428642E-3</v>
      </c>
      <c r="R429" s="151" t="s">
        <v>4</v>
      </c>
    </row>
    <row r="430" spans="1:18" x14ac:dyDescent="0.25">
      <c r="A430" s="153">
        <v>412</v>
      </c>
      <c r="B430" s="158"/>
      <c r="C430" s="174">
        <f ca="1">_xll.meDateFromTenor(C429,"1D","FOLLOWING",D$13,"NORMAL")</f>
        <v>43004</v>
      </c>
      <c r="D430" s="20">
        <f ca="1">_xll.meDateFromTenor(C430,D$14,"Following",D$13,"Normal")</f>
        <v>43005</v>
      </c>
      <c r="E430" s="175">
        <f ca="1"/>
        <v>4.892277173294008E-3</v>
      </c>
      <c r="F430" s="152"/>
      <c r="G430" s="174">
        <f t="shared" ca="1" si="18"/>
        <v>43004</v>
      </c>
      <c r="H430" s="20">
        <f ca="1">_xll.meDateFromTenor(G430,H$14,"Following",H$13,"Normal")</f>
        <v>43096</v>
      </c>
      <c r="I430" s="175">
        <f ca="1"/>
        <v>8.1212658006633662E-3</v>
      </c>
      <c r="J430" s="152" t="s">
        <v>4</v>
      </c>
      <c r="K430" s="174">
        <f t="shared" ca="1" si="19"/>
        <v>43004</v>
      </c>
      <c r="L430" s="20">
        <f ca="1">_xll.meDateFromTenor(K430,L$14,"Following",L$13,"Normal")</f>
        <v>43185</v>
      </c>
      <c r="M430" s="175">
        <f ca="1"/>
        <v>9.9804108121935246E-3</v>
      </c>
      <c r="N430" s="152" t="s">
        <v>4</v>
      </c>
      <c r="O430" s="174">
        <f t="shared" ca="1" si="20"/>
        <v>43004</v>
      </c>
      <c r="P430" s="20">
        <f ca="1">_xll.meDateFromTenor(O430,P$14,"Following",P$13,"Normal")</f>
        <v>43005</v>
      </c>
      <c r="Q430" s="175">
        <f ca="1"/>
        <v>7.2915705059255192E-3</v>
      </c>
      <c r="R430" s="151" t="s">
        <v>4</v>
      </c>
    </row>
    <row r="431" spans="1:18" x14ac:dyDescent="0.25">
      <c r="A431" s="153">
        <v>413</v>
      </c>
      <c r="B431" s="158"/>
      <c r="C431" s="174">
        <f ca="1">_xll.meDateFromTenor(C430,"1D","FOLLOWING",D$13,"NORMAL")</f>
        <v>43005</v>
      </c>
      <c r="D431" s="20">
        <f ca="1">_xll.meDateFromTenor(C431,D$14,"Following",D$13,"Normal")</f>
        <v>43006</v>
      </c>
      <c r="E431" s="175">
        <f ca="1"/>
        <v>4.8953484156744227E-3</v>
      </c>
      <c r="F431" s="152"/>
      <c r="G431" s="174">
        <f t="shared" ca="1" si="18"/>
        <v>43005</v>
      </c>
      <c r="H431" s="20">
        <f ca="1">_xll.meDateFromTenor(G431,H$14,"Following",H$13,"Normal")</f>
        <v>43096</v>
      </c>
      <c r="I431" s="175">
        <f ca="1"/>
        <v>8.1220503786889834E-3</v>
      </c>
      <c r="J431" s="152" t="s">
        <v>4</v>
      </c>
      <c r="K431" s="174">
        <f t="shared" ca="1" si="19"/>
        <v>43005</v>
      </c>
      <c r="L431" s="20">
        <f ca="1">_xll.meDateFromTenor(K431,L$14,"Following",L$13,"Normal")</f>
        <v>43186</v>
      </c>
      <c r="M431" s="175">
        <f ca="1"/>
        <v>9.9824129422409272E-3</v>
      </c>
      <c r="N431" s="152" t="s">
        <v>4</v>
      </c>
      <c r="O431" s="174">
        <f t="shared" ca="1" si="20"/>
        <v>43005</v>
      </c>
      <c r="P431" s="20">
        <f ca="1">_xll.meDateFromTenor(O431,P$14,"Following",P$13,"Normal")</f>
        <v>43006</v>
      </c>
      <c r="Q431" s="175">
        <f ca="1"/>
        <v>7.290025230726231E-3</v>
      </c>
      <c r="R431" s="151" t="s">
        <v>4</v>
      </c>
    </row>
    <row r="432" spans="1:18" x14ac:dyDescent="0.25">
      <c r="A432" s="153">
        <v>414</v>
      </c>
      <c r="B432" s="158"/>
      <c r="C432" s="174">
        <f ca="1">_xll.meDateFromTenor(C431,"1D","FOLLOWING",D$13,"NORMAL")</f>
        <v>43006</v>
      </c>
      <c r="D432" s="20">
        <f ca="1">_xll.meDateFromTenor(C432,D$14,"Following",D$13,"Normal")</f>
        <v>43007</v>
      </c>
      <c r="E432" s="175">
        <f ca="1"/>
        <v>4.8984272391106205E-3</v>
      </c>
      <c r="F432" s="152"/>
      <c r="G432" s="174">
        <f t="shared" ca="1" si="18"/>
        <v>43006</v>
      </c>
      <c r="H432" s="20">
        <f ca="1">_xll.meDateFromTenor(G432,H$14,"Following",H$13,"Normal")</f>
        <v>43097</v>
      </c>
      <c r="I432" s="175">
        <f ca="1"/>
        <v>8.1228166026518413E-3</v>
      </c>
      <c r="J432" s="152" t="s">
        <v>4</v>
      </c>
      <c r="K432" s="174">
        <f t="shared" ca="1" si="19"/>
        <v>43006</v>
      </c>
      <c r="L432" s="20">
        <f ca="1">_xll.meDateFromTenor(K432,L$14,"Following",L$13,"Normal")</f>
        <v>43187</v>
      </c>
      <c r="M432" s="175">
        <f ca="1"/>
        <v>9.9843577977152525E-3</v>
      </c>
      <c r="N432" s="152" t="s">
        <v>4</v>
      </c>
      <c r="O432" s="174">
        <f t="shared" ca="1" si="20"/>
        <v>43006</v>
      </c>
      <c r="P432" s="20">
        <f ca="1">_xll.meDateFromTenor(O432,P$14,"Following",P$13,"Normal")</f>
        <v>43007</v>
      </c>
      <c r="Q432" s="175">
        <f ca="1"/>
        <v>7.2884732141871812E-3</v>
      </c>
      <c r="R432" s="151" t="s">
        <v>4</v>
      </c>
    </row>
    <row r="433" spans="1:18" x14ac:dyDescent="0.25">
      <c r="A433" s="153">
        <v>415</v>
      </c>
      <c r="B433" s="158"/>
      <c r="C433" s="174">
        <f ca="1">_xll.meDateFromTenor(C432,"1D","FOLLOWING",D$13,"NORMAL")</f>
        <v>43007</v>
      </c>
      <c r="D433" s="20">
        <f ca="1">_xll.meDateFromTenor(C433,D$14,"Following",D$13,"Normal")</f>
        <v>43010</v>
      </c>
      <c r="E433" s="175">
        <f ca="1"/>
        <v>4.9046769781569029E-3</v>
      </c>
      <c r="F433" s="152"/>
      <c r="G433" s="174">
        <f t="shared" ca="1" si="18"/>
        <v>43007</v>
      </c>
      <c r="H433" s="20">
        <f ca="1">_xll.meDateFromTenor(G433,H$14,"Following",H$13,"Normal")</f>
        <v>43098</v>
      </c>
      <c r="I433" s="175">
        <f ca="1"/>
        <v>8.1235647286640976E-3</v>
      </c>
      <c r="J433" s="152" t="s">
        <v>4</v>
      </c>
      <c r="K433" s="174">
        <f t="shared" ca="1" si="19"/>
        <v>43007</v>
      </c>
      <c r="L433" s="20">
        <f ca="1">_xll.meDateFromTenor(K433,L$14,"Following",L$13,"Normal")</f>
        <v>43188</v>
      </c>
      <c r="M433" s="175">
        <f ca="1"/>
        <v>9.9862457588290373E-3</v>
      </c>
      <c r="N433" s="152" t="s">
        <v>4</v>
      </c>
      <c r="O433" s="174">
        <f t="shared" ca="1" si="20"/>
        <v>43007</v>
      </c>
      <c r="P433" s="20">
        <f ca="1">_xll.meDateFromTenor(O433,P$14,"Following",P$13,"Normal")</f>
        <v>43010</v>
      </c>
      <c r="Q433" s="175">
        <f ca="1"/>
        <v>7.2869145167505549E-3</v>
      </c>
      <c r="R433" s="151" t="s">
        <v>4</v>
      </c>
    </row>
    <row r="434" spans="1:18" x14ac:dyDescent="0.25">
      <c r="A434" s="153">
        <v>416</v>
      </c>
      <c r="B434" s="158"/>
      <c r="C434" s="174">
        <f ca="1">_xll.meDateFromTenor(C433,"1D","FOLLOWING",D$13,"NORMAL")</f>
        <v>43010</v>
      </c>
      <c r="D434" s="20">
        <f ca="1">_xll.meDateFromTenor(C434,D$14,"Following",D$13,"Normal")</f>
        <v>43011</v>
      </c>
      <c r="E434" s="175">
        <f ca="1"/>
        <v>4.9108183511670407E-3</v>
      </c>
      <c r="F434" s="152"/>
      <c r="G434" s="174">
        <f t="shared" ca="1" si="18"/>
        <v>43010</v>
      </c>
      <c r="H434" s="20">
        <f ca="1">_xll.meDateFromTenor(G434,H$14,"Following",H$13,"Normal")</f>
        <v>43102</v>
      </c>
      <c r="I434" s="175">
        <f ca="1"/>
        <v>8.1257030801188193E-3</v>
      </c>
      <c r="J434" s="152" t="s">
        <v>4</v>
      </c>
      <c r="K434" s="174">
        <f t="shared" ca="1" si="19"/>
        <v>43010</v>
      </c>
      <c r="L434" s="20">
        <f ca="1">_xll.meDateFromTenor(K434,L$14,"Following",L$13,"Normal")</f>
        <v>43193</v>
      </c>
      <c r="M434" s="175">
        <f ca="1"/>
        <v>9.9915720781325081E-3</v>
      </c>
      <c r="N434" s="152" t="s">
        <v>4</v>
      </c>
      <c r="O434" s="174">
        <f t="shared" ca="1" si="20"/>
        <v>43010</v>
      </c>
      <c r="P434" s="20">
        <f ca="1">_xll.meDateFromTenor(O434,P$14,"Following",P$13,"Normal")</f>
        <v>43011</v>
      </c>
      <c r="Q434" s="175">
        <f ca="1"/>
        <v>7.2821989434770709E-3</v>
      </c>
      <c r="R434" s="151" t="s">
        <v>4</v>
      </c>
    </row>
    <row r="435" spans="1:18" x14ac:dyDescent="0.25">
      <c r="A435" s="153">
        <v>417</v>
      </c>
      <c r="B435" s="158"/>
      <c r="C435" s="174">
        <f ca="1">_xll.meDateFromTenor(C434,"1D","FOLLOWING",D$13,"NORMAL")</f>
        <v>43011</v>
      </c>
      <c r="D435" s="20">
        <f ca="1">_xll.meDateFromTenor(C435,D$14,"Following",D$13,"Normal")</f>
        <v>43012</v>
      </c>
      <c r="E435" s="175">
        <f ca="1"/>
        <v>4.9139350864369109E-3</v>
      </c>
      <c r="F435" s="152"/>
      <c r="G435" s="174">
        <f t="shared" ca="1" si="18"/>
        <v>43011</v>
      </c>
      <c r="H435" s="20">
        <f ca="1">_xll.meDateFromTenor(G435,H$14,"Following",H$13,"Normal")</f>
        <v>43103</v>
      </c>
      <c r="I435" s="175">
        <f ca="1"/>
        <v>8.1263813754502388E-3</v>
      </c>
      <c r="J435" s="152" t="s">
        <v>4</v>
      </c>
      <c r="K435" s="174">
        <f t="shared" ca="1" si="19"/>
        <v>43011</v>
      </c>
      <c r="L435" s="20">
        <f ca="1">_xll.meDateFromTenor(K435,L$14,"Following",L$13,"Normal")</f>
        <v>43193</v>
      </c>
      <c r="M435" s="175">
        <f ca="1"/>
        <v>9.9932362639294971E-3</v>
      </c>
      <c r="N435" s="152" t="s">
        <v>4</v>
      </c>
      <c r="O435" s="174">
        <f t="shared" ca="1" si="20"/>
        <v>43011</v>
      </c>
      <c r="P435" s="20">
        <f ca="1">_xll.meDateFromTenor(O435,P$14,"Following",P$13,"Normal")</f>
        <v>43012</v>
      </c>
      <c r="Q435" s="175">
        <f ca="1"/>
        <v>7.2806141268719881E-3</v>
      </c>
      <c r="R435" s="151" t="s">
        <v>4</v>
      </c>
    </row>
    <row r="436" spans="1:18" x14ac:dyDescent="0.25">
      <c r="A436" s="153">
        <v>418</v>
      </c>
      <c r="B436" s="158"/>
      <c r="C436" s="174">
        <f ca="1">_xll.meDateFromTenor(C435,"1D","FOLLOWING",D$13,"NORMAL")</f>
        <v>43012</v>
      </c>
      <c r="D436" s="20">
        <f ca="1">_xll.meDateFromTenor(C436,D$14,"Following",D$13,"Normal")</f>
        <v>43013</v>
      </c>
      <c r="E436" s="175">
        <f ca="1"/>
        <v>4.9170594054004542E-3</v>
      </c>
      <c r="F436" s="152"/>
      <c r="G436" s="174">
        <f t="shared" ca="1" si="18"/>
        <v>43012</v>
      </c>
      <c r="H436" s="20">
        <f ca="1">_xll.meDateFromTenor(G436,H$14,"Following",H$13,"Normal")</f>
        <v>43104</v>
      </c>
      <c r="I436" s="175">
        <f ca="1"/>
        <v>8.1270428533918374E-3</v>
      </c>
      <c r="J436" s="152" t="s">
        <v>4</v>
      </c>
      <c r="K436" s="174">
        <f t="shared" ca="1" si="19"/>
        <v>43012</v>
      </c>
      <c r="L436" s="20">
        <f ca="1">_xll.meDateFromTenor(K436,L$14,"Following",L$13,"Normal")</f>
        <v>43194</v>
      </c>
      <c r="M436" s="175">
        <f ca="1"/>
        <v>9.9948454564286297E-3</v>
      </c>
      <c r="N436" s="152" t="s">
        <v>4</v>
      </c>
      <c r="O436" s="174">
        <f t="shared" ca="1" si="20"/>
        <v>43012</v>
      </c>
      <c r="P436" s="20">
        <f ca="1">_xll.meDateFromTenor(O436,P$14,"Following",P$13,"Normal")</f>
        <v>43013</v>
      </c>
      <c r="Q436" s="175">
        <f ca="1"/>
        <v>7.2790229315802535E-3</v>
      </c>
      <c r="R436" s="151" t="s">
        <v>4</v>
      </c>
    </row>
    <row r="437" spans="1:18" x14ac:dyDescent="0.25">
      <c r="A437" s="153">
        <v>419</v>
      </c>
      <c r="B437" s="158"/>
      <c r="C437" s="174">
        <f ca="1">_xll.meDateFromTenor(C436,"1D","FOLLOWING",D$13,"NORMAL")</f>
        <v>43013</v>
      </c>
      <c r="D437" s="20">
        <f ca="1">_xll.meDateFromTenor(C437,D$14,"Following",D$13,"Normal")</f>
        <v>43014</v>
      </c>
      <c r="E437" s="175">
        <f ca="1"/>
        <v>4.920191308697159E-3</v>
      </c>
      <c r="F437" s="152"/>
      <c r="G437" s="174">
        <f t="shared" ca="1" si="18"/>
        <v>43013</v>
      </c>
      <c r="H437" s="20">
        <f ca="1">_xll.meDateFromTenor(G437,H$14,"Following",H$13,"Normal")</f>
        <v>43105</v>
      </c>
      <c r="I437" s="175">
        <f ca="1"/>
        <v>8.1276877700557793E-3</v>
      </c>
      <c r="J437" s="152" t="s">
        <v>4</v>
      </c>
      <c r="K437" s="174">
        <f t="shared" ca="1" si="19"/>
        <v>43013</v>
      </c>
      <c r="L437" s="20">
        <f ca="1">_xll.meDateFromTenor(K437,L$14,"Following",L$13,"Normal")</f>
        <v>43195</v>
      </c>
      <c r="M437" s="175">
        <f ca="1"/>
        <v>9.9964000358424444E-3</v>
      </c>
      <c r="N437" s="152" t="s">
        <v>4</v>
      </c>
      <c r="O437" s="174">
        <f t="shared" ca="1" si="20"/>
        <v>43013</v>
      </c>
      <c r="P437" s="20">
        <f ca="1">_xll.meDateFromTenor(O437,P$14,"Following",P$13,"Normal")</f>
        <v>43014</v>
      </c>
      <c r="Q437" s="175">
        <f ca="1"/>
        <v>7.2774254180440496E-3</v>
      </c>
      <c r="R437" s="151" t="s">
        <v>4</v>
      </c>
    </row>
    <row r="438" spans="1:18" x14ac:dyDescent="0.25">
      <c r="A438" s="153">
        <v>420</v>
      </c>
      <c r="B438" s="158"/>
      <c r="C438" s="174">
        <f ca="1">_xll.meDateFromTenor(C437,"1D","FOLLOWING",D$13,"NORMAL")</f>
        <v>43014</v>
      </c>
      <c r="D438" s="20">
        <f ca="1">_xll.meDateFromTenor(C438,D$14,"Following",D$13,"Normal")</f>
        <v>43017</v>
      </c>
      <c r="E438" s="175">
        <f ca="1"/>
        <v>4.9265478165504391E-3</v>
      </c>
      <c r="F438" s="152"/>
      <c r="G438" s="174">
        <f t="shared" ca="1" si="18"/>
        <v>43014</v>
      </c>
      <c r="H438" s="20">
        <f ca="1">_xll.meDateFromTenor(G438,H$14,"Following",H$13,"Normal")</f>
        <v>43108</v>
      </c>
      <c r="I438" s="175">
        <f ca="1"/>
        <v>8.1283163815542136E-3</v>
      </c>
      <c r="J438" s="152" t="s">
        <v>4</v>
      </c>
      <c r="K438" s="174">
        <f t="shared" ca="1" si="19"/>
        <v>43014</v>
      </c>
      <c r="L438" s="20">
        <f ca="1">_xll.meDateFromTenor(K438,L$14,"Following",L$13,"Normal")</f>
        <v>43196</v>
      </c>
      <c r="M438" s="175">
        <f ca="1"/>
        <v>9.9979003823834778E-3</v>
      </c>
      <c r="N438" s="152" t="s">
        <v>4</v>
      </c>
      <c r="O438" s="174">
        <f t="shared" ca="1" si="20"/>
        <v>43014</v>
      </c>
      <c r="P438" s="20">
        <f ca="1">_xll.meDateFromTenor(O438,P$14,"Following",P$13,"Normal")</f>
        <v>43017</v>
      </c>
      <c r="Q438" s="175">
        <f ca="1"/>
        <v>7.2758216467055641E-3</v>
      </c>
      <c r="R438" s="151" t="s">
        <v>4</v>
      </c>
    </row>
    <row r="439" spans="1:18" x14ac:dyDescent="0.25">
      <c r="A439" s="153">
        <v>421</v>
      </c>
      <c r="B439" s="158"/>
      <c r="C439" s="174">
        <f ca="1">_xll.meDateFromTenor(C438,"1D","FOLLOWING",D$13,"NORMAL")</f>
        <v>43017</v>
      </c>
      <c r="D439" s="20">
        <f ca="1">_xll.meDateFromTenor(C439,D$14,"Following",D$13,"Normal")</f>
        <v>43018</v>
      </c>
      <c r="E439" s="175">
        <f ca="1"/>
        <v>4.9327947752076003E-3</v>
      </c>
      <c r="F439" s="152"/>
      <c r="G439" s="174">
        <f t="shared" ca="1" si="18"/>
        <v>43017</v>
      </c>
      <c r="H439" s="20">
        <f ca="1">_xll.meDateFromTenor(G439,H$14,"Following",H$13,"Normal")</f>
        <v>43109</v>
      </c>
      <c r="I439" s="175">
        <f ca="1"/>
        <v>8.1301069461780836E-3</v>
      </c>
      <c r="J439" s="152" t="s">
        <v>4</v>
      </c>
      <c r="K439" s="174">
        <f t="shared" ca="1" si="19"/>
        <v>43017</v>
      </c>
      <c r="L439" s="20">
        <f ca="1">_xll.meDateFromTenor(K439,L$14,"Following",L$13,"Normal")</f>
        <v>43199</v>
      </c>
      <c r="M439" s="175">
        <f ca="1"/>
        <v>1.0002079826895268E-2</v>
      </c>
      <c r="N439" s="152" t="s">
        <v>4</v>
      </c>
      <c r="O439" s="174">
        <f t="shared" ca="1" si="20"/>
        <v>43017</v>
      </c>
      <c r="P439" s="20">
        <f ca="1">_xll.meDateFromTenor(O439,P$14,"Following",P$13,"Normal")</f>
        <v>43018</v>
      </c>
      <c r="Q439" s="175">
        <f ca="1"/>
        <v>7.2709733902982503E-3</v>
      </c>
      <c r="R439" s="151" t="s">
        <v>4</v>
      </c>
    </row>
    <row r="440" spans="1:18" x14ac:dyDescent="0.25">
      <c r="A440" s="153">
        <v>422</v>
      </c>
      <c r="B440" s="158"/>
      <c r="C440" s="174">
        <f ca="1">_xll.meDateFromTenor(C439,"1D","FOLLOWING",D$13,"NORMAL")</f>
        <v>43018</v>
      </c>
      <c r="D440" s="20">
        <f ca="1">_xll.meDateFromTenor(C440,D$14,"Following",D$13,"Normal")</f>
        <v>43019</v>
      </c>
      <c r="E440" s="175">
        <f ca="1"/>
        <v>4.935964607764038E-3</v>
      </c>
      <c r="F440" s="152"/>
      <c r="G440" s="174">
        <f t="shared" ca="1" si="18"/>
        <v>43018</v>
      </c>
      <c r="H440" s="20">
        <f ca="1">_xll.meDateFromTenor(G440,H$14,"Following",H$13,"Normal")</f>
        <v>43110</v>
      </c>
      <c r="I440" s="175">
        <f ca="1"/>
        <v>8.1306728981360814E-3</v>
      </c>
      <c r="J440" s="152" t="s">
        <v>4</v>
      </c>
      <c r="K440" s="174">
        <f t="shared" ca="1" si="19"/>
        <v>43018</v>
      </c>
      <c r="L440" s="20">
        <f ca="1">_xll.meDateFromTenor(K440,L$14,"Following",L$13,"Normal")</f>
        <v>43200</v>
      </c>
      <c r="M440" s="175">
        <f ca="1"/>
        <v>1.000336704407055E-2</v>
      </c>
      <c r="N440" s="152" t="s">
        <v>4</v>
      </c>
      <c r="O440" s="174">
        <f t="shared" ca="1" si="20"/>
        <v>43018</v>
      </c>
      <c r="P440" s="20">
        <f ca="1">_xll.meDateFromTenor(O440,P$14,"Following",P$13,"Normal")</f>
        <v>43019</v>
      </c>
      <c r="Q440" s="175">
        <f ca="1"/>
        <v>7.2693451921724776E-3</v>
      </c>
      <c r="R440" s="151" t="s">
        <v>4</v>
      </c>
    </row>
    <row r="441" spans="1:18" x14ac:dyDescent="0.25">
      <c r="A441" s="153">
        <v>423</v>
      </c>
      <c r="B441" s="158"/>
      <c r="C441" s="174">
        <f ca="1">_xll.meDateFromTenor(C440,"1D","FOLLOWING",D$13,"NORMAL")</f>
        <v>43019</v>
      </c>
      <c r="D441" s="20">
        <f ca="1">_xll.meDateFromTenor(C441,D$14,"Following",D$13,"Normal")</f>
        <v>43020</v>
      </c>
      <c r="E441" s="175">
        <f ca="1"/>
        <v>4.9391420273714633E-3</v>
      </c>
      <c r="F441" s="152"/>
      <c r="G441" s="174">
        <f t="shared" ca="1" si="18"/>
        <v>43019</v>
      </c>
      <c r="H441" s="20">
        <f ca="1">_xll.meDateFromTenor(G441,H$14,"Following",H$13,"Normal")</f>
        <v>43111</v>
      </c>
      <c r="I441" s="175">
        <f ca="1"/>
        <v>8.1312238254893643E-3</v>
      </c>
      <c r="J441" s="152" t="s">
        <v>4</v>
      </c>
      <c r="K441" s="174">
        <f t="shared" ca="1" si="19"/>
        <v>43019</v>
      </c>
      <c r="L441" s="20">
        <f ca="1">_xll.meDateFromTenor(K441,L$14,"Following",L$13,"Normal")</f>
        <v>43201</v>
      </c>
      <c r="M441" s="175">
        <f ca="1"/>
        <v>1.000460192943574E-2</v>
      </c>
      <c r="N441" s="152" t="s">
        <v>4</v>
      </c>
      <c r="O441" s="174">
        <f t="shared" ca="1" si="20"/>
        <v>43019</v>
      </c>
      <c r="P441" s="20">
        <f ca="1">_xll.meDateFromTenor(O441,P$14,"Following",P$13,"Normal")</f>
        <v>43020</v>
      </c>
      <c r="Q441" s="175">
        <f ca="1"/>
        <v>7.2677110384553436E-3</v>
      </c>
      <c r="R441" s="151" t="s">
        <v>4</v>
      </c>
    </row>
    <row r="442" spans="1:18" x14ac:dyDescent="0.25">
      <c r="A442" s="153">
        <v>424</v>
      </c>
      <c r="B442" s="158"/>
      <c r="C442" s="174">
        <f ca="1">_xll.meDateFromTenor(C441,"1D","FOLLOWING",D$13,"NORMAL")</f>
        <v>43020</v>
      </c>
      <c r="D442" s="20">
        <f ca="1">_xll.meDateFromTenor(C442,D$14,"Following",D$13,"Normal")</f>
        <v>43021</v>
      </c>
      <c r="E442" s="175">
        <f ca="1"/>
        <v>4.9423270349091726E-3</v>
      </c>
      <c r="F442" s="152"/>
      <c r="G442" s="174">
        <f t="shared" ca="1" si="18"/>
        <v>43020</v>
      </c>
      <c r="H442" s="20">
        <f ca="1">_xll.meDateFromTenor(G442,H$14,"Following",H$13,"Normal")</f>
        <v>43112</v>
      </c>
      <c r="I442" s="175">
        <f ca="1"/>
        <v>8.1317599843500846E-3</v>
      </c>
      <c r="J442" s="152" t="s">
        <v>4</v>
      </c>
      <c r="K442" s="174">
        <f t="shared" ca="1" si="19"/>
        <v>43020</v>
      </c>
      <c r="L442" s="20">
        <f ca="1">_xll.meDateFromTenor(K442,L$14,"Following",L$13,"Normal")</f>
        <v>43202</v>
      </c>
      <c r="M442" s="175">
        <f ca="1"/>
        <v>1.0005784863203372E-2</v>
      </c>
      <c r="N442" s="152" t="s">
        <v>4</v>
      </c>
      <c r="O442" s="174">
        <f t="shared" ca="1" si="20"/>
        <v>43020</v>
      </c>
      <c r="P442" s="20">
        <f ca="1">_xll.meDateFromTenor(O442,P$14,"Following",P$13,"Normal")</f>
        <v>43021</v>
      </c>
      <c r="Q442" s="175">
        <f ca="1"/>
        <v>7.2660709895890352E-3</v>
      </c>
      <c r="R442" s="151" t="s">
        <v>4</v>
      </c>
    </row>
    <row r="443" spans="1:18" x14ac:dyDescent="0.25">
      <c r="A443" s="153">
        <v>425</v>
      </c>
      <c r="B443" s="158"/>
      <c r="C443" s="174">
        <f ca="1">_xll.meDateFromTenor(C442,"1D","FOLLOWING",D$13,"NORMAL")</f>
        <v>43021</v>
      </c>
      <c r="D443" s="20">
        <f ca="1">_xll.meDateFromTenor(C443,D$14,"Following",D$13,"Normal")</f>
        <v>43024</v>
      </c>
      <c r="E443" s="175">
        <f ca="1"/>
        <v>4.9487903727207967E-3</v>
      </c>
      <c r="F443" s="152"/>
      <c r="G443" s="174">
        <f t="shared" ca="1" si="18"/>
        <v>43021</v>
      </c>
      <c r="H443" s="20">
        <f ca="1">_xll.meDateFromTenor(G443,H$14,"Following",H$13,"Normal")</f>
        <v>43115</v>
      </c>
      <c r="I443" s="175">
        <f ca="1"/>
        <v>8.1322816308304034E-3</v>
      </c>
      <c r="J443" s="152" t="s">
        <v>4</v>
      </c>
      <c r="K443" s="174">
        <f t="shared" ca="1" si="19"/>
        <v>43021</v>
      </c>
      <c r="L443" s="20">
        <f ca="1">_xll.meDateFromTenor(K443,L$14,"Following",L$13,"Normal")</f>
        <v>43203</v>
      </c>
      <c r="M443" s="175">
        <f ca="1"/>
        <v>1.0006916225585983E-2</v>
      </c>
      <c r="N443" s="152" t="s">
        <v>4</v>
      </c>
      <c r="O443" s="174">
        <f t="shared" ca="1" si="20"/>
        <v>43021</v>
      </c>
      <c r="P443" s="20">
        <f ca="1">_xll.meDateFromTenor(O443,P$14,"Following",P$13,"Normal")</f>
        <v>43024</v>
      </c>
      <c r="Q443" s="175">
        <f ca="1"/>
        <v>7.264425106015735E-3</v>
      </c>
      <c r="R443" s="151" t="s">
        <v>4</v>
      </c>
    </row>
    <row r="444" spans="1:18" x14ac:dyDescent="0.25">
      <c r="A444" s="153">
        <v>426</v>
      </c>
      <c r="B444" s="158"/>
      <c r="C444" s="174">
        <f ca="1">_xll.meDateFromTenor(C443,"1D","FOLLOWING",D$13,"NORMAL")</f>
        <v>43024</v>
      </c>
      <c r="D444" s="20">
        <f ca="1">_xll.meDateFromTenor(C444,D$14,"Following",D$13,"Normal")</f>
        <v>43025</v>
      </c>
      <c r="E444" s="175">
        <f ca="1"/>
        <v>4.9551429528360731E-3</v>
      </c>
      <c r="F444" s="152"/>
      <c r="G444" s="174">
        <f t="shared" ca="1" si="18"/>
        <v>43024</v>
      </c>
      <c r="H444" s="20">
        <f ca="1">_xll.meDateFromTenor(G444,H$14,"Following",H$13,"Normal")</f>
        <v>43116</v>
      </c>
      <c r="I444" s="175">
        <f ca="1"/>
        <v>8.1337620571105152E-3</v>
      </c>
      <c r="J444" s="152" t="s">
        <v>4</v>
      </c>
      <c r="K444" s="174">
        <f t="shared" ca="1" si="19"/>
        <v>43024</v>
      </c>
      <c r="L444" s="20">
        <f ca="1">_xll.meDateFromTenor(K444,L$14,"Following",L$13,"Normal")</f>
        <v>43206</v>
      </c>
      <c r="M444" s="175">
        <f ca="1"/>
        <v>1.0010004686549074E-2</v>
      </c>
      <c r="N444" s="152" t="s">
        <v>4</v>
      </c>
      <c r="O444" s="174">
        <f t="shared" ca="1" si="20"/>
        <v>43024</v>
      </c>
      <c r="P444" s="20">
        <f ca="1">_xll.meDateFromTenor(O444,P$14,"Following",P$13,"Normal")</f>
        <v>43025</v>
      </c>
      <c r="Q444" s="175">
        <f ca="1"/>
        <v>7.2594530514757368E-3</v>
      </c>
      <c r="R444" s="151" t="s">
        <v>4</v>
      </c>
    </row>
    <row r="445" spans="1:18" x14ac:dyDescent="0.25">
      <c r="A445" s="153">
        <v>427</v>
      </c>
      <c r="B445" s="158"/>
      <c r="C445" s="174">
        <f ca="1">_xll.meDateFromTenor(C444,"1D","FOLLOWING",D$13,"NORMAL")</f>
        <v>43025</v>
      </c>
      <c r="D445" s="20">
        <f ca="1">_xll.meDateFromTenor(C445,D$14,"Following",D$13,"Normal")</f>
        <v>43026</v>
      </c>
      <c r="E445" s="175">
        <f ca="1"/>
        <v>4.9583659067398318E-3</v>
      </c>
      <c r="F445" s="152"/>
      <c r="G445" s="174">
        <f t="shared" ca="1" si="18"/>
        <v>43025</v>
      </c>
      <c r="H445" s="20">
        <f ca="1">_xll.meDateFromTenor(G445,H$14,"Following",H$13,"Normal")</f>
        <v>43117</v>
      </c>
      <c r="I445" s="175">
        <f ca="1"/>
        <v>8.1342282151907926E-3</v>
      </c>
      <c r="J445" s="152" t="s">
        <v>4</v>
      </c>
      <c r="K445" s="174">
        <f t="shared" ca="1" si="19"/>
        <v>43025</v>
      </c>
      <c r="L445" s="20">
        <f ca="1">_xll.meDateFromTenor(K445,L$14,"Following",L$13,"Normal")</f>
        <v>43207</v>
      </c>
      <c r="M445" s="175">
        <f ca="1"/>
        <v>1.001093356551698E-2</v>
      </c>
      <c r="N445" s="152" t="s">
        <v>4</v>
      </c>
      <c r="O445" s="174">
        <f t="shared" ca="1" si="20"/>
        <v>43025</v>
      </c>
      <c r="P445" s="20">
        <f ca="1">_xll.meDateFromTenor(O445,P$14,"Following",P$13,"Normal")</f>
        <v>43026</v>
      </c>
      <c r="Q445" s="175">
        <f ca="1"/>
        <v>7.2577844334963193E-3</v>
      </c>
      <c r="R445" s="151" t="s">
        <v>4</v>
      </c>
    </row>
    <row r="446" spans="1:18" x14ac:dyDescent="0.25">
      <c r="A446" s="153">
        <v>428</v>
      </c>
      <c r="B446" s="158"/>
      <c r="C446" s="174">
        <f ca="1">_xll.meDateFromTenor(C445,"1D","FOLLOWING",D$13,"NORMAL")</f>
        <v>43026</v>
      </c>
      <c r="D446" s="20">
        <f ca="1">_xll.meDateFromTenor(C446,D$14,"Following",D$13,"Normal")</f>
        <v>43027</v>
      </c>
      <c r="E446" s="175">
        <f ca="1"/>
        <v>4.9615964515315088E-3</v>
      </c>
      <c r="F446" s="152"/>
      <c r="G446" s="174">
        <f t="shared" ca="1" si="18"/>
        <v>43026</v>
      </c>
      <c r="H446" s="20">
        <f ca="1">_xll.meDateFromTenor(G446,H$14,"Following",H$13,"Normal")</f>
        <v>43118</v>
      </c>
      <c r="I446" s="175">
        <f ca="1"/>
        <v>8.1346811414514542E-3</v>
      </c>
      <c r="J446" s="152" t="s">
        <v>4</v>
      </c>
      <c r="K446" s="174">
        <f t="shared" ca="1" si="19"/>
        <v>43026</v>
      </c>
      <c r="L446" s="20">
        <f ca="1">_xll.meDateFromTenor(K446,L$14,"Following",L$13,"Normal")</f>
        <v>43208</v>
      </c>
      <c r="M446" s="175">
        <f ca="1"/>
        <v>1.0011812774162554E-2</v>
      </c>
      <c r="N446" s="152" t="s">
        <v>4</v>
      </c>
      <c r="O446" s="174">
        <f t="shared" ca="1" si="20"/>
        <v>43026</v>
      </c>
      <c r="P446" s="20">
        <f ca="1">_xll.meDateFromTenor(O446,P$14,"Following",P$13,"Normal")</f>
        <v>43027</v>
      </c>
      <c r="Q446" s="175">
        <f ca="1"/>
        <v>7.2561102830208347E-3</v>
      </c>
      <c r="R446" s="151" t="s">
        <v>4</v>
      </c>
    </row>
    <row r="447" spans="1:18" x14ac:dyDescent="0.25">
      <c r="A447" s="153">
        <v>429</v>
      </c>
      <c r="B447" s="158"/>
      <c r="C447" s="174">
        <f ca="1">_xll.meDateFromTenor(C446,"1D","FOLLOWING",D$13,"NORMAL")</f>
        <v>43027</v>
      </c>
      <c r="D447" s="20">
        <f ca="1">_xll.meDateFromTenor(C447,D$14,"Following",D$13,"Normal")</f>
        <v>43028</v>
      </c>
      <c r="E447" s="175">
        <f ca="1"/>
        <v>4.9648345875308482E-3</v>
      </c>
      <c r="F447" s="152"/>
      <c r="G447" s="174">
        <f t="shared" ca="1" si="18"/>
        <v>43027</v>
      </c>
      <c r="H447" s="20">
        <f ca="1">_xll.meDateFromTenor(G447,H$14,"Following",H$13,"Normal")</f>
        <v>43119</v>
      </c>
      <c r="I447" s="175">
        <f ca="1"/>
        <v>8.135121092004656E-3</v>
      </c>
      <c r="J447" s="152" t="s">
        <v>4</v>
      </c>
      <c r="K447" s="174">
        <f t="shared" ca="1" si="19"/>
        <v>43027</v>
      </c>
      <c r="L447" s="20">
        <f ca="1">_xll.meDateFromTenor(K447,L$14,"Following",L$13,"Normal")</f>
        <v>43209</v>
      </c>
      <c r="M447" s="175">
        <f ca="1"/>
        <v>1.001264269269833E-2</v>
      </c>
      <c r="N447" s="152" t="s">
        <v>4</v>
      </c>
      <c r="O447" s="174">
        <f t="shared" ca="1" si="20"/>
        <v>43027</v>
      </c>
      <c r="P447" s="20">
        <f ca="1">_xll.meDateFromTenor(O447,P$14,"Following",P$13,"Normal")</f>
        <v>43028</v>
      </c>
      <c r="Q447" s="175">
        <f ca="1"/>
        <v>7.2544306604914663E-3</v>
      </c>
      <c r="R447" s="151" t="s">
        <v>4</v>
      </c>
    </row>
    <row r="448" spans="1:18" x14ac:dyDescent="0.25">
      <c r="A448" s="153">
        <v>430</v>
      </c>
      <c r="B448" s="158"/>
      <c r="C448" s="174">
        <f ca="1">_xll.meDateFromTenor(C447,"1D","FOLLOWING",D$13,"NORMAL")</f>
        <v>43028</v>
      </c>
      <c r="D448" s="20">
        <f ca="1">_xll.meDateFromTenor(C448,D$14,"Following",D$13,"Normal")</f>
        <v>43031</v>
      </c>
      <c r="E448" s="175">
        <f ca="1"/>
        <v>4.9714048173044208E-3</v>
      </c>
      <c r="F448" s="152"/>
      <c r="G448" s="174">
        <f t="shared" ca="1" si="18"/>
        <v>43028</v>
      </c>
      <c r="H448" s="20">
        <f ca="1">_xll.meDateFromTenor(G448,H$14,"Following",H$13,"Normal")</f>
        <v>43122</v>
      </c>
      <c r="I448" s="175">
        <f ca="1"/>
        <v>8.1355483229625554E-3</v>
      </c>
      <c r="J448" s="152" t="s">
        <v>4</v>
      </c>
      <c r="K448" s="174">
        <f t="shared" ca="1" si="19"/>
        <v>43028</v>
      </c>
      <c r="L448" s="20">
        <f ca="1">_xll.meDateFromTenor(K448,L$14,"Following",L$13,"Normal")</f>
        <v>43210</v>
      </c>
      <c r="M448" s="175">
        <f ca="1"/>
        <v>1.0013423701336845E-2</v>
      </c>
      <c r="N448" s="152" t="s">
        <v>4</v>
      </c>
      <c r="O448" s="174">
        <f t="shared" ca="1" si="20"/>
        <v>43028</v>
      </c>
      <c r="P448" s="20">
        <f ca="1">_xll.meDateFromTenor(O448,P$14,"Following",P$13,"Normal")</f>
        <v>43031</v>
      </c>
      <c r="Q448" s="175">
        <f ca="1"/>
        <v>7.2527456263504009E-3</v>
      </c>
      <c r="R448" s="151" t="s">
        <v>4</v>
      </c>
    </row>
    <row r="449" spans="1:18" x14ac:dyDescent="0.25">
      <c r="A449" s="153">
        <v>431</v>
      </c>
      <c r="B449" s="158"/>
      <c r="C449" s="174">
        <f ca="1">_xll.meDateFromTenor(C448,"1D","FOLLOWING",D$13,"NORMAL")</f>
        <v>43031</v>
      </c>
      <c r="D449" s="20">
        <f ca="1">_xll.meDateFromTenor(C449,D$14,"Following",D$13,"Normal")</f>
        <v>43032</v>
      </c>
      <c r="E449" s="175">
        <f ca="1"/>
        <v>4.9778630547159426E-3</v>
      </c>
      <c r="F449" s="152"/>
      <c r="G449" s="174">
        <f t="shared" ca="1" si="18"/>
        <v>43031</v>
      </c>
      <c r="H449" s="20">
        <f ca="1">_xll.meDateFromTenor(G449,H$14,"Following",H$13,"Normal")</f>
        <v>43123</v>
      </c>
      <c r="I449" s="175">
        <f ca="1"/>
        <v>8.1367562593860059E-3</v>
      </c>
      <c r="J449" s="152" t="s">
        <v>4</v>
      </c>
      <c r="K449" s="174">
        <f t="shared" ca="1" si="19"/>
        <v>43031</v>
      </c>
      <c r="L449" s="20">
        <f ca="1">_xll.meDateFromTenor(K449,L$14,"Following",L$13,"Normal")</f>
        <v>43213</v>
      </c>
      <c r="M449" s="175">
        <f ca="1"/>
        <v>1.0015477069994217E-2</v>
      </c>
      <c r="N449" s="152" t="s">
        <v>4</v>
      </c>
      <c r="O449" s="174">
        <f t="shared" ca="1" si="20"/>
        <v>43031</v>
      </c>
      <c r="P449" s="20">
        <f ca="1">_xll.meDateFromTenor(O449,P$14,"Following",P$13,"Normal")</f>
        <v>43032</v>
      </c>
      <c r="Q449" s="175">
        <f ca="1"/>
        <v>7.2476586586788568E-3</v>
      </c>
      <c r="R449" s="151" t="s">
        <v>4</v>
      </c>
    </row>
    <row r="450" spans="1:18" x14ac:dyDescent="0.25">
      <c r="A450" s="153">
        <v>432</v>
      </c>
      <c r="B450" s="158"/>
      <c r="C450" s="174">
        <f ca="1">_xll.meDateFromTenor(C449,"1D","FOLLOWING",D$13,"NORMAL")</f>
        <v>43032</v>
      </c>
      <c r="D450" s="20">
        <f ca="1">_xll.meDateFromTenor(C450,D$14,"Following",D$13,"Normal")</f>
        <v>43033</v>
      </c>
      <c r="E450" s="175">
        <f ca="1"/>
        <v>4.9811391547472002E-3</v>
      </c>
      <c r="F450" s="152"/>
      <c r="G450" s="174">
        <f t="shared" ca="1" si="18"/>
        <v>43032</v>
      </c>
      <c r="H450" s="20">
        <f ca="1">_xll.meDateFromTenor(G450,H$14,"Following",H$13,"Normal")</f>
        <v>43124</v>
      </c>
      <c r="I450" s="175">
        <f ca="1"/>
        <v>8.1371351730842641E-3</v>
      </c>
      <c r="J450" s="152" t="s">
        <v>4</v>
      </c>
      <c r="K450" s="174">
        <f t="shared" ca="1" si="19"/>
        <v>43032</v>
      </c>
      <c r="L450" s="20">
        <f ca="1">_xll.meDateFromTenor(K450,L$14,"Following",L$13,"Normal")</f>
        <v>43214</v>
      </c>
      <c r="M450" s="175">
        <f ca="1"/>
        <v>1.0016066241169073E-2</v>
      </c>
      <c r="N450" s="152" t="s">
        <v>4</v>
      </c>
      <c r="O450" s="174">
        <f t="shared" ca="1" si="20"/>
        <v>43032</v>
      </c>
      <c r="P450" s="20">
        <f ca="1">_xll.meDateFromTenor(O450,P$14,"Following",P$13,"Normal")</f>
        <v>43033</v>
      </c>
      <c r="Q450" s="175">
        <f ca="1"/>
        <v>7.2459525825128443E-3</v>
      </c>
      <c r="R450" s="151" t="s">
        <v>4</v>
      </c>
    </row>
    <row r="451" spans="1:18" x14ac:dyDescent="0.25">
      <c r="A451" s="153">
        <v>433</v>
      </c>
      <c r="B451" s="158"/>
      <c r="C451" s="174">
        <f ca="1">_xll.meDateFromTenor(C450,"1D","FOLLOWING",D$13,"NORMAL")</f>
        <v>43033</v>
      </c>
      <c r="D451" s="20">
        <f ca="1">_xll.meDateFromTenor(C451,D$14,"Following",D$13,"Normal")</f>
        <v>43034</v>
      </c>
      <c r="E451" s="175">
        <f ca="1"/>
        <v>4.9844228491835625E-3</v>
      </c>
      <c r="F451" s="152"/>
      <c r="G451" s="174">
        <f t="shared" ca="1" si="18"/>
        <v>43033</v>
      </c>
      <c r="H451" s="20">
        <f ca="1">_xll.meDateFromTenor(G451,H$14,"Following",H$13,"Normal")</f>
        <v>43125</v>
      </c>
      <c r="I451" s="175">
        <f ca="1"/>
        <v>8.1375026477480059E-3</v>
      </c>
      <c r="J451" s="152" t="s">
        <v>4</v>
      </c>
      <c r="K451" s="174">
        <f t="shared" ca="1" si="19"/>
        <v>43033</v>
      </c>
      <c r="L451" s="20">
        <f ca="1">_xll.meDateFromTenor(K451,L$14,"Following",L$13,"Normal")</f>
        <v>43215</v>
      </c>
      <c r="M451" s="175">
        <f ca="1"/>
        <v>1.0016608403509358E-2</v>
      </c>
      <c r="N451" s="152" t="s">
        <v>4</v>
      </c>
      <c r="O451" s="174">
        <f t="shared" ca="1" si="20"/>
        <v>43033</v>
      </c>
      <c r="P451" s="20">
        <f ca="1">_xll.meDateFromTenor(O451,P$14,"Following",P$13,"Normal")</f>
        <v>43034</v>
      </c>
      <c r="Q451" s="175">
        <f ca="1"/>
        <v>7.2442413969460544E-3</v>
      </c>
      <c r="R451" s="151" t="s">
        <v>4</v>
      </c>
    </row>
    <row r="452" spans="1:18" x14ac:dyDescent="0.25">
      <c r="A452" s="153">
        <v>434</v>
      </c>
      <c r="B452" s="158"/>
      <c r="C452" s="174">
        <f ca="1">_xll.meDateFromTenor(C451,"1D","FOLLOWING",D$13,"NORMAL")</f>
        <v>43034</v>
      </c>
      <c r="D452" s="20">
        <f ca="1">_xll.meDateFromTenor(C452,D$14,"Following",D$13,"Normal")</f>
        <v>43035</v>
      </c>
      <c r="E452" s="175">
        <f ca="1"/>
        <v>4.9877141384247099E-3</v>
      </c>
      <c r="F452" s="152"/>
      <c r="G452" s="174">
        <f t="shared" ca="1" si="18"/>
        <v>43034</v>
      </c>
      <c r="H452" s="20">
        <f ca="1">_xll.meDateFromTenor(G452,H$14,"Following",H$13,"Normal")</f>
        <v>43126</v>
      </c>
      <c r="I452" s="175">
        <f ca="1"/>
        <v>8.1378589394893869E-3</v>
      </c>
      <c r="J452" s="152" t="s">
        <v>4</v>
      </c>
      <c r="K452" s="174">
        <f t="shared" ca="1" si="19"/>
        <v>43034</v>
      </c>
      <c r="L452" s="20">
        <f ca="1">_xll.meDateFromTenor(K452,L$14,"Following",L$13,"Normal")</f>
        <v>43216</v>
      </c>
      <c r="M452" s="175">
        <f ca="1"/>
        <v>1.0017103937227606E-2</v>
      </c>
      <c r="N452" s="152" t="s">
        <v>4</v>
      </c>
      <c r="O452" s="174">
        <f t="shared" ca="1" si="20"/>
        <v>43034</v>
      </c>
      <c r="P452" s="20">
        <f ca="1">_xll.meDateFromTenor(O452,P$14,"Following",P$13,"Normal")</f>
        <v>43035</v>
      </c>
      <c r="Q452" s="175">
        <f ca="1"/>
        <v>7.2425251624206755E-3</v>
      </c>
      <c r="R452" s="151" t="s">
        <v>4</v>
      </c>
    </row>
    <row r="453" spans="1:18" x14ac:dyDescent="0.25">
      <c r="A453" s="153">
        <v>435</v>
      </c>
      <c r="B453" s="158"/>
      <c r="C453" s="174">
        <f ca="1">_xll.meDateFromTenor(C452,"1D","FOLLOWING",D$13,"NORMAL")</f>
        <v>43035</v>
      </c>
      <c r="D453" s="20">
        <f ca="1">_xll.meDateFromTenor(C453,D$14,"Following",D$13,"Normal")</f>
        <v>43038</v>
      </c>
      <c r="E453" s="175">
        <f ca="1"/>
        <v>4.9943913225901594E-3</v>
      </c>
      <c r="F453" s="152"/>
      <c r="G453" s="174">
        <f t="shared" ca="1" si="18"/>
        <v>43035</v>
      </c>
      <c r="H453" s="20">
        <f ca="1">_xll.meDateFromTenor(G453,H$14,"Following",H$13,"Normal")</f>
        <v>43129</v>
      </c>
      <c r="I453" s="175">
        <f ca="1"/>
        <v>8.1382043044205647E-3</v>
      </c>
      <c r="J453" s="152" t="s">
        <v>4</v>
      </c>
      <c r="K453" s="174">
        <f t="shared" ca="1" si="19"/>
        <v>43035</v>
      </c>
      <c r="L453" s="20">
        <f ca="1">_xll.meDateFromTenor(K453,L$14,"Following",L$13,"Normal")</f>
        <v>43217</v>
      </c>
      <c r="M453" s="175">
        <f ca="1"/>
        <v>1.0017553222536356E-2</v>
      </c>
      <c r="N453" s="152" t="s">
        <v>4</v>
      </c>
      <c r="O453" s="174">
        <f t="shared" ca="1" si="20"/>
        <v>43035</v>
      </c>
      <c r="P453" s="20">
        <f ca="1">_xll.meDateFromTenor(O453,P$14,"Following",P$13,"Normal")</f>
        <v>43038</v>
      </c>
      <c r="Q453" s="175">
        <f ca="1"/>
        <v>7.2408039393788903E-3</v>
      </c>
      <c r="R453" s="151" t="s">
        <v>4</v>
      </c>
    </row>
    <row r="454" spans="1:18" x14ac:dyDescent="0.25">
      <c r="A454" s="153">
        <v>436</v>
      </c>
      <c r="B454" s="158"/>
      <c r="C454" s="174">
        <f ca="1">_xll.meDateFromTenor(C453,"1D","FOLLOWING",D$13,"NORMAL")</f>
        <v>43038</v>
      </c>
      <c r="D454" s="20">
        <f ca="1">_xll.meDateFromTenor(C454,D$14,"Following",D$13,"Normal")</f>
        <v>43039</v>
      </c>
      <c r="E454" s="175">
        <f ca="1"/>
        <v>5.0009552536689657E-3</v>
      </c>
      <c r="F454" s="152"/>
      <c r="G454" s="174">
        <f t="shared" ca="1" si="18"/>
        <v>43038</v>
      </c>
      <c r="H454" s="20">
        <f ca="1">_xll.meDateFromTenor(G454,H$14,"Following",H$13,"Normal")</f>
        <v>43130</v>
      </c>
      <c r="I454" s="175">
        <f ca="1"/>
        <v>8.139177399474451E-3</v>
      </c>
      <c r="J454" s="152" t="s">
        <v>4</v>
      </c>
      <c r="K454" s="174">
        <f t="shared" ca="1" si="19"/>
        <v>43038</v>
      </c>
      <c r="L454" s="20">
        <f ca="1">_xll.meDateFromTenor(K454,L$14,"Following",L$13,"Normal")</f>
        <v>43220</v>
      </c>
      <c r="M454" s="175">
        <f ca="1"/>
        <v>1.0018627390130996E-2</v>
      </c>
      <c r="N454" s="152" t="s">
        <v>4</v>
      </c>
      <c r="O454" s="174">
        <f t="shared" ca="1" si="20"/>
        <v>43038</v>
      </c>
      <c r="P454" s="20">
        <f ca="1">_xll.meDateFromTenor(O454,P$14,"Following",P$13,"Normal")</f>
        <v>43039</v>
      </c>
      <c r="Q454" s="175">
        <f ca="1"/>
        <v>7.2356109435769448E-3</v>
      </c>
      <c r="R454" s="151" t="s">
        <v>4</v>
      </c>
    </row>
    <row r="455" spans="1:18" x14ac:dyDescent="0.25">
      <c r="A455" s="153">
        <v>437</v>
      </c>
      <c r="B455" s="158"/>
      <c r="C455" s="174">
        <f ca="1">_xll.meDateFromTenor(C454,"1D","FOLLOWING",D$13,"NORMAL")</f>
        <v>43039</v>
      </c>
      <c r="D455" s="20">
        <f ca="1">_xll.meDateFromTenor(C455,D$14,"Following",D$13,"Normal")</f>
        <v>43040</v>
      </c>
      <c r="E455" s="175">
        <f ca="1"/>
        <v>5.004284524687836E-3</v>
      </c>
      <c r="F455" s="152"/>
      <c r="G455" s="174">
        <f t="shared" ca="1" si="18"/>
        <v>43039</v>
      </c>
      <c r="H455" s="20">
        <f ca="1">_xll.meDateFromTenor(G455,H$14,"Following",H$13,"Normal")</f>
        <v>43131</v>
      </c>
      <c r="I455" s="175">
        <f ca="1"/>
        <v>8.1394816182863896E-3</v>
      </c>
      <c r="J455" s="152" t="s">
        <v>4</v>
      </c>
      <c r="K455" s="174">
        <f t="shared" ca="1" si="19"/>
        <v>43039</v>
      </c>
      <c r="L455" s="20">
        <f ca="1">_xll.meDateFromTenor(K455,L$14,"Following",L$13,"Normal")</f>
        <v>43220</v>
      </c>
      <c r="M455" s="175">
        <f ca="1"/>
        <v>1.0018895483927127E-2</v>
      </c>
      <c r="N455" s="152" t="s">
        <v>4</v>
      </c>
      <c r="O455" s="174">
        <f t="shared" ca="1" si="20"/>
        <v>43039</v>
      </c>
      <c r="P455" s="20">
        <f ca="1">_xll.meDateFromTenor(O455,P$14,"Following",P$13,"Normal")</f>
        <v>43040</v>
      </c>
      <c r="Q455" s="175">
        <f ca="1"/>
        <v>7.2338703708913817E-3</v>
      </c>
      <c r="R455" s="151" t="s">
        <v>4</v>
      </c>
    </row>
    <row r="456" spans="1:18" x14ac:dyDescent="0.25">
      <c r="A456" s="153">
        <v>438</v>
      </c>
      <c r="B456" s="158"/>
      <c r="C456" s="174">
        <f ca="1">_xll.meDateFromTenor(C455,"1D","FOLLOWING",D$13,"NORMAL")</f>
        <v>43040</v>
      </c>
      <c r="D456" s="20">
        <f ca="1">_xll.meDateFromTenor(C456,D$14,"Following",D$13,"Normal")</f>
        <v>43041</v>
      </c>
      <c r="E456" s="175">
        <f ca="1"/>
        <v>5.0076213935490626E-3</v>
      </c>
      <c r="F456" s="152"/>
      <c r="G456" s="174">
        <f t="shared" ca="1" si="18"/>
        <v>43040</v>
      </c>
      <c r="H456" s="20">
        <f ca="1">_xll.meDateFromTenor(G456,H$14,"Following",H$13,"Normal")</f>
        <v>43132</v>
      </c>
      <c r="I456" s="175">
        <f ca="1"/>
        <v>8.1397761908489092E-3</v>
      </c>
      <c r="J456" s="152" t="s">
        <v>4</v>
      </c>
      <c r="K456" s="174">
        <f t="shared" ca="1" si="19"/>
        <v>43040</v>
      </c>
      <c r="L456" s="20">
        <f ca="1">_xll.meDateFromTenor(K456,L$14,"Following",L$13,"Normal")</f>
        <v>43222</v>
      </c>
      <c r="M456" s="175">
        <f ca="1"/>
        <v>1.0019119230376447E-2</v>
      </c>
      <c r="N456" s="152" t="s">
        <v>4</v>
      </c>
      <c r="O456" s="174">
        <f t="shared" ca="1" si="20"/>
        <v>43040</v>
      </c>
      <c r="P456" s="20">
        <f ca="1">_xll.meDateFromTenor(O456,P$14,"Following",P$13,"Normal")</f>
        <v>43041</v>
      </c>
      <c r="Q456" s="175">
        <f ca="1"/>
        <v>7.2321251119003361E-3</v>
      </c>
      <c r="R456" s="151" t="s">
        <v>4</v>
      </c>
    </row>
    <row r="457" spans="1:18" x14ac:dyDescent="0.25">
      <c r="A457" s="153">
        <v>439</v>
      </c>
      <c r="B457" s="158"/>
      <c r="C457" s="174">
        <f ca="1">_xll.meDateFromTenor(C456,"1D","FOLLOWING",D$13,"NORMAL")</f>
        <v>43041</v>
      </c>
      <c r="D457" s="20">
        <f ca="1">_xll.meDateFromTenor(C457,D$14,"Following",D$13,"Normal")</f>
        <v>43042</v>
      </c>
      <c r="E457" s="175">
        <f ca="1"/>
        <v>5.0109658607322598E-3</v>
      </c>
      <c r="F457" s="152"/>
      <c r="G457" s="174">
        <f t="shared" ca="1" si="18"/>
        <v>43041</v>
      </c>
      <c r="H457" s="20">
        <f ca="1">_xll.meDateFromTenor(G457,H$14,"Following",H$13,"Normal")</f>
        <v>43133</v>
      </c>
      <c r="I457" s="175">
        <f ca="1"/>
        <v>8.1400613732741673E-3</v>
      </c>
      <c r="J457" s="152" t="s">
        <v>4</v>
      </c>
      <c r="K457" s="174">
        <f t="shared" ca="1" si="19"/>
        <v>43041</v>
      </c>
      <c r="L457" s="20">
        <f ca="1">_xll.meDateFromTenor(K457,L$14,"Following",L$13,"Normal")</f>
        <v>43222</v>
      </c>
      <c r="M457" s="175">
        <f ca="1"/>
        <v>1.0019299009691495E-2</v>
      </c>
      <c r="N457" s="152" t="s">
        <v>4</v>
      </c>
      <c r="O457" s="174">
        <f t="shared" ca="1" si="20"/>
        <v>43041</v>
      </c>
      <c r="P457" s="20">
        <f ca="1">_xll.meDateFromTenor(O457,P$14,"Following",P$13,"Normal")</f>
        <v>43042</v>
      </c>
      <c r="Q457" s="175">
        <f ca="1"/>
        <v>7.2303752270459921E-3</v>
      </c>
      <c r="R457" s="151" t="s">
        <v>4</v>
      </c>
    </row>
    <row r="458" spans="1:18" x14ac:dyDescent="0.25">
      <c r="A458" s="153">
        <v>440</v>
      </c>
      <c r="B458" s="158"/>
      <c r="C458" s="174">
        <f ca="1">_xll.meDateFromTenor(C457,"1D","FOLLOWING",D$13,"NORMAL")</f>
        <v>43042</v>
      </c>
      <c r="D458" s="20">
        <f ca="1">_xll.meDateFromTenor(C458,D$14,"Following",D$13,"Normal")</f>
        <v>43045</v>
      </c>
      <c r="E458" s="175">
        <f ca="1"/>
        <v>5.0177500625459186E-3</v>
      </c>
      <c r="F458" s="152"/>
      <c r="G458" s="174">
        <f t="shared" ca="1" si="18"/>
        <v>43042</v>
      </c>
      <c r="H458" s="20">
        <f ca="1">_xll.meDateFromTenor(G458,H$14,"Following",H$13,"Normal")</f>
        <v>43136</v>
      </c>
      <c r="I458" s="175">
        <f ca="1"/>
        <v>8.1403374216743232E-3</v>
      </c>
      <c r="J458" s="152" t="s">
        <v>4</v>
      </c>
      <c r="K458" s="174">
        <f t="shared" ca="1" si="19"/>
        <v>43042</v>
      </c>
      <c r="L458" s="20">
        <f ca="1">_xll.meDateFromTenor(K458,L$14,"Following",L$13,"Normal")</f>
        <v>43223</v>
      </c>
      <c r="M458" s="175">
        <f ca="1"/>
        <v>1.0019435202084806E-2</v>
      </c>
      <c r="N458" s="152" t="s">
        <v>4</v>
      </c>
      <c r="O458" s="174">
        <f t="shared" ca="1" si="20"/>
        <v>43042</v>
      </c>
      <c r="P458" s="20">
        <f ca="1">_xll.meDateFromTenor(O458,P$14,"Following",P$13,"Normal")</f>
        <v>43045</v>
      </c>
      <c r="Q458" s="175">
        <f ca="1"/>
        <v>7.2286207767705349E-3</v>
      </c>
      <c r="R458" s="151" t="s">
        <v>4</v>
      </c>
    </row>
    <row r="459" spans="1:18" x14ac:dyDescent="0.25">
      <c r="A459" s="153">
        <v>441</v>
      </c>
      <c r="B459" s="158"/>
      <c r="C459" s="174">
        <f ca="1">_xll.meDateFromTenor(C458,"1D","FOLLOWING",D$13,"NORMAL")</f>
        <v>43045</v>
      </c>
      <c r="D459" s="20">
        <f ca="1">_xll.meDateFromTenor(C459,D$14,"Following",D$13,"Normal")</f>
        <v>43046</v>
      </c>
      <c r="E459" s="175">
        <f ca="1"/>
        <v>5.0244197240356852E-3</v>
      </c>
      <c r="F459" s="152"/>
      <c r="G459" s="174">
        <f t="shared" ca="1" si="18"/>
        <v>43045</v>
      </c>
      <c r="H459" s="20">
        <f ca="1">_xll.meDateFromTenor(G459,H$14,"Following",H$13,"Normal")</f>
        <v>43137</v>
      </c>
      <c r="I459" s="175">
        <f ca="1"/>
        <v>8.1411133238457438E-3</v>
      </c>
      <c r="J459" s="152" t="s">
        <v>4</v>
      </c>
      <c r="K459" s="174">
        <f t="shared" ca="1" si="19"/>
        <v>43045</v>
      </c>
      <c r="L459" s="20">
        <f ca="1">_xll.meDateFromTenor(K459,L$14,"Following",L$13,"Normal")</f>
        <v>43227</v>
      </c>
      <c r="M459" s="175">
        <f ca="1"/>
        <v>1.0019586059859692E-2</v>
      </c>
      <c r="N459" s="152" t="s">
        <v>4</v>
      </c>
      <c r="O459" s="174">
        <f t="shared" ca="1" si="20"/>
        <v>43045</v>
      </c>
      <c r="P459" s="20">
        <f ca="1">_xll.meDateFromTenor(O459,P$14,"Following",P$13,"Normal")</f>
        <v>43046</v>
      </c>
      <c r="Q459" s="175">
        <f ca="1"/>
        <v>7.2233306378393283E-3</v>
      </c>
      <c r="R459" s="151" t="s">
        <v>4</v>
      </c>
    </row>
    <row r="460" spans="1:18" x14ac:dyDescent="0.25">
      <c r="A460" s="153">
        <v>442</v>
      </c>
      <c r="B460" s="158"/>
      <c r="C460" s="174">
        <f ca="1">_xll.meDateFromTenor(C459,"1D","FOLLOWING",D$13,"NORMAL")</f>
        <v>43046</v>
      </c>
      <c r="D460" s="20">
        <f ca="1">_xll.meDateFromTenor(C460,D$14,"Following",D$13,"Normal")</f>
        <v>43047</v>
      </c>
      <c r="E460" s="175">
        <f ca="1"/>
        <v>5.0278021908223463E-3</v>
      </c>
      <c r="F460" s="152"/>
      <c r="G460" s="174">
        <f t="shared" ca="1" si="18"/>
        <v>43046</v>
      </c>
      <c r="H460" s="20">
        <f ca="1">_xll.meDateFromTenor(G460,H$14,"Following",H$13,"Normal")</f>
        <v>43138</v>
      </c>
      <c r="I460" s="175">
        <f ca="1"/>
        <v>8.141355397267059E-3</v>
      </c>
      <c r="J460" s="152" t="s">
        <v>4</v>
      </c>
      <c r="K460" s="174">
        <f t="shared" ca="1" si="19"/>
        <v>43046</v>
      </c>
      <c r="L460" s="20">
        <f ca="1">_xll.meDateFromTenor(K460,L$14,"Following",L$13,"Normal")</f>
        <v>43227</v>
      </c>
      <c r="M460" s="175">
        <f ca="1"/>
        <v>1.0019551706691427E-2</v>
      </c>
      <c r="N460" s="152" t="s">
        <v>4</v>
      </c>
      <c r="O460" s="174">
        <f t="shared" ca="1" si="20"/>
        <v>43046</v>
      </c>
      <c r="P460" s="20">
        <f ca="1">_xll.meDateFromTenor(O460,P$14,"Following",P$13,"Normal")</f>
        <v>43047</v>
      </c>
      <c r="Q460" s="175">
        <f ca="1"/>
        <v>7.2215585303012624E-3</v>
      </c>
      <c r="R460" s="151" t="s">
        <v>4</v>
      </c>
    </row>
    <row r="461" spans="1:18" x14ac:dyDescent="0.25">
      <c r="A461" s="153">
        <v>443</v>
      </c>
      <c r="B461" s="158"/>
      <c r="C461" s="174">
        <f ca="1">_xll.meDateFromTenor(C460,"1D","FOLLOWING",D$13,"NORMAL")</f>
        <v>43047</v>
      </c>
      <c r="D461" s="20">
        <f ca="1">_xll.meDateFromTenor(C461,D$14,"Following",D$13,"Normal")</f>
        <v>43048</v>
      </c>
      <c r="E461" s="175">
        <f ca="1"/>
        <v>5.0311922592882934E-3</v>
      </c>
      <c r="F461" s="152"/>
      <c r="G461" s="174">
        <f t="shared" ca="1" si="18"/>
        <v>43047</v>
      </c>
      <c r="H461" s="20">
        <f ca="1">_xll.meDateFromTenor(G461,H$14,"Following",H$13,"Normal")</f>
        <v>43139</v>
      </c>
      <c r="I461" s="175">
        <f ca="1"/>
        <v>8.141589617224056E-3</v>
      </c>
      <c r="J461" s="152" t="s">
        <v>4</v>
      </c>
      <c r="K461" s="174">
        <f t="shared" ca="1" si="19"/>
        <v>43047</v>
      </c>
      <c r="L461" s="20">
        <f ca="1">_xll.meDateFromTenor(K461,L$14,"Following",L$13,"Normal")</f>
        <v>43228</v>
      </c>
      <c r="M461" s="175">
        <f ca="1"/>
        <v>1.0019475667664113E-2</v>
      </c>
      <c r="N461" s="152" t="s">
        <v>4</v>
      </c>
      <c r="O461" s="174">
        <f t="shared" ca="1" si="20"/>
        <v>43047</v>
      </c>
      <c r="P461" s="20">
        <f ca="1">_xll.meDateFromTenor(O461,P$14,"Following",P$13,"Normal")</f>
        <v>43048</v>
      </c>
      <c r="Q461" s="175">
        <f ca="1"/>
        <v>7.2197821595530072E-3</v>
      </c>
      <c r="R461" s="151" t="s">
        <v>4</v>
      </c>
    </row>
    <row r="462" spans="1:18" x14ac:dyDescent="0.25">
      <c r="A462" s="153">
        <v>444</v>
      </c>
      <c r="B462" s="158"/>
      <c r="C462" s="174">
        <f ca="1">_xll.meDateFromTenor(C461,"1D","FOLLOWING",D$13,"NORMAL")</f>
        <v>43048</v>
      </c>
      <c r="D462" s="20">
        <f ca="1">_xll.meDateFromTenor(C462,D$14,"Following",D$13,"Normal")</f>
        <v>43049</v>
      </c>
      <c r="E462" s="175">
        <f ca="1"/>
        <v>5.0345899295933987E-3</v>
      </c>
      <c r="F462" s="152"/>
      <c r="G462" s="174">
        <f t="shared" ca="1" si="18"/>
        <v>43048</v>
      </c>
      <c r="H462" s="20">
        <f ca="1">_xll.meDateFromTenor(G462,H$14,"Following",H$13,"Normal")</f>
        <v>43140</v>
      </c>
      <c r="I462" s="175">
        <f ca="1"/>
        <v>8.1418162398288925E-3</v>
      </c>
      <c r="J462" s="152" t="s">
        <v>4</v>
      </c>
      <c r="K462" s="174">
        <f t="shared" ca="1" si="19"/>
        <v>43048</v>
      </c>
      <c r="L462" s="20">
        <f ca="1">_xll.meDateFromTenor(K462,L$14,"Following",L$13,"Normal")</f>
        <v>43229</v>
      </c>
      <c r="M462" s="175">
        <f ca="1"/>
        <v>1.0019358322990292E-2</v>
      </c>
      <c r="N462" s="152" t="s">
        <v>4</v>
      </c>
      <c r="O462" s="174">
        <f t="shared" ca="1" si="20"/>
        <v>43048</v>
      </c>
      <c r="P462" s="20">
        <f ca="1">_xll.meDateFromTenor(O462,P$14,"Following",P$13,"Normal")</f>
        <v>43049</v>
      </c>
      <c r="Q462" s="175">
        <f ca="1"/>
        <v>7.218001586036746E-3</v>
      </c>
      <c r="R462" s="151" t="s">
        <v>4</v>
      </c>
    </row>
    <row r="463" spans="1:18" x14ac:dyDescent="0.25">
      <c r="A463" s="153">
        <v>445</v>
      </c>
      <c r="B463" s="158"/>
      <c r="C463" s="174">
        <f ca="1">_xll.meDateFromTenor(C462,"1D","FOLLOWING",D$13,"NORMAL")</f>
        <v>43049</v>
      </c>
      <c r="D463" s="20">
        <f ca="1">_xll.meDateFromTenor(C463,D$14,"Following",D$13,"Normal")</f>
        <v>43052</v>
      </c>
      <c r="E463" s="175">
        <f ca="1"/>
        <v>5.0414812128707536E-3</v>
      </c>
      <c r="F463" s="152"/>
      <c r="G463" s="174">
        <f t="shared" ca="1" si="18"/>
        <v>43049</v>
      </c>
      <c r="H463" s="20">
        <f ca="1">_xll.meDateFromTenor(G463,H$14,"Following",H$13,"Normal")</f>
        <v>43143</v>
      </c>
      <c r="I463" s="175">
        <f ca="1"/>
        <v>8.1420355211937259E-3</v>
      </c>
      <c r="J463" s="152" t="s">
        <v>4</v>
      </c>
      <c r="K463" s="174">
        <f t="shared" ca="1" si="19"/>
        <v>43049</v>
      </c>
      <c r="L463" s="20">
        <f ca="1">_xll.meDateFromTenor(K463,L$14,"Following",L$13,"Normal")</f>
        <v>43230</v>
      </c>
      <c r="M463" s="175">
        <f ca="1"/>
        <v>1.0019200052882489E-2</v>
      </c>
      <c r="N463" s="152" t="s">
        <v>4</v>
      </c>
      <c r="O463" s="174">
        <f t="shared" ca="1" si="20"/>
        <v>43049</v>
      </c>
      <c r="P463" s="20">
        <f ca="1">_xll.meDateFromTenor(O463,P$14,"Following",P$13,"Normal")</f>
        <v>43052</v>
      </c>
      <c r="Q463" s="175">
        <f ca="1"/>
        <v>7.2162168701946638E-3</v>
      </c>
      <c r="R463" s="151" t="s">
        <v>4</v>
      </c>
    </row>
    <row r="464" spans="1:18" x14ac:dyDescent="0.25">
      <c r="A464" s="153">
        <v>446</v>
      </c>
      <c r="B464" s="158"/>
      <c r="C464" s="174">
        <f ca="1">_xll.meDateFromTenor(C463,"1D","FOLLOWING",D$13,"NORMAL")</f>
        <v>43052</v>
      </c>
      <c r="D464" s="20">
        <f ca="1">_xll.meDateFromTenor(C464,D$14,"Following",D$13,"Normal")</f>
        <v>43053</v>
      </c>
      <c r="E464" s="175">
        <f ca="1"/>
        <v>5.0482566415954904E-3</v>
      </c>
      <c r="F464" s="152"/>
      <c r="G464" s="174">
        <f t="shared" ca="1" si="18"/>
        <v>43052</v>
      </c>
      <c r="H464" s="20">
        <f ca="1">_xll.meDateFromTenor(G464,H$14,"Following",H$13,"Normal")</f>
        <v>43144</v>
      </c>
      <c r="I464" s="175">
        <f ca="1"/>
        <v>8.1426518789697779E-3</v>
      </c>
      <c r="J464" s="152" t="s">
        <v>4</v>
      </c>
      <c r="K464" s="174">
        <f t="shared" ca="1" si="19"/>
        <v>43052</v>
      </c>
      <c r="L464" s="20">
        <f ca="1">_xll.meDateFromTenor(K464,L$14,"Following",L$13,"Normal")</f>
        <v>43234</v>
      </c>
      <c r="M464" s="175">
        <f ca="1"/>
        <v>1.0018483492080605E-2</v>
      </c>
      <c r="N464" s="152" t="s">
        <v>4</v>
      </c>
      <c r="O464" s="174">
        <f t="shared" ca="1" si="20"/>
        <v>43052</v>
      </c>
      <c r="P464" s="20">
        <f ca="1">_xll.meDateFromTenor(O464,P$14,"Following",P$13,"Normal")</f>
        <v>43053</v>
      </c>
      <c r="Q464" s="175">
        <f ca="1"/>
        <v>7.2108384731353371E-3</v>
      </c>
      <c r="R464" s="151" t="s">
        <v>4</v>
      </c>
    </row>
    <row r="465" spans="1:18" x14ac:dyDescent="0.25">
      <c r="A465" s="153">
        <v>447</v>
      </c>
      <c r="B465" s="158"/>
      <c r="C465" s="174">
        <f ca="1">_xll.meDateFromTenor(C464,"1D","FOLLOWING",D$13,"NORMAL")</f>
        <v>43053</v>
      </c>
      <c r="D465" s="20">
        <f ca="1">_xll.meDateFromTenor(C465,D$14,"Following",D$13,"Normal")</f>
        <v>43054</v>
      </c>
      <c r="E465" s="175">
        <f ca="1"/>
        <v>5.0516923297294807E-3</v>
      </c>
      <c r="F465" s="152"/>
      <c r="G465" s="174">
        <f t="shared" ca="1" si="18"/>
        <v>43053</v>
      </c>
      <c r="H465" s="20">
        <f ca="1">_xll.meDateFromTenor(G465,H$14,"Following",H$13,"Normal")</f>
        <v>43145</v>
      </c>
      <c r="I465" s="175">
        <f ca="1"/>
        <v>8.1428443564961674E-3</v>
      </c>
      <c r="J465" s="152" t="s">
        <v>4</v>
      </c>
      <c r="K465" s="174">
        <f t="shared" ca="1" si="19"/>
        <v>43053</v>
      </c>
      <c r="L465" s="20">
        <f ca="1">_xll.meDateFromTenor(K465,L$14,"Following",L$13,"Normal")</f>
        <v>43234</v>
      </c>
      <c r="M465" s="175">
        <f ca="1"/>
        <v>1.0018165322362273E-2</v>
      </c>
      <c r="N465" s="152" t="s">
        <v>4</v>
      </c>
      <c r="O465" s="174">
        <f t="shared" ca="1" si="20"/>
        <v>43053</v>
      </c>
      <c r="P465" s="20">
        <f ca="1">_xll.meDateFromTenor(O465,P$14,"Following",P$13,"Normal")</f>
        <v>43054</v>
      </c>
      <c r="Q465" s="175">
        <f ca="1"/>
        <v>7.2090377924118173E-3</v>
      </c>
      <c r="R465" s="151" t="s">
        <v>4</v>
      </c>
    </row>
    <row r="466" spans="1:18" x14ac:dyDescent="0.25">
      <c r="A466" s="153">
        <v>448</v>
      </c>
      <c r="B466" s="158"/>
      <c r="C466" s="174">
        <f ca="1">_xll.meDateFromTenor(C465,"1D","FOLLOWING",D$13,"NORMAL")</f>
        <v>43054</v>
      </c>
      <c r="D466" s="20">
        <f ca="1">_xll.meDateFromTenor(C466,D$14,"Following",D$13,"Normal")</f>
        <v>43055</v>
      </c>
      <c r="E466" s="175">
        <f ca="1"/>
        <v>5.0551356229800075E-3</v>
      </c>
      <c r="F466" s="152"/>
      <c r="G466" s="174">
        <f t="shared" ca="1" si="18"/>
        <v>43054</v>
      </c>
      <c r="H466" s="20">
        <f ca="1">_xll.meDateFromTenor(G466,H$14,"Following",H$13,"Normal")</f>
        <v>43146</v>
      </c>
      <c r="I466" s="175">
        <f ca="1"/>
        <v>8.1430307733433432E-3</v>
      </c>
      <c r="J466" s="152" t="s">
        <v>4</v>
      </c>
      <c r="K466" s="174">
        <f t="shared" ca="1" si="19"/>
        <v>43054</v>
      </c>
      <c r="L466" s="20">
        <f ca="1">_xll.meDateFromTenor(K466,L$14,"Following",L$13,"Normal")</f>
        <v>43235</v>
      </c>
      <c r="M466" s="175">
        <f ca="1"/>
        <v>1.0017808128272654E-2</v>
      </c>
      <c r="N466" s="152" t="s">
        <v>4</v>
      </c>
      <c r="O466" s="174">
        <f t="shared" ca="1" si="20"/>
        <v>43054</v>
      </c>
      <c r="P466" s="20">
        <f ca="1">_xll.meDateFromTenor(O466,P$14,"Following",P$13,"Normal")</f>
        <v>43055</v>
      </c>
      <c r="Q466" s="175">
        <f ca="1"/>
        <v>7.2072332715733996E-3</v>
      </c>
      <c r="R466" s="151" t="s">
        <v>4</v>
      </c>
    </row>
    <row r="467" spans="1:18" x14ac:dyDescent="0.25">
      <c r="A467" s="153">
        <v>449</v>
      </c>
      <c r="B467" s="158"/>
      <c r="C467" s="174">
        <f ca="1">_xll.meDateFromTenor(C466,"1D","FOLLOWING",D$13,"NORMAL")</f>
        <v>43055</v>
      </c>
      <c r="D467" s="20">
        <f ca="1">_xll.meDateFromTenor(C467,D$14,"Following",D$13,"Normal")</f>
        <v>43056</v>
      </c>
      <c r="E467" s="175">
        <f ca="1"/>
        <v>5.0585865219066233E-3</v>
      </c>
      <c r="F467" s="152"/>
      <c r="G467" s="174">
        <f t="shared" ca="1" si="18"/>
        <v>43055</v>
      </c>
      <c r="H467" s="20">
        <f ca="1">_xll.meDateFromTenor(G467,H$14,"Following",H$13,"Normal")</f>
        <v>43147</v>
      </c>
      <c r="I467" s="175">
        <f ca="1"/>
        <v>8.1432113856234559E-3</v>
      </c>
      <c r="J467" s="152" t="s">
        <v>4</v>
      </c>
      <c r="K467" s="174">
        <f t="shared" ca="1" si="19"/>
        <v>43055</v>
      </c>
      <c r="L467" s="20">
        <f ca="1">_xll.meDateFromTenor(K467,L$14,"Following",L$13,"Normal")</f>
        <v>43236</v>
      </c>
      <c r="M467" s="175">
        <f ca="1"/>
        <v>1.0017412290024282E-2</v>
      </c>
      <c r="N467" s="152" t="s">
        <v>4</v>
      </c>
      <c r="O467" s="174">
        <f t="shared" ca="1" si="20"/>
        <v>43055</v>
      </c>
      <c r="P467" s="20">
        <f ca="1">_xll.meDateFromTenor(O467,P$14,"Following",P$13,"Normal")</f>
        <v>43056</v>
      </c>
      <c r="Q467" s="175">
        <f ca="1"/>
        <v>7.205424971062269E-3</v>
      </c>
      <c r="R467" s="151" t="s">
        <v>4</v>
      </c>
    </row>
    <row r="468" spans="1:18" x14ac:dyDescent="0.25">
      <c r="A468" s="153">
        <v>450</v>
      </c>
      <c r="B468" s="158"/>
      <c r="C468" s="174">
        <f ca="1">_xll.meDateFromTenor(C467,"1D","FOLLOWING",D$13,"NORMAL")</f>
        <v>43056</v>
      </c>
      <c r="D468" s="20">
        <f ca="1">_xll.meDateFromTenor(C468,D$14,"Following",D$13,"Normal")</f>
        <v>43059</v>
      </c>
      <c r="E468" s="175">
        <f ca="1"/>
        <v>5.0655849509695554E-3</v>
      </c>
      <c r="F468" s="152"/>
      <c r="G468" s="174">
        <f t="shared" ca="1" si="18"/>
        <v>43056</v>
      </c>
      <c r="H468" s="20">
        <f ca="1">_xll.meDateFromTenor(G468,H$14,"Following",H$13,"Normal")</f>
        <v>43150</v>
      </c>
      <c r="I468" s="175">
        <f ca="1"/>
        <v>8.1433864494486648E-3</v>
      </c>
      <c r="J468" s="152" t="s">
        <v>4</v>
      </c>
      <c r="K468" s="174">
        <f t="shared" ca="1" si="19"/>
        <v>43056</v>
      </c>
      <c r="L468" s="20">
        <f ca="1">_xll.meDateFromTenor(K468,L$14,"Following",L$13,"Normal")</f>
        <v>43237</v>
      </c>
      <c r="M468" s="175">
        <f ca="1"/>
        <v>1.0016978187829696E-2</v>
      </c>
      <c r="N468" s="152" t="s">
        <v>4</v>
      </c>
      <c r="O468" s="174">
        <f t="shared" ca="1" si="20"/>
        <v>43056</v>
      </c>
      <c r="P468" s="20">
        <f ca="1">_xll.meDateFromTenor(O468,P$14,"Following",P$13,"Normal")</f>
        <v>43059</v>
      </c>
      <c r="Q468" s="175">
        <f ca="1"/>
        <v>7.2036129513206081E-3</v>
      </c>
      <c r="R468" s="151" t="s">
        <v>4</v>
      </c>
    </row>
    <row r="469" spans="1:18" x14ac:dyDescent="0.25">
      <c r="A469" s="153">
        <v>451</v>
      </c>
      <c r="B469" s="158"/>
      <c r="C469" s="174">
        <f ca="1">_xll.meDateFromTenor(C468,"1D","FOLLOWING",D$13,"NORMAL")</f>
        <v>43059</v>
      </c>
      <c r="D469" s="20">
        <f ca="1">_xll.meDateFromTenor(C469,D$14,"Following",D$13,"Normal")</f>
        <v>43060</v>
      </c>
      <c r="E469" s="175">
        <f ca="1"/>
        <v>5.0724661843659829E-3</v>
      </c>
      <c r="F469" s="152"/>
      <c r="G469" s="174">
        <f t="shared" ref="G469:G532" ca="1" si="21">$C469</f>
        <v>43059</v>
      </c>
      <c r="H469" s="20">
        <f ca="1">_xll.meDateFromTenor(G469,H$14,"Following",H$13,"Normal")</f>
        <v>43151</v>
      </c>
      <c r="I469" s="175">
        <f ca="1"/>
        <v>8.1438809113164451E-3</v>
      </c>
      <c r="J469" s="152" t="s">
        <v>4</v>
      </c>
      <c r="K469" s="174">
        <f t="shared" ref="K469:K532" ca="1" si="22">$C469</f>
        <v>43059</v>
      </c>
      <c r="L469" s="20">
        <f ca="1">_xll.meDateFromTenor(K469,L$14,"Following",L$13,"Normal")</f>
        <v>43241</v>
      </c>
      <c r="M469" s="175">
        <f ca="1"/>
        <v>1.0015450099694024E-2</v>
      </c>
      <c r="N469" s="152" t="s">
        <v>4</v>
      </c>
      <c r="O469" s="174">
        <f t="shared" ref="O469:O532" ca="1" si="23">$C469</f>
        <v>43059</v>
      </c>
      <c r="P469" s="20">
        <f ca="1">_xll.meDateFromTenor(O469,P$14,"Following",P$13,"Normal")</f>
        <v>43060</v>
      </c>
      <c r="Q469" s="175">
        <f ca="1"/>
        <v>7.1981551811343041E-3</v>
      </c>
      <c r="R469" s="151" t="s">
        <v>4</v>
      </c>
    </row>
    <row r="470" spans="1:18" x14ac:dyDescent="0.25">
      <c r="A470" s="153">
        <v>452</v>
      </c>
      <c r="B470" s="158"/>
      <c r="C470" s="174">
        <f ca="1">_xll.meDateFromTenor(C469,"1D","FOLLOWING",D$13,"NORMAL")</f>
        <v>43060</v>
      </c>
      <c r="D470" s="20">
        <f ca="1">_xll.meDateFromTenor(C470,D$14,"Following",D$13,"Normal")</f>
        <v>43061</v>
      </c>
      <c r="E470" s="175">
        <f ca="1"/>
        <v>5.0759551192665628E-3</v>
      </c>
      <c r="F470" s="152"/>
      <c r="G470" s="174">
        <f t="shared" ca="1" si="21"/>
        <v>43060</v>
      </c>
      <c r="H470" s="20">
        <f ca="1">_xll.meDateFromTenor(G470,H$14,"Following",H$13,"Normal")</f>
        <v>43152</v>
      </c>
      <c r="I470" s="175">
        <f ca="1"/>
        <v>8.1440363059033898E-3</v>
      </c>
      <c r="J470" s="152" t="s">
        <v>4</v>
      </c>
      <c r="K470" s="174">
        <f t="shared" ca="1" si="22"/>
        <v>43060</v>
      </c>
      <c r="L470" s="20">
        <f ca="1">_xll.meDateFromTenor(K470,L$14,"Following",L$13,"Normal")</f>
        <v>43241</v>
      </c>
      <c r="M470" s="175">
        <f ca="1"/>
        <v>1.0014866743839952E-2</v>
      </c>
      <c r="N470" s="152" t="s">
        <v>4</v>
      </c>
      <c r="O470" s="174">
        <f t="shared" ca="1" si="23"/>
        <v>43060</v>
      </c>
      <c r="P470" s="20">
        <f ca="1">_xll.meDateFromTenor(O470,P$14,"Following",P$13,"Normal")</f>
        <v>43061</v>
      </c>
      <c r="Q470" s="175">
        <f ca="1"/>
        <v>7.1963288888923765E-3</v>
      </c>
      <c r="R470" s="151" t="s">
        <v>4</v>
      </c>
    </row>
    <row r="471" spans="1:18" x14ac:dyDescent="0.25">
      <c r="A471" s="153">
        <v>453</v>
      </c>
      <c r="B471" s="158"/>
      <c r="C471" s="174">
        <f ca="1">_xll.meDateFromTenor(C470,"1D","FOLLOWING",D$13,"NORMAL")</f>
        <v>43061</v>
      </c>
      <c r="D471" s="20">
        <f ca="1">_xll.meDateFromTenor(C471,D$14,"Following",D$13,"Normal")</f>
        <v>43062</v>
      </c>
      <c r="E471" s="175">
        <f ca="1"/>
        <v>5.0794516629615498E-3</v>
      </c>
      <c r="F471" s="152"/>
      <c r="G471" s="174">
        <f t="shared" ca="1" si="21"/>
        <v>43061</v>
      </c>
      <c r="H471" s="20">
        <f ca="1">_xll.meDateFromTenor(G471,H$14,"Following",H$13,"Normal")</f>
        <v>43153</v>
      </c>
      <c r="I471" s="175">
        <f ca="1"/>
        <v>8.1441872133548761E-3</v>
      </c>
      <c r="J471" s="152" t="s">
        <v>4</v>
      </c>
      <c r="K471" s="174">
        <f t="shared" ca="1" si="22"/>
        <v>43061</v>
      </c>
      <c r="L471" s="20">
        <f ca="1">_xll.meDateFromTenor(K471,L$14,"Following",L$13,"Normal")</f>
        <v>43242</v>
      </c>
      <c r="M471" s="175">
        <f ca="1"/>
        <v>1.0014247025102351E-2</v>
      </c>
      <c r="N471" s="152" t="s">
        <v>4</v>
      </c>
      <c r="O471" s="174">
        <f t="shared" ca="1" si="23"/>
        <v>43061</v>
      </c>
      <c r="P471" s="20">
        <f ca="1">_xll.meDateFromTenor(O471,P$14,"Following",P$13,"Normal")</f>
        <v>43062</v>
      </c>
      <c r="Q471" s="175">
        <f ca="1"/>
        <v>7.1944991796308432E-3</v>
      </c>
      <c r="R471" s="151" t="s">
        <v>4</v>
      </c>
    </row>
    <row r="472" spans="1:18" x14ac:dyDescent="0.25">
      <c r="A472" s="153">
        <v>454</v>
      </c>
      <c r="B472" s="158"/>
      <c r="C472" s="174">
        <f ca="1">_xll.meDateFromTenor(C471,"1D","FOLLOWING",D$13,"NORMAL")</f>
        <v>43062</v>
      </c>
      <c r="D472" s="20">
        <f ca="1">_xll.meDateFromTenor(C472,D$14,"Following",D$13,"Normal")</f>
        <v>43063</v>
      </c>
      <c r="E472" s="175">
        <f ca="1"/>
        <v>5.0829558160092785E-3</v>
      </c>
      <c r="F472" s="152"/>
      <c r="G472" s="174">
        <f t="shared" ca="1" si="21"/>
        <v>43062</v>
      </c>
      <c r="H472" s="20">
        <f ca="1">_xll.meDateFromTenor(G472,H$14,"Following",H$13,"Normal")</f>
        <v>43154</v>
      </c>
      <c r="I472" s="175">
        <f ca="1"/>
        <v>8.144333670541723E-3</v>
      </c>
      <c r="J472" s="152" t="s">
        <v>4</v>
      </c>
      <c r="K472" s="174">
        <f t="shared" ca="1" si="22"/>
        <v>43062</v>
      </c>
      <c r="L472" s="20">
        <f ca="1">_xll.meDateFromTenor(K472,L$14,"Following",L$13,"Normal")</f>
        <v>43243</v>
      </c>
      <c r="M472" s="175">
        <f ca="1"/>
        <v>1.0013591323693763E-2</v>
      </c>
      <c r="N472" s="152" t="s">
        <v>4</v>
      </c>
      <c r="O472" s="174">
        <f t="shared" ca="1" si="23"/>
        <v>43062</v>
      </c>
      <c r="P472" s="20">
        <f ca="1">_xll.meDateFromTenor(O472,P$14,"Following",P$13,"Normal")</f>
        <v>43063</v>
      </c>
      <c r="Q472" s="175">
        <f ca="1"/>
        <v>7.1926661137918894E-3</v>
      </c>
      <c r="R472" s="151" t="s">
        <v>4</v>
      </c>
    </row>
    <row r="473" spans="1:18" x14ac:dyDescent="0.25">
      <c r="A473" s="153">
        <v>455</v>
      </c>
      <c r="B473" s="158"/>
      <c r="C473" s="174">
        <f ca="1">_xll.meDateFromTenor(C472,"1D","FOLLOWING",D$13,"NORMAL")</f>
        <v>43063</v>
      </c>
      <c r="D473" s="20">
        <f ca="1">_xll.meDateFromTenor(C473,D$14,"Following",D$13,"Normal")</f>
        <v>43066</v>
      </c>
      <c r="E473" s="175">
        <f ca="1"/>
        <v>5.0900614560323203E-3</v>
      </c>
      <c r="F473" s="152"/>
      <c r="G473" s="174">
        <f t="shared" ca="1" si="21"/>
        <v>43063</v>
      </c>
      <c r="H473" s="20">
        <f ca="1">_xll.meDateFromTenor(G473,H$14,"Following",H$13,"Normal")</f>
        <v>43157</v>
      </c>
      <c r="I473" s="175">
        <f ca="1"/>
        <v>8.1444757143347545E-3</v>
      </c>
      <c r="J473" s="152" t="s">
        <v>4</v>
      </c>
      <c r="K473" s="174">
        <f t="shared" ca="1" si="22"/>
        <v>43063</v>
      </c>
      <c r="L473" s="20">
        <f ca="1">_xll.meDateFromTenor(K473,L$14,"Following",L$13,"Normal")</f>
        <v>43244</v>
      </c>
      <c r="M473" s="175">
        <f ca="1"/>
        <v>1.001290001982672E-2</v>
      </c>
      <c r="N473" s="152" t="s">
        <v>4</v>
      </c>
      <c r="O473" s="174">
        <f t="shared" ca="1" si="23"/>
        <v>43063</v>
      </c>
      <c r="P473" s="20">
        <f ca="1">_xll.meDateFromTenor(O473,P$14,"Following",P$13,"Normal")</f>
        <v>43066</v>
      </c>
      <c r="Q473" s="175">
        <f ca="1"/>
        <v>7.1908297518176994E-3</v>
      </c>
      <c r="R473" s="151" t="s">
        <v>4</v>
      </c>
    </row>
    <row r="474" spans="1:18" x14ac:dyDescent="0.25">
      <c r="A474" s="153">
        <v>456</v>
      </c>
      <c r="B474" s="158"/>
      <c r="C474" s="174">
        <f ca="1">_xll.meDateFromTenor(C473,"1D","FOLLOWING",D$13,"NORMAL")</f>
        <v>43066</v>
      </c>
      <c r="D474" s="20">
        <f ca="1">_xll.meDateFromTenor(C474,D$14,"Following",D$13,"Normal")</f>
        <v>43067</v>
      </c>
      <c r="E474" s="175">
        <f ca="1"/>
        <v>5.0970485318036123E-3</v>
      </c>
      <c r="F474" s="152"/>
      <c r="G474" s="174">
        <f t="shared" ca="1" si="21"/>
        <v>43066</v>
      </c>
      <c r="H474" s="20">
        <f ca="1">_xll.meDateFromTenor(G474,H$14,"Following",H$13,"Normal")</f>
        <v>43158</v>
      </c>
      <c r="I474" s="175">
        <f ca="1"/>
        <v>8.144875734059101E-3</v>
      </c>
      <c r="J474" s="152" t="s">
        <v>4</v>
      </c>
      <c r="K474" s="174">
        <f t="shared" ca="1" si="22"/>
        <v>43066</v>
      </c>
      <c r="L474" s="20">
        <f ca="1">_xll.meDateFromTenor(K474,L$14,"Following",L$13,"Normal")</f>
        <v>43248</v>
      </c>
      <c r="M474" s="175">
        <f ca="1"/>
        <v>1.0010616295600242E-2</v>
      </c>
      <c r="N474" s="152" t="s">
        <v>4</v>
      </c>
      <c r="O474" s="174">
        <f t="shared" ca="1" si="23"/>
        <v>43066</v>
      </c>
      <c r="P474" s="20">
        <f ca="1">_xll.meDateFromTenor(O474,P$14,"Following",P$13,"Normal")</f>
        <v>43067</v>
      </c>
      <c r="Q474" s="175">
        <f ca="1"/>
        <v>7.1852450684564738E-3</v>
      </c>
      <c r="R474" s="151" t="s">
        <v>4</v>
      </c>
    </row>
    <row r="475" spans="1:18" x14ac:dyDescent="0.25">
      <c r="A475" s="153">
        <v>457</v>
      </c>
      <c r="B475" s="158"/>
      <c r="C475" s="174">
        <f ca="1">_xll.meDateFromTenor(C474,"1D","FOLLOWING",D$13,"NORMAL")</f>
        <v>43067</v>
      </c>
      <c r="D475" s="20">
        <f ca="1">_xll.meDateFromTenor(C475,D$14,"Following",D$13,"Normal")</f>
        <v>43068</v>
      </c>
      <c r="E475" s="175">
        <f ca="1"/>
        <v>5.1005907392909404E-3</v>
      </c>
      <c r="F475" s="152"/>
      <c r="G475" s="174">
        <f t="shared" ca="1" si="21"/>
        <v>43067</v>
      </c>
      <c r="H475" s="20">
        <f ca="1">_xll.meDateFromTenor(G475,H$14,"Following",H$13,"Normal")</f>
        <v>43159</v>
      </c>
      <c r="I475" s="175">
        <f ca="1"/>
        <v>8.1450004929850307E-3</v>
      </c>
      <c r="J475" s="152" t="s">
        <v>4</v>
      </c>
      <c r="K475" s="174">
        <f t="shared" ca="1" si="22"/>
        <v>43067</v>
      </c>
      <c r="L475" s="20">
        <f ca="1">_xll.meDateFromTenor(K475,L$14,"Following",L$13,"Normal")</f>
        <v>43248</v>
      </c>
      <c r="M475" s="175">
        <f ca="1"/>
        <v>1.0009786384024758E-2</v>
      </c>
      <c r="N475" s="152" t="s">
        <v>4</v>
      </c>
      <c r="O475" s="174">
        <f t="shared" ca="1" si="23"/>
        <v>43067</v>
      </c>
      <c r="P475" s="20">
        <f ca="1">_xll.meDateFromTenor(O475,P$14,"Following",P$13,"Normal")</f>
        <v>43068</v>
      </c>
      <c r="Q475" s="175">
        <f ca="1"/>
        <v>7.1833530930205582E-3</v>
      </c>
      <c r="R475" s="151" t="s">
        <v>4</v>
      </c>
    </row>
    <row r="476" spans="1:18" x14ac:dyDescent="0.25">
      <c r="A476" s="153">
        <v>458</v>
      </c>
      <c r="B476" s="158"/>
      <c r="C476" s="174">
        <f ca="1">_xll.meDateFromTenor(C475,"1D","FOLLOWING",D$13,"NORMAL")</f>
        <v>43068</v>
      </c>
      <c r="D476" s="20">
        <f ca="1">_xll.meDateFromTenor(C476,D$14,"Following",D$13,"Normal")</f>
        <v>43069</v>
      </c>
      <c r="E476" s="175">
        <f ca="1"/>
        <v>5.1041405593288585E-3</v>
      </c>
      <c r="F476" s="152"/>
      <c r="G476" s="174">
        <f t="shared" ca="1" si="21"/>
        <v>43068</v>
      </c>
      <c r="H476" s="20">
        <f ca="1">_xll.meDateFromTenor(G476,H$14,"Following",H$13,"Normal")</f>
        <v>43159</v>
      </c>
      <c r="I476" s="175">
        <f ca="1"/>
        <v>8.1451210228712326E-3</v>
      </c>
      <c r="J476" s="152" t="s">
        <v>4</v>
      </c>
      <c r="K476" s="174">
        <f t="shared" ca="1" si="22"/>
        <v>43068</v>
      </c>
      <c r="L476" s="20">
        <f ca="1">_xll.meDateFromTenor(K476,L$14,"Following",L$13,"Normal")</f>
        <v>43249</v>
      </c>
      <c r="M476" s="175">
        <f ca="1"/>
        <v>1.0008922771053507E-2</v>
      </c>
      <c r="N476" s="152" t="s">
        <v>4</v>
      </c>
      <c r="O476" s="174">
        <f t="shared" ca="1" si="23"/>
        <v>43068</v>
      </c>
      <c r="P476" s="20">
        <f ca="1">_xll.meDateFromTenor(O476,P$14,"Following",P$13,"Normal")</f>
        <v>43069</v>
      </c>
      <c r="Q476" s="175">
        <f ca="1"/>
        <v>7.1814465441680294E-3</v>
      </c>
      <c r="R476" s="151" t="s">
        <v>4</v>
      </c>
    </row>
    <row r="477" spans="1:18" x14ac:dyDescent="0.25">
      <c r="A477" s="153">
        <v>459</v>
      </c>
      <c r="B477" s="158"/>
      <c r="C477" s="174">
        <f ca="1">_xll.meDateFromTenor(C476,"1D","FOLLOWING",D$13,"NORMAL")</f>
        <v>43069</v>
      </c>
      <c r="D477" s="20">
        <f ca="1">_xll.meDateFromTenor(C477,D$14,"Following",D$13,"Normal")</f>
        <v>43070</v>
      </c>
      <c r="E477" s="175">
        <f ca="1"/>
        <v>5.1076979923170467E-3</v>
      </c>
      <c r="F477" s="152"/>
      <c r="G477" s="174">
        <f t="shared" ca="1" si="21"/>
        <v>43069</v>
      </c>
      <c r="H477" s="20">
        <f ca="1">_xll.meDateFromTenor(G477,H$14,"Following",H$13,"Normal")</f>
        <v>43159</v>
      </c>
      <c r="I477" s="175">
        <f ca="1"/>
        <v>8.1452373605885239E-3</v>
      </c>
      <c r="J477" s="152" t="s">
        <v>4</v>
      </c>
      <c r="K477" s="174">
        <f t="shared" ca="1" si="22"/>
        <v>43069</v>
      </c>
      <c r="L477" s="20">
        <f ca="1">_xll.meDateFromTenor(K477,L$14,"Following",L$13,"Normal")</f>
        <v>43250</v>
      </c>
      <c r="M477" s="175">
        <f ca="1"/>
        <v>1.0008025836899026E-2</v>
      </c>
      <c r="N477" s="152" t="s">
        <v>4</v>
      </c>
      <c r="O477" s="174">
        <f t="shared" ca="1" si="23"/>
        <v>43069</v>
      </c>
      <c r="P477" s="20">
        <f ca="1">_xll.meDateFromTenor(O477,P$14,"Following",P$13,"Normal")</f>
        <v>43070</v>
      </c>
      <c r="Q477" s="175">
        <f ca="1"/>
        <v>7.1795258021435694E-3</v>
      </c>
      <c r="R477" s="151" t="s">
        <v>4</v>
      </c>
    </row>
    <row r="478" spans="1:18" x14ac:dyDescent="0.25">
      <c r="A478" s="153">
        <v>460</v>
      </c>
      <c r="B478" s="158"/>
      <c r="C478" s="174">
        <f ca="1">_xll.meDateFromTenor(C477,"1D","FOLLOWING",D$13,"NORMAL")</f>
        <v>43070</v>
      </c>
      <c r="D478" s="20">
        <f ca="1">_xll.meDateFromTenor(C478,D$14,"Following",D$13,"Normal")</f>
        <v>43073</v>
      </c>
      <c r="E478" s="175">
        <f ca="1"/>
        <v>5.1149109091142191E-3</v>
      </c>
      <c r="F478" s="152"/>
      <c r="G478" s="174">
        <f t="shared" ca="1" si="21"/>
        <v>43070</v>
      </c>
      <c r="H478" s="20">
        <f ca="1">_xll.meDateFromTenor(G478,H$14,"Following",H$13,"Normal")</f>
        <v>43160</v>
      </c>
      <c r="I478" s="175">
        <f ca="1"/>
        <v>8.14534954300772E-3</v>
      </c>
      <c r="J478" s="152" t="s">
        <v>4</v>
      </c>
      <c r="K478" s="174">
        <f t="shared" ca="1" si="22"/>
        <v>43070</v>
      </c>
      <c r="L478" s="20">
        <f ca="1">_xll.meDateFromTenor(K478,L$14,"Following",L$13,"Normal")</f>
        <v>43252</v>
      </c>
      <c r="M478" s="175">
        <f ca="1"/>
        <v>1.0007095961773854E-2</v>
      </c>
      <c r="N478" s="152" t="s">
        <v>4</v>
      </c>
      <c r="O478" s="174">
        <f t="shared" ca="1" si="23"/>
        <v>43070</v>
      </c>
      <c r="P478" s="20">
        <f ca="1">_xll.meDateFromTenor(O478,P$14,"Following",P$13,"Normal")</f>
        <v>43073</v>
      </c>
      <c r="Q478" s="175">
        <f ca="1"/>
        <v>7.1775912471918595E-3</v>
      </c>
      <c r="R478" s="151" t="s">
        <v>4</v>
      </c>
    </row>
    <row r="479" spans="1:18" x14ac:dyDescent="0.25">
      <c r="A479" s="153">
        <v>461</v>
      </c>
      <c r="B479" s="158"/>
      <c r="C479" s="174">
        <f ca="1">_xll.meDateFromTenor(C478,"1D","FOLLOWING",D$13,"NORMAL")</f>
        <v>43073</v>
      </c>
      <c r="D479" s="20">
        <f ca="1">_xll.meDateFromTenor(C479,D$14,"Following",D$13,"Normal")</f>
        <v>43074</v>
      </c>
      <c r="E479" s="175">
        <f ca="1"/>
        <v>5.1220038652832938E-3</v>
      </c>
      <c r="F479" s="152"/>
      <c r="G479" s="174">
        <f t="shared" ca="1" si="21"/>
        <v>43073</v>
      </c>
      <c r="H479" s="20">
        <f ca="1">_xll.meDateFromTenor(G479,H$14,"Following",H$13,"Normal")</f>
        <v>43164</v>
      </c>
      <c r="I479" s="175">
        <f ca="1"/>
        <v>8.1456615271849435E-3</v>
      </c>
      <c r="J479" s="152" t="s">
        <v>4</v>
      </c>
      <c r="K479" s="174">
        <f t="shared" ca="1" si="22"/>
        <v>43073</v>
      </c>
      <c r="L479" s="20">
        <f ca="1">_xll.meDateFromTenor(K479,L$14,"Following",L$13,"Normal")</f>
        <v>43255</v>
      </c>
      <c r="M479" s="175">
        <f ca="1"/>
        <v>1.000411249269955E-2</v>
      </c>
      <c r="N479" s="152" t="s">
        <v>4</v>
      </c>
      <c r="O479" s="174">
        <f t="shared" ca="1" si="23"/>
        <v>43073</v>
      </c>
      <c r="P479" s="20">
        <f ca="1">_xll.meDateFromTenor(O479,P$14,"Following",P$13,"Normal")</f>
        <v>43074</v>
      </c>
      <c r="Q479" s="175">
        <f ca="1"/>
        <v>7.1717085072200712E-3</v>
      </c>
      <c r="R479" s="151" t="s">
        <v>4</v>
      </c>
    </row>
    <row r="480" spans="1:18" x14ac:dyDescent="0.25">
      <c r="A480" s="153">
        <v>462</v>
      </c>
      <c r="B480" s="158"/>
      <c r="C480" s="174">
        <f ca="1">_xll.meDateFromTenor(C479,"1D","FOLLOWING",D$13,"NORMAL")</f>
        <v>43074</v>
      </c>
      <c r="D480" s="20">
        <f ca="1">_xll.meDateFromTenor(C480,D$14,"Following",D$13,"Normal")</f>
        <v>43075</v>
      </c>
      <c r="E480" s="175">
        <f ca="1"/>
        <v>5.1255993714960551E-3</v>
      </c>
      <c r="F480" s="152"/>
      <c r="G480" s="174">
        <f t="shared" ca="1" si="21"/>
        <v>43074</v>
      </c>
      <c r="H480" s="20">
        <f ca="1">_xll.meDateFromTenor(G480,H$14,"Following",H$13,"Normal")</f>
        <v>43164</v>
      </c>
      <c r="I480" s="175">
        <f ca="1"/>
        <v>8.1457574571199547E-3</v>
      </c>
      <c r="J480" s="152" t="s">
        <v>4</v>
      </c>
      <c r="K480" s="174">
        <f t="shared" ca="1" si="22"/>
        <v>43074</v>
      </c>
      <c r="L480" s="20">
        <f ca="1">_xll.meDateFromTenor(K480,L$14,"Following",L$13,"Normal")</f>
        <v>43256</v>
      </c>
      <c r="M480" s="175">
        <f ca="1"/>
        <v>1.000305465581698E-2</v>
      </c>
      <c r="N480" s="152" t="s">
        <v>4</v>
      </c>
      <c r="O480" s="174">
        <f t="shared" ca="1" si="23"/>
        <v>43074</v>
      </c>
      <c r="P480" s="20">
        <f ca="1">_xll.meDateFromTenor(O480,P$14,"Following",P$13,"Normal")</f>
        <v>43075</v>
      </c>
      <c r="Q480" s="175">
        <f ca="1"/>
        <v>7.1697225030061982E-3</v>
      </c>
      <c r="R480" s="151" t="s">
        <v>4</v>
      </c>
    </row>
    <row r="481" spans="1:18" x14ac:dyDescent="0.25">
      <c r="A481" s="153">
        <v>463</v>
      </c>
      <c r="B481" s="158"/>
      <c r="C481" s="174">
        <f ca="1">_xll.meDateFromTenor(C480,"1D","FOLLOWING",D$13,"NORMAL")</f>
        <v>43075</v>
      </c>
      <c r="D481" s="20">
        <f ca="1">_xll.meDateFromTenor(C481,D$14,"Following",D$13,"Normal")</f>
        <v>43076</v>
      </c>
      <c r="E481" s="175">
        <f ca="1"/>
        <v>5.1292024937765928E-3</v>
      </c>
      <c r="F481" s="152"/>
      <c r="G481" s="174">
        <f t="shared" ca="1" si="21"/>
        <v>43075</v>
      </c>
      <c r="H481" s="20">
        <f ca="1">_xll.meDateFromTenor(G481,H$14,"Following",H$13,"Normal")</f>
        <v>43165</v>
      </c>
      <c r="I481" s="175">
        <f ca="1"/>
        <v>8.1458494161109653E-3</v>
      </c>
      <c r="J481" s="152" t="s">
        <v>4</v>
      </c>
      <c r="K481" s="174">
        <f t="shared" ca="1" si="22"/>
        <v>43075</v>
      </c>
      <c r="L481" s="20">
        <f ca="1">_xll.meDateFromTenor(K481,L$14,"Following",L$13,"Normal")</f>
        <v>43257</v>
      </c>
      <c r="M481" s="175">
        <f ca="1"/>
        <v>1.0001965779026406E-2</v>
      </c>
      <c r="N481" s="152" t="s">
        <v>4</v>
      </c>
      <c r="O481" s="174">
        <f t="shared" ca="1" si="23"/>
        <v>43075</v>
      </c>
      <c r="P481" s="20">
        <f ca="1">_xll.meDateFromTenor(O481,P$14,"Following",P$13,"Normal")</f>
        <v>43076</v>
      </c>
      <c r="Q481" s="175">
        <f ca="1"/>
        <v>7.167724587088491E-3</v>
      </c>
      <c r="R481" s="151" t="s">
        <v>4</v>
      </c>
    </row>
    <row r="482" spans="1:18" x14ac:dyDescent="0.25">
      <c r="A482" s="153">
        <v>464</v>
      </c>
      <c r="B482" s="158"/>
      <c r="C482" s="174">
        <f ca="1">_xll.meDateFromTenor(C481,"1D","FOLLOWING",D$13,"NORMAL")</f>
        <v>43076</v>
      </c>
      <c r="D482" s="20">
        <f ca="1">_xll.meDateFromTenor(C482,D$14,"Following",D$13,"Normal")</f>
        <v>43077</v>
      </c>
      <c r="E482" s="175">
        <f ca="1"/>
        <v>5.1328132329242675E-3</v>
      </c>
      <c r="F482" s="152"/>
      <c r="G482" s="174">
        <f t="shared" ca="1" si="21"/>
        <v>43076</v>
      </c>
      <c r="H482" s="20">
        <f ca="1">_xll.meDateFromTenor(G482,H$14,"Following",H$13,"Normal")</f>
        <v>43166</v>
      </c>
      <c r="I482" s="175">
        <f ca="1"/>
        <v>8.1459374410287923E-3</v>
      </c>
      <c r="J482" s="152" t="s">
        <v>4</v>
      </c>
      <c r="K482" s="174">
        <f t="shared" ca="1" si="22"/>
        <v>43076</v>
      </c>
      <c r="L482" s="20">
        <f ca="1">_xll.meDateFromTenor(K482,L$14,"Following",L$13,"Normal")</f>
        <v>43258</v>
      </c>
      <c r="M482" s="175">
        <f ca="1"/>
        <v>1.0000846242540362E-2</v>
      </c>
      <c r="N482" s="152" t="s">
        <v>4</v>
      </c>
      <c r="O482" s="174">
        <f t="shared" ca="1" si="23"/>
        <v>43076</v>
      </c>
      <c r="P482" s="20">
        <f ca="1">_xll.meDateFromTenor(O482,P$14,"Following",P$13,"Normal")</f>
        <v>43077</v>
      </c>
      <c r="Q482" s="175">
        <f ca="1"/>
        <v>7.1657151397116342E-3</v>
      </c>
      <c r="R482" s="151" t="s">
        <v>4</v>
      </c>
    </row>
    <row r="483" spans="1:18" x14ac:dyDescent="0.25">
      <c r="A483" s="153">
        <v>465</v>
      </c>
      <c r="B483" s="158"/>
      <c r="C483" s="174">
        <f ca="1">_xll.meDateFromTenor(C482,"1D","FOLLOWING",D$13,"NORMAL")</f>
        <v>43077</v>
      </c>
      <c r="D483" s="20">
        <f ca="1">_xll.meDateFromTenor(C483,D$14,"Following",D$13,"Normal")</f>
        <v>43080</v>
      </c>
      <c r="E483" s="175">
        <f ca="1"/>
        <v>5.1401334930290159E-3</v>
      </c>
      <c r="F483" s="152"/>
      <c r="G483" s="174">
        <f t="shared" ca="1" si="21"/>
        <v>43077</v>
      </c>
      <c r="H483" s="20">
        <f ca="1">_xll.meDateFromTenor(G483,H$14,"Following",H$13,"Normal")</f>
        <v>43167</v>
      </c>
      <c r="I483" s="175">
        <f ca="1"/>
        <v>8.1460215687442546E-3</v>
      </c>
      <c r="J483" s="152" t="s">
        <v>4</v>
      </c>
      <c r="K483" s="174">
        <f t="shared" ca="1" si="22"/>
        <v>43077</v>
      </c>
      <c r="L483" s="20">
        <f ca="1">_xll.meDateFromTenor(K483,L$14,"Following",L$13,"Normal")</f>
        <v>43259</v>
      </c>
      <c r="M483" s="175">
        <f ca="1"/>
        <v>9.9996964265713865E-3</v>
      </c>
      <c r="N483" s="152" t="s">
        <v>4</v>
      </c>
      <c r="O483" s="174">
        <f t="shared" ca="1" si="23"/>
        <v>43077</v>
      </c>
      <c r="P483" s="20">
        <f ca="1">_xll.meDateFromTenor(O483,P$14,"Following",P$13,"Normal")</f>
        <v>43080</v>
      </c>
      <c r="Q483" s="175">
        <f ca="1"/>
        <v>7.16369454112031E-3</v>
      </c>
      <c r="R483" s="151" t="s">
        <v>4</v>
      </c>
    </row>
    <row r="484" spans="1:18" x14ac:dyDescent="0.25">
      <c r="A484" s="153">
        <v>466</v>
      </c>
      <c r="B484" s="158"/>
      <c r="C484" s="174">
        <f ca="1">_xll.meDateFromTenor(C483,"1D","FOLLOWING",D$13,"NORMAL")</f>
        <v>43080</v>
      </c>
      <c r="D484" s="20">
        <f ca="1">_xll.meDateFromTenor(C484,D$14,"Following",D$13,"Normal")</f>
        <v>43081</v>
      </c>
      <c r="E484" s="175">
        <f ca="1"/>
        <v>5.1473323680184717E-3</v>
      </c>
      <c r="F484" s="152"/>
      <c r="G484" s="174">
        <f t="shared" ca="1" si="21"/>
        <v>43080</v>
      </c>
      <c r="H484" s="20">
        <f ca="1">_xll.meDateFromTenor(G484,H$14,"Following",H$13,"Normal")</f>
        <v>43171</v>
      </c>
      <c r="I484" s="175">
        <f ca="1"/>
        <v>8.1462509373846342E-3</v>
      </c>
      <c r="J484" s="152" t="s">
        <v>4</v>
      </c>
      <c r="K484" s="174">
        <f t="shared" ca="1" si="22"/>
        <v>43080</v>
      </c>
      <c r="L484" s="20">
        <f ca="1">_xll.meDateFromTenor(K484,L$14,"Following",L$13,"Normal")</f>
        <v>43262</v>
      </c>
      <c r="M484" s="175">
        <f ca="1"/>
        <v>9.9960691038922436E-3</v>
      </c>
      <c r="N484" s="152" t="s">
        <v>4</v>
      </c>
      <c r="O484" s="174">
        <f t="shared" ca="1" si="23"/>
        <v>43080</v>
      </c>
      <c r="P484" s="20">
        <f ca="1">_xll.meDateFromTenor(O484,P$14,"Following",P$13,"Normal")</f>
        <v>43081</v>
      </c>
      <c r="Q484" s="175">
        <f ca="1"/>
        <v>7.1575696405063605E-3</v>
      </c>
      <c r="R484" s="151" t="s">
        <v>4</v>
      </c>
    </row>
    <row r="485" spans="1:18" x14ac:dyDescent="0.25">
      <c r="A485" s="153">
        <v>467</v>
      </c>
      <c r="B485" s="158"/>
      <c r="C485" s="174">
        <f ca="1">_xll.meDateFromTenor(C484,"1D","FOLLOWING",D$13,"NORMAL")</f>
        <v>43081</v>
      </c>
      <c r="D485" s="20">
        <f ca="1">_xll.meDateFromTenor(C485,D$14,"Following",D$13,"Normal")</f>
        <v>43082</v>
      </c>
      <c r="E485" s="175">
        <f ca="1"/>
        <v>5.1509811991756931E-3</v>
      </c>
      <c r="F485" s="152"/>
      <c r="G485" s="174">
        <f t="shared" ca="1" si="21"/>
        <v>43081</v>
      </c>
      <c r="H485" s="20">
        <f ca="1">_xll.meDateFromTenor(G485,H$14,"Following",H$13,"Normal")</f>
        <v>43171</v>
      </c>
      <c r="I485" s="175">
        <f ca="1"/>
        <v>8.14631984499882E-3</v>
      </c>
      <c r="J485" s="152" t="s">
        <v>4</v>
      </c>
      <c r="K485" s="174">
        <f t="shared" ca="1" si="22"/>
        <v>43081</v>
      </c>
      <c r="L485" s="20">
        <f ca="1">_xll.meDateFromTenor(K485,L$14,"Following",L$13,"Normal")</f>
        <v>43263</v>
      </c>
      <c r="M485" s="175">
        <f ca="1"/>
        <v>9.9948019721169158E-3</v>
      </c>
      <c r="N485" s="152" t="s">
        <v>4</v>
      </c>
      <c r="O485" s="174">
        <f t="shared" ca="1" si="23"/>
        <v>43081</v>
      </c>
      <c r="P485" s="20">
        <f ca="1">_xll.meDateFromTenor(O485,P$14,"Following",P$13,"Normal")</f>
        <v>43082</v>
      </c>
      <c r="Q485" s="175">
        <f ca="1"/>
        <v>7.1555082395039962E-3</v>
      </c>
      <c r="R485" s="151" t="s">
        <v>4</v>
      </c>
    </row>
    <row r="486" spans="1:18" x14ac:dyDescent="0.25">
      <c r="A486" s="153">
        <v>468</v>
      </c>
      <c r="B486" s="158"/>
      <c r="C486" s="174">
        <f ca="1">_xll.meDateFromTenor(C485,"1D","FOLLOWING",D$13,"NORMAL")</f>
        <v>43082</v>
      </c>
      <c r="D486" s="20">
        <f ca="1">_xll.meDateFromTenor(C486,D$14,"Following",D$13,"Normal")</f>
        <v>43083</v>
      </c>
      <c r="E486" s="175">
        <f ca="1"/>
        <v>5.1546376502372097E-3</v>
      </c>
      <c r="F486" s="152"/>
      <c r="G486" s="174">
        <f t="shared" ca="1" si="21"/>
        <v>43082</v>
      </c>
      <c r="H486" s="20">
        <f ca="1">_xll.meDateFromTenor(G486,H$14,"Following",H$13,"Normal")</f>
        <v>43172</v>
      </c>
      <c r="I486" s="175">
        <f ca="1"/>
        <v>8.146385039764734E-3</v>
      </c>
      <c r="J486" s="152" t="s">
        <v>4</v>
      </c>
      <c r="K486" s="174">
        <f t="shared" ca="1" si="22"/>
        <v>43082</v>
      </c>
      <c r="L486" s="20">
        <f ca="1">_xll.meDateFromTenor(K486,L$14,"Following",L$13,"Normal")</f>
        <v>43264</v>
      </c>
      <c r="M486" s="175">
        <f ca="1"/>
        <v>9.9935064619213424E-3</v>
      </c>
      <c r="N486" s="152" t="s">
        <v>4</v>
      </c>
      <c r="O486" s="174">
        <f t="shared" ca="1" si="23"/>
        <v>43082</v>
      </c>
      <c r="P486" s="20">
        <f ca="1">_xll.meDateFromTenor(O486,P$14,"Following",P$13,"Normal")</f>
        <v>43083</v>
      </c>
      <c r="Q486" s="175">
        <f ca="1"/>
        <v>7.1534375885105791E-3</v>
      </c>
      <c r="R486" s="151" t="s">
        <v>4</v>
      </c>
    </row>
    <row r="487" spans="1:18" x14ac:dyDescent="0.25">
      <c r="A487" s="153">
        <v>469</v>
      </c>
      <c r="B487" s="158"/>
      <c r="C487" s="174">
        <f ca="1">_xll.meDateFromTenor(C486,"1D","FOLLOWING",D$13,"NORMAL")</f>
        <v>43083</v>
      </c>
      <c r="D487" s="20">
        <f ca="1">_xll.meDateFromTenor(C487,D$14,"Following",D$13,"Normal")</f>
        <v>43084</v>
      </c>
      <c r="E487" s="175">
        <f ca="1"/>
        <v>5.158301721923682E-3</v>
      </c>
      <c r="F487" s="152"/>
      <c r="G487" s="174">
        <f t="shared" ca="1" si="21"/>
        <v>43083</v>
      </c>
      <c r="H487" s="20">
        <f ca="1">_xll.meDateFromTenor(G487,H$14,"Following",H$13,"Normal")</f>
        <v>43173</v>
      </c>
      <c r="I487" s="175">
        <f ca="1"/>
        <v>8.1464465585531897E-3</v>
      </c>
      <c r="J487" s="152" t="s">
        <v>4</v>
      </c>
      <c r="K487" s="174">
        <f t="shared" ca="1" si="22"/>
        <v>43083</v>
      </c>
      <c r="L487" s="20">
        <f ca="1">_xll.meDateFromTenor(K487,L$14,"Following",L$13,"Normal")</f>
        <v>43265</v>
      </c>
      <c r="M487" s="175">
        <f ca="1"/>
        <v>9.9921829535180619E-3</v>
      </c>
      <c r="N487" s="152" t="s">
        <v>4</v>
      </c>
      <c r="O487" s="174">
        <f t="shared" ca="1" si="23"/>
        <v>43083</v>
      </c>
      <c r="P487" s="20">
        <f ca="1">_xll.meDateFromTenor(O487,P$14,"Following",P$13,"Normal")</f>
        <v>43084</v>
      </c>
      <c r="Q487" s="175">
        <f ca="1"/>
        <v>7.1513580677707925E-3</v>
      </c>
      <c r="R487" s="151" t="s">
        <v>4</v>
      </c>
    </row>
    <row r="488" spans="1:18" x14ac:dyDescent="0.25">
      <c r="A488" s="153">
        <v>470</v>
      </c>
      <c r="B488" s="158"/>
      <c r="C488" s="174">
        <f ca="1">_xll.meDateFromTenor(C487,"1D","FOLLOWING",D$13,"NORMAL")</f>
        <v>43084</v>
      </c>
      <c r="D488" s="20">
        <f ca="1">_xll.meDateFromTenor(C488,D$14,"Following",D$13,"Normal")</f>
        <v>43087</v>
      </c>
      <c r="E488" s="175">
        <f ca="1"/>
        <v>5.1657293924290042E-3</v>
      </c>
      <c r="F488" s="152"/>
      <c r="G488" s="174">
        <f t="shared" ca="1" si="21"/>
        <v>43084</v>
      </c>
      <c r="H488" s="20">
        <f ca="1">_xll.meDateFromTenor(G488,H$14,"Following",H$13,"Normal")</f>
        <v>43174</v>
      </c>
      <c r="I488" s="175">
        <f ca="1"/>
        <v>8.1465044382350114E-3</v>
      </c>
      <c r="J488" s="152" t="s">
        <v>4</v>
      </c>
      <c r="K488" s="174">
        <f t="shared" ca="1" si="22"/>
        <v>43084</v>
      </c>
      <c r="L488" s="20">
        <f ca="1">_xll.meDateFromTenor(K488,L$14,"Following",L$13,"Normal")</f>
        <v>43266</v>
      </c>
      <c r="M488" s="175">
        <f ca="1"/>
        <v>9.9908318271196127E-3</v>
      </c>
      <c r="N488" s="152" t="s">
        <v>4</v>
      </c>
      <c r="O488" s="174">
        <f t="shared" ca="1" si="23"/>
        <v>43084</v>
      </c>
      <c r="P488" s="20">
        <f ca="1">_xll.meDateFromTenor(O488,P$14,"Following",P$13,"Normal")</f>
        <v>43087</v>
      </c>
      <c r="Q488" s="175">
        <f ca="1"/>
        <v>7.14927005752932E-3</v>
      </c>
      <c r="R488" s="151" t="s">
        <v>4</v>
      </c>
    </row>
    <row r="489" spans="1:18" x14ac:dyDescent="0.25">
      <c r="A489" s="153">
        <v>471</v>
      </c>
      <c r="B489" s="158"/>
      <c r="C489" s="174">
        <f ca="1">_xll.meDateFromTenor(C488,"1D","FOLLOWING",D$13,"NORMAL")</f>
        <v>43087</v>
      </c>
      <c r="D489" s="20">
        <f ca="1">_xll.meDateFromTenor(C489,D$14,"Following",D$13,"Normal")</f>
        <v>43088</v>
      </c>
      <c r="E489" s="175">
        <f ca="1"/>
        <v>5.1730342251410559E-3</v>
      </c>
      <c r="F489" s="152"/>
      <c r="G489" s="174">
        <f t="shared" ca="1" si="21"/>
        <v>43087</v>
      </c>
      <c r="H489" s="20">
        <f ca="1">_xll.meDateFromTenor(G489,H$14,"Following",H$13,"Normal")</f>
        <v>43178</v>
      </c>
      <c r="I489" s="175">
        <f ca="1"/>
        <v>8.1466566113488331E-3</v>
      </c>
      <c r="J489" s="152" t="s">
        <v>4</v>
      </c>
      <c r="K489" s="174">
        <f t="shared" ca="1" si="22"/>
        <v>43087</v>
      </c>
      <c r="L489" s="20">
        <f ca="1">_xll.meDateFromTenor(K489,L$14,"Following",L$13,"Normal")</f>
        <v>43269</v>
      </c>
      <c r="M489" s="175">
        <f ca="1"/>
        <v>9.9866165420786114E-3</v>
      </c>
      <c r="N489" s="152" t="s">
        <v>4</v>
      </c>
      <c r="O489" s="174">
        <f t="shared" ca="1" si="23"/>
        <v>43087</v>
      </c>
      <c r="P489" s="20">
        <f ca="1">_xll.meDateFromTenor(O489,P$14,"Following",P$13,"Normal")</f>
        <v>43088</v>
      </c>
      <c r="Q489" s="175">
        <f ca="1"/>
        <v>7.1429588922416135E-3</v>
      </c>
      <c r="R489" s="151" t="s">
        <v>4</v>
      </c>
    </row>
    <row r="490" spans="1:18" x14ac:dyDescent="0.25">
      <c r="A490" s="153">
        <v>472</v>
      </c>
      <c r="B490" s="158"/>
      <c r="C490" s="174">
        <f ca="1">_xll.meDateFromTenor(C489,"1D","FOLLOWING",D$13,"NORMAL")</f>
        <v>43088</v>
      </c>
      <c r="D490" s="20">
        <f ca="1">_xll.meDateFromTenor(C490,D$14,"Following",D$13,"Normal")</f>
        <v>43089</v>
      </c>
      <c r="E490" s="175">
        <f ca="1"/>
        <v>5.1767364077815086E-3</v>
      </c>
      <c r="F490" s="152"/>
      <c r="G490" s="174">
        <f t="shared" ca="1" si="21"/>
        <v>43088</v>
      </c>
      <c r="H490" s="20">
        <f ca="1">_xll.meDateFromTenor(G490,H$14,"Following",H$13,"Normal")</f>
        <v>43178</v>
      </c>
      <c r="I490" s="175">
        <f ca="1"/>
        <v>8.1467003033122883E-3</v>
      </c>
      <c r="J490" s="152" t="s">
        <v>4</v>
      </c>
      <c r="K490" s="174">
        <f t="shared" ca="1" si="22"/>
        <v>43088</v>
      </c>
      <c r="L490" s="20">
        <f ca="1">_xll.meDateFromTenor(K490,L$14,"Following",L$13,"Normal")</f>
        <v>43270</v>
      </c>
      <c r="M490" s="175">
        <f ca="1"/>
        <v>9.9851587458248525E-3</v>
      </c>
      <c r="N490" s="152" t="s">
        <v>4</v>
      </c>
      <c r="O490" s="174">
        <f t="shared" ca="1" si="23"/>
        <v>43088</v>
      </c>
      <c r="P490" s="20">
        <f ca="1">_xll.meDateFromTenor(O490,P$14,"Following",P$13,"Normal")</f>
        <v>43089</v>
      </c>
      <c r="Q490" s="175">
        <f ca="1"/>
        <v>7.1408407264402247E-3</v>
      </c>
      <c r="R490" s="151" t="s">
        <v>4</v>
      </c>
    </row>
    <row r="491" spans="1:18" x14ac:dyDescent="0.25">
      <c r="A491" s="153">
        <v>473</v>
      </c>
      <c r="B491" s="158"/>
      <c r="C491" s="174">
        <f ca="1">_xll.meDateFromTenor(C490,"1D","FOLLOWING",D$13,"NORMAL")</f>
        <v>43089</v>
      </c>
      <c r="D491" s="20">
        <f ca="1">_xll.meDateFromTenor(C491,D$14,"Following",D$13,"Normal")</f>
        <v>43090</v>
      </c>
      <c r="E491" s="175">
        <f ca="1"/>
        <v>5.1804462142435352E-3</v>
      </c>
      <c r="F491" s="152"/>
      <c r="G491" s="174">
        <f t="shared" ca="1" si="21"/>
        <v>43089</v>
      </c>
      <c r="H491" s="20">
        <f ca="1">_xll.meDateFromTenor(G491,H$14,"Following",H$13,"Normal")</f>
        <v>43179</v>
      </c>
      <c r="I491" s="175">
        <f ca="1"/>
        <v>8.1467405405231969E-3</v>
      </c>
      <c r="J491" s="152" t="s">
        <v>4</v>
      </c>
      <c r="K491" s="174">
        <f t="shared" ca="1" si="22"/>
        <v>43089</v>
      </c>
      <c r="L491" s="20">
        <f ca="1">_xll.meDateFromTenor(K491,L$14,"Following",L$13,"Normal")</f>
        <v>43271</v>
      </c>
      <c r="M491" s="175">
        <f ca="1"/>
        <v>9.9836752326386106E-3</v>
      </c>
      <c r="N491" s="152" t="s">
        <v>4</v>
      </c>
      <c r="O491" s="174">
        <f t="shared" ca="1" si="23"/>
        <v>43089</v>
      </c>
      <c r="P491" s="20">
        <f ca="1">_xll.meDateFromTenor(O491,P$14,"Following",P$13,"Normal")</f>
        <v>43090</v>
      </c>
      <c r="Q491" s="175">
        <f ca="1"/>
        <v>7.1387159723605657E-3</v>
      </c>
      <c r="R491" s="151" t="s">
        <v>4</v>
      </c>
    </row>
    <row r="492" spans="1:18" x14ac:dyDescent="0.25">
      <c r="A492" s="153">
        <v>474</v>
      </c>
      <c r="B492" s="158"/>
      <c r="C492" s="174">
        <f ca="1">_xll.meDateFromTenor(C491,"1D","FOLLOWING",D$13,"NORMAL")</f>
        <v>43090</v>
      </c>
      <c r="D492" s="20">
        <f ca="1">_xll.meDateFromTenor(C492,D$14,"Following",D$13,"Normal")</f>
        <v>43091</v>
      </c>
      <c r="E492" s="175">
        <f ca="1"/>
        <v>5.1841636450866884E-3</v>
      </c>
      <c r="F492" s="152"/>
      <c r="G492" s="174">
        <f t="shared" ca="1" si="21"/>
        <v>43090</v>
      </c>
      <c r="H492" s="20">
        <f ca="1">_xll.meDateFromTenor(G492,H$14,"Following",H$13,"Normal")</f>
        <v>43180</v>
      </c>
      <c r="I492" s="175">
        <f ca="1"/>
        <v>8.1467773598523797E-3</v>
      </c>
      <c r="J492" s="152" t="s">
        <v>4</v>
      </c>
      <c r="K492" s="174">
        <f t="shared" ca="1" si="22"/>
        <v>43090</v>
      </c>
      <c r="L492" s="20">
        <f ca="1">_xll.meDateFromTenor(K492,L$14,"Following",L$13,"Normal")</f>
        <v>43272</v>
      </c>
      <c r="M492" s="175">
        <f ca="1"/>
        <v>9.9821663827324228E-3</v>
      </c>
      <c r="N492" s="152" t="s">
        <v>4</v>
      </c>
      <c r="O492" s="174">
        <f t="shared" ca="1" si="23"/>
        <v>43090</v>
      </c>
      <c r="P492" s="20">
        <f ca="1">_xll.meDateFromTenor(O492,P$14,"Following",P$13,"Normal")</f>
        <v>43091</v>
      </c>
      <c r="Q492" s="175">
        <f ca="1"/>
        <v>7.1365850102473177E-3</v>
      </c>
      <c r="R492" s="151" t="s">
        <v>4</v>
      </c>
    </row>
    <row r="493" spans="1:18" x14ac:dyDescent="0.25">
      <c r="A493" s="153">
        <v>475</v>
      </c>
      <c r="B493" s="158"/>
      <c r="C493" s="174">
        <f ca="1">_xll.meDateFromTenor(C492,"1D","FOLLOWING",D$13,"NORMAL")</f>
        <v>43091</v>
      </c>
      <c r="D493" s="20">
        <f ca="1">_xll.meDateFromTenor(C493,D$14,"Following",D$13,"Normal")</f>
        <v>43096</v>
      </c>
      <c r="E493" s="175">
        <f ca="1"/>
        <v>5.1955192730446425E-3</v>
      </c>
      <c r="F493" s="152"/>
      <c r="G493" s="174">
        <f t="shared" ca="1" si="21"/>
        <v>43091</v>
      </c>
      <c r="H493" s="20">
        <f ca="1">_xll.meDateFromTenor(G493,H$14,"Following",H$13,"Normal")</f>
        <v>43181</v>
      </c>
      <c r="I493" s="175">
        <f ca="1"/>
        <v>8.146810798170652E-3</v>
      </c>
      <c r="J493" s="152" t="s">
        <v>4</v>
      </c>
      <c r="K493" s="174">
        <f t="shared" ca="1" si="22"/>
        <v>43091</v>
      </c>
      <c r="L493" s="20">
        <f ca="1">_xll.meDateFromTenor(K493,L$14,"Following",L$13,"Normal")</f>
        <v>43273</v>
      </c>
      <c r="M493" s="175">
        <f ca="1"/>
        <v>9.980632576318824E-3</v>
      </c>
      <c r="N493" s="152" t="s">
        <v>4</v>
      </c>
      <c r="O493" s="174">
        <f t="shared" ca="1" si="23"/>
        <v>43091</v>
      </c>
      <c r="P493" s="20">
        <f ca="1">_xll.meDateFromTenor(O493,P$14,"Following",P$13,"Normal")</f>
        <v>43096</v>
      </c>
      <c r="Q493" s="175">
        <f ca="1"/>
        <v>7.1344482203451638E-3</v>
      </c>
      <c r="R493" s="151" t="s">
        <v>4</v>
      </c>
    </row>
    <row r="494" spans="1:18" x14ac:dyDescent="0.25">
      <c r="A494" s="153">
        <v>476</v>
      </c>
      <c r="B494" s="158"/>
      <c r="C494" s="174">
        <f ca="1">_xll.meDateFromTenor(C493,"1D","FOLLOWING",D$13,"NORMAL")</f>
        <v>43096</v>
      </c>
      <c r="D494" s="20">
        <f ca="1">_xll.meDateFromTenor(C494,D$14,"Following",D$13,"Normal")</f>
        <v>43097</v>
      </c>
      <c r="E494" s="175">
        <f ca="1"/>
        <v>5.206628373244389E-3</v>
      </c>
      <c r="F494" s="152"/>
      <c r="G494" s="174">
        <f t="shared" ca="1" si="21"/>
        <v>43096</v>
      </c>
      <c r="H494" s="20">
        <f ca="1">_xll.meDateFromTenor(G494,H$14,"Following",H$13,"Normal")</f>
        <v>43186</v>
      </c>
      <c r="I494" s="175">
        <f ca="1"/>
        <v>8.1469285650770176E-3</v>
      </c>
      <c r="J494" s="152" t="s">
        <v>4</v>
      </c>
      <c r="K494" s="174">
        <f t="shared" ca="1" si="22"/>
        <v>43096</v>
      </c>
      <c r="L494" s="20">
        <f ca="1">_xll.meDateFromTenor(K494,L$14,"Following",L$13,"Normal")</f>
        <v>43278</v>
      </c>
      <c r="M494" s="175">
        <f ca="1"/>
        <v>9.9726025040785E-3</v>
      </c>
      <c r="N494" s="152" t="s">
        <v>4</v>
      </c>
      <c r="O494" s="174">
        <f t="shared" ca="1" si="23"/>
        <v>43096</v>
      </c>
      <c r="P494" s="20">
        <f ca="1">_xll.meDateFromTenor(O494,P$14,"Following",P$13,"Normal")</f>
        <v>43097</v>
      </c>
      <c r="Q494" s="175">
        <f ca="1"/>
        <v>7.1236901625647215E-3</v>
      </c>
      <c r="R494" s="151" t="s">
        <v>4</v>
      </c>
    </row>
    <row r="495" spans="1:18" x14ac:dyDescent="0.25">
      <c r="A495" s="153">
        <v>477</v>
      </c>
      <c r="B495" s="158"/>
      <c r="C495" s="174">
        <f ca="1">_xll.meDateFromTenor(C494,"1D","FOLLOWING",D$13,"NORMAL")</f>
        <v>43097</v>
      </c>
      <c r="D495" s="20">
        <f ca="1">_xll.meDateFromTenor(C495,D$14,"Following",D$13,"Normal")</f>
        <v>43098</v>
      </c>
      <c r="E495" s="175">
        <f ca="1"/>
        <v>5.2103991902630225E-3</v>
      </c>
      <c r="F495" s="152"/>
      <c r="G495" s="174">
        <f t="shared" ca="1" si="21"/>
        <v>43097</v>
      </c>
      <c r="H495" s="20">
        <f ca="1">_xll.meDateFromTenor(G495,H$14,"Following",H$13,"Normal")</f>
        <v>43187</v>
      </c>
      <c r="I495" s="175">
        <f ca="1"/>
        <v>8.1469424916170187E-3</v>
      </c>
      <c r="J495" s="152" t="s">
        <v>4</v>
      </c>
      <c r="K495" s="174">
        <f t="shared" ca="1" si="22"/>
        <v>43097</v>
      </c>
      <c r="L495" s="20">
        <f ca="1">_xll.meDateFromTenor(K495,L$14,"Following",L$13,"Normal")</f>
        <v>43279</v>
      </c>
      <c r="M495" s="175">
        <f ca="1"/>
        <v>9.9709269430837306E-3</v>
      </c>
      <c r="N495" s="152" t="s">
        <v>4</v>
      </c>
      <c r="O495" s="174">
        <f t="shared" ca="1" si="23"/>
        <v>43097</v>
      </c>
      <c r="P495" s="20">
        <f ca="1">_xll.meDateFromTenor(O495,P$14,"Following",P$13,"Normal")</f>
        <v>43098</v>
      </c>
      <c r="Q495" s="175">
        <f ca="1"/>
        <v>7.1215263910674792E-3</v>
      </c>
      <c r="R495" s="151" t="s">
        <v>4</v>
      </c>
    </row>
    <row r="496" spans="1:18" x14ac:dyDescent="0.25">
      <c r="A496" s="153">
        <v>478</v>
      </c>
      <c r="B496" s="158"/>
      <c r="C496" s="174">
        <f ca="1">_xll.meDateFromTenor(C495,"1D","FOLLOWING",D$13,"NORMAL")</f>
        <v>43098</v>
      </c>
      <c r="D496" s="20">
        <f ca="1">_xll.meDateFromTenor(C496,D$14,"Following",D$13,"Normal")</f>
        <v>43102</v>
      </c>
      <c r="E496" s="175">
        <f ca="1"/>
        <v>5.2199779090811487E-3</v>
      </c>
      <c r="F496" s="152"/>
      <c r="G496" s="174">
        <f t="shared" ca="1" si="21"/>
        <v>43098</v>
      </c>
      <c r="H496" s="20">
        <f ca="1">_xll.meDateFromTenor(G496,H$14,"Following",H$13,"Normal")</f>
        <v>43188</v>
      </c>
      <c r="I496" s="175">
        <f ca="1"/>
        <v>8.1469532952418381E-3</v>
      </c>
      <c r="J496" s="152" t="s">
        <v>4</v>
      </c>
      <c r="K496" s="174">
        <f t="shared" ca="1" si="22"/>
        <v>43098</v>
      </c>
      <c r="L496" s="20">
        <f ca="1">_xll.meDateFromTenor(K496,L$14,"Following",L$13,"Normal")</f>
        <v>43280</v>
      </c>
      <c r="M496" s="175">
        <f ca="1"/>
        <v>9.9692290870693114E-3</v>
      </c>
      <c r="N496" s="152" t="s">
        <v>4</v>
      </c>
      <c r="O496" s="174">
        <f t="shared" ca="1" si="23"/>
        <v>43098</v>
      </c>
      <c r="P496" s="20">
        <f ca="1">_xll.meDateFromTenor(O496,P$14,"Following",P$13,"Normal")</f>
        <v>43102</v>
      </c>
      <c r="Q496" s="175">
        <f ca="1"/>
        <v>7.1193594534941125E-3</v>
      </c>
      <c r="R496" s="151" t="s">
        <v>4</v>
      </c>
    </row>
    <row r="497" spans="1:18" x14ac:dyDescent="0.25">
      <c r="A497" s="153">
        <v>479</v>
      </c>
      <c r="B497" s="158"/>
      <c r="C497" s="174">
        <f ca="1">_xll.meDateFromTenor(C496,"1D","FOLLOWING",D$13,"NORMAL")</f>
        <v>43102</v>
      </c>
      <c r="D497" s="20">
        <f ca="1">_xll.meDateFromTenor(C497,D$14,"Following",D$13,"Normal")</f>
        <v>43103</v>
      </c>
      <c r="E497" s="175">
        <f ca="1"/>
        <v>5.2293677185311265E-3</v>
      </c>
      <c r="F497" s="152"/>
      <c r="G497" s="174">
        <f t="shared" ca="1" si="21"/>
        <v>43102</v>
      </c>
      <c r="H497" s="20">
        <f ca="1">_xll.meDateFromTenor(G497,H$14,"Following",H$13,"Normal")</f>
        <v>43193</v>
      </c>
      <c r="I497" s="175">
        <f ca="1"/>
        <v>8.1469660180056684E-3</v>
      </c>
      <c r="J497" s="152" t="s">
        <v>4</v>
      </c>
      <c r="K497" s="174">
        <f t="shared" ca="1" si="22"/>
        <v>43102</v>
      </c>
      <c r="L497" s="20">
        <f ca="1">_xll.meDateFromTenor(K497,L$14,"Following",L$13,"Normal")</f>
        <v>43283</v>
      </c>
      <c r="M497" s="175">
        <f ca="1"/>
        <v>9.9622223170659045E-3</v>
      </c>
      <c r="N497" s="152" t="s">
        <v>4</v>
      </c>
      <c r="O497" s="174">
        <f t="shared" ca="1" si="23"/>
        <v>43102</v>
      </c>
      <c r="P497" s="20">
        <f ca="1">_xll.meDateFromTenor(O497,P$14,"Following",P$13,"Normal")</f>
        <v>43103</v>
      </c>
      <c r="Q497" s="175">
        <f ca="1"/>
        <v>7.1106676473330632E-3</v>
      </c>
      <c r="R497" s="151" t="s">
        <v>4</v>
      </c>
    </row>
    <row r="498" spans="1:18" x14ac:dyDescent="0.25">
      <c r="A498" s="153">
        <v>480</v>
      </c>
      <c r="B498" s="158"/>
      <c r="C498" s="174">
        <f ca="1">_xll.meDateFromTenor(C497,"1D","FOLLOWING",D$13,"NORMAL")</f>
        <v>43103</v>
      </c>
      <c r="D498" s="20">
        <f ca="1">_xll.meDateFromTenor(C498,D$14,"Following",D$13,"Normal")</f>
        <v>43104</v>
      </c>
      <c r="E498" s="175">
        <f ca="1"/>
        <v>5.2331843166886398E-3</v>
      </c>
      <c r="F498" s="152"/>
      <c r="G498" s="174">
        <f t="shared" ca="1" si="21"/>
        <v>43103</v>
      </c>
      <c r="H498" s="20">
        <f ca="1">_xll.meDateFromTenor(G498,H$14,"Following",H$13,"Normal")</f>
        <v>43193</v>
      </c>
      <c r="I498" s="175">
        <f ca="1"/>
        <v>8.1469617601168543E-3</v>
      </c>
      <c r="J498" s="152" t="s">
        <v>4</v>
      </c>
      <c r="K498" s="174">
        <f t="shared" ca="1" si="22"/>
        <v>43103</v>
      </c>
      <c r="L498" s="20">
        <f ca="1">_xll.meDateFromTenor(K498,L$14,"Following",L$13,"Normal")</f>
        <v>43284</v>
      </c>
      <c r="M498" s="175">
        <f ca="1"/>
        <v>9.9604186891413052E-3</v>
      </c>
      <c r="N498" s="152" t="s">
        <v>4</v>
      </c>
      <c r="O498" s="174">
        <f t="shared" ca="1" si="23"/>
        <v>43103</v>
      </c>
      <c r="P498" s="20">
        <f ca="1">_xll.meDateFromTenor(O498,P$14,"Following",P$13,"Normal")</f>
        <v>43104</v>
      </c>
      <c r="Q498" s="175">
        <f ca="1"/>
        <v>7.1084905830493209E-3</v>
      </c>
      <c r="R498" s="151" t="s">
        <v>4</v>
      </c>
    </row>
    <row r="499" spans="1:18" x14ac:dyDescent="0.25">
      <c r="A499" s="153">
        <v>481</v>
      </c>
      <c r="B499" s="158"/>
      <c r="C499" s="174">
        <f ca="1">_xll.meDateFromTenor(C498,"1D","FOLLOWING",D$13,"NORMAL")</f>
        <v>43104</v>
      </c>
      <c r="D499" s="20">
        <f ca="1">_xll.meDateFromTenor(C499,D$14,"Following",D$13,"Normal")</f>
        <v>43105</v>
      </c>
      <c r="E499" s="175">
        <f ca="1"/>
        <v>5.2370085470610133E-3</v>
      </c>
      <c r="F499" s="152"/>
      <c r="G499" s="174">
        <f t="shared" ca="1" si="21"/>
        <v>43104</v>
      </c>
      <c r="H499" s="20">
        <f ca="1">_xll.meDateFromTenor(G499,H$14,"Following",H$13,"Normal")</f>
        <v>43194</v>
      </c>
      <c r="I499" s="175">
        <f ca="1"/>
        <v>8.1469546005377685E-3</v>
      </c>
      <c r="J499" s="152" t="s">
        <v>4</v>
      </c>
      <c r="K499" s="174">
        <f t="shared" ca="1" si="22"/>
        <v>43104</v>
      </c>
      <c r="L499" s="20">
        <f ca="1">_xll.meDateFromTenor(K499,L$14,"Following",L$13,"Normal")</f>
        <v>43285</v>
      </c>
      <c r="M499" s="175">
        <f ca="1"/>
        <v>9.9585950474722802E-3</v>
      </c>
      <c r="N499" s="152" t="s">
        <v>4</v>
      </c>
      <c r="O499" s="174">
        <f t="shared" ca="1" si="23"/>
        <v>43104</v>
      </c>
      <c r="P499" s="20">
        <f ca="1">_xll.meDateFromTenor(O499,P$14,"Following",P$13,"Normal")</f>
        <v>43105</v>
      </c>
      <c r="Q499" s="175">
        <f ca="1"/>
        <v>7.1063126341575512E-3</v>
      </c>
      <c r="R499" s="151" t="s">
        <v>4</v>
      </c>
    </row>
    <row r="500" spans="1:18" x14ac:dyDescent="0.25">
      <c r="A500" s="153">
        <v>482</v>
      </c>
      <c r="B500" s="158"/>
      <c r="C500" s="174">
        <f ca="1">_xll.meDateFromTenor(C499,"1D","FOLLOWING",D$13,"NORMAL")</f>
        <v>43105</v>
      </c>
      <c r="D500" s="20">
        <f ca="1">_xll.meDateFromTenor(C500,D$14,"Following",D$13,"Normal")</f>
        <v>43108</v>
      </c>
      <c r="E500" s="175">
        <f ca="1"/>
        <v>5.2447588589464751E-3</v>
      </c>
      <c r="F500" s="152"/>
      <c r="G500" s="174">
        <f t="shared" ca="1" si="21"/>
        <v>43105</v>
      </c>
      <c r="H500" s="20">
        <f ca="1">_xll.meDateFromTenor(G500,H$14,"Following",H$13,"Normal")</f>
        <v>43195</v>
      </c>
      <c r="I500" s="175">
        <f ca="1"/>
        <v>8.1469445761392298E-3</v>
      </c>
      <c r="J500" s="152" t="s">
        <v>4</v>
      </c>
      <c r="K500" s="174">
        <f t="shared" ca="1" si="22"/>
        <v>43105</v>
      </c>
      <c r="L500" s="20">
        <f ca="1">_xll.meDateFromTenor(K500,L$14,"Following",L$13,"Normal")</f>
        <v>43286</v>
      </c>
      <c r="M500" s="175">
        <f ca="1"/>
        <v>9.9567517722713699E-3</v>
      </c>
      <c r="N500" s="152" t="s">
        <v>4</v>
      </c>
      <c r="O500" s="174">
        <f t="shared" ca="1" si="23"/>
        <v>43105</v>
      </c>
      <c r="P500" s="20">
        <f ca="1">_xll.meDateFromTenor(O500,P$14,"Following",P$13,"Normal")</f>
        <v>43108</v>
      </c>
      <c r="Q500" s="175">
        <f ca="1"/>
        <v>7.1041341809024395E-3</v>
      </c>
      <c r="R500" s="151" t="s">
        <v>4</v>
      </c>
    </row>
    <row r="501" spans="1:18" x14ac:dyDescent="0.25">
      <c r="A501" s="153">
        <v>483</v>
      </c>
      <c r="B501" s="158"/>
      <c r="C501" s="174">
        <f ca="1">_xll.meDateFromTenor(C500,"1D","FOLLOWING",D$13,"NORMAL")</f>
        <v>43108</v>
      </c>
      <c r="D501" s="20">
        <f ca="1">_xll.meDateFromTenor(C501,D$14,"Following",D$13,"Normal")</f>
        <v>43109</v>
      </c>
      <c r="E501" s="175">
        <f ca="1"/>
        <v>5.2523818013306047E-3</v>
      </c>
      <c r="F501" s="152"/>
      <c r="G501" s="174">
        <f t="shared" ca="1" si="21"/>
        <v>43108</v>
      </c>
      <c r="H501" s="20">
        <f ca="1">_xll.meDateFromTenor(G501,H$14,"Following",H$13,"Normal")</f>
        <v>43199</v>
      </c>
      <c r="I501" s="175">
        <f ca="1"/>
        <v>8.1468976827350735E-3</v>
      </c>
      <c r="J501" s="152" t="s">
        <v>4</v>
      </c>
      <c r="K501" s="174">
        <f t="shared" ca="1" si="22"/>
        <v>43108</v>
      </c>
      <c r="L501" s="20">
        <f ca="1">_xll.meDateFromTenor(K501,L$14,"Following",L$13,"Normal")</f>
        <v>43290</v>
      </c>
      <c r="M501" s="175">
        <f ca="1"/>
        <v>9.951107947602688E-3</v>
      </c>
      <c r="N501" s="152" t="s">
        <v>4</v>
      </c>
      <c r="O501" s="174">
        <f t="shared" ca="1" si="23"/>
        <v>43108</v>
      </c>
      <c r="P501" s="20">
        <f ca="1">_xll.meDateFromTenor(O501,P$14,"Following",P$13,"Normal")</f>
        <v>43109</v>
      </c>
      <c r="Q501" s="175">
        <f ca="1"/>
        <v>7.0975992206130959E-3</v>
      </c>
      <c r="R501" s="151" t="s">
        <v>4</v>
      </c>
    </row>
    <row r="502" spans="1:18" x14ac:dyDescent="0.25">
      <c r="A502" s="153">
        <v>484</v>
      </c>
      <c r="B502" s="158"/>
      <c r="C502" s="174">
        <f ca="1">_xll.meDateFromTenor(C501,"1D","FOLLOWING",D$13,"NORMAL")</f>
        <v>43109</v>
      </c>
      <c r="D502" s="20">
        <f ca="1">_xll.meDateFromTenor(C502,D$14,"Following",D$13,"Normal")</f>
        <v>43110</v>
      </c>
      <c r="E502" s="175">
        <f ca="1"/>
        <v>5.2562442008508205E-3</v>
      </c>
      <c r="F502" s="152"/>
      <c r="G502" s="174">
        <f t="shared" ca="1" si="21"/>
        <v>43109</v>
      </c>
      <c r="H502" s="20">
        <f ca="1">_xll.meDateFromTenor(G502,H$14,"Following",H$13,"Normal")</f>
        <v>43199</v>
      </c>
      <c r="I502" s="175">
        <f ca="1"/>
        <v>8.1468765677669003E-3</v>
      </c>
      <c r="J502" s="152" t="s">
        <v>4</v>
      </c>
      <c r="K502" s="174">
        <f t="shared" ca="1" si="22"/>
        <v>43109</v>
      </c>
      <c r="L502" s="20">
        <f ca="1">_xll.meDateFromTenor(K502,L$14,"Following",L$13,"Normal")</f>
        <v>43290</v>
      </c>
      <c r="M502" s="175">
        <f ca="1"/>
        <v>9.9491899403996008E-3</v>
      </c>
      <c r="N502" s="152" t="s">
        <v>4</v>
      </c>
      <c r="O502" s="174">
        <f t="shared" ca="1" si="23"/>
        <v>43109</v>
      </c>
      <c r="P502" s="20">
        <f ca="1">_xll.meDateFromTenor(O502,P$14,"Following",P$13,"Normal")</f>
        <v>43110</v>
      </c>
      <c r="Q502" s="175">
        <f ca="1"/>
        <v>7.0954219517048549E-3</v>
      </c>
      <c r="R502" s="151" t="s">
        <v>4</v>
      </c>
    </row>
    <row r="503" spans="1:18" x14ac:dyDescent="0.25">
      <c r="A503" s="153">
        <v>485</v>
      </c>
      <c r="B503" s="158"/>
      <c r="C503" s="174">
        <f ca="1">_xll.meDateFromTenor(C502,"1D","FOLLOWING",D$13,"NORMAL")</f>
        <v>43110</v>
      </c>
      <c r="D503" s="20">
        <f ca="1">_xll.meDateFromTenor(C503,D$14,"Following",D$13,"Normal")</f>
        <v>43111</v>
      </c>
      <c r="E503" s="175">
        <f ca="1"/>
        <v>5.260114236023147E-3</v>
      </c>
      <c r="F503" s="152"/>
      <c r="G503" s="174">
        <f t="shared" ca="1" si="21"/>
        <v>43110</v>
      </c>
      <c r="H503" s="20">
        <f ca="1">_xll.meDateFromTenor(G503,H$14,"Following",H$13,"Normal")</f>
        <v>43200</v>
      </c>
      <c r="I503" s="175">
        <f ca="1"/>
        <v>8.1468527723333652E-3</v>
      </c>
      <c r="J503" s="152" t="s">
        <v>4</v>
      </c>
      <c r="K503" s="174">
        <f t="shared" ca="1" si="22"/>
        <v>43110</v>
      </c>
      <c r="L503" s="20">
        <f ca="1">_xll.meDateFromTenor(K503,L$14,"Following",L$13,"Normal")</f>
        <v>43291</v>
      </c>
      <c r="M503" s="175">
        <f ca="1"/>
        <v>9.9472542007273158E-3</v>
      </c>
      <c r="N503" s="152" t="s">
        <v>4</v>
      </c>
      <c r="O503" s="174">
        <f t="shared" ca="1" si="23"/>
        <v>43110</v>
      </c>
      <c r="P503" s="20">
        <f ca="1">_xll.meDateFromTenor(O503,P$14,"Following",P$13,"Normal")</f>
        <v>43111</v>
      </c>
      <c r="Q503" s="175">
        <f ca="1"/>
        <v>7.0932456450857485E-3</v>
      </c>
      <c r="R503" s="151" t="s">
        <v>4</v>
      </c>
    </row>
    <row r="504" spans="1:18" x14ac:dyDescent="0.25">
      <c r="A504" s="153">
        <v>486</v>
      </c>
      <c r="B504" s="158"/>
      <c r="C504" s="174">
        <f ca="1">_xll.meDateFromTenor(C503,"1D","FOLLOWING",D$13,"NORMAL")</f>
        <v>43111</v>
      </c>
      <c r="D504" s="20">
        <f ca="1">_xll.meDateFromTenor(C504,D$14,"Following",D$13,"Normal")</f>
        <v>43112</v>
      </c>
      <c r="E504" s="175">
        <f ca="1"/>
        <v>5.2639919071673282E-3</v>
      </c>
      <c r="F504" s="152"/>
      <c r="G504" s="174">
        <f t="shared" ca="1" si="21"/>
        <v>43111</v>
      </c>
      <c r="H504" s="20">
        <f ca="1">_xll.meDateFromTenor(G504,H$14,"Following",H$13,"Normal")</f>
        <v>43201</v>
      </c>
      <c r="I504" s="175">
        <f ca="1"/>
        <v>8.146826333305289E-3</v>
      </c>
      <c r="J504" s="152" t="s">
        <v>4</v>
      </c>
      <c r="K504" s="174">
        <f t="shared" ca="1" si="22"/>
        <v>43111</v>
      </c>
      <c r="L504" s="20">
        <f ca="1">_xll.meDateFromTenor(K504,L$14,"Following",L$13,"Normal")</f>
        <v>43292</v>
      </c>
      <c r="M504" s="175">
        <f ca="1"/>
        <v>9.9453011087983646E-3</v>
      </c>
      <c r="N504" s="152" t="s">
        <v>4</v>
      </c>
      <c r="O504" s="174">
        <f t="shared" ca="1" si="23"/>
        <v>43111</v>
      </c>
      <c r="P504" s="20">
        <f ca="1">_xll.meDateFromTenor(O504,P$14,"Following",P$13,"Normal")</f>
        <v>43112</v>
      </c>
      <c r="Q504" s="175">
        <f ca="1"/>
        <v>7.0910705627042232E-3</v>
      </c>
      <c r="R504" s="151" t="s">
        <v>4</v>
      </c>
    </row>
    <row r="505" spans="1:18" x14ac:dyDescent="0.25">
      <c r="A505" s="153">
        <v>487</v>
      </c>
      <c r="B505" s="158"/>
      <c r="C505" s="174">
        <f ca="1">_xll.meDateFromTenor(C504,"1D","FOLLOWING",D$13,"NORMAL")</f>
        <v>43112</v>
      </c>
      <c r="D505" s="20">
        <f ca="1">_xll.meDateFromTenor(C505,D$14,"Following",D$13,"Normal")</f>
        <v>43115</v>
      </c>
      <c r="E505" s="175">
        <f ca="1"/>
        <v>5.2718499053661296E-3</v>
      </c>
      <c r="F505" s="152"/>
      <c r="G505" s="174">
        <f t="shared" ca="1" si="21"/>
        <v>43112</v>
      </c>
      <c r="H505" s="20">
        <f ca="1">_xll.meDateFromTenor(G505,H$14,"Following",H$13,"Normal")</f>
        <v>43202</v>
      </c>
      <c r="I505" s="175">
        <f ca="1"/>
        <v>8.1467972875534853E-3</v>
      </c>
      <c r="J505" s="152" t="s">
        <v>4</v>
      </c>
      <c r="K505" s="174">
        <f t="shared" ca="1" si="22"/>
        <v>43112</v>
      </c>
      <c r="L505" s="20">
        <f ca="1">_xll.meDateFromTenor(K505,L$14,"Following",L$13,"Normal")</f>
        <v>43293</v>
      </c>
      <c r="M505" s="175">
        <f ca="1"/>
        <v>9.943331044825289E-3</v>
      </c>
      <c r="N505" s="152" t="s">
        <v>4</v>
      </c>
      <c r="O505" s="174">
        <f t="shared" ca="1" si="23"/>
        <v>43112</v>
      </c>
      <c r="P505" s="20">
        <f ca="1">_xll.meDateFromTenor(O505,P$14,"Following",P$13,"Normal")</f>
        <v>43115</v>
      </c>
      <c r="Q505" s="175">
        <f ca="1"/>
        <v>7.0888969665087263E-3</v>
      </c>
      <c r="R505" s="151" t="s">
        <v>4</v>
      </c>
    </row>
    <row r="506" spans="1:18" x14ac:dyDescent="0.25">
      <c r="A506" s="153">
        <v>488</v>
      </c>
      <c r="B506" s="158"/>
      <c r="C506" s="174">
        <f ca="1">_xll.meDateFromTenor(C505,"1D","FOLLOWING",D$13,"NORMAL")</f>
        <v>43115</v>
      </c>
      <c r="D506" s="20">
        <f ca="1">_xll.meDateFromTenor(C506,D$14,"Following",D$13,"Normal")</f>
        <v>43116</v>
      </c>
      <c r="E506" s="175">
        <f ca="1"/>
        <v>5.2795789644921789E-3</v>
      </c>
      <c r="F506" s="152"/>
      <c r="G506" s="174">
        <f t="shared" ca="1" si="21"/>
        <v>43115</v>
      </c>
      <c r="H506" s="20">
        <f ca="1">_xll.meDateFromTenor(G506,H$14,"Following",H$13,"Normal")</f>
        <v>43206</v>
      </c>
      <c r="I506" s="175">
        <f ca="1"/>
        <v>8.1466948786639015E-3</v>
      </c>
      <c r="J506" s="152" t="s">
        <v>4</v>
      </c>
      <c r="K506" s="174">
        <f t="shared" ca="1" si="22"/>
        <v>43115</v>
      </c>
      <c r="L506" s="20">
        <f ca="1">_xll.meDateFromTenor(K506,L$14,"Following",L$13,"Normal")</f>
        <v>43297</v>
      </c>
      <c r="M506" s="175">
        <f ca="1"/>
        <v>9.9373228227666796E-3</v>
      </c>
      <c r="N506" s="152" t="s">
        <v>4</v>
      </c>
      <c r="O506" s="174">
        <f t="shared" ca="1" si="23"/>
        <v>43115</v>
      </c>
      <c r="P506" s="20">
        <f ca="1">_xll.meDateFromTenor(O506,P$14,"Following",P$13,"Normal")</f>
        <v>43116</v>
      </c>
      <c r="Q506" s="175">
        <f ca="1"/>
        <v>7.0823877145228782E-3</v>
      </c>
      <c r="R506" s="151" t="s">
        <v>4</v>
      </c>
    </row>
    <row r="507" spans="1:18" x14ac:dyDescent="0.25">
      <c r="A507" s="153">
        <v>489</v>
      </c>
      <c r="B507" s="158"/>
      <c r="C507" s="174">
        <f ca="1">_xll.meDateFromTenor(C506,"1D","FOLLOWING",D$13,"NORMAL")</f>
        <v>43116</v>
      </c>
      <c r="D507" s="20">
        <f ca="1">_xll.meDateFromTenor(C507,D$14,"Following",D$13,"Normal")</f>
        <v>43117</v>
      </c>
      <c r="E507" s="175">
        <f ca="1"/>
        <v>5.2834948246882809E-3</v>
      </c>
      <c r="F507" s="152"/>
      <c r="G507" s="174">
        <f t="shared" ca="1" si="21"/>
        <v>43116</v>
      </c>
      <c r="H507" s="20">
        <f ca="1">_xll.meDateFromTenor(G507,H$14,"Following",H$13,"Normal")</f>
        <v>43206</v>
      </c>
      <c r="I507" s="175">
        <f ca="1"/>
        <v>8.146655774725375E-3</v>
      </c>
      <c r="J507" s="152" t="s">
        <v>4</v>
      </c>
      <c r="K507" s="174">
        <f t="shared" ca="1" si="22"/>
        <v>43116</v>
      </c>
      <c r="L507" s="20">
        <f ca="1">_xll.meDateFromTenor(K507,L$14,"Following",L$13,"Normal")</f>
        <v>43297</v>
      </c>
      <c r="M507" s="175">
        <f ca="1"/>
        <v>9.9352886727424716E-3</v>
      </c>
      <c r="N507" s="152" t="s">
        <v>4</v>
      </c>
      <c r="O507" s="174">
        <f t="shared" ca="1" si="23"/>
        <v>43116</v>
      </c>
      <c r="P507" s="20">
        <f ca="1">_xll.meDateFromTenor(O507,P$14,"Following",P$13,"Normal")</f>
        <v>43117</v>
      </c>
      <c r="Q507" s="175">
        <f ca="1"/>
        <v>7.0802226825559681E-3</v>
      </c>
      <c r="R507" s="151" t="s">
        <v>4</v>
      </c>
    </row>
    <row r="508" spans="1:18" x14ac:dyDescent="0.25">
      <c r="A508" s="153">
        <v>490</v>
      </c>
      <c r="B508" s="158"/>
      <c r="C508" s="174">
        <f ca="1">_xll.meDateFromTenor(C507,"1D","FOLLOWING",D$13,"NORMAL")</f>
        <v>43117</v>
      </c>
      <c r="D508" s="20">
        <f ca="1">_xll.meDateFromTenor(C508,D$14,"Following",D$13,"Normal")</f>
        <v>43118</v>
      </c>
      <c r="E508" s="175">
        <f ca="1"/>
        <v>5.2874183244533603E-3</v>
      </c>
      <c r="F508" s="152"/>
      <c r="G508" s="174">
        <f t="shared" ca="1" si="21"/>
        <v>43117</v>
      </c>
      <c r="H508" s="20">
        <f ca="1">_xll.meDateFromTenor(G508,H$14,"Following",H$13,"Normal")</f>
        <v>43207</v>
      </c>
      <c r="I508" s="175">
        <f ca="1"/>
        <v>8.1466142484172156E-3</v>
      </c>
      <c r="J508" s="152" t="s">
        <v>4</v>
      </c>
      <c r="K508" s="174">
        <f t="shared" ca="1" si="22"/>
        <v>43117</v>
      </c>
      <c r="L508" s="20">
        <f ca="1">_xll.meDateFromTenor(K508,L$14,"Following",L$13,"Normal")</f>
        <v>43298</v>
      </c>
      <c r="M508" s="175">
        <f ca="1"/>
        <v>9.9332394517368233E-3</v>
      </c>
      <c r="N508" s="152" t="s">
        <v>4</v>
      </c>
      <c r="O508" s="174">
        <f t="shared" ca="1" si="23"/>
        <v>43117</v>
      </c>
      <c r="P508" s="20">
        <f ca="1">_xll.meDateFromTenor(O508,P$14,"Following",P$13,"Normal")</f>
        <v>43118</v>
      </c>
      <c r="Q508" s="175">
        <f ca="1"/>
        <v>7.0780604465173211E-3</v>
      </c>
      <c r="R508" s="151" t="s">
        <v>4</v>
      </c>
    </row>
    <row r="509" spans="1:18" x14ac:dyDescent="0.25">
      <c r="A509" s="153">
        <v>491</v>
      </c>
      <c r="B509" s="158"/>
      <c r="C509" s="174">
        <f ca="1">_xll.meDateFromTenor(C508,"1D","FOLLOWING",D$13,"NORMAL")</f>
        <v>43118</v>
      </c>
      <c r="D509" s="20">
        <f ca="1">_xll.meDateFromTenor(C509,D$14,"Following",D$13,"Normal")</f>
        <v>43119</v>
      </c>
      <c r="E509" s="175">
        <f ca="1"/>
        <v>5.2913494642670336E-3</v>
      </c>
      <c r="F509" s="152"/>
      <c r="G509" s="174">
        <f t="shared" ca="1" si="21"/>
        <v>43118</v>
      </c>
      <c r="H509" s="20">
        <f ca="1">_xll.meDateFromTenor(G509,H$14,"Following",H$13,"Normal")</f>
        <v>43208</v>
      </c>
      <c r="I509" s="175">
        <f ca="1"/>
        <v>8.1465703366102385E-3</v>
      </c>
      <c r="J509" s="152" t="s">
        <v>4</v>
      </c>
      <c r="K509" s="174">
        <f t="shared" ca="1" si="22"/>
        <v>43118</v>
      </c>
      <c r="L509" s="20">
        <f ca="1">_xll.meDateFromTenor(K509,L$14,"Following",L$13,"Normal")</f>
        <v>43299</v>
      </c>
      <c r="M509" s="175">
        <f ca="1"/>
        <v>9.9311755399622767E-3</v>
      </c>
      <c r="N509" s="152" t="s">
        <v>4</v>
      </c>
      <c r="O509" s="174">
        <f t="shared" ca="1" si="23"/>
        <v>43118</v>
      </c>
      <c r="P509" s="20">
        <f ca="1">_xll.meDateFromTenor(O509,P$14,"Following",P$13,"Normal")</f>
        <v>43119</v>
      </c>
      <c r="Q509" s="175">
        <f ca="1"/>
        <v>7.0759012683553864E-3</v>
      </c>
      <c r="R509" s="151" t="s">
        <v>4</v>
      </c>
    </row>
    <row r="510" spans="1:18" x14ac:dyDescent="0.25">
      <c r="A510" s="153">
        <v>492</v>
      </c>
      <c r="B510" s="158"/>
      <c r="C510" s="174">
        <f ca="1">_xll.meDateFromTenor(C509,"1D","FOLLOWING",D$13,"NORMAL")</f>
        <v>43119</v>
      </c>
      <c r="D510" s="20">
        <f ca="1">_xll.meDateFromTenor(C510,D$14,"Following",D$13,"Normal")</f>
        <v>43122</v>
      </c>
      <c r="E510" s="175">
        <f ca="1"/>
        <v>5.2993152195490913E-3</v>
      </c>
      <c r="F510" s="152"/>
      <c r="G510" s="174">
        <f t="shared" ca="1" si="21"/>
        <v>43119</v>
      </c>
      <c r="H510" s="20">
        <f ca="1">_xll.meDateFromTenor(G510,H$14,"Following",H$13,"Normal")</f>
        <v>43209</v>
      </c>
      <c r="I510" s="175">
        <f ca="1"/>
        <v>8.1465240761752645E-3</v>
      </c>
      <c r="J510" s="152" t="s">
        <v>4</v>
      </c>
      <c r="K510" s="174">
        <f t="shared" ca="1" si="22"/>
        <v>43119</v>
      </c>
      <c r="L510" s="20">
        <f ca="1">_xll.meDateFromTenor(K510,L$14,"Following",L$13,"Normal")</f>
        <v>43300</v>
      </c>
      <c r="M510" s="175">
        <f ca="1"/>
        <v>9.9290973176313635E-3</v>
      </c>
      <c r="N510" s="152" t="s">
        <v>4</v>
      </c>
      <c r="O510" s="174">
        <f t="shared" ca="1" si="23"/>
        <v>43119</v>
      </c>
      <c r="P510" s="20">
        <f ca="1">_xll.meDateFromTenor(O510,P$14,"Following",P$13,"Normal")</f>
        <v>43122</v>
      </c>
      <c r="Q510" s="175">
        <f ca="1"/>
        <v>7.0737454100186104E-3</v>
      </c>
      <c r="R510" s="151" t="s">
        <v>4</v>
      </c>
    </row>
    <row r="511" spans="1:18" x14ac:dyDescent="0.25">
      <c r="A511" s="153">
        <v>493</v>
      </c>
      <c r="B511" s="158"/>
      <c r="C511" s="174">
        <f ca="1">_xll.meDateFromTenor(C510,"1D","FOLLOWING",D$13,"NORMAL")</f>
        <v>43122</v>
      </c>
      <c r="D511" s="20">
        <f ca="1">_xll.meDateFromTenor(C511,D$14,"Following",D$13,"Normal")</f>
        <v>43123</v>
      </c>
      <c r="E511" s="175">
        <f ca="1"/>
        <v>5.3071504361579449E-3</v>
      </c>
      <c r="F511" s="152"/>
      <c r="G511" s="174">
        <f t="shared" ca="1" si="21"/>
        <v>43122</v>
      </c>
      <c r="H511" s="20">
        <f ca="1">_xll.meDateFromTenor(G511,H$14,"Following",H$13,"Normal")</f>
        <v>43213</v>
      </c>
      <c r="I511" s="175">
        <f ca="1"/>
        <v>8.1463715718105376E-3</v>
      </c>
      <c r="J511" s="152" t="s">
        <v>4</v>
      </c>
      <c r="K511" s="174">
        <f t="shared" ca="1" si="22"/>
        <v>43122</v>
      </c>
      <c r="L511" s="20">
        <f ca="1">_xll.meDateFromTenor(K511,L$14,"Following",L$13,"Normal")</f>
        <v>43304</v>
      </c>
      <c r="M511" s="175">
        <f ca="1"/>
        <v>9.9227805894258041E-3</v>
      </c>
      <c r="N511" s="152" t="s">
        <v>4</v>
      </c>
      <c r="O511" s="174">
        <f t="shared" ca="1" si="23"/>
        <v>43122</v>
      </c>
      <c r="P511" s="20">
        <f ca="1">_xll.meDateFromTenor(O511,P$14,"Following",P$13,"Normal")</f>
        <v>43123</v>
      </c>
      <c r="Q511" s="175">
        <f ca="1"/>
        <v>7.067300373443706E-3</v>
      </c>
      <c r="R511" s="151" t="s">
        <v>4</v>
      </c>
    </row>
    <row r="512" spans="1:18" x14ac:dyDescent="0.25">
      <c r="A512" s="153">
        <v>494</v>
      </c>
      <c r="B512" s="158"/>
      <c r="C512" s="174">
        <f ca="1">_xll.meDateFromTenor(C511,"1D","FOLLOWING",D$13,"NORMAL")</f>
        <v>43123</v>
      </c>
      <c r="D512" s="20">
        <f ca="1">_xll.meDateFromTenor(C512,D$14,"Following",D$13,"Normal")</f>
        <v>43124</v>
      </c>
      <c r="E512" s="175">
        <f ca="1"/>
        <v>5.3111197849276173E-3</v>
      </c>
      <c r="F512" s="152"/>
      <c r="G512" s="174">
        <f t="shared" ca="1" si="21"/>
        <v>43123</v>
      </c>
      <c r="H512" s="20">
        <f ca="1">_xll.meDateFromTenor(G512,H$14,"Following",H$13,"Normal")</f>
        <v>43213</v>
      </c>
      <c r="I512" s="175">
        <f ca="1"/>
        <v>8.1463162855717544E-3</v>
      </c>
      <c r="J512" s="152" t="s">
        <v>4</v>
      </c>
      <c r="K512" s="174">
        <f t="shared" ca="1" si="22"/>
        <v>43123</v>
      </c>
      <c r="L512" s="20">
        <f ca="1">_xll.meDateFromTenor(K512,L$14,"Following",L$13,"Normal")</f>
        <v>43304</v>
      </c>
      <c r="M512" s="175">
        <f ca="1"/>
        <v>9.9206489269948028E-3</v>
      </c>
      <c r="N512" s="152" t="s">
        <v>4</v>
      </c>
      <c r="O512" s="174">
        <f t="shared" ca="1" si="23"/>
        <v>43123</v>
      </c>
      <c r="P512" s="20">
        <f ca="1">_xll.meDateFromTenor(O512,P$14,"Following",P$13,"Normal")</f>
        <v>43124</v>
      </c>
      <c r="Q512" s="175">
        <f ca="1"/>
        <v>7.0651604138920378E-3</v>
      </c>
      <c r="R512" s="151" t="s">
        <v>4</v>
      </c>
    </row>
    <row r="513" spans="1:18" x14ac:dyDescent="0.25">
      <c r="A513" s="153">
        <v>495</v>
      </c>
      <c r="B513" s="158"/>
      <c r="C513" s="174">
        <f ca="1">_xll.meDateFromTenor(C512,"1D","FOLLOWING",D$13,"NORMAL")</f>
        <v>43124</v>
      </c>
      <c r="D513" s="20">
        <f ca="1">_xll.meDateFromTenor(C513,D$14,"Following",D$13,"Normal")</f>
        <v>43125</v>
      </c>
      <c r="E513" s="175">
        <f ca="1"/>
        <v>5.3150967775028781E-3</v>
      </c>
      <c r="F513" s="152"/>
      <c r="G513" s="174">
        <f t="shared" ca="1" si="21"/>
        <v>43124</v>
      </c>
      <c r="H513" s="20">
        <f ca="1">_xll.meDateFromTenor(G513,H$14,"Following",H$13,"Normal")</f>
        <v>43214</v>
      </c>
      <c r="I513" s="175">
        <f ca="1"/>
        <v>8.1462588350590601E-3</v>
      </c>
      <c r="J513" s="152" t="s">
        <v>4</v>
      </c>
      <c r="K513" s="174">
        <f t="shared" ca="1" si="22"/>
        <v>43124</v>
      </c>
      <c r="L513" s="20">
        <f ca="1">_xll.meDateFromTenor(K513,L$14,"Following",L$13,"Normal")</f>
        <v>43305</v>
      </c>
      <c r="M513" s="175">
        <f ca="1"/>
        <v>9.9185048550701239E-3</v>
      </c>
      <c r="N513" s="152" t="s">
        <v>4</v>
      </c>
      <c r="O513" s="174">
        <f t="shared" ca="1" si="23"/>
        <v>43124</v>
      </c>
      <c r="P513" s="20">
        <f ca="1">_xll.meDateFromTenor(O513,P$14,"Following",P$13,"Normal")</f>
        <v>43125</v>
      </c>
      <c r="Q513" s="175">
        <f ca="1"/>
        <v>7.0630250839077641E-3</v>
      </c>
      <c r="R513" s="151" t="s">
        <v>4</v>
      </c>
    </row>
    <row r="514" spans="1:18" x14ac:dyDescent="0.25">
      <c r="A514" s="153">
        <v>496</v>
      </c>
      <c r="B514" s="158"/>
      <c r="C514" s="174">
        <f ca="1">_xll.meDateFromTenor(C513,"1D","FOLLOWING",D$13,"NORMAL")</f>
        <v>43125</v>
      </c>
      <c r="D514" s="20">
        <f ca="1">_xll.meDateFromTenor(C514,D$14,"Following",D$13,"Normal")</f>
        <v>43126</v>
      </c>
      <c r="E514" s="175">
        <f ca="1"/>
        <v>5.3190814140435996E-3</v>
      </c>
      <c r="F514" s="152"/>
      <c r="G514" s="174">
        <f t="shared" ca="1" si="21"/>
        <v>43125</v>
      </c>
      <c r="H514" s="20">
        <f ca="1">_xll.meDateFromTenor(G514,H$14,"Following",H$13,"Normal")</f>
        <v>43215</v>
      </c>
      <c r="I514" s="175">
        <f ca="1"/>
        <v>8.1461992571432804E-3</v>
      </c>
      <c r="J514" s="152" t="s">
        <v>4</v>
      </c>
      <c r="K514" s="174">
        <f t="shared" ca="1" si="22"/>
        <v>43125</v>
      </c>
      <c r="L514" s="20">
        <f ca="1">_xll.meDateFromTenor(K514,L$14,"Following",L$13,"Normal")</f>
        <v>43306</v>
      </c>
      <c r="M514" s="175">
        <f ca="1"/>
        <v>9.9163487538643045E-3</v>
      </c>
      <c r="N514" s="152" t="s">
        <v>4</v>
      </c>
      <c r="O514" s="174">
        <f t="shared" ca="1" si="23"/>
        <v>43125</v>
      </c>
      <c r="P514" s="20">
        <f ca="1">_xll.meDateFromTenor(O514,P$14,"Following",P$13,"Normal")</f>
        <v>43126</v>
      </c>
      <c r="Q514" s="175">
        <f ca="1"/>
        <v>7.0608946454393312E-3</v>
      </c>
      <c r="R514" s="151" t="s">
        <v>4</v>
      </c>
    </row>
    <row r="515" spans="1:18" x14ac:dyDescent="0.25">
      <c r="A515" s="153">
        <v>497</v>
      </c>
      <c r="B515" s="158"/>
      <c r="C515" s="174">
        <f ca="1">_xll.meDateFromTenor(C514,"1D","FOLLOWING",D$13,"NORMAL")</f>
        <v>43126</v>
      </c>
      <c r="D515" s="20">
        <f ca="1">_xll.meDateFromTenor(C515,D$14,"Following",D$13,"Normal")</f>
        <v>43129</v>
      </c>
      <c r="E515" s="175">
        <f ca="1"/>
        <v>5.3271549979248978E-3</v>
      </c>
      <c r="F515" s="152"/>
      <c r="G515" s="174">
        <f t="shared" ca="1" si="21"/>
        <v>43126</v>
      </c>
      <c r="H515" s="20">
        <f ca="1">_xll.meDateFromTenor(G515,H$14,"Following",H$13,"Normal")</f>
        <v>43216</v>
      </c>
      <c r="I515" s="175">
        <f ca="1"/>
        <v>8.1461375886952309E-3</v>
      </c>
      <c r="J515" s="152" t="s">
        <v>4</v>
      </c>
      <c r="K515" s="174">
        <f t="shared" ca="1" si="22"/>
        <v>43126</v>
      </c>
      <c r="L515" s="20">
        <f ca="1">_xll.meDateFromTenor(K515,L$14,"Following",L$13,"Normal")</f>
        <v>43307</v>
      </c>
      <c r="M515" s="175">
        <f ca="1"/>
        <v>9.9141810035898795E-3</v>
      </c>
      <c r="N515" s="152" t="s">
        <v>4</v>
      </c>
      <c r="O515" s="174">
        <f t="shared" ca="1" si="23"/>
        <v>43126</v>
      </c>
      <c r="P515" s="20">
        <f ca="1">_xll.meDateFromTenor(O515,P$14,"Following",P$13,"Normal")</f>
        <v>43129</v>
      </c>
      <c r="Q515" s="175">
        <f ca="1"/>
        <v>7.058769360435189E-3</v>
      </c>
      <c r="R515" s="151" t="s">
        <v>4</v>
      </c>
    </row>
    <row r="516" spans="1:18" x14ac:dyDescent="0.25">
      <c r="A516" s="153">
        <v>498</v>
      </c>
      <c r="B516" s="158"/>
      <c r="C516" s="174">
        <f ca="1">_xll.meDateFromTenor(C515,"1D","FOLLOWING",D$13,"NORMAL")</f>
        <v>43129</v>
      </c>
      <c r="D516" s="20">
        <f ca="1">_xll.meDateFromTenor(C516,D$14,"Following",D$13,"Normal")</f>
        <v>43130</v>
      </c>
      <c r="E516" s="175">
        <f ca="1"/>
        <v>5.335096413130477E-3</v>
      </c>
      <c r="F516" s="152"/>
      <c r="G516" s="174">
        <f t="shared" ca="1" si="21"/>
        <v>43129</v>
      </c>
      <c r="H516" s="20">
        <f ca="1">_xll.meDateFromTenor(G516,H$14,"Following",H$13,"Normal")</f>
        <v>43220</v>
      </c>
      <c r="I516" s="175">
        <f ca="1"/>
        <v>8.1459404088656401E-3</v>
      </c>
      <c r="J516" s="152" t="s">
        <v>4</v>
      </c>
      <c r="K516" s="174">
        <f t="shared" ca="1" si="22"/>
        <v>43129</v>
      </c>
      <c r="L516" s="20">
        <f ca="1">_xll.meDateFromTenor(K516,L$14,"Following",L$13,"Normal")</f>
        <v>43311</v>
      </c>
      <c r="M516" s="175">
        <f ca="1"/>
        <v>9.9076116604803581E-3</v>
      </c>
      <c r="N516" s="152" t="s">
        <v>4</v>
      </c>
      <c r="O516" s="174">
        <f t="shared" ca="1" si="23"/>
        <v>43129</v>
      </c>
      <c r="P516" s="20">
        <f ca="1">_xll.meDateFromTenor(O516,P$14,"Following",P$13,"Normal")</f>
        <v>43130</v>
      </c>
      <c r="Q516" s="175">
        <f ca="1"/>
        <v>7.0524270456929676E-3</v>
      </c>
      <c r="R516" s="151" t="s">
        <v>4</v>
      </c>
    </row>
    <row r="517" spans="1:18" x14ac:dyDescent="0.25">
      <c r="A517" s="153">
        <v>499</v>
      </c>
      <c r="B517" s="158"/>
      <c r="C517" s="174">
        <f ca="1">_xll.meDateFromTenor(C516,"1D","FOLLOWING",D$13,"NORMAL")</f>
        <v>43130</v>
      </c>
      <c r="D517" s="20">
        <f ca="1">_xll.meDateFromTenor(C517,D$14,"Following",D$13,"Normal")</f>
        <v>43131</v>
      </c>
      <c r="E517" s="175">
        <f ca="1"/>
        <v>5.3391192790108923E-3</v>
      </c>
      <c r="F517" s="152"/>
      <c r="G517" s="174">
        <f t="shared" ca="1" si="21"/>
        <v>43130</v>
      </c>
      <c r="H517" s="20">
        <f ca="1">_xll.meDateFromTenor(G517,H$14,"Following",H$13,"Normal")</f>
        <v>43220</v>
      </c>
      <c r="I517" s="175">
        <f ca="1"/>
        <v>8.1458707469966932E-3</v>
      </c>
      <c r="J517" s="152" t="s">
        <v>4</v>
      </c>
      <c r="K517" s="174">
        <f t="shared" ca="1" si="22"/>
        <v>43130</v>
      </c>
      <c r="L517" s="20">
        <f ca="1">_xll.meDateFromTenor(K517,L$14,"Following",L$13,"Normal")</f>
        <v>43311</v>
      </c>
      <c r="M517" s="175">
        <f ca="1"/>
        <v>9.905401116056891E-3</v>
      </c>
      <c r="N517" s="152" t="s">
        <v>4</v>
      </c>
      <c r="O517" s="174">
        <f t="shared" ca="1" si="23"/>
        <v>43130</v>
      </c>
      <c r="P517" s="20">
        <f ca="1">_xll.meDateFromTenor(O517,P$14,"Following",P$13,"Normal")</f>
        <v>43131</v>
      </c>
      <c r="Q517" s="175">
        <f ca="1"/>
        <v>7.0503249940304527E-3</v>
      </c>
      <c r="R517" s="151" t="s">
        <v>4</v>
      </c>
    </row>
    <row r="518" spans="1:18" x14ac:dyDescent="0.25">
      <c r="A518" s="153">
        <v>500</v>
      </c>
      <c r="B518" s="158"/>
      <c r="C518" s="174">
        <f ca="1">_xll.meDateFromTenor(C517,"1D","FOLLOWING",D$13,"NORMAL")</f>
        <v>43131</v>
      </c>
      <c r="D518" s="20">
        <f ca="1">_xll.meDateFromTenor(C518,D$14,"Following",D$13,"Normal")</f>
        <v>43132</v>
      </c>
      <c r="E518" s="175">
        <f ca="1"/>
        <v>5.3431497924538909E-3</v>
      </c>
      <c r="F518" s="152"/>
      <c r="G518" s="174">
        <f t="shared" ca="1" si="21"/>
        <v>43131</v>
      </c>
      <c r="H518" s="20">
        <f ca="1">_xll.meDateFromTenor(G518,H$14,"Following",H$13,"Normal")</f>
        <v>43220</v>
      </c>
      <c r="I518" s="175">
        <f ca="1"/>
        <v>8.1457991789495639E-3</v>
      </c>
      <c r="J518" s="152" t="s">
        <v>4</v>
      </c>
      <c r="K518" s="174">
        <f t="shared" ca="1" si="22"/>
        <v>43131</v>
      </c>
      <c r="L518" s="20">
        <f ca="1">_xll.meDateFromTenor(K518,L$14,"Following",L$13,"Normal")</f>
        <v>43312</v>
      </c>
      <c r="M518" s="175">
        <f ca="1"/>
        <v>9.9031808236275075E-3</v>
      </c>
      <c r="N518" s="152" t="s">
        <v>4</v>
      </c>
      <c r="O518" s="174">
        <f t="shared" ca="1" si="23"/>
        <v>43131</v>
      </c>
      <c r="P518" s="20">
        <f ca="1">_xll.meDateFromTenor(O518,P$14,"Following",P$13,"Normal")</f>
        <v>43132</v>
      </c>
      <c r="Q518" s="175">
        <f ca="1"/>
        <v>7.0482294055744634E-3</v>
      </c>
      <c r="R518" s="151" t="s">
        <v>4</v>
      </c>
    </row>
    <row r="519" spans="1:18" x14ac:dyDescent="0.25">
      <c r="A519" s="153">
        <v>501</v>
      </c>
      <c r="B519" s="158"/>
      <c r="C519" s="174">
        <f ca="1">_xll.meDateFromTenor(C518,"1D","FOLLOWING",D$13,"NORMAL")</f>
        <v>43132</v>
      </c>
      <c r="D519" s="20">
        <f ca="1">_xll.meDateFromTenor(C519,D$14,"Following",D$13,"Normal")</f>
        <v>43133</v>
      </c>
      <c r="E519" s="175">
        <f ca="1"/>
        <v>5.3471879541788971E-3</v>
      </c>
      <c r="F519" s="152"/>
      <c r="G519" s="174">
        <f t="shared" ca="1" si="21"/>
        <v>43132</v>
      </c>
      <c r="H519" s="20">
        <f ca="1">_xll.meDateFromTenor(G519,H$14,"Following",H$13,"Normal")</f>
        <v>43222</v>
      </c>
      <c r="I519" s="175">
        <f ca="1"/>
        <v>8.1457257415950748E-3</v>
      </c>
      <c r="J519" s="152" t="s">
        <v>4</v>
      </c>
      <c r="K519" s="174">
        <f t="shared" ca="1" si="22"/>
        <v>43132</v>
      </c>
      <c r="L519" s="20">
        <f ca="1">_xll.meDateFromTenor(K519,L$14,"Following",L$13,"Normal")</f>
        <v>43313</v>
      </c>
      <c r="M519" s="175">
        <f ca="1"/>
        <v>9.9009511634047427E-3</v>
      </c>
      <c r="N519" s="152" t="s">
        <v>4</v>
      </c>
      <c r="O519" s="174">
        <f t="shared" ca="1" si="23"/>
        <v>43132</v>
      </c>
      <c r="P519" s="20">
        <f ca="1">_xll.meDateFromTenor(O519,P$14,"Following",P$13,"Normal")</f>
        <v>43133</v>
      </c>
      <c r="Q519" s="175">
        <f ca="1"/>
        <v>7.046140542273446E-3</v>
      </c>
      <c r="R519" s="151" t="s">
        <v>4</v>
      </c>
    </row>
    <row r="520" spans="1:18" x14ac:dyDescent="0.25">
      <c r="A520" s="153">
        <v>502</v>
      </c>
      <c r="B520" s="158"/>
      <c r="C520" s="174">
        <f ca="1">_xll.meDateFromTenor(C519,"1D","FOLLOWING",D$13,"NORMAL")</f>
        <v>43133</v>
      </c>
      <c r="D520" s="20">
        <f ca="1">_xll.meDateFromTenor(C520,D$14,"Following",D$13,"Normal")</f>
        <v>43136</v>
      </c>
      <c r="E520" s="175">
        <f ca="1"/>
        <v>5.3553694389752073E-3</v>
      </c>
      <c r="F520" s="152"/>
      <c r="G520" s="174">
        <f t="shared" ca="1" si="21"/>
        <v>43133</v>
      </c>
      <c r="H520" s="20">
        <f ca="1">_xll.meDateFromTenor(G520,H$14,"Following",H$13,"Normal")</f>
        <v>43222</v>
      </c>
      <c r="I520" s="175">
        <f ca="1"/>
        <v>8.1456504718040428E-3</v>
      </c>
      <c r="J520" s="152" t="s">
        <v>4</v>
      </c>
      <c r="K520" s="174">
        <f t="shared" ca="1" si="22"/>
        <v>43133</v>
      </c>
      <c r="L520" s="20">
        <f ca="1">_xll.meDateFromTenor(K520,L$14,"Following",L$13,"Normal")</f>
        <v>43314</v>
      </c>
      <c r="M520" s="175">
        <f ca="1"/>
        <v>9.8987125156011369E-3</v>
      </c>
      <c r="N520" s="152" t="s">
        <v>4</v>
      </c>
      <c r="O520" s="174">
        <f t="shared" ca="1" si="23"/>
        <v>43133</v>
      </c>
      <c r="P520" s="20">
        <f ca="1">_xll.meDateFromTenor(O520,P$14,"Following",P$13,"Normal")</f>
        <v>43136</v>
      </c>
      <c r="Q520" s="175">
        <f ca="1"/>
        <v>7.0440586660758496E-3</v>
      </c>
      <c r="R520" s="151" t="s">
        <v>4</v>
      </c>
    </row>
    <row r="521" spans="1:18" x14ac:dyDescent="0.25">
      <c r="A521" s="153">
        <v>503</v>
      </c>
      <c r="B521" s="158"/>
      <c r="C521" s="174">
        <f ca="1">_xll.meDateFromTenor(C520,"1D","FOLLOWING",D$13,"NORMAL")</f>
        <v>43136</v>
      </c>
      <c r="D521" s="20">
        <f ca="1">_xll.meDateFromTenor(C521,D$14,"Following",D$13,"Normal")</f>
        <v>43137</v>
      </c>
      <c r="E521" s="175">
        <f ca="1"/>
        <v>5.363417094370623E-3</v>
      </c>
      <c r="F521" s="152"/>
      <c r="G521" s="174">
        <f t="shared" ca="1" si="21"/>
        <v>43136</v>
      </c>
      <c r="H521" s="20">
        <f ca="1">_xll.meDateFromTenor(G521,H$14,"Following",H$13,"Normal")</f>
        <v>43227</v>
      </c>
      <c r="I521" s="175">
        <f ca="1"/>
        <v>8.1454140365198758E-3</v>
      </c>
      <c r="J521" s="152" t="s">
        <v>4</v>
      </c>
      <c r="K521" s="174">
        <f t="shared" ca="1" si="22"/>
        <v>43136</v>
      </c>
      <c r="L521" s="20">
        <f ca="1">_xll.meDateFromTenor(K521,L$14,"Following",L$13,"Normal")</f>
        <v>43318</v>
      </c>
      <c r="M521" s="175">
        <f ca="1"/>
        <v>9.8919464488306311E-3</v>
      </c>
      <c r="N521" s="152" t="s">
        <v>4</v>
      </c>
      <c r="O521" s="174">
        <f t="shared" ca="1" si="23"/>
        <v>43136</v>
      </c>
      <c r="P521" s="20">
        <f ca="1">_xll.meDateFromTenor(O521,P$14,"Following",P$13,"Normal")</f>
        <v>43137</v>
      </c>
      <c r="Q521" s="175">
        <f ca="1"/>
        <v>7.0378575795880466E-3</v>
      </c>
      <c r="R521" s="151" t="s">
        <v>4</v>
      </c>
    </row>
    <row r="522" spans="1:18" x14ac:dyDescent="0.25">
      <c r="A522" s="153">
        <v>504</v>
      </c>
      <c r="B522" s="158"/>
      <c r="C522" s="174">
        <f ca="1">_xll.meDateFromTenor(C521,"1D","FOLLOWING",D$13,"NORMAL")</f>
        <v>43137</v>
      </c>
      <c r="D522" s="20">
        <f ca="1">_xll.meDateFromTenor(C522,D$14,"Following",D$13,"Normal")</f>
        <v>43138</v>
      </c>
      <c r="E522" s="175">
        <f ca="1"/>
        <v>5.3674935058190178E-3</v>
      </c>
      <c r="F522" s="152"/>
      <c r="G522" s="174">
        <f t="shared" ca="1" si="21"/>
        <v>43137</v>
      </c>
      <c r="H522" s="20">
        <f ca="1">_xll.meDateFromTenor(G522,H$14,"Following",H$13,"Normal")</f>
        <v>43227</v>
      </c>
      <c r="I522" s="175">
        <f ca="1"/>
        <v>8.145331805690853E-3</v>
      </c>
      <c r="J522" s="152" t="s">
        <v>4</v>
      </c>
      <c r="K522" s="174">
        <f t="shared" ca="1" si="22"/>
        <v>43137</v>
      </c>
      <c r="L522" s="20">
        <f ca="1">_xll.meDateFromTenor(K522,L$14,"Following",L$13,"Normal")</f>
        <v>43318</v>
      </c>
      <c r="M522" s="175">
        <f ca="1"/>
        <v>9.8896756528290275E-3</v>
      </c>
      <c r="N522" s="152" t="s">
        <v>4</v>
      </c>
      <c r="O522" s="174">
        <f t="shared" ca="1" si="23"/>
        <v>43137</v>
      </c>
      <c r="P522" s="20">
        <f ca="1">_xll.meDateFromTenor(O522,P$14,"Following",P$13,"Normal")</f>
        <v>43138</v>
      </c>
      <c r="Q522" s="175">
        <f ca="1"/>
        <v>7.0358062712885996E-3</v>
      </c>
      <c r="R522" s="151" t="s">
        <v>4</v>
      </c>
    </row>
    <row r="523" spans="1:18" x14ac:dyDescent="0.25">
      <c r="A523" s="153">
        <v>505</v>
      </c>
      <c r="B523" s="158"/>
      <c r="C523" s="174">
        <f ca="1">_xll.meDateFromTenor(C522,"1D","FOLLOWING",D$13,"NORMAL")</f>
        <v>43138</v>
      </c>
      <c r="D523" s="20">
        <f ca="1">_xll.meDateFromTenor(C523,D$14,"Following",D$13,"Normal")</f>
        <v>43139</v>
      </c>
      <c r="E523" s="175">
        <f ca="1"/>
        <v>5.3715775689067349E-3</v>
      </c>
      <c r="F523" s="152"/>
      <c r="G523" s="174">
        <f t="shared" ca="1" si="21"/>
        <v>43138</v>
      </c>
      <c r="H523" s="20">
        <f ca="1">_xll.meDateFromTenor(G523,H$14,"Following",H$13,"Normal")</f>
        <v>43227</v>
      </c>
      <c r="I523" s="175">
        <f ca="1"/>
        <v>8.1452479267793837E-3</v>
      </c>
      <c r="J523" s="152" t="s">
        <v>4</v>
      </c>
      <c r="K523" s="174">
        <f t="shared" ca="1" si="22"/>
        <v>43138</v>
      </c>
      <c r="L523" s="20">
        <f ca="1">_xll.meDateFromTenor(K523,L$14,"Following",L$13,"Normal")</f>
        <v>43319</v>
      </c>
      <c r="M523" s="175">
        <f ca="1"/>
        <v>9.8873977703092669E-3</v>
      </c>
      <c r="N523" s="152" t="s">
        <v>4</v>
      </c>
      <c r="O523" s="174">
        <f t="shared" ca="1" si="23"/>
        <v>43138</v>
      </c>
      <c r="P523" s="20">
        <f ca="1">_xll.meDateFromTenor(O523,P$14,"Following",P$13,"Normal")</f>
        <v>43139</v>
      </c>
      <c r="Q523" s="175">
        <f ca="1"/>
        <v>7.0337632598348075E-3</v>
      </c>
      <c r="R523" s="151" t="s">
        <v>4</v>
      </c>
    </row>
    <row r="524" spans="1:18" x14ac:dyDescent="0.25">
      <c r="A524" s="153">
        <v>506</v>
      </c>
      <c r="B524" s="158"/>
      <c r="C524" s="174">
        <f ca="1">_xll.meDateFromTenor(C523,"1D","FOLLOWING",D$13,"NORMAL")</f>
        <v>43139</v>
      </c>
      <c r="D524" s="20">
        <f ca="1">_xll.meDateFromTenor(C524,D$14,"Following",D$13,"Normal")</f>
        <v>43140</v>
      </c>
      <c r="E524" s="175">
        <f ca="1"/>
        <v>5.3756692843531986E-3</v>
      </c>
      <c r="F524" s="152"/>
      <c r="G524" s="174">
        <f t="shared" ca="1" si="21"/>
        <v>43139</v>
      </c>
      <c r="H524" s="20">
        <f ca="1">_xll.meDateFromTenor(G524,H$14,"Following",H$13,"Normal")</f>
        <v>43228</v>
      </c>
      <c r="I524" s="175">
        <f ca="1"/>
        <v>8.145162436656278E-3</v>
      </c>
      <c r="J524" s="152" t="s">
        <v>4</v>
      </c>
      <c r="K524" s="174">
        <f t="shared" ca="1" si="22"/>
        <v>43139</v>
      </c>
      <c r="L524" s="20">
        <f ca="1">_xll.meDateFromTenor(K524,L$14,"Following",L$13,"Normal")</f>
        <v>43320</v>
      </c>
      <c r="M524" s="175">
        <f ca="1"/>
        <v>9.8851131814838844E-3</v>
      </c>
      <c r="N524" s="152" t="s">
        <v>4</v>
      </c>
      <c r="O524" s="174">
        <f t="shared" ca="1" si="23"/>
        <v>43139</v>
      </c>
      <c r="P524" s="20">
        <f ca="1">_xll.meDateFromTenor(O524,P$14,"Following",P$13,"Normal")</f>
        <v>43140</v>
      </c>
      <c r="Q524" s="175">
        <f ca="1"/>
        <v>7.0317288071751185E-3</v>
      </c>
      <c r="R524" s="151" t="s">
        <v>4</v>
      </c>
    </row>
    <row r="525" spans="1:18" x14ac:dyDescent="0.25">
      <c r="A525" s="153">
        <v>507</v>
      </c>
      <c r="B525" s="158"/>
      <c r="C525" s="174">
        <f ca="1">_xll.meDateFromTenor(C524,"1D","FOLLOWING",D$13,"NORMAL")</f>
        <v>43140</v>
      </c>
      <c r="D525" s="20">
        <f ca="1">_xll.meDateFromTenor(C525,D$14,"Following",D$13,"Normal")</f>
        <v>43143</v>
      </c>
      <c r="E525" s="175">
        <f ca="1"/>
        <v>5.383958743259162E-3</v>
      </c>
      <c r="F525" s="152"/>
      <c r="G525" s="174">
        <f t="shared" ca="1" si="21"/>
        <v>43140</v>
      </c>
      <c r="H525" s="20">
        <f ca="1">_xll.meDateFromTenor(G525,H$14,"Following",H$13,"Normal")</f>
        <v>43229</v>
      </c>
      <c r="I525" s="175">
        <f ca="1"/>
        <v>8.1450753721923584E-3</v>
      </c>
      <c r="J525" s="152" t="s">
        <v>4</v>
      </c>
      <c r="K525" s="174">
        <f t="shared" ca="1" si="22"/>
        <v>43140</v>
      </c>
      <c r="L525" s="20">
        <f ca="1">_xll.meDateFromTenor(K525,L$14,"Following",L$13,"Normal")</f>
        <v>43321</v>
      </c>
      <c r="M525" s="175">
        <f ca="1"/>
        <v>9.8828222665654237E-3</v>
      </c>
      <c r="N525" s="152" t="s">
        <v>4</v>
      </c>
      <c r="O525" s="174">
        <f t="shared" ca="1" si="23"/>
        <v>43140</v>
      </c>
      <c r="P525" s="20">
        <f ca="1">_xll.meDateFromTenor(O525,P$14,"Following",P$13,"Normal")</f>
        <v>43143</v>
      </c>
      <c r="Q525" s="175">
        <f ca="1"/>
        <v>7.0297031752579783E-3</v>
      </c>
      <c r="R525" s="151" t="s">
        <v>4</v>
      </c>
    </row>
    <row r="526" spans="1:18" x14ac:dyDescent="0.25">
      <c r="A526" s="153">
        <v>508</v>
      </c>
      <c r="B526" s="158"/>
      <c r="C526" s="174">
        <f ca="1">_xll.meDateFromTenor(C525,"1D","FOLLOWING",D$13,"NORMAL")</f>
        <v>43143</v>
      </c>
      <c r="D526" s="20">
        <f ca="1">_xll.meDateFromTenor(C526,D$14,"Following",D$13,"Normal")</f>
        <v>43144</v>
      </c>
      <c r="E526" s="175">
        <f ca="1"/>
        <v>5.3921126808376321E-3</v>
      </c>
      <c r="F526" s="152"/>
      <c r="G526" s="174">
        <f t="shared" ca="1" si="21"/>
        <v>43143</v>
      </c>
      <c r="H526" s="20">
        <f ca="1">_xll.meDateFromTenor(G526,H$14,"Following",H$13,"Normal")</f>
        <v>43234</v>
      </c>
      <c r="I526" s="175">
        <f ca="1"/>
        <v>8.1448051014638943E-3</v>
      </c>
      <c r="J526" s="152" t="s">
        <v>4</v>
      </c>
      <c r="K526" s="174">
        <f t="shared" ca="1" si="22"/>
        <v>43143</v>
      </c>
      <c r="L526" s="20">
        <f ca="1">_xll.meDateFromTenor(K526,L$14,"Following",L$13,"Normal")</f>
        <v>43325</v>
      </c>
      <c r="M526" s="175">
        <f ca="1"/>
        <v>9.8759153673769178E-3</v>
      </c>
      <c r="N526" s="152" t="s">
        <v>4</v>
      </c>
      <c r="O526" s="174">
        <f t="shared" ca="1" si="23"/>
        <v>43143</v>
      </c>
      <c r="P526" s="20">
        <f ca="1">_xll.meDateFromTenor(O526,P$14,"Following",P$13,"Normal")</f>
        <v>43144</v>
      </c>
      <c r="Q526" s="175">
        <f ca="1"/>
        <v>7.0236818234463323E-3</v>
      </c>
      <c r="R526" s="151" t="s">
        <v>4</v>
      </c>
    </row>
    <row r="527" spans="1:18" x14ac:dyDescent="0.25">
      <c r="A527" s="153">
        <v>509</v>
      </c>
      <c r="B527" s="158"/>
      <c r="C527" s="174">
        <f ca="1">_xll.meDateFromTenor(C526,"1D","FOLLOWING",D$13,"NORMAL")</f>
        <v>43144</v>
      </c>
      <c r="D527" s="20">
        <f ca="1">_xll.meDateFromTenor(C527,D$14,"Following",D$13,"Normal")</f>
        <v>43145</v>
      </c>
      <c r="E527" s="175">
        <f ca="1"/>
        <v>5.3962426667109233E-3</v>
      </c>
      <c r="F527" s="152"/>
      <c r="G527" s="174">
        <f t="shared" ca="1" si="21"/>
        <v>43144</v>
      </c>
      <c r="H527" s="20">
        <f ca="1">_xll.meDateFromTenor(G527,H$14,"Following",H$13,"Normal")</f>
        <v>43234</v>
      </c>
      <c r="I527" s="175">
        <f ca="1"/>
        <v>8.1447121083448974E-3</v>
      </c>
      <c r="J527" s="152" t="s">
        <v>4</v>
      </c>
      <c r="K527" s="174">
        <f t="shared" ca="1" si="22"/>
        <v>43144</v>
      </c>
      <c r="L527" s="20">
        <f ca="1">_xll.meDateFromTenor(K527,L$14,"Following",L$13,"Normal")</f>
        <v>43325</v>
      </c>
      <c r="M527" s="175">
        <f ca="1"/>
        <v>9.8736029502115037E-3</v>
      </c>
      <c r="N527" s="152" t="s">
        <v>4</v>
      </c>
      <c r="O527" s="174">
        <f t="shared" ca="1" si="23"/>
        <v>43144</v>
      </c>
      <c r="P527" s="20">
        <f ca="1">_xll.meDateFromTenor(O527,P$14,"Following",P$13,"Normal")</f>
        <v>43145</v>
      </c>
      <c r="Q527" s="175">
        <f ca="1"/>
        <v>7.0216940939838643E-3</v>
      </c>
      <c r="R527" s="151" t="s">
        <v>4</v>
      </c>
    </row>
    <row r="528" spans="1:18" x14ac:dyDescent="0.25">
      <c r="A528" s="153">
        <v>510</v>
      </c>
      <c r="B528" s="158"/>
      <c r="C528" s="174">
        <f ca="1">_xll.meDateFromTenor(C527,"1D","FOLLOWING",D$13,"NORMAL")</f>
        <v>43145</v>
      </c>
      <c r="D528" s="20">
        <f ca="1">_xll.meDateFromTenor(C528,D$14,"Following",D$13,"Normal")</f>
        <v>43146</v>
      </c>
      <c r="E528" s="175">
        <f ca="1"/>
        <v>5.4003803083802118E-3</v>
      </c>
      <c r="F528" s="152"/>
      <c r="G528" s="174">
        <f t="shared" ca="1" si="21"/>
        <v>43145</v>
      </c>
      <c r="H528" s="20">
        <f ca="1">_xll.meDateFromTenor(G528,H$14,"Following",H$13,"Normal")</f>
        <v>43234</v>
      </c>
      <c r="I528" s="175">
        <f ca="1"/>
        <v>8.1446177252391776E-3</v>
      </c>
      <c r="J528" s="152" t="s">
        <v>4</v>
      </c>
      <c r="K528" s="174">
        <f t="shared" ca="1" si="22"/>
        <v>43145</v>
      </c>
      <c r="L528" s="20">
        <f ca="1">_xll.meDateFromTenor(K528,L$14,"Following",L$13,"Normal")</f>
        <v>43326</v>
      </c>
      <c r="M528" s="175">
        <f ca="1"/>
        <v>9.8712861080156901E-3</v>
      </c>
      <c r="N528" s="152" t="s">
        <v>4</v>
      </c>
      <c r="O528" s="174">
        <f t="shared" ca="1" si="23"/>
        <v>43145</v>
      </c>
      <c r="P528" s="20">
        <f ca="1">_xll.meDateFromTenor(O528,P$14,"Following",P$13,"Normal")</f>
        <v>43146</v>
      </c>
      <c r="Q528" s="175">
        <f ca="1"/>
        <v>7.0197164950061815E-3</v>
      </c>
      <c r="R528" s="151" t="s">
        <v>4</v>
      </c>
    </row>
    <row r="529" spans="1:18" x14ac:dyDescent="0.25">
      <c r="A529" s="153">
        <v>511</v>
      </c>
      <c r="B529" s="158"/>
      <c r="C529" s="174">
        <f ca="1">_xll.meDateFromTenor(C528,"1D","FOLLOWING",D$13,"NORMAL")</f>
        <v>43146</v>
      </c>
      <c r="D529" s="20">
        <f ca="1">_xll.meDateFromTenor(C529,D$14,"Following",D$13,"Normal")</f>
        <v>43147</v>
      </c>
      <c r="E529" s="175">
        <f ca="1"/>
        <v>5.4045256065649219E-3</v>
      </c>
      <c r="F529" s="152"/>
      <c r="G529" s="174">
        <f t="shared" ca="1" si="21"/>
        <v>43146</v>
      </c>
      <c r="H529" s="20">
        <f ca="1">_xll.meDateFromTenor(G529,H$14,"Following",H$13,"Normal")</f>
        <v>43235</v>
      </c>
      <c r="I529" s="175">
        <f ca="1"/>
        <v>8.1445219890175537E-3</v>
      </c>
      <c r="J529" s="152" t="s">
        <v>4</v>
      </c>
      <c r="K529" s="174">
        <f t="shared" ca="1" si="22"/>
        <v>43146</v>
      </c>
      <c r="L529" s="20">
        <f ca="1">_xll.meDateFromTenor(K529,L$14,"Following",L$13,"Normal")</f>
        <v>43327</v>
      </c>
      <c r="M529" s="175">
        <f ca="1"/>
        <v>9.8689652210020226E-3</v>
      </c>
      <c r="N529" s="152" t="s">
        <v>4</v>
      </c>
      <c r="O529" s="174">
        <f t="shared" ca="1" si="23"/>
        <v>43146</v>
      </c>
      <c r="P529" s="20">
        <f ca="1">_xll.meDateFromTenor(O529,P$14,"Following",P$13,"Normal")</f>
        <v>43147</v>
      </c>
      <c r="Q529" s="175">
        <f ca="1"/>
        <v>7.017749288461733E-3</v>
      </c>
      <c r="R529" s="151" t="s">
        <v>4</v>
      </c>
    </row>
    <row r="530" spans="1:18" x14ac:dyDescent="0.25">
      <c r="A530" s="153">
        <v>512</v>
      </c>
      <c r="B530" s="158"/>
      <c r="C530" s="174">
        <f ca="1">_xll.meDateFromTenor(C529,"1D","FOLLOWING",D$13,"NORMAL")</f>
        <v>43147</v>
      </c>
      <c r="D530" s="20">
        <f ca="1">_xll.meDateFromTenor(C530,D$14,"Following",D$13,"Normal")</f>
        <v>43150</v>
      </c>
      <c r="E530" s="175">
        <f ca="1"/>
        <v>5.4129231134681013E-3</v>
      </c>
      <c r="F530" s="152"/>
      <c r="G530" s="174">
        <f t="shared" ca="1" si="21"/>
        <v>43147</v>
      </c>
      <c r="H530" s="20">
        <f ca="1">_xll.meDateFromTenor(G530,H$14,"Following",H$13,"Normal")</f>
        <v>43236</v>
      </c>
      <c r="I530" s="175">
        <f ca="1"/>
        <v>8.1444249365508394E-3</v>
      </c>
      <c r="J530" s="152" t="s">
        <v>4</v>
      </c>
      <c r="K530" s="174">
        <f t="shared" ca="1" si="22"/>
        <v>43147</v>
      </c>
      <c r="L530" s="20">
        <f ca="1">_xll.meDateFromTenor(K530,L$14,"Following",L$13,"Normal")</f>
        <v>43328</v>
      </c>
      <c r="M530" s="175">
        <f ca="1"/>
        <v>9.8666406693830311E-3</v>
      </c>
      <c r="N530" s="152" t="s">
        <v>4</v>
      </c>
      <c r="O530" s="174">
        <f t="shared" ca="1" si="23"/>
        <v>43147</v>
      </c>
      <c r="P530" s="20">
        <f ca="1">_xll.meDateFromTenor(O530,P$14,"Following",P$13,"Normal")</f>
        <v>43150</v>
      </c>
      <c r="Q530" s="175">
        <f ca="1"/>
        <v>7.0157927362989644E-3</v>
      </c>
      <c r="R530" s="151" t="s">
        <v>4</v>
      </c>
    </row>
    <row r="531" spans="1:18" x14ac:dyDescent="0.25">
      <c r="A531" s="153">
        <v>513</v>
      </c>
      <c r="B531" s="158"/>
      <c r="C531" s="174">
        <f ca="1">_xll.meDateFromTenor(C530,"1D","FOLLOWING",D$13,"NORMAL")</f>
        <v>43150</v>
      </c>
      <c r="D531" s="20">
        <f ca="1">_xll.meDateFromTenor(C531,D$14,"Following",D$13,"Normal")</f>
        <v>43151</v>
      </c>
      <c r="E531" s="175">
        <f ca="1"/>
        <v>5.4211833757289631E-3</v>
      </c>
      <c r="F531" s="152"/>
      <c r="G531" s="174">
        <f t="shared" ca="1" si="21"/>
        <v>43150</v>
      </c>
      <c r="H531" s="20">
        <f ca="1">_xll.meDateFromTenor(G531,H$14,"Following",H$13,"Normal")</f>
        <v>43241</v>
      </c>
      <c r="I531" s="175">
        <f ca="1"/>
        <v>8.1441262503883626E-3</v>
      </c>
      <c r="J531" s="152" t="s">
        <v>4</v>
      </c>
      <c r="K531" s="174">
        <f t="shared" ca="1" si="22"/>
        <v>43150</v>
      </c>
      <c r="L531" s="20">
        <f ca="1">_xll.meDateFromTenor(K531,L$14,"Following",L$13,"Normal")</f>
        <v>43332</v>
      </c>
      <c r="M531" s="175">
        <f ca="1"/>
        <v>9.8596488290195097E-3</v>
      </c>
      <c r="N531" s="152" t="s">
        <v>4</v>
      </c>
      <c r="O531" s="174">
        <f t="shared" ca="1" si="23"/>
        <v>43150</v>
      </c>
      <c r="P531" s="20">
        <f ca="1">_xll.meDateFromTenor(O531,P$14,"Following",P$13,"Normal")</f>
        <v>43151</v>
      </c>
      <c r="Q531" s="175">
        <f ca="1"/>
        <v>7.0099896255852107E-3</v>
      </c>
      <c r="R531" s="151" t="s">
        <v>4</v>
      </c>
    </row>
    <row r="532" spans="1:18" x14ac:dyDescent="0.25">
      <c r="A532" s="153">
        <v>514</v>
      </c>
      <c r="B532" s="158"/>
      <c r="C532" s="174">
        <f ca="1">_xll.meDateFromTenor(C531,"1D","FOLLOWING",D$13,"NORMAL")</f>
        <v>43151</v>
      </c>
      <c r="D532" s="20">
        <f ca="1">_xll.meDateFromTenor(C532,D$14,"Following",D$13,"Normal")</f>
        <v>43152</v>
      </c>
      <c r="E532" s="175">
        <f ca="1"/>
        <v>5.4253669652038119E-3</v>
      </c>
      <c r="F532" s="152"/>
      <c r="G532" s="174">
        <f t="shared" ca="1" si="21"/>
        <v>43151</v>
      </c>
      <c r="H532" s="20">
        <f ca="1">_xll.meDateFromTenor(G532,H$14,"Following",H$13,"Normal")</f>
        <v>43241</v>
      </c>
      <c r="I532" s="175">
        <f ca="1"/>
        <v>8.1440243569196758E-3</v>
      </c>
      <c r="J532" s="152" t="s">
        <v>4</v>
      </c>
      <c r="K532" s="174">
        <f t="shared" ca="1" si="22"/>
        <v>43151</v>
      </c>
      <c r="L532" s="20">
        <f ca="1">_xll.meDateFromTenor(K532,L$14,"Following",L$13,"Normal")</f>
        <v>43332</v>
      </c>
      <c r="M532" s="175">
        <f ca="1"/>
        <v>9.8573134338174172E-3</v>
      </c>
      <c r="N532" s="152" t="s">
        <v>4</v>
      </c>
      <c r="O532" s="174">
        <f t="shared" ca="1" si="23"/>
        <v>43151</v>
      </c>
      <c r="P532" s="20">
        <f ca="1">_xll.meDateFromTenor(O532,P$14,"Following",P$13,"Normal")</f>
        <v>43152</v>
      </c>
      <c r="Q532" s="175">
        <f ca="1"/>
        <v>7.0080783104336346E-3</v>
      </c>
      <c r="R532" s="151" t="s">
        <v>4</v>
      </c>
    </row>
    <row r="533" spans="1:18" x14ac:dyDescent="0.25">
      <c r="A533" s="153">
        <v>515</v>
      </c>
      <c r="B533" s="158"/>
      <c r="C533" s="174">
        <f ca="1">_xll.meDateFromTenor(C532,"1D","FOLLOWING",D$13,"NORMAL")</f>
        <v>43152</v>
      </c>
      <c r="D533" s="20">
        <f ca="1">_xll.meDateFromTenor(C533,D$14,"Following",D$13,"Normal")</f>
        <v>43153</v>
      </c>
      <c r="E533" s="175">
        <f ca="1"/>
        <v>5.4295582146313328E-3</v>
      </c>
      <c r="F533" s="152"/>
      <c r="G533" s="174">
        <f t="shared" ref="G533:G596" ca="1" si="24">$C533</f>
        <v>43152</v>
      </c>
      <c r="H533" s="20">
        <f ca="1">_xll.meDateFromTenor(G533,H$14,"Following",H$13,"Normal")</f>
        <v>43241</v>
      </c>
      <c r="I533" s="175">
        <f ca="1"/>
        <v>8.1439216631811386E-3</v>
      </c>
      <c r="J533" s="152" t="s">
        <v>4</v>
      </c>
      <c r="K533" s="174">
        <f t="shared" ref="K533:K596" ca="1" si="25">$C533</f>
        <v>43152</v>
      </c>
      <c r="L533" s="20">
        <f ca="1">_xll.meDateFromTenor(K533,L$14,"Following",L$13,"Normal")</f>
        <v>43333</v>
      </c>
      <c r="M533" s="175">
        <f ca="1"/>
        <v>9.8549763513495377E-3</v>
      </c>
      <c r="N533" s="152" t="s">
        <v>4</v>
      </c>
      <c r="O533" s="174">
        <f t="shared" ref="O533:O596" ca="1" si="26">$C533</f>
        <v>43152</v>
      </c>
      <c r="P533" s="20">
        <f ca="1">_xll.meDateFromTenor(O533,P$14,"Following",P$13,"Normal")</f>
        <v>43153</v>
      </c>
      <c r="Q533" s="175">
        <f ca="1"/>
        <v>7.0061789594059749E-3</v>
      </c>
      <c r="R533" s="151" t="s">
        <v>4</v>
      </c>
    </row>
    <row r="534" spans="1:18" x14ac:dyDescent="0.25">
      <c r="A534" s="153">
        <v>516</v>
      </c>
      <c r="B534" s="158"/>
      <c r="C534" s="174">
        <f ca="1">_xll.meDateFromTenor(C533,"1D","FOLLOWING",D$13,"NORMAL")</f>
        <v>43153</v>
      </c>
      <c r="D534" s="20">
        <f ca="1">_xll.meDateFromTenor(C534,D$14,"Following",D$13,"Normal")</f>
        <v>43154</v>
      </c>
      <c r="E534" s="175">
        <f ca="1"/>
        <v>5.4330548925385549E-3</v>
      </c>
      <c r="F534" s="152"/>
      <c r="G534" s="174">
        <f t="shared" ca="1" si="24"/>
        <v>43153</v>
      </c>
      <c r="H534" s="20">
        <f ca="1">_xll.meDateFromTenor(G534,H$14,"Following",H$13,"Normal")</f>
        <v>43242</v>
      </c>
      <c r="I534" s="175">
        <f ca="1"/>
        <v>8.1438185376647137E-3</v>
      </c>
      <c r="J534" s="152" t="s">
        <v>4</v>
      </c>
      <c r="K534" s="174">
        <f t="shared" ca="1" si="25"/>
        <v>43153</v>
      </c>
      <c r="L534" s="20">
        <f ca="1">_xll.meDateFromTenor(K534,L$14,"Following",L$13,"Normal")</f>
        <v>43334</v>
      </c>
      <c r="M534" s="175">
        <f ca="1"/>
        <v>9.8526380381052502E-3</v>
      </c>
      <c r="N534" s="152" t="s">
        <v>4</v>
      </c>
      <c r="O534" s="174">
        <f t="shared" ca="1" si="26"/>
        <v>43153</v>
      </c>
      <c r="P534" s="20">
        <f ca="1">_xll.meDateFromTenor(O534,P$14,"Following",P$13,"Normal")</f>
        <v>43154</v>
      </c>
      <c r="Q534" s="175">
        <f ca="1"/>
        <v>7.004291834450678E-3</v>
      </c>
      <c r="R534" s="151" t="s">
        <v>4</v>
      </c>
    </row>
    <row r="535" spans="1:18" x14ac:dyDescent="0.25">
      <c r="A535" s="153">
        <v>517</v>
      </c>
      <c r="B535" s="158"/>
      <c r="C535" s="174">
        <f ca="1">_xll.meDateFromTenor(C534,"1D","FOLLOWING",D$13,"NORMAL")</f>
        <v>43154</v>
      </c>
      <c r="D535" s="20">
        <f ca="1">_xll.meDateFromTenor(C535,D$14,"Following",D$13,"Normal")</f>
        <v>43157</v>
      </c>
      <c r="E535" s="175">
        <f ca="1"/>
        <v>5.4387422227186923E-3</v>
      </c>
      <c r="F535" s="152"/>
      <c r="G535" s="174">
        <f t="shared" ca="1" si="24"/>
        <v>43154</v>
      </c>
      <c r="H535" s="20">
        <f ca="1">_xll.meDateFromTenor(G535,H$14,"Following",H$13,"Normal")</f>
        <v>43243</v>
      </c>
      <c r="I535" s="175">
        <f ca="1"/>
        <v>8.1437153488623671E-3</v>
      </c>
      <c r="J535" s="152" t="s">
        <v>4</v>
      </c>
      <c r="K535" s="174">
        <f t="shared" ca="1" si="25"/>
        <v>43154</v>
      </c>
      <c r="L535" s="20">
        <f ca="1">_xll.meDateFromTenor(K535,L$14,"Following",L$13,"Normal")</f>
        <v>43335</v>
      </c>
      <c r="M535" s="175">
        <f ca="1"/>
        <v>9.8502989505739429E-3</v>
      </c>
      <c r="N535" s="152" t="s">
        <v>4</v>
      </c>
      <c r="O535" s="174">
        <f t="shared" ca="1" si="26"/>
        <v>43154</v>
      </c>
      <c r="P535" s="20">
        <f ca="1">_xll.meDateFromTenor(O535,P$14,"Following",P$13,"Normal")</f>
        <v>43157</v>
      </c>
      <c r="Q535" s="175">
        <f ca="1"/>
        <v>7.0024171975161921E-3</v>
      </c>
      <c r="R535" s="151" t="s">
        <v>4</v>
      </c>
    </row>
    <row r="536" spans="1:18" x14ac:dyDescent="0.25">
      <c r="A536" s="153">
        <v>518</v>
      </c>
      <c r="B536" s="158"/>
      <c r="C536" s="174">
        <f ca="1">_xll.meDateFromTenor(C535,"1D","FOLLOWING",D$13,"NORMAL")</f>
        <v>43157</v>
      </c>
      <c r="D536" s="20">
        <f ca="1">_xll.meDateFromTenor(C536,D$14,"Following",D$13,"Normal")</f>
        <v>43158</v>
      </c>
      <c r="E536" s="175">
        <f ca="1"/>
        <v>5.444279184274611E-3</v>
      </c>
      <c r="F536" s="152"/>
      <c r="G536" s="174">
        <f t="shared" ca="1" si="24"/>
        <v>43157</v>
      </c>
      <c r="H536" s="20">
        <f ca="1">_xll.meDateFromTenor(G536,H$14,"Following",H$13,"Normal")</f>
        <v>43248</v>
      </c>
      <c r="I536" s="175">
        <f ca="1"/>
        <v>8.1434090876594221E-3</v>
      </c>
      <c r="J536" s="152" t="s">
        <v>4</v>
      </c>
      <c r="K536" s="174">
        <f t="shared" ca="1" si="25"/>
        <v>43157</v>
      </c>
      <c r="L536" s="20">
        <f ca="1">_xll.meDateFromTenor(K536,L$14,"Following",L$13,"Normal")</f>
        <v>43339</v>
      </c>
      <c r="M536" s="175">
        <f ca="1"/>
        <v>9.8432816071517132E-3</v>
      </c>
      <c r="N536" s="152" t="s">
        <v>4</v>
      </c>
      <c r="O536" s="174">
        <f t="shared" ca="1" si="26"/>
        <v>43157</v>
      </c>
      <c r="P536" s="20">
        <f ca="1">_xll.meDateFromTenor(O536,P$14,"Following",P$13,"Normal")</f>
        <v>43158</v>
      </c>
      <c r="Q536" s="175">
        <f ca="1"/>
        <v>6.996815638546882E-3</v>
      </c>
      <c r="R536" s="151" t="s">
        <v>4</v>
      </c>
    </row>
    <row r="537" spans="1:18" x14ac:dyDescent="0.25">
      <c r="A537" s="153">
        <v>519</v>
      </c>
      <c r="B537" s="158"/>
      <c r="C537" s="174">
        <f ca="1">_xll.meDateFromTenor(C536,"1D","FOLLOWING",D$13,"NORMAL")</f>
        <v>43158</v>
      </c>
      <c r="D537" s="20">
        <f ca="1">_xll.meDateFromTenor(C537,D$14,"Following",D$13,"Normal")</f>
        <v>43159</v>
      </c>
      <c r="E537" s="175">
        <f ca="1"/>
        <v>5.4470957281527368E-3</v>
      </c>
      <c r="F537" s="152"/>
      <c r="G537" s="174">
        <f t="shared" ca="1" si="24"/>
        <v>43158</v>
      </c>
      <c r="H537" s="20">
        <f ca="1">_xll.meDateFromTenor(G537,H$14,"Following",H$13,"Normal")</f>
        <v>43248</v>
      </c>
      <c r="I537" s="175">
        <f ca="1"/>
        <v>8.1433093306330206E-3</v>
      </c>
      <c r="J537" s="152" t="s">
        <v>4</v>
      </c>
      <c r="K537" s="174">
        <f t="shared" ca="1" si="25"/>
        <v>43158</v>
      </c>
      <c r="L537" s="20">
        <f ca="1">_xll.meDateFromTenor(K537,L$14,"Following",L$13,"Normal")</f>
        <v>43339</v>
      </c>
      <c r="M537" s="175">
        <f ca="1"/>
        <v>9.8409439873661467E-3</v>
      </c>
      <c r="N537" s="152" t="s">
        <v>4</v>
      </c>
      <c r="O537" s="174">
        <f t="shared" ca="1" si="26"/>
        <v>43158</v>
      </c>
      <c r="P537" s="20">
        <f ca="1">_xll.meDateFromTenor(O537,P$14,"Following",P$13,"Normal")</f>
        <v>43159</v>
      </c>
      <c r="Q537" s="175">
        <f ca="1"/>
        <v>6.9949502885041518E-3</v>
      </c>
      <c r="R537" s="151" t="s">
        <v>4</v>
      </c>
    </row>
    <row r="538" spans="1:18" x14ac:dyDescent="0.25">
      <c r="A538" s="153">
        <v>520</v>
      </c>
      <c r="B538" s="158"/>
      <c r="C538" s="174">
        <f ca="1">_xll.meDateFromTenor(C537,"1D","FOLLOWING",D$13,"NORMAL")</f>
        <v>43159</v>
      </c>
      <c r="D538" s="20">
        <f ca="1">_xll.meDateFromTenor(C538,D$14,"Following",D$13,"Normal")</f>
        <v>43160</v>
      </c>
      <c r="E538" s="175">
        <f ca="1"/>
        <v>5.4499164610000341E-3</v>
      </c>
      <c r="F538" s="152"/>
      <c r="G538" s="174">
        <f t="shared" ca="1" si="24"/>
        <v>43159</v>
      </c>
      <c r="H538" s="20">
        <f ca="1">_xll.meDateFromTenor(G538,H$14,"Following",H$13,"Normal")</f>
        <v>43248</v>
      </c>
      <c r="I538" s="175">
        <f ca="1"/>
        <v>8.1432113527805123E-3</v>
      </c>
      <c r="J538" s="152" t="s">
        <v>4</v>
      </c>
      <c r="K538" s="174">
        <f t="shared" ca="1" si="25"/>
        <v>43159</v>
      </c>
      <c r="L538" s="20">
        <f ca="1">_xll.meDateFromTenor(K538,L$14,"Following",L$13,"Normal")</f>
        <v>43340</v>
      </c>
      <c r="M538" s="175">
        <f ca="1"/>
        <v>9.8386078757404741E-3</v>
      </c>
      <c r="N538" s="152" t="s">
        <v>4</v>
      </c>
      <c r="O538" s="174">
        <f t="shared" ca="1" si="26"/>
        <v>43159</v>
      </c>
      <c r="P538" s="20">
        <f ca="1">_xll.meDateFromTenor(O538,P$14,"Following",P$13,"Normal")</f>
        <v>43160</v>
      </c>
      <c r="Q538" s="175">
        <f ca="1"/>
        <v>6.9930860715394843E-3</v>
      </c>
      <c r="R538" s="151" t="s">
        <v>4</v>
      </c>
    </row>
    <row r="539" spans="1:18" x14ac:dyDescent="0.25">
      <c r="A539" s="153">
        <v>521</v>
      </c>
      <c r="B539" s="158"/>
      <c r="C539" s="174">
        <f ca="1">_xll.meDateFromTenor(C538,"1D","FOLLOWING",D$13,"NORMAL")</f>
        <v>43160</v>
      </c>
      <c r="D539" s="20">
        <f ca="1">_xll.meDateFromTenor(C539,D$14,"Following",D$13,"Normal")</f>
        <v>43161</v>
      </c>
      <c r="E539" s="175">
        <f ca="1"/>
        <v>5.4527413830563112E-3</v>
      </c>
      <c r="F539" s="152"/>
      <c r="G539" s="174">
        <f t="shared" ca="1" si="24"/>
        <v>43160</v>
      </c>
      <c r="H539" s="20">
        <f ca="1">_xll.meDateFromTenor(G539,H$14,"Following",H$13,"Normal")</f>
        <v>43252</v>
      </c>
      <c r="I539" s="175">
        <f ca="1"/>
        <v>8.1431155225938669E-3</v>
      </c>
      <c r="J539" s="152" t="s">
        <v>4</v>
      </c>
      <c r="K539" s="174">
        <f t="shared" ca="1" si="25"/>
        <v>43160</v>
      </c>
      <c r="L539" s="20">
        <f ca="1">_xll.meDateFromTenor(K539,L$14,"Following",L$13,"Normal")</f>
        <v>43346</v>
      </c>
      <c r="M539" s="175">
        <f ca="1"/>
        <v>9.8362737287640764E-3</v>
      </c>
      <c r="N539" s="152" t="s">
        <v>4</v>
      </c>
      <c r="O539" s="174">
        <f t="shared" ca="1" si="26"/>
        <v>43160</v>
      </c>
      <c r="P539" s="20">
        <f ca="1">_xll.meDateFromTenor(O539,P$14,"Following",P$13,"Normal")</f>
        <v>43161</v>
      </c>
      <c r="Q539" s="175">
        <f ca="1"/>
        <v>6.9912231166156047E-3</v>
      </c>
      <c r="R539" s="151" t="s">
        <v>4</v>
      </c>
    </row>
    <row r="540" spans="1:18" x14ac:dyDescent="0.25">
      <c r="A540" s="153">
        <v>522</v>
      </c>
      <c r="B540" s="158"/>
      <c r="C540" s="174">
        <f ca="1">_xll.meDateFromTenor(C539,"1D","FOLLOWING",D$13,"NORMAL")</f>
        <v>43161</v>
      </c>
      <c r="D540" s="20">
        <f ca="1">_xll.meDateFromTenor(C540,D$14,"Following",D$13,"Normal")</f>
        <v>43164</v>
      </c>
      <c r="E540" s="175">
        <f ca="1"/>
        <v>5.4584879552874227E-3</v>
      </c>
      <c r="F540" s="152"/>
      <c r="G540" s="174">
        <f t="shared" ca="1" si="24"/>
        <v>43161</v>
      </c>
      <c r="H540" s="20">
        <f ca="1">_xll.meDateFromTenor(G540,H$14,"Following",H$13,"Normal")</f>
        <v>43255</v>
      </c>
      <c r="I540" s="175">
        <f ca="1"/>
        <v>8.1430222085650417E-3</v>
      </c>
      <c r="J540" s="152" t="s">
        <v>4</v>
      </c>
      <c r="K540" s="174">
        <f t="shared" ca="1" si="25"/>
        <v>43161</v>
      </c>
      <c r="L540" s="20">
        <f ca="1">_xll.meDateFromTenor(K540,L$14,"Following",L$13,"Normal")</f>
        <v>43346</v>
      </c>
      <c r="M540" s="175">
        <f ca="1"/>
        <v>9.833942002926338E-3</v>
      </c>
      <c r="N540" s="152" t="s">
        <v>4</v>
      </c>
      <c r="O540" s="174">
        <f t="shared" ca="1" si="26"/>
        <v>43161</v>
      </c>
      <c r="P540" s="20">
        <f ca="1">_xll.meDateFromTenor(O540,P$14,"Following",P$13,"Normal")</f>
        <v>43164</v>
      </c>
      <c r="Q540" s="175">
        <f ca="1"/>
        <v>6.9893615526952406E-3</v>
      </c>
      <c r="R540" s="151" t="s">
        <v>4</v>
      </c>
    </row>
    <row r="541" spans="1:18" x14ac:dyDescent="0.25">
      <c r="A541" s="153">
        <v>523</v>
      </c>
      <c r="B541" s="158"/>
      <c r="C541" s="174">
        <f ca="1">_xll.meDateFromTenor(C540,"1D","FOLLOWING",D$13,"NORMAL")</f>
        <v>43164</v>
      </c>
      <c r="D541" s="20">
        <f ca="1">_xll.meDateFromTenor(C541,D$14,"Following",D$13,"Normal")</f>
        <v>43165</v>
      </c>
      <c r="E541" s="175">
        <f ca="1"/>
        <v>5.4640829708852059E-3</v>
      </c>
      <c r="F541" s="152"/>
      <c r="G541" s="174">
        <f t="shared" ca="1" si="24"/>
        <v>43164</v>
      </c>
      <c r="H541" s="20">
        <f ca="1">_xll.meDateFromTenor(G541,H$14,"Following",H$13,"Normal")</f>
        <v>43256</v>
      </c>
      <c r="I541" s="175">
        <f ca="1"/>
        <v>8.1427610483451422E-3</v>
      </c>
      <c r="J541" s="152" t="s">
        <v>4</v>
      </c>
      <c r="K541" s="174">
        <f t="shared" ca="1" si="25"/>
        <v>43164</v>
      </c>
      <c r="L541" s="20">
        <f ca="1">_xll.meDateFromTenor(K541,L$14,"Following",L$13,"Normal")</f>
        <v>43348</v>
      </c>
      <c r="M541" s="175">
        <f ca="1"/>
        <v>9.82696591713891E-3</v>
      </c>
      <c r="N541" s="152" t="s">
        <v>4</v>
      </c>
      <c r="O541" s="174">
        <f t="shared" ca="1" si="26"/>
        <v>43164</v>
      </c>
      <c r="P541" s="20">
        <f ca="1">_xll.meDateFromTenor(O541,P$14,"Following",P$13,"Normal")</f>
        <v>43165</v>
      </c>
      <c r="Q541" s="175">
        <f ca="1"/>
        <v>6.9837864965824909E-3</v>
      </c>
      <c r="R541" s="151" t="s">
        <v>4</v>
      </c>
    </row>
    <row r="542" spans="1:18" x14ac:dyDescent="0.25">
      <c r="A542" s="153">
        <v>524</v>
      </c>
      <c r="B542" s="158"/>
      <c r="C542" s="174">
        <f ca="1">_xll.meDateFromTenor(C541,"1D","FOLLOWING",D$13,"NORMAL")</f>
        <v>43165</v>
      </c>
      <c r="D542" s="20">
        <f ca="1">_xll.meDateFromTenor(C542,D$14,"Following",D$13,"Normal")</f>
        <v>43166</v>
      </c>
      <c r="E542" s="175">
        <f ca="1"/>
        <v>5.4669288443420973E-3</v>
      </c>
      <c r="F542" s="152"/>
      <c r="G542" s="174">
        <f t="shared" ca="1" si="24"/>
        <v>43165</v>
      </c>
      <c r="H542" s="20">
        <f ca="1">_xll.meDateFromTenor(G542,H$14,"Following",H$13,"Normal")</f>
        <v>43257</v>
      </c>
      <c r="I542" s="175">
        <f ca="1"/>
        <v>8.1426814838672472E-3</v>
      </c>
      <c r="J542" s="152" t="s">
        <v>4</v>
      </c>
      <c r="K542" s="174">
        <f t="shared" ca="1" si="25"/>
        <v>43165</v>
      </c>
      <c r="L542" s="20">
        <f ca="1">_xll.meDateFromTenor(K542,L$14,"Following",L$13,"Normal")</f>
        <v>43349</v>
      </c>
      <c r="M542" s="175">
        <f ca="1"/>
        <v>9.82464844074964E-3</v>
      </c>
      <c r="N542" s="152" t="s">
        <v>4</v>
      </c>
      <c r="O542" s="174">
        <f t="shared" ca="1" si="26"/>
        <v>43165</v>
      </c>
      <c r="P542" s="20">
        <f ca="1">_xll.meDateFromTenor(O542,P$14,"Following",P$13,"Normal")</f>
        <v>43166</v>
      </c>
      <c r="Q542" s="175">
        <f ca="1"/>
        <v>6.981931786303441E-3</v>
      </c>
      <c r="R542" s="151" t="s">
        <v>4</v>
      </c>
    </row>
    <row r="543" spans="1:18" x14ac:dyDescent="0.25">
      <c r="A543" s="153">
        <v>525</v>
      </c>
      <c r="B543" s="158"/>
      <c r="C543" s="174">
        <f ca="1">_xll.meDateFromTenor(C542,"1D","FOLLOWING",D$13,"NORMAL")</f>
        <v>43166</v>
      </c>
      <c r="D543" s="20">
        <f ca="1">_xll.meDateFromTenor(C543,D$14,"Following",D$13,"Normal")</f>
        <v>43167</v>
      </c>
      <c r="E543" s="175">
        <f ca="1"/>
        <v>5.4697789089264339E-3</v>
      </c>
      <c r="F543" s="152"/>
      <c r="G543" s="174">
        <f t="shared" ca="1" si="24"/>
        <v>43166</v>
      </c>
      <c r="H543" s="20">
        <f ca="1">_xll.meDateFromTenor(G543,H$14,"Following",H$13,"Normal")</f>
        <v>43258</v>
      </c>
      <c r="I543" s="175">
        <f ca="1"/>
        <v>8.1426062780069943E-3</v>
      </c>
      <c r="J543" s="152" t="s">
        <v>4</v>
      </c>
      <c r="K543" s="174">
        <f t="shared" ca="1" si="25"/>
        <v>43166</v>
      </c>
      <c r="L543" s="20">
        <f ca="1">_xll.meDateFromTenor(K543,L$14,"Following",L$13,"Normal")</f>
        <v>43350</v>
      </c>
      <c r="M543" s="175">
        <f ca="1"/>
        <v>9.8223356679459414E-3</v>
      </c>
      <c r="N543" s="152" t="s">
        <v>4</v>
      </c>
      <c r="O543" s="174">
        <f t="shared" ca="1" si="26"/>
        <v>43166</v>
      </c>
      <c r="P543" s="20">
        <f ca="1">_xll.meDateFromTenor(O543,P$14,"Following",P$13,"Normal")</f>
        <v>43167</v>
      </c>
      <c r="Q543" s="175">
        <f ca="1"/>
        <v>6.9800791118415327E-3</v>
      </c>
      <c r="R543" s="151" t="s">
        <v>4</v>
      </c>
    </row>
    <row r="544" spans="1:18" x14ac:dyDescent="0.25">
      <c r="A544" s="153">
        <v>526</v>
      </c>
      <c r="B544" s="158"/>
      <c r="C544" s="174">
        <f ca="1">_xll.meDateFromTenor(C543,"1D","FOLLOWING",D$13,"NORMAL")</f>
        <v>43167</v>
      </c>
      <c r="D544" s="20">
        <f ca="1">_xll.meDateFromTenor(C544,D$14,"Following",D$13,"Normal")</f>
        <v>43168</v>
      </c>
      <c r="E544" s="175">
        <f ca="1"/>
        <v>5.4726331651178319E-3</v>
      </c>
      <c r="F544" s="152"/>
      <c r="G544" s="174">
        <f t="shared" ca="1" si="24"/>
        <v>43167</v>
      </c>
      <c r="H544" s="20">
        <f ca="1">_xll.meDateFromTenor(G544,H$14,"Following",H$13,"Normal")</f>
        <v>43259</v>
      </c>
      <c r="I544" s="175">
        <f ca="1"/>
        <v>8.1425357992563462E-3</v>
      </c>
      <c r="J544" s="152" t="s">
        <v>4</v>
      </c>
      <c r="K544" s="174">
        <f t="shared" ca="1" si="25"/>
        <v>43167</v>
      </c>
      <c r="L544" s="20">
        <f ca="1">_xll.meDateFromTenor(K544,L$14,"Following",L$13,"Normal")</f>
        <v>43353</v>
      </c>
      <c r="M544" s="175">
        <f ca="1"/>
        <v>9.8200280552172038E-3</v>
      </c>
      <c r="N544" s="152" t="s">
        <v>4</v>
      </c>
      <c r="O544" s="174">
        <f t="shared" ca="1" si="26"/>
        <v>43167</v>
      </c>
      <c r="P544" s="20">
        <f ca="1">_xll.meDateFromTenor(O544,P$14,"Following",P$13,"Normal")</f>
        <v>43168</v>
      </c>
      <c r="Q544" s="175">
        <f ca="1"/>
        <v>6.9782286021594954E-3</v>
      </c>
      <c r="R544" s="151" t="s">
        <v>4</v>
      </c>
    </row>
    <row r="545" spans="1:18" x14ac:dyDescent="0.25">
      <c r="A545" s="153">
        <v>527</v>
      </c>
      <c r="B545" s="158"/>
      <c r="C545" s="174">
        <f ca="1">_xll.meDateFromTenor(C544,"1D","FOLLOWING",D$13,"NORMAL")</f>
        <v>43168</v>
      </c>
      <c r="D545" s="20">
        <f ca="1">_xll.meDateFromTenor(C545,D$14,"Following",D$13,"Normal")</f>
        <v>43171</v>
      </c>
      <c r="E545" s="175">
        <f ca="1"/>
        <v>5.4784390188356204E-3</v>
      </c>
      <c r="F545" s="152"/>
      <c r="G545" s="174">
        <f t="shared" ca="1" si="24"/>
        <v>43168</v>
      </c>
      <c r="H545" s="20">
        <f ca="1">_xll.meDateFromTenor(G545,H$14,"Following",H$13,"Normal")</f>
        <v>43262</v>
      </c>
      <c r="I545" s="175">
        <f ca="1"/>
        <v>8.1424704161072656E-3</v>
      </c>
      <c r="J545" s="152" t="s">
        <v>4</v>
      </c>
      <c r="K545" s="174">
        <f t="shared" ca="1" si="25"/>
        <v>43168</v>
      </c>
      <c r="L545" s="20">
        <f ca="1">_xll.meDateFromTenor(K545,L$14,"Following",L$13,"Normal")</f>
        <v>43353</v>
      </c>
      <c r="M545" s="175">
        <f ca="1"/>
        <v>9.8177260590528066E-3</v>
      </c>
      <c r="N545" s="152" t="s">
        <v>4</v>
      </c>
      <c r="O545" s="174">
        <f t="shared" ca="1" si="26"/>
        <v>43168</v>
      </c>
      <c r="P545" s="20">
        <f ca="1">_xll.meDateFromTenor(O545,P$14,"Following",P$13,"Normal")</f>
        <v>43171</v>
      </c>
      <c r="Q545" s="175">
        <f ca="1"/>
        <v>6.9763803862200524E-3</v>
      </c>
      <c r="R545" s="151" t="s">
        <v>4</v>
      </c>
    </row>
    <row r="546" spans="1:18" x14ac:dyDescent="0.25">
      <c r="A546" s="153">
        <v>528</v>
      </c>
      <c r="B546" s="158"/>
      <c r="C546" s="174">
        <f ca="1">_xll.meDateFromTenor(C545,"1D","FOLLOWING",D$13,"NORMAL")</f>
        <v>43171</v>
      </c>
      <c r="D546" s="20">
        <f ca="1">_xll.meDateFromTenor(C546,D$14,"Following",D$13,"Normal")</f>
        <v>43172</v>
      </c>
      <c r="E546" s="175">
        <f ca="1"/>
        <v>5.4840921113097543E-3</v>
      </c>
      <c r="F546" s="152"/>
      <c r="G546" s="174">
        <f t="shared" ca="1" si="24"/>
        <v>43171</v>
      </c>
      <c r="H546" s="20">
        <f ca="1">_xll.meDateFromTenor(G546,H$14,"Following",H$13,"Normal")</f>
        <v>43263</v>
      </c>
      <c r="I546" s="175">
        <f ca="1"/>
        <v>8.1423085251890806E-3</v>
      </c>
      <c r="J546" s="152" t="s">
        <v>4</v>
      </c>
      <c r="K546" s="174">
        <f t="shared" ca="1" si="25"/>
        <v>43171</v>
      </c>
      <c r="L546" s="20">
        <f ca="1">_xll.meDateFromTenor(K546,L$14,"Following",L$13,"Normal")</f>
        <v>43355</v>
      </c>
      <c r="M546" s="175">
        <f ca="1"/>
        <v>9.8108583348394882E-3</v>
      </c>
      <c r="N546" s="152" t="s">
        <v>4</v>
      </c>
      <c r="O546" s="174">
        <f t="shared" ca="1" si="26"/>
        <v>43171</v>
      </c>
      <c r="P546" s="20">
        <f ca="1">_xll.meDateFromTenor(O546,P$14,"Following",P$13,"Normal")</f>
        <v>43172</v>
      </c>
      <c r="Q546" s="175">
        <f ca="1"/>
        <v>6.9708507904845483E-3</v>
      </c>
      <c r="R546" s="151" t="s">
        <v>4</v>
      </c>
    </row>
    <row r="547" spans="1:18" x14ac:dyDescent="0.25">
      <c r="A547" s="153">
        <v>529</v>
      </c>
      <c r="B547" s="158"/>
      <c r="C547" s="174">
        <f ca="1">_xll.meDateFromTenor(C546,"1D","FOLLOWING",D$13,"NORMAL")</f>
        <v>43172</v>
      </c>
      <c r="D547" s="20">
        <f ca="1">_xll.meDateFromTenor(C547,D$14,"Following",D$13,"Normal")</f>
        <v>43173</v>
      </c>
      <c r="E547" s="175">
        <f ca="1"/>
        <v>5.4869673298530066E-3</v>
      </c>
      <c r="F547" s="152"/>
      <c r="G547" s="174">
        <f t="shared" ca="1" si="24"/>
        <v>43172</v>
      </c>
      <c r="H547" s="20">
        <f ca="1">_xll.meDateFromTenor(G547,H$14,"Following",H$13,"Normal")</f>
        <v>43264</v>
      </c>
      <c r="I547" s="175">
        <f ca="1"/>
        <v>8.1422672093659151E-3</v>
      </c>
      <c r="J547" s="152" t="s">
        <v>4</v>
      </c>
      <c r="K547" s="174">
        <f t="shared" ca="1" si="25"/>
        <v>43172</v>
      </c>
      <c r="L547" s="20">
        <f ca="1">_xll.meDateFromTenor(K547,L$14,"Following",L$13,"Normal")</f>
        <v>43356</v>
      </c>
      <c r="M547" s="175">
        <f ca="1"/>
        <v>9.8085833698262851E-3</v>
      </c>
      <c r="N547" s="152" t="s">
        <v>4</v>
      </c>
      <c r="O547" s="174">
        <f t="shared" ca="1" si="26"/>
        <v>43172</v>
      </c>
      <c r="P547" s="20">
        <f ca="1">_xll.meDateFromTenor(O547,P$14,"Following",P$13,"Normal")</f>
        <v>43173</v>
      </c>
      <c r="Q547" s="175">
        <f ca="1"/>
        <v>6.9690130391427416E-3</v>
      </c>
      <c r="R547" s="151" t="s">
        <v>4</v>
      </c>
    </row>
    <row r="548" spans="1:18" x14ac:dyDescent="0.25">
      <c r="A548" s="153">
        <v>530</v>
      </c>
      <c r="B548" s="158"/>
      <c r="C548" s="174">
        <f ca="1">_xll.meDateFromTenor(C547,"1D","FOLLOWING",D$13,"NORMAL")</f>
        <v>43173</v>
      </c>
      <c r="D548" s="20">
        <f ca="1">_xll.meDateFromTenor(C548,D$14,"Following",D$13,"Normal")</f>
        <v>43174</v>
      </c>
      <c r="E548" s="175">
        <f ca="1"/>
        <v>5.4898467418418497E-3</v>
      </c>
      <c r="F548" s="152"/>
      <c r="G548" s="174">
        <f t="shared" ca="1" si="24"/>
        <v>43173</v>
      </c>
      <c r="H548" s="20">
        <f ca="1">_xll.meDateFromTenor(G548,H$14,"Following",H$13,"Normal")</f>
        <v>43265</v>
      </c>
      <c r="I548" s="175">
        <f ca="1"/>
        <v>8.1422328316041355E-3</v>
      </c>
      <c r="J548" s="152" t="s">
        <v>4</v>
      </c>
      <c r="K548" s="174">
        <f t="shared" ca="1" si="25"/>
        <v>43173</v>
      </c>
      <c r="L548" s="20">
        <f ca="1">_xll.meDateFromTenor(K548,L$14,"Following",L$13,"Normal")</f>
        <v>43357</v>
      </c>
      <c r="M548" s="175">
        <f ca="1"/>
        <v>9.8063163038243379E-3</v>
      </c>
      <c r="N548" s="152" t="s">
        <v>4</v>
      </c>
      <c r="O548" s="174">
        <f t="shared" ca="1" si="26"/>
        <v>43173</v>
      </c>
      <c r="P548" s="20">
        <f ca="1">_xll.meDateFromTenor(O548,P$14,"Following",P$13,"Normal")</f>
        <v>43174</v>
      </c>
      <c r="Q548" s="175">
        <f ca="1"/>
        <v>6.9671782263571571E-3</v>
      </c>
      <c r="R548" s="151" t="s">
        <v>4</v>
      </c>
    </row>
    <row r="549" spans="1:18" x14ac:dyDescent="0.25">
      <c r="A549" s="153">
        <v>531</v>
      </c>
      <c r="B549" s="158"/>
      <c r="C549" s="174">
        <f ca="1">_xll.meDateFromTenor(C548,"1D","FOLLOWING",D$13,"NORMAL")</f>
        <v>43174</v>
      </c>
      <c r="D549" s="20">
        <f ca="1">_xll.meDateFromTenor(C549,D$14,"Following",D$13,"Normal")</f>
        <v>43175</v>
      </c>
      <c r="E549" s="175">
        <f ca="1"/>
        <v>5.4927303476759639E-3</v>
      </c>
      <c r="F549" s="152"/>
      <c r="G549" s="174">
        <f t="shared" ca="1" si="24"/>
        <v>43174</v>
      </c>
      <c r="H549" s="20">
        <f ca="1">_xll.meDateFromTenor(G549,H$14,"Following",H$13,"Normal")</f>
        <v>43266</v>
      </c>
      <c r="I549" s="175">
        <f ca="1"/>
        <v>8.1422057603957095E-3</v>
      </c>
      <c r="J549" s="152" t="s">
        <v>4</v>
      </c>
      <c r="K549" s="174">
        <f t="shared" ca="1" si="25"/>
        <v>43174</v>
      </c>
      <c r="L549" s="20">
        <f ca="1">_xll.meDateFromTenor(K549,L$14,"Following",L$13,"Normal")</f>
        <v>43360</v>
      </c>
      <c r="M549" s="175">
        <f ca="1"/>
        <v>9.8040575933230276E-3</v>
      </c>
      <c r="N549" s="152" t="s">
        <v>4</v>
      </c>
      <c r="O549" s="174">
        <f t="shared" ca="1" si="26"/>
        <v>43174</v>
      </c>
      <c r="P549" s="20">
        <f ca="1">_xll.meDateFromTenor(O549,P$14,"Following",P$13,"Normal")</f>
        <v>43175</v>
      </c>
      <c r="Q549" s="175">
        <f ca="1"/>
        <v>6.9653464810905232E-3</v>
      </c>
      <c r="R549" s="151" t="s">
        <v>4</v>
      </c>
    </row>
    <row r="550" spans="1:18" x14ac:dyDescent="0.25">
      <c r="A550" s="153">
        <v>532</v>
      </c>
      <c r="B550" s="158"/>
      <c r="C550" s="174">
        <f ca="1">_xll.meDateFromTenor(C549,"1D","FOLLOWING",D$13,"NORMAL")</f>
        <v>43175</v>
      </c>
      <c r="D550" s="20">
        <f ca="1">_xll.meDateFromTenor(C550,D$14,"Following",D$13,"Normal")</f>
        <v>43178</v>
      </c>
      <c r="E550" s="175">
        <f ca="1"/>
        <v>5.4985955227415872E-3</v>
      </c>
      <c r="F550" s="152"/>
      <c r="G550" s="174">
        <f t="shared" ca="1" si="24"/>
        <v>43175</v>
      </c>
      <c r="H550" s="20">
        <f ca="1">_xll.meDateFromTenor(G550,H$14,"Following",H$13,"Normal")</f>
        <v>43269</v>
      </c>
      <c r="I550" s="175">
        <f ca="1"/>
        <v>8.1421863642325981E-3</v>
      </c>
      <c r="J550" s="152" t="s">
        <v>4</v>
      </c>
      <c r="K550" s="174">
        <f t="shared" ca="1" si="25"/>
        <v>43175</v>
      </c>
      <c r="L550" s="20">
        <f ca="1">_xll.meDateFromTenor(K550,L$14,"Following",L$13,"Normal")</f>
        <v>43360</v>
      </c>
      <c r="M550" s="175">
        <f ca="1"/>
        <v>9.801807694811742E-3</v>
      </c>
      <c r="N550" s="152" t="s">
        <v>4</v>
      </c>
      <c r="O550" s="174">
        <f t="shared" ca="1" si="26"/>
        <v>43175</v>
      </c>
      <c r="P550" s="20">
        <f ca="1">_xll.meDateFromTenor(O550,P$14,"Following",P$13,"Normal")</f>
        <v>43178</v>
      </c>
      <c r="Q550" s="175">
        <f ca="1"/>
        <v>6.9635179323055633E-3</v>
      </c>
      <c r="R550" s="151" t="s">
        <v>4</v>
      </c>
    </row>
    <row r="551" spans="1:18" x14ac:dyDescent="0.25">
      <c r="A551" s="153">
        <v>533</v>
      </c>
      <c r="B551" s="158"/>
      <c r="C551" s="174">
        <f ca="1">_xll.meDateFromTenor(C550,"1D","FOLLOWING",D$13,"NORMAL")</f>
        <v>43178</v>
      </c>
      <c r="D551" s="20">
        <f ca="1">_xll.meDateFromTenor(C551,D$14,"Following",D$13,"Normal")</f>
        <v>43179</v>
      </c>
      <c r="E551" s="175">
        <f ca="1"/>
        <v>5.504306714820848E-3</v>
      </c>
      <c r="F551" s="152"/>
      <c r="G551" s="174">
        <f t="shared" ca="1" si="24"/>
        <v>43178</v>
      </c>
      <c r="H551" s="20">
        <f ca="1">_xll.meDateFromTenor(G551,H$14,"Following",H$13,"Normal")</f>
        <v>43270</v>
      </c>
      <c r="I551" s="175">
        <f ca="1"/>
        <v>8.1421779109347898E-3</v>
      </c>
      <c r="J551" s="152" t="s">
        <v>4</v>
      </c>
      <c r="K551" s="174">
        <f t="shared" ca="1" si="25"/>
        <v>43178</v>
      </c>
      <c r="L551" s="20">
        <f ca="1">_xll.meDateFromTenor(K551,L$14,"Following",L$13,"Normal")</f>
        <v>43362</v>
      </c>
      <c r="M551" s="175">
        <f ca="1"/>
        <v>9.7951154361118464E-3</v>
      </c>
      <c r="N551" s="152" t="s">
        <v>4</v>
      </c>
      <c r="O551" s="174">
        <f t="shared" ca="1" si="26"/>
        <v>43178</v>
      </c>
      <c r="P551" s="20">
        <f ca="1">_xll.meDateFromTenor(O551,P$14,"Following",P$13,"Normal")</f>
        <v>43179</v>
      </c>
      <c r="Q551" s="175">
        <f ca="1"/>
        <v>6.9580527544679908E-3</v>
      </c>
      <c r="R551" s="151" t="s">
        <v>4</v>
      </c>
    </row>
    <row r="552" spans="1:18" x14ac:dyDescent="0.25">
      <c r="A552" s="153">
        <v>534</v>
      </c>
      <c r="B552" s="158"/>
      <c r="C552" s="174">
        <f ca="1">_xll.meDateFromTenor(C551,"1D","FOLLOWING",D$13,"NORMAL")</f>
        <v>43179</v>
      </c>
      <c r="D552" s="20">
        <f ca="1">_xll.meDateFromTenor(C552,D$14,"Following",D$13,"Normal")</f>
        <v>43180</v>
      </c>
      <c r="E552" s="175">
        <f ca="1"/>
        <v>5.5072112942778006E-3</v>
      </c>
      <c r="F552" s="152"/>
      <c r="G552" s="174">
        <f t="shared" ca="1" si="24"/>
        <v>43179</v>
      </c>
      <c r="H552" s="20">
        <f ca="1">_xll.meDateFromTenor(G552,H$14,"Following",H$13,"Normal")</f>
        <v>43271</v>
      </c>
      <c r="I552" s="175">
        <f ca="1"/>
        <v>8.1421928998725752E-3</v>
      </c>
      <c r="J552" s="152" t="s">
        <v>4</v>
      </c>
      <c r="K552" s="174">
        <f t="shared" ca="1" si="25"/>
        <v>43179</v>
      </c>
      <c r="L552" s="20">
        <f ca="1">_xll.meDateFromTenor(K552,L$14,"Following",L$13,"Normal")</f>
        <v>43363</v>
      </c>
      <c r="M552" s="175">
        <f ca="1"/>
        <v>9.7929053504544807E-3</v>
      </c>
      <c r="N552" s="152" t="s">
        <v>4</v>
      </c>
      <c r="O552" s="174">
        <f t="shared" ca="1" si="26"/>
        <v>43179</v>
      </c>
      <c r="P552" s="20">
        <f ca="1">_xll.meDateFromTenor(O552,P$14,"Following",P$13,"Normal")</f>
        <v>43180</v>
      </c>
      <c r="Q552" s="175">
        <f ca="1"/>
        <v>6.9562382812369886E-3</v>
      </c>
      <c r="R552" s="151" t="s">
        <v>4</v>
      </c>
    </row>
    <row r="553" spans="1:18" x14ac:dyDescent="0.25">
      <c r="A553" s="153">
        <v>535</v>
      </c>
      <c r="B553" s="158"/>
      <c r="C553" s="174">
        <f ca="1">_xll.meDateFromTenor(C552,"1D","FOLLOWING",D$13,"NORMAL")</f>
        <v>43180</v>
      </c>
      <c r="D553" s="20">
        <f ca="1">_xll.meDateFromTenor(C553,D$14,"Following",D$13,"Normal")</f>
        <v>43181</v>
      </c>
      <c r="E553" s="175">
        <f ca="1"/>
        <v>5.5101200694185537E-3</v>
      </c>
      <c r="F553" s="152"/>
      <c r="G553" s="174">
        <f t="shared" ca="1" si="24"/>
        <v>43180</v>
      </c>
      <c r="H553" s="20">
        <f ca="1">_xll.meDateFromTenor(G553,H$14,"Following",H$13,"Normal")</f>
        <v>43272</v>
      </c>
      <c r="I553" s="175">
        <f ca="1"/>
        <v>8.1422174063154953E-3</v>
      </c>
      <c r="J553" s="152" t="s">
        <v>4</v>
      </c>
      <c r="K553" s="174">
        <f t="shared" ca="1" si="25"/>
        <v>43180</v>
      </c>
      <c r="L553" s="20">
        <f ca="1">_xll.meDateFromTenor(K553,L$14,"Following",L$13,"Normal")</f>
        <v>43364</v>
      </c>
      <c r="M553" s="175">
        <f ca="1"/>
        <v>9.7907063592340502E-3</v>
      </c>
      <c r="N553" s="152" t="s">
        <v>4</v>
      </c>
      <c r="O553" s="174">
        <f t="shared" ca="1" si="26"/>
        <v>43180</v>
      </c>
      <c r="P553" s="20">
        <f ca="1">_xll.meDateFromTenor(O553,P$14,"Following",P$13,"Normal")</f>
        <v>43181</v>
      </c>
      <c r="Q553" s="175">
        <f ca="1"/>
        <v>6.9544276493012898E-3</v>
      </c>
      <c r="R553" s="151" t="s">
        <v>4</v>
      </c>
    </row>
    <row r="554" spans="1:18" x14ac:dyDescent="0.25">
      <c r="A554" s="153">
        <v>536</v>
      </c>
      <c r="B554" s="158"/>
      <c r="C554" s="174">
        <f ca="1">_xll.meDateFromTenor(C553,"1D","FOLLOWING",D$13,"NORMAL")</f>
        <v>43181</v>
      </c>
      <c r="D554" s="20">
        <f ca="1">_xll.meDateFromTenor(C554,D$14,"Following",D$13,"Normal")</f>
        <v>43182</v>
      </c>
      <c r="E554" s="175">
        <f ca="1"/>
        <v>5.5130330406427874E-3</v>
      </c>
      <c r="F554" s="152"/>
      <c r="G554" s="174">
        <f t="shared" ca="1" si="24"/>
        <v>43181</v>
      </c>
      <c r="H554" s="20">
        <f ca="1">_xll.meDateFromTenor(G554,H$14,"Following",H$13,"Normal")</f>
        <v>43273</v>
      </c>
      <c r="I554" s="175">
        <f ca="1"/>
        <v>8.142251798755511E-3</v>
      </c>
      <c r="J554" s="152" t="s">
        <v>4</v>
      </c>
      <c r="K554" s="174">
        <f t="shared" ca="1" si="25"/>
        <v>43181</v>
      </c>
      <c r="L554" s="20">
        <f ca="1">_xll.meDateFromTenor(K554,L$14,"Following",L$13,"Normal")</f>
        <v>43367</v>
      </c>
      <c r="M554" s="175">
        <f ca="1"/>
        <v>9.788518918939941E-3</v>
      </c>
      <c r="N554" s="152" t="s">
        <v>4</v>
      </c>
      <c r="O554" s="174">
        <f t="shared" ca="1" si="26"/>
        <v>43181</v>
      </c>
      <c r="P554" s="20">
        <f ca="1">_xll.meDateFromTenor(O554,P$14,"Following",P$13,"Normal")</f>
        <v>43182</v>
      </c>
      <c r="Q554" s="175">
        <f ca="1"/>
        <v>6.9526209876236214E-3</v>
      </c>
      <c r="R554" s="151" t="s">
        <v>4</v>
      </c>
    </row>
    <row r="555" spans="1:18" x14ac:dyDescent="0.25">
      <c r="A555" s="153">
        <v>537</v>
      </c>
      <c r="B555" s="158"/>
      <c r="C555" s="174">
        <f ca="1">_xll.meDateFromTenor(C554,"1D","FOLLOWING",D$13,"NORMAL")</f>
        <v>43182</v>
      </c>
      <c r="D555" s="20">
        <f ca="1">_xll.meDateFromTenor(C555,D$14,"Following",D$13,"Normal")</f>
        <v>43185</v>
      </c>
      <c r="E555" s="175">
        <f ca="1"/>
        <v>5.5189575771042087E-3</v>
      </c>
      <c r="F555" s="152"/>
      <c r="G555" s="174">
        <f t="shared" ca="1" si="24"/>
        <v>43182</v>
      </c>
      <c r="H555" s="20">
        <f ca="1">_xll.meDateFromTenor(G555,H$14,"Following",H$13,"Normal")</f>
        <v>43276</v>
      </c>
      <c r="I555" s="175">
        <f ca="1"/>
        <v>8.1422964456845902E-3</v>
      </c>
      <c r="J555" s="152" t="s">
        <v>4</v>
      </c>
      <c r="K555" s="174">
        <f t="shared" ca="1" si="25"/>
        <v>43182</v>
      </c>
      <c r="L555" s="20">
        <f ca="1">_xll.meDateFromTenor(K555,L$14,"Following",L$13,"Normal")</f>
        <v>43367</v>
      </c>
      <c r="M555" s="175">
        <f ca="1"/>
        <v>9.7863434860615377E-3</v>
      </c>
      <c r="N555" s="152" t="s">
        <v>4</v>
      </c>
      <c r="O555" s="174">
        <f t="shared" ca="1" si="26"/>
        <v>43182</v>
      </c>
      <c r="P555" s="20">
        <f ca="1">_xll.meDateFromTenor(O555,P$14,"Following",P$13,"Normal")</f>
        <v>43185</v>
      </c>
      <c r="Q555" s="175">
        <f ca="1"/>
        <v>6.9508184251667075E-3</v>
      </c>
      <c r="R555" s="151" t="s">
        <v>4</v>
      </c>
    </row>
    <row r="556" spans="1:18" x14ac:dyDescent="0.25">
      <c r="A556" s="153">
        <v>538</v>
      </c>
      <c r="B556" s="158"/>
      <c r="C556" s="174">
        <f ca="1">_xll.meDateFromTenor(C555,"1D","FOLLOWING",D$13,"NORMAL")</f>
        <v>43185</v>
      </c>
      <c r="D556" s="20">
        <f ca="1">_xll.meDateFromTenor(C556,D$14,"Following",D$13,"Normal")</f>
        <v>43186</v>
      </c>
      <c r="E556" s="175">
        <f ca="1"/>
        <v>5.5247268919700531E-3</v>
      </c>
      <c r="F556" s="152"/>
      <c r="G556" s="174">
        <f t="shared" ca="1" si="24"/>
        <v>43185</v>
      </c>
      <c r="H556" s="20">
        <f ca="1">_xll.meDateFromTenor(G556,H$14,"Following",H$13,"Normal")</f>
        <v>43277</v>
      </c>
      <c r="I556" s="175">
        <f ca="1"/>
        <v>8.1424955983258225E-3</v>
      </c>
      <c r="J556" s="152" t="s">
        <v>4</v>
      </c>
      <c r="K556" s="174">
        <f t="shared" ca="1" si="25"/>
        <v>43185</v>
      </c>
      <c r="L556" s="20">
        <f ca="1">_xll.meDateFromTenor(K556,L$14,"Following",L$13,"Normal")</f>
        <v>43369</v>
      </c>
      <c r="M556" s="175">
        <f ca="1"/>
        <v>9.7798937968143762E-3</v>
      </c>
      <c r="N556" s="152" t="s">
        <v>4</v>
      </c>
      <c r="O556" s="174">
        <f t="shared" ca="1" si="26"/>
        <v>43185</v>
      </c>
      <c r="P556" s="20">
        <f ca="1">_xll.meDateFromTenor(O556,P$14,"Following",P$13,"Normal")</f>
        <v>43186</v>
      </c>
      <c r="Q556" s="175">
        <f ca="1"/>
        <v>6.9454366227477546E-3</v>
      </c>
      <c r="R556" s="151" t="s">
        <v>4</v>
      </c>
    </row>
    <row r="557" spans="1:18" x14ac:dyDescent="0.25">
      <c r="A557" s="153">
        <v>539</v>
      </c>
      <c r="B557" s="158"/>
      <c r="C557" s="174">
        <f ca="1">_xll.meDateFromTenor(C556,"1D","FOLLOWING",D$13,"NORMAL")</f>
        <v>43186</v>
      </c>
      <c r="D557" s="20">
        <f ca="1">_xll.meDateFromTenor(C557,D$14,"Following",D$13,"Normal")</f>
        <v>43187</v>
      </c>
      <c r="E557" s="175">
        <f ca="1"/>
        <v>5.5276608480081734E-3</v>
      </c>
      <c r="F557" s="152"/>
      <c r="G557" s="174">
        <f t="shared" ca="1" si="24"/>
        <v>43186</v>
      </c>
      <c r="H557" s="20">
        <f ca="1">_xll.meDateFromTenor(G557,H$14,"Following",H$13,"Normal")</f>
        <v>43278</v>
      </c>
      <c r="I557" s="175">
        <f ca="1"/>
        <v>8.1425849481307818E-3</v>
      </c>
      <c r="J557" s="152" t="s">
        <v>4</v>
      </c>
      <c r="K557" s="174">
        <f t="shared" ca="1" si="25"/>
        <v>43186</v>
      </c>
      <c r="L557" s="20">
        <f ca="1">_xll.meDateFromTenor(K557,L$14,"Following",L$13,"Normal")</f>
        <v>43370</v>
      </c>
      <c r="M557" s="175">
        <f ca="1"/>
        <v>9.7777709584926185E-3</v>
      </c>
      <c r="N557" s="152" t="s">
        <v>4</v>
      </c>
      <c r="O557" s="174">
        <f t="shared" ca="1" si="26"/>
        <v>43186</v>
      </c>
      <c r="P557" s="20">
        <f ca="1">_xll.meDateFromTenor(O557,P$14,"Following",P$13,"Normal")</f>
        <v>43187</v>
      </c>
      <c r="Q557" s="175">
        <f ca="1"/>
        <v>6.9436517468011187E-3</v>
      </c>
      <c r="R557" s="151" t="s">
        <v>4</v>
      </c>
    </row>
    <row r="558" spans="1:18" x14ac:dyDescent="0.25">
      <c r="A558" s="153">
        <v>540</v>
      </c>
      <c r="B558" s="158"/>
      <c r="C558" s="174">
        <f ca="1">_xll.meDateFromTenor(C557,"1D","FOLLOWING",D$13,"NORMAL")</f>
        <v>43187</v>
      </c>
      <c r="D558" s="20">
        <f ca="1">_xll.meDateFromTenor(C558,D$14,"Following",D$13,"Normal")</f>
        <v>43188</v>
      </c>
      <c r="E558" s="175">
        <f ca="1"/>
        <v>5.5305990022081119E-3</v>
      </c>
      <c r="F558" s="152"/>
      <c r="G558" s="174">
        <f t="shared" ca="1" si="24"/>
        <v>43187</v>
      </c>
      <c r="H558" s="20">
        <f ca="1">_xll.meDateFromTenor(G558,H$14,"Following",H$13,"Normal")</f>
        <v>43279</v>
      </c>
      <c r="I558" s="175">
        <f ca="1"/>
        <v>8.1426863948846195E-3</v>
      </c>
      <c r="J558" s="152" t="s">
        <v>4</v>
      </c>
      <c r="K558" s="174">
        <f t="shared" ca="1" si="25"/>
        <v>43187</v>
      </c>
      <c r="L558" s="20">
        <f ca="1">_xll.meDateFromTenor(K558,L$14,"Following",L$13,"Normal")</f>
        <v>43371</v>
      </c>
      <c r="M558" s="175">
        <f ca="1"/>
        <v>9.7756624100334786E-3</v>
      </c>
      <c r="N558" s="152" t="s">
        <v>4</v>
      </c>
      <c r="O558" s="174">
        <f t="shared" ca="1" si="26"/>
        <v>43187</v>
      </c>
      <c r="P558" s="20">
        <f ca="1">_xll.meDateFromTenor(O558,P$14,"Following",P$13,"Normal")</f>
        <v>43188</v>
      </c>
      <c r="Q558" s="175">
        <f ca="1"/>
        <v>6.9418716148888678E-3</v>
      </c>
      <c r="R558" s="151" t="s">
        <v>4</v>
      </c>
    </row>
    <row r="559" spans="1:18" x14ac:dyDescent="0.25">
      <c r="A559" s="153">
        <v>541</v>
      </c>
      <c r="B559" s="158"/>
      <c r="C559" s="174">
        <f ca="1">_xll.meDateFromTenor(C558,"1D","FOLLOWING",D$13,"NORMAL")</f>
        <v>43188</v>
      </c>
      <c r="D559" s="20">
        <f ca="1">_xll.meDateFromTenor(C559,D$14,"Following",D$13,"Normal")</f>
        <v>43193</v>
      </c>
      <c r="E559" s="175">
        <f ca="1"/>
        <v>5.5396133320506835E-3</v>
      </c>
      <c r="F559" s="152"/>
      <c r="G559" s="174">
        <f t="shared" ca="1" si="24"/>
        <v>43188</v>
      </c>
      <c r="H559" s="20">
        <f ca="1">_xll.meDateFromTenor(G559,H$14,"Following",H$13,"Normal")</f>
        <v>43280</v>
      </c>
      <c r="I559" s="175">
        <f ca="1"/>
        <v>8.1428003070793016E-3</v>
      </c>
      <c r="J559" s="152" t="s">
        <v>4</v>
      </c>
      <c r="K559" s="174">
        <f t="shared" ca="1" si="25"/>
        <v>43188</v>
      </c>
      <c r="L559" s="20">
        <f ca="1">_xll.meDateFromTenor(K559,L$14,"Following",L$13,"Normal")</f>
        <v>43374</v>
      </c>
      <c r="M559" s="175">
        <f ca="1"/>
        <v>9.7735686079263393E-3</v>
      </c>
      <c r="N559" s="152" t="s">
        <v>4</v>
      </c>
      <c r="O559" s="174">
        <f t="shared" ca="1" si="26"/>
        <v>43188</v>
      </c>
      <c r="P559" s="20">
        <f ca="1">_xll.meDateFromTenor(O559,P$14,"Following",P$13,"Normal")</f>
        <v>43193</v>
      </c>
      <c r="Q559" s="175">
        <f ca="1"/>
        <v>6.940096355973726E-3</v>
      </c>
      <c r="R559" s="151" t="s">
        <v>4</v>
      </c>
    </row>
    <row r="560" spans="1:18" x14ac:dyDescent="0.25">
      <c r="A560" s="153">
        <v>542</v>
      </c>
      <c r="B560" s="158"/>
      <c r="C560" s="174">
        <f ca="1">_xll.meDateFromTenor(C559,"1D","FOLLOWING",D$13,"NORMAL")</f>
        <v>43193</v>
      </c>
      <c r="D560" s="20">
        <f ca="1">_xll.meDateFromTenor(C560,D$14,"Following",D$13,"Normal")</f>
        <v>43194</v>
      </c>
      <c r="E560" s="175">
        <f ca="1"/>
        <v>5.5483161025549265E-3</v>
      </c>
      <c r="F560" s="152"/>
      <c r="G560" s="174">
        <f t="shared" ca="1" si="24"/>
        <v>43193</v>
      </c>
      <c r="H560" s="20">
        <f ca="1">_xll.meDateFromTenor(G560,H$14,"Following",H$13,"Normal")</f>
        <v>43284</v>
      </c>
      <c r="I560" s="175">
        <f ca="1"/>
        <v>8.1435697468840891E-3</v>
      </c>
      <c r="J560" s="152" t="s">
        <v>4</v>
      </c>
      <c r="K560" s="174">
        <f t="shared" ca="1" si="25"/>
        <v>43193</v>
      </c>
      <c r="L560" s="20">
        <f ca="1">_xll.meDateFromTenor(K560,L$14,"Following",L$13,"Normal")</f>
        <v>43376</v>
      </c>
      <c r="M560" s="175">
        <f ca="1"/>
        <v>9.7633367697990935E-3</v>
      </c>
      <c r="N560" s="152" t="s">
        <v>4</v>
      </c>
      <c r="O560" s="174">
        <f t="shared" ca="1" si="26"/>
        <v>43193</v>
      </c>
      <c r="P560" s="20">
        <f ca="1">_xll.meDateFromTenor(O560,P$14,"Following",P$13,"Normal")</f>
        <v>43194</v>
      </c>
      <c r="Q560" s="175">
        <f ca="1"/>
        <v>6.9312976700500661E-3</v>
      </c>
      <c r="R560" s="151" t="s">
        <v>4</v>
      </c>
    </row>
    <row r="561" spans="1:18" x14ac:dyDescent="0.25">
      <c r="A561" s="153">
        <v>543</v>
      </c>
      <c r="B561" s="158"/>
      <c r="C561" s="174">
        <f ca="1">_xll.meDateFromTenor(C560,"1D","FOLLOWING",D$13,"NORMAL")</f>
        <v>43194</v>
      </c>
      <c r="D561" s="20">
        <f ca="1">_xll.meDateFromTenor(C561,D$14,"Following",D$13,"Normal")</f>
        <v>43195</v>
      </c>
      <c r="E561" s="175">
        <f ca="1"/>
        <v>5.5512836514815178E-3</v>
      </c>
      <c r="F561" s="152"/>
      <c r="G561" s="174">
        <f t="shared" ca="1" si="24"/>
        <v>43194</v>
      </c>
      <c r="H561" s="20">
        <f ca="1">_xll.meDateFromTenor(G561,H$14,"Following",H$13,"Normal")</f>
        <v>43285</v>
      </c>
      <c r="I561" s="175">
        <f ca="1"/>
        <v>8.1437661900550674E-3</v>
      </c>
      <c r="J561" s="152" t="s">
        <v>4</v>
      </c>
      <c r="K561" s="174">
        <f t="shared" ca="1" si="25"/>
        <v>43194</v>
      </c>
      <c r="L561" s="20">
        <f ca="1">_xll.meDateFromTenor(K561,L$14,"Following",L$13,"Normal")</f>
        <v>43377</v>
      </c>
      <c r="M561" s="175">
        <f ca="1"/>
        <v>9.7613410320810147E-3</v>
      </c>
      <c r="N561" s="152" t="s">
        <v>4</v>
      </c>
      <c r="O561" s="174">
        <f t="shared" ca="1" si="26"/>
        <v>43194</v>
      </c>
      <c r="P561" s="20">
        <f ca="1">_xll.meDateFromTenor(O561,P$14,"Following",P$13,"Normal")</f>
        <v>43195</v>
      </c>
      <c r="Q561" s="175">
        <f ca="1"/>
        <v>6.9295543573348242E-3</v>
      </c>
      <c r="R561" s="151" t="s">
        <v>4</v>
      </c>
    </row>
    <row r="562" spans="1:18" x14ac:dyDescent="0.25">
      <c r="A562" s="153">
        <v>544</v>
      </c>
      <c r="B562" s="158"/>
      <c r="C562" s="174">
        <f ca="1">_xll.meDateFromTenor(C561,"1D","FOLLOWING",D$13,"NORMAL")</f>
        <v>43195</v>
      </c>
      <c r="D562" s="20">
        <f ca="1">_xll.meDateFromTenor(C562,D$14,"Following",D$13,"Normal")</f>
        <v>43196</v>
      </c>
      <c r="E562" s="175">
        <f ca="1"/>
        <v>5.554255401127881E-3</v>
      </c>
      <c r="F562" s="152"/>
      <c r="G562" s="174">
        <f t="shared" ca="1" si="24"/>
        <v>43195</v>
      </c>
      <c r="H562" s="20">
        <f ca="1">_xll.meDateFromTenor(G562,H$14,"Following",H$13,"Normal")</f>
        <v>43286</v>
      </c>
      <c r="I562" s="175">
        <f ca="1"/>
        <v>8.1439776781106355E-3</v>
      </c>
      <c r="J562" s="152" t="s">
        <v>4</v>
      </c>
      <c r="K562" s="174">
        <f t="shared" ca="1" si="25"/>
        <v>43195</v>
      </c>
      <c r="L562" s="20">
        <f ca="1">_xll.meDateFromTenor(K562,L$14,"Following",L$13,"Normal")</f>
        <v>43378</v>
      </c>
      <c r="M562" s="175">
        <f ca="1"/>
        <v>9.7593632361406175E-3</v>
      </c>
      <c r="N562" s="152" t="s">
        <v>4</v>
      </c>
      <c r="O562" s="174">
        <f t="shared" ca="1" si="26"/>
        <v>43195</v>
      </c>
      <c r="P562" s="20">
        <f ca="1">_xll.meDateFromTenor(O562,P$14,"Following",P$13,"Normal")</f>
        <v>43196</v>
      </c>
      <c r="Q562" s="175">
        <f ca="1"/>
        <v>6.9278168203557719E-3</v>
      </c>
      <c r="R562" s="151" t="s">
        <v>4</v>
      </c>
    </row>
    <row r="563" spans="1:18" x14ac:dyDescent="0.25">
      <c r="A563" s="153">
        <v>545</v>
      </c>
      <c r="B563" s="158"/>
      <c r="C563" s="174">
        <f ca="1">_xll.meDateFromTenor(C562,"1D","FOLLOWING",D$13,"NORMAL")</f>
        <v>43196</v>
      </c>
      <c r="D563" s="20">
        <f ca="1">_xll.meDateFromTenor(C563,D$14,"Following",D$13,"Normal")</f>
        <v>43199</v>
      </c>
      <c r="E563" s="175">
        <f ca="1"/>
        <v>5.5602987821235161E-3</v>
      </c>
      <c r="F563" s="152"/>
      <c r="G563" s="174">
        <f t="shared" ca="1" si="24"/>
        <v>43196</v>
      </c>
      <c r="H563" s="20">
        <f ca="1">_xll.meDateFromTenor(G563,H$14,"Following",H$13,"Normal")</f>
        <v>43287</v>
      </c>
      <c r="I563" s="175">
        <f ca="1"/>
        <v>8.1442045795427579E-3</v>
      </c>
      <c r="J563" s="152" t="s">
        <v>4</v>
      </c>
      <c r="K563" s="174">
        <f t="shared" ca="1" si="25"/>
        <v>43196</v>
      </c>
      <c r="L563" s="20">
        <f ca="1">_xll.meDateFromTenor(K563,L$14,"Following",L$13,"Normal")</f>
        <v>43381</v>
      </c>
      <c r="M563" s="175">
        <f ca="1"/>
        <v>9.7574038384672882E-3</v>
      </c>
      <c r="N563" s="152" t="s">
        <v>4</v>
      </c>
      <c r="O563" s="174">
        <f t="shared" ca="1" si="26"/>
        <v>43196</v>
      </c>
      <c r="P563" s="20">
        <f ca="1">_xll.meDateFromTenor(O563,P$14,"Following",P$13,"Normal")</f>
        <v>43199</v>
      </c>
      <c r="Q563" s="175">
        <f ca="1"/>
        <v>6.926085188075636E-3</v>
      </c>
      <c r="R563" s="151" t="s">
        <v>4</v>
      </c>
    </row>
    <row r="564" spans="1:18" x14ac:dyDescent="0.25">
      <c r="A564" s="153">
        <v>546</v>
      </c>
      <c r="B564" s="158"/>
      <c r="C564" s="174">
        <f ca="1">_xll.meDateFromTenor(C563,"1D","FOLLOWING",D$13,"NORMAL")</f>
        <v>43199</v>
      </c>
      <c r="D564" s="20">
        <f ca="1">_xll.meDateFromTenor(C564,D$14,"Following",D$13,"Normal")</f>
        <v>43200</v>
      </c>
      <c r="E564" s="175">
        <f ca="1"/>
        <v>5.5661844121068981E-3</v>
      </c>
      <c r="F564" s="152"/>
      <c r="G564" s="174">
        <f t="shared" ca="1" si="24"/>
        <v>43199</v>
      </c>
      <c r="H564" s="20">
        <f ca="1">_xll.meDateFromTenor(G564,H$14,"Following",H$13,"Normal")</f>
        <v>43290</v>
      </c>
      <c r="I564" s="175">
        <f ca="1"/>
        <v>8.1449814490180805E-3</v>
      </c>
      <c r="J564" s="152" t="s">
        <v>4</v>
      </c>
      <c r="K564" s="174">
        <f t="shared" ca="1" si="25"/>
        <v>43199</v>
      </c>
      <c r="L564" s="20">
        <f ca="1">_xll.meDateFromTenor(K564,L$14,"Following",L$13,"Normal")</f>
        <v>43382</v>
      </c>
      <c r="M564" s="175">
        <f ca="1"/>
        <v>9.751640599943533E-3</v>
      </c>
      <c r="N564" s="152" t="s">
        <v>4</v>
      </c>
      <c r="O564" s="174">
        <f t="shared" ca="1" si="26"/>
        <v>43199</v>
      </c>
      <c r="P564" s="20">
        <f ca="1">_xll.meDateFromTenor(O564,P$14,"Following",P$13,"Normal")</f>
        <v>43200</v>
      </c>
      <c r="Q564" s="175">
        <f ca="1"/>
        <v>6.9209270090559811E-3</v>
      </c>
      <c r="R564" s="151" t="s">
        <v>4</v>
      </c>
    </row>
    <row r="565" spans="1:18" x14ac:dyDescent="0.25">
      <c r="A565" s="153">
        <v>547</v>
      </c>
      <c r="B565" s="158"/>
      <c r="C565" s="174">
        <f ca="1">_xll.meDateFromTenor(C564,"1D","FOLLOWING",D$13,"NORMAL")</f>
        <v>43200</v>
      </c>
      <c r="D565" s="20">
        <f ca="1">_xll.meDateFromTenor(C565,D$14,"Following",D$13,"Normal")</f>
        <v>43201</v>
      </c>
      <c r="E565" s="175">
        <f ca="1"/>
        <v>5.5691771695887326E-3</v>
      </c>
      <c r="F565" s="152"/>
      <c r="G565" s="174">
        <f t="shared" ca="1" si="24"/>
        <v>43200</v>
      </c>
      <c r="H565" s="20">
        <f ca="1">_xll.meDateFromTenor(G565,H$14,"Following",H$13,"Normal")</f>
        <v>43291</v>
      </c>
      <c r="I565" s="175">
        <f ca="1"/>
        <v>8.1452736888760514E-3</v>
      </c>
      <c r="J565" s="152" t="s">
        <v>4</v>
      </c>
      <c r="K565" s="174">
        <f t="shared" ca="1" si="25"/>
        <v>43200</v>
      </c>
      <c r="L565" s="20">
        <f ca="1">_xll.meDateFromTenor(K565,L$14,"Following",L$13,"Normal")</f>
        <v>43383</v>
      </c>
      <c r="M565" s="175">
        <f ca="1"/>
        <v>9.7497593602323008E-3</v>
      </c>
      <c r="N565" s="152" t="s">
        <v>4</v>
      </c>
      <c r="O565" s="174">
        <f t="shared" ca="1" si="26"/>
        <v>43200</v>
      </c>
      <c r="P565" s="20">
        <f ca="1">_xll.meDateFromTenor(O565,P$14,"Following",P$13,"Normal")</f>
        <v>43201</v>
      </c>
      <c r="Q565" s="175">
        <f ca="1"/>
        <v>6.9192202851987667E-3</v>
      </c>
      <c r="R565" s="151" t="s">
        <v>4</v>
      </c>
    </row>
    <row r="566" spans="1:18" x14ac:dyDescent="0.25">
      <c r="A566" s="153">
        <v>548</v>
      </c>
      <c r="B566" s="158"/>
      <c r="C566" s="174">
        <f ca="1">_xll.meDateFromTenor(C565,"1D","FOLLOWING",D$13,"NORMAL")</f>
        <v>43201</v>
      </c>
      <c r="D566" s="20">
        <f ca="1">_xll.meDateFromTenor(C566,D$14,"Following",D$13,"Normal")</f>
        <v>43202</v>
      </c>
      <c r="E566" s="175">
        <f ca="1"/>
        <v>5.5721741297088045E-3</v>
      </c>
      <c r="F566" s="152"/>
      <c r="G566" s="174">
        <f t="shared" ca="1" si="24"/>
        <v>43201</v>
      </c>
      <c r="H566" s="20">
        <f ca="1">_xll.meDateFromTenor(G566,H$14,"Following",H$13,"Normal")</f>
        <v>43292</v>
      </c>
      <c r="I566" s="175">
        <f ca="1"/>
        <v>8.1455831845703933E-3</v>
      </c>
      <c r="J566" s="152" t="s">
        <v>4</v>
      </c>
      <c r="K566" s="174">
        <f t="shared" ca="1" si="25"/>
        <v>43201</v>
      </c>
      <c r="L566" s="20">
        <f ca="1">_xll.meDateFromTenor(K566,L$14,"Following",L$13,"Normal")</f>
        <v>43384</v>
      </c>
      <c r="M566" s="175">
        <f ca="1"/>
        <v>9.7478988012350519E-3</v>
      </c>
      <c r="N566" s="152" t="s">
        <v>4</v>
      </c>
      <c r="O566" s="174">
        <f t="shared" ca="1" si="26"/>
        <v>43201</v>
      </c>
      <c r="P566" s="20">
        <f ca="1">_xll.meDateFromTenor(O566,P$14,"Following",P$13,"Normal")</f>
        <v>43202</v>
      </c>
      <c r="Q566" s="175">
        <f ca="1"/>
        <v>6.9175201108540958E-3</v>
      </c>
      <c r="R566" s="151" t="s">
        <v>4</v>
      </c>
    </row>
    <row r="567" spans="1:18" x14ac:dyDescent="0.25">
      <c r="A567" s="153">
        <v>549</v>
      </c>
      <c r="B567" s="158"/>
      <c r="C567" s="174">
        <f ca="1">_xll.meDateFromTenor(C566,"1D","FOLLOWING",D$13,"NORMAL")</f>
        <v>43202</v>
      </c>
      <c r="D567" s="20">
        <f ca="1">_xll.meDateFromTenor(C567,D$14,"Following",D$13,"Normal")</f>
        <v>43203</v>
      </c>
      <c r="E567" s="175">
        <f ca="1"/>
        <v>5.5751752926269859E-3</v>
      </c>
      <c r="F567" s="152"/>
      <c r="G567" s="174">
        <f t="shared" ca="1" si="24"/>
        <v>43202</v>
      </c>
      <c r="H567" s="20">
        <f ca="1">_xll.meDateFromTenor(G567,H$14,"Following",H$13,"Normal")</f>
        <v>43293</v>
      </c>
      <c r="I567" s="175">
        <f ca="1"/>
        <v>8.1459103045930705E-3</v>
      </c>
      <c r="J567" s="152" t="s">
        <v>4</v>
      </c>
      <c r="K567" s="174">
        <f t="shared" ca="1" si="25"/>
        <v>43202</v>
      </c>
      <c r="L567" s="20">
        <f ca="1">_xll.meDateFromTenor(K567,L$14,"Following",L$13,"Normal")</f>
        <v>43385</v>
      </c>
      <c r="M567" s="175">
        <f ca="1"/>
        <v>9.7460593794411673E-3</v>
      </c>
      <c r="N567" s="152" t="s">
        <v>4</v>
      </c>
      <c r="O567" s="174">
        <f t="shared" ca="1" si="26"/>
        <v>43202</v>
      </c>
      <c r="P567" s="20">
        <f ca="1">_xll.meDateFromTenor(O567,P$14,"Following",P$13,"Normal")</f>
        <v>43203</v>
      </c>
      <c r="Q567" s="175">
        <f ca="1"/>
        <v>6.9158266149846959E-3</v>
      </c>
      <c r="R567" s="151" t="s">
        <v>4</v>
      </c>
    </row>
    <row r="568" spans="1:18" x14ac:dyDescent="0.25">
      <c r="A568" s="153">
        <v>550</v>
      </c>
      <c r="B568" s="158"/>
      <c r="C568" s="174">
        <f ca="1">_xll.meDateFromTenor(C567,"1D","FOLLOWING",D$13,"NORMAL")</f>
        <v>43203</v>
      </c>
      <c r="D568" s="20">
        <f ca="1">_xll.meDateFromTenor(C568,D$14,"Following",D$13,"Normal")</f>
        <v>43206</v>
      </c>
      <c r="E568" s="175">
        <f ca="1"/>
        <v>5.5812781572672976E-3</v>
      </c>
      <c r="F568" s="152"/>
      <c r="G568" s="174">
        <f t="shared" ca="1" si="24"/>
        <v>43203</v>
      </c>
      <c r="H568" s="20">
        <f ca="1">_xll.meDateFromTenor(G568,H$14,"Following",H$13,"Normal")</f>
        <v>43294</v>
      </c>
      <c r="I568" s="175">
        <f ca="1"/>
        <v>8.1462554174360491E-3</v>
      </c>
      <c r="J568" s="152" t="s">
        <v>4</v>
      </c>
      <c r="K568" s="174">
        <f t="shared" ca="1" si="25"/>
        <v>43203</v>
      </c>
      <c r="L568" s="20">
        <f ca="1">_xll.meDateFromTenor(K568,L$14,"Following",L$13,"Normal")</f>
        <v>43388</v>
      </c>
      <c r="M568" s="175">
        <f ca="1"/>
        <v>9.7442415513400299E-3</v>
      </c>
      <c r="N568" s="152" t="s">
        <v>4</v>
      </c>
      <c r="O568" s="174">
        <f t="shared" ca="1" si="26"/>
        <v>43203</v>
      </c>
      <c r="P568" s="20">
        <f ca="1">_xll.meDateFromTenor(O568,P$14,"Following",P$13,"Normal")</f>
        <v>43206</v>
      </c>
      <c r="Q568" s="175">
        <f ca="1"/>
        <v>6.9141399265532921E-3</v>
      </c>
      <c r="R568" s="151" t="s">
        <v>4</v>
      </c>
    </row>
    <row r="569" spans="1:18" x14ac:dyDescent="0.25">
      <c r="A569" s="153">
        <v>551</v>
      </c>
      <c r="B569" s="158"/>
      <c r="C569" s="174">
        <f ca="1">_xll.meDateFromTenor(C568,"1D","FOLLOWING",D$13,"NORMAL")</f>
        <v>43206</v>
      </c>
      <c r="D569" s="20">
        <f ca="1">_xll.meDateFromTenor(C569,D$14,"Following",D$13,"Normal")</f>
        <v>43207</v>
      </c>
      <c r="E569" s="175">
        <f ca="1"/>
        <v>5.5872219800337112E-3</v>
      </c>
      <c r="F569" s="152"/>
      <c r="G569" s="174">
        <f t="shared" ca="1" si="24"/>
        <v>43206</v>
      </c>
      <c r="H569" s="20">
        <f ca="1">_xll.meDateFromTenor(G569,H$14,"Following",H$13,"Normal")</f>
        <v>43297</v>
      </c>
      <c r="I569" s="175">
        <f ca="1"/>
        <v>8.1474023978064108E-3</v>
      </c>
      <c r="J569" s="152" t="s">
        <v>4</v>
      </c>
      <c r="K569" s="174">
        <f t="shared" ca="1" si="25"/>
        <v>43206</v>
      </c>
      <c r="L569" s="20">
        <f ca="1">_xll.meDateFromTenor(K569,L$14,"Following",L$13,"Normal")</f>
        <v>43389</v>
      </c>
      <c r="M569" s="175">
        <f ca="1"/>
        <v>9.738922194086945E-3</v>
      </c>
      <c r="N569" s="152" t="s">
        <v>4</v>
      </c>
      <c r="O569" s="174">
        <f t="shared" ca="1" si="26"/>
        <v>43206</v>
      </c>
      <c r="P569" s="20">
        <f ca="1">_xll.meDateFromTenor(O569,P$14,"Following",P$13,"Normal")</f>
        <v>43207</v>
      </c>
      <c r="Q569" s="175">
        <f ca="1"/>
        <v>6.9091219955143149E-3</v>
      </c>
      <c r="R569" s="151" t="s">
        <v>4</v>
      </c>
    </row>
    <row r="570" spans="1:18" x14ac:dyDescent="0.25">
      <c r="A570" s="153">
        <v>552</v>
      </c>
      <c r="B570" s="158"/>
      <c r="C570" s="174">
        <f ca="1">_xll.meDateFromTenor(C569,"1D","FOLLOWING",D$13,"NORMAL")</f>
        <v>43207</v>
      </c>
      <c r="D570" s="20">
        <f ca="1">_xll.meDateFromTenor(C570,D$14,"Following",D$13,"Normal")</f>
        <v>43208</v>
      </c>
      <c r="E570" s="175">
        <f ca="1"/>
        <v>5.5902441624589216E-3</v>
      </c>
      <c r="F570" s="152"/>
      <c r="G570" s="174">
        <f t="shared" ca="1" si="24"/>
        <v>43207</v>
      </c>
      <c r="H570" s="20">
        <f ca="1">_xll.meDateFromTenor(G570,H$14,"Following",H$13,"Normal")</f>
        <v>43298</v>
      </c>
      <c r="I570" s="175">
        <f ca="1"/>
        <v>8.1478231668502214E-3</v>
      </c>
      <c r="J570" s="152" t="s">
        <v>4</v>
      </c>
      <c r="K570" s="174">
        <f t="shared" ca="1" si="25"/>
        <v>43207</v>
      </c>
      <c r="L570" s="20">
        <f ca="1">_xll.meDateFromTenor(K570,L$14,"Following",L$13,"Normal")</f>
        <v>43390</v>
      </c>
      <c r="M570" s="175">
        <f ca="1"/>
        <v>9.7371953056506338E-3</v>
      </c>
      <c r="N570" s="152" t="s">
        <v>4</v>
      </c>
      <c r="O570" s="174">
        <f t="shared" ca="1" si="26"/>
        <v>43207</v>
      </c>
      <c r="P570" s="20">
        <f ca="1">_xll.meDateFromTenor(O570,P$14,"Following",P$13,"Normal")</f>
        <v>43208</v>
      </c>
      <c r="Q570" s="175">
        <f ca="1"/>
        <v>6.9074638264621539E-3</v>
      </c>
      <c r="R570" s="151" t="s">
        <v>4</v>
      </c>
    </row>
    <row r="571" spans="1:18" x14ac:dyDescent="0.25">
      <c r="A571" s="153">
        <v>553</v>
      </c>
      <c r="B571" s="158"/>
      <c r="C571" s="174">
        <f ca="1">_xll.meDateFromTenor(C570,"1D","FOLLOWING",D$13,"NORMAL")</f>
        <v>43208</v>
      </c>
      <c r="D571" s="20">
        <f ca="1">_xll.meDateFromTenor(C571,D$14,"Following",D$13,"Normal")</f>
        <v>43209</v>
      </c>
      <c r="E571" s="175">
        <f ca="1"/>
        <v>5.5932705497596857E-3</v>
      </c>
      <c r="F571" s="152"/>
      <c r="G571" s="174">
        <f t="shared" ca="1" si="24"/>
        <v>43208</v>
      </c>
      <c r="H571" s="20">
        <f ca="1">_xll.meDateFromTenor(G571,H$14,"Following",H$13,"Normal")</f>
        <v>43299</v>
      </c>
      <c r="I571" s="175">
        <f ca="1"/>
        <v>8.1482637711741499E-3</v>
      </c>
      <c r="J571" s="152" t="s">
        <v>4</v>
      </c>
      <c r="K571" s="174">
        <f t="shared" ca="1" si="25"/>
        <v>43208</v>
      </c>
      <c r="L571" s="20">
        <f ca="1">_xll.meDateFromTenor(K571,L$14,"Following",L$13,"Normal")</f>
        <v>43391</v>
      </c>
      <c r="M571" s="175">
        <f ca="1"/>
        <v>9.735492293353987E-3</v>
      </c>
      <c r="N571" s="152" t="s">
        <v>4</v>
      </c>
      <c r="O571" s="174">
        <f t="shared" ca="1" si="26"/>
        <v>43208</v>
      </c>
      <c r="P571" s="20">
        <f ca="1">_xll.meDateFromTenor(O571,P$14,"Following",P$13,"Normal")</f>
        <v>43209</v>
      </c>
      <c r="Q571" s="175">
        <f ca="1"/>
        <v>6.9058131096616168E-3</v>
      </c>
      <c r="R571" s="151" t="s">
        <v>4</v>
      </c>
    </row>
    <row r="572" spans="1:18" x14ac:dyDescent="0.25">
      <c r="A572" s="153">
        <v>554</v>
      </c>
      <c r="B572" s="158"/>
      <c r="C572" s="174">
        <f ca="1">_xll.meDateFromTenor(C571,"1D","FOLLOWING",D$13,"NORMAL")</f>
        <v>43209</v>
      </c>
      <c r="D572" s="20">
        <f ca="1">_xll.meDateFromTenor(C572,D$14,"Following",D$13,"Normal")</f>
        <v>43210</v>
      </c>
      <c r="E572" s="175">
        <f ca="1"/>
        <v>5.5963011423365771E-3</v>
      </c>
      <c r="F572" s="152"/>
      <c r="G572" s="174">
        <f t="shared" ca="1" si="24"/>
        <v>43209</v>
      </c>
      <c r="H572" s="20">
        <f ca="1">_xll.meDateFromTenor(G572,H$14,"Following",H$13,"Normal")</f>
        <v>43300</v>
      </c>
      <c r="I572" s="175">
        <f ca="1"/>
        <v>8.1487245792701592E-3</v>
      </c>
      <c r="J572" s="152" t="s">
        <v>4</v>
      </c>
      <c r="K572" s="174">
        <f t="shared" ca="1" si="25"/>
        <v>43209</v>
      </c>
      <c r="L572" s="20">
        <f ca="1">_xll.meDateFromTenor(K572,L$14,"Following",L$13,"Normal")</f>
        <v>43392</v>
      </c>
      <c r="M572" s="175">
        <f ca="1"/>
        <v>9.7338136136863838E-3</v>
      </c>
      <c r="N572" s="152" t="s">
        <v>4</v>
      </c>
      <c r="O572" s="174">
        <f t="shared" ca="1" si="26"/>
        <v>43209</v>
      </c>
      <c r="P572" s="20">
        <f ca="1">_xll.meDateFromTenor(O572,P$14,"Following",P$13,"Normal")</f>
        <v>43210</v>
      </c>
      <c r="Q572" s="175">
        <f ca="1"/>
        <v>6.9041699740754305E-3</v>
      </c>
      <c r="R572" s="151" t="s">
        <v>4</v>
      </c>
    </row>
    <row r="573" spans="1:18" x14ac:dyDescent="0.25">
      <c r="A573" s="153">
        <v>555</v>
      </c>
      <c r="B573" s="158"/>
      <c r="C573" s="174">
        <f ca="1">_xll.meDateFromTenor(C572,"1D","FOLLOWING",D$13,"NORMAL")</f>
        <v>43210</v>
      </c>
      <c r="D573" s="20">
        <f ca="1">_xll.meDateFromTenor(C573,D$14,"Following",D$13,"Normal")</f>
        <v>43213</v>
      </c>
      <c r="E573" s="175">
        <f ca="1"/>
        <v>5.6024635318952165E-3</v>
      </c>
      <c r="F573" s="152"/>
      <c r="G573" s="174">
        <f t="shared" ca="1" si="24"/>
        <v>43210</v>
      </c>
      <c r="H573" s="20">
        <f ca="1">_xll.meDateFromTenor(G573,H$14,"Following",H$13,"Normal")</f>
        <v>43301</v>
      </c>
      <c r="I573" s="175">
        <f ca="1"/>
        <v>8.1492059596302135E-3</v>
      </c>
      <c r="J573" s="152" t="s">
        <v>4</v>
      </c>
      <c r="K573" s="174">
        <f t="shared" ca="1" si="25"/>
        <v>43210</v>
      </c>
      <c r="L573" s="20">
        <f ca="1">_xll.meDateFromTenor(K573,L$14,"Following",L$13,"Normal")</f>
        <v>43395</v>
      </c>
      <c r="M573" s="175">
        <f ca="1"/>
        <v>9.7321597231372122E-3</v>
      </c>
      <c r="N573" s="152" t="s">
        <v>4</v>
      </c>
      <c r="O573" s="174">
        <f t="shared" ca="1" si="26"/>
        <v>43210</v>
      </c>
      <c r="P573" s="20">
        <f ca="1">_xll.meDateFromTenor(O573,P$14,"Following",P$13,"Normal")</f>
        <v>43213</v>
      </c>
      <c r="Q573" s="175">
        <f ca="1"/>
        <v>6.9025345486663208E-3</v>
      </c>
      <c r="R573" s="151" t="s">
        <v>4</v>
      </c>
    </row>
    <row r="574" spans="1:18" x14ac:dyDescent="0.25">
      <c r="A574" s="153">
        <v>556</v>
      </c>
      <c r="B574" s="158"/>
      <c r="C574" s="174">
        <f ca="1">_xll.meDateFromTenor(C573,"1D","FOLLOWING",D$13,"NORMAL")</f>
        <v>43213</v>
      </c>
      <c r="D574" s="20">
        <f ca="1">_xll.meDateFromTenor(C574,D$14,"Following",D$13,"Normal")</f>
        <v>43214</v>
      </c>
      <c r="E574" s="175">
        <f ca="1"/>
        <v>5.6084655712407483E-3</v>
      </c>
      <c r="F574" s="152"/>
      <c r="G574" s="174">
        <f t="shared" ca="1" si="24"/>
        <v>43213</v>
      </c>
      <c r="H574" s="20">
        <f ca="1">_xll.meDateFromTenor(G574,H$14,"Following",H$13,"Normal")</f>
        <v>43304</v>
      </c>
      <c r="I574" s="175">
        <f ca="1"/>
        <v>8.1507772192142836E-3</v>
      </c>
      <c r="J574" s="152" t="s">
        <v>4</v>
      </c>
      <c r="K574" s="174">
        <f t="shared" ca="1" si="25"/>
        <v>43213</v>
      </c>
      <c r="L574" s="20">
        <f ca="1">_xll.meDateFromTenor(K574,L$14,"Following",L$13,"Normal")</f>
        <v>43396</v>
      </c>
      <c r="M574" s="175">
        <f ca="1"/>
        <v>9.7273513510941073E-3</v>
      </c>
      <c r="N574" s="152" t="s">
        <v>4</v>
      </c>
      <c r="O574" s="174">
        <f t="shared" ca="1" si="26"/>
        <v>43213</v>
      </c>
      <c r="P574" s="20">
        <f ca="1">_xll.meDateFromTenor(O574,P$14,"Following",P$13,"Normal")</f>
        <v>43214</v>
      </c>
      <c r="Q574" s="175">
        <f ca="1"/>
        <v>6.8976758231287091E-3</v>
      </c>
      <c r="R574" s="151" t="s">
        <v>4</v>
      </c>
    </row>
    <row r="575" spans="1:18" x14ac:dyDescent="0.25">
      <c r="A575" s="153">
        <v>557</v>
      </c>
      <c r="B575" s="158"/>
      <c r="C575" s="174">
        <f ca="1">_xll.meDateFromTenor(C574,"1D","FOLLOWING",D$13,"NORMAL")</f>
        <v>43214</v>
      </c>
      <c r="D575" s="20">
        <f ca="1">_xll.meDateFromTenor(C575,D$14,"Following",D$13,"Normal")</f>
        <v>43215</v>
      </c>
      <c r="E575" s="175">
        <f ca="1"/>
        <v>5.6115171949145037E-3</v>
      </c>
      <c r="F575" s="152"/>
      <c r="G575" s="174">
        <f t="shared" ca="1" si="24"/>
        <v>43214</v>
      </c>
      <c r="H575" s="20">
        <f ca="1">_xll.meDateFromTenor(G575,H$14,"Following",H$13,"Normal")</f>
        <v>43305</v>
      </c>
      <c r="I575" s="175">
        <f ca="1"/>
        <v>8.1513445735501566E-3</v>
      </c>
      <c r="J575" s="152" t="s">
        <v>4</v>
      </c>
      <c r="K575" s="174">
        <f t="shared" ca="1" si="25"/>
        <v>43214</v>
      </c>
      <c r="L575" s="20">
        <f ca="1">_xll.meDateFromTenor(K575,L$14,"Following",L$13,"Normal")</f>
        <v>43397</v>
      </c>
      <c r="M575" s="175">
        <f ca="1"/>
        <v>9.725801181912486E-3</v>
      </c>
      <c r="N575" s="152" t="s">
        <v>4</v>
      </c>
      <c r="O575" s="174">
        <f t="shared" ca="1" si="26"/>
        <v>43214</v>
      </c>
      <c r="P575" s="20">
        <f ca="1">_xll.meDateFromTenor(O575,P$14,"Following",P$13,"Normal")</f>
        <v>43215</v>
      </c>
      <c r="Q575" s="175">
        <f ca="1"/>
        <v>6.8960725280551626E-3</v>
      </c>
      <c r="R575" s="151" t="s">
        <v>4</v>
      </c>
    </row>
    <row r="576" spans="1:18" x14ac:dyDescent="0.25">
      <c r="A576" s="153">
        <v>558</v>
      </c>
      <c r="B576" s="158"/>
      <c r="C576" s="174">
        <f ca="1">_xll.meDateFromTenor(C575,"1D","FOLLOWING",D$13,"NORMAL")</f>
        <v>43215</v>
      </c>
      <c r="D576" s="20">
        <f ca="1">_xll.meDateFromTenor(C576,D$14,"Following",D$13,"Normal")</f>
        <v>43216</v>
      </c>
      <c r="E576" s="175">
        <f ca="1"/>
        <v>5.6145730257828519E-3</v>
      </c>
      <c r="F576" s="152"/>
      <c r="G576" s="174">
        <f t="shared" ca="1" si="24"/>
        <v>43215</v>
      </c>
      <c r="H576" s="20">
        <f ca="1">_xll.meDateFromTenor(G576,H$14,"Following",H$13,"Normal")</f>
        <v>43306</v>
      </c>
      <c r="I576" s="175">
        <f ca="1"/>
        <v>8.1519343426098914E-3</v>
      </c>
      <c r="J576" s="152" t="s">
        <v>4</v>
      </c>
      <c r="K576" s="174">
        <f t="shared" ca="1" si="25"/>
        <v>43215</v>
      </c>
      <c r="L576" s="20">
        <f ca="1">_xll.meDateFromTenor(K576,L$14,"Following",L$13,"Normal")</f>
        <v>43398</v>
      </c>
      <c r="M576" s="175">
        <f ca="1"/>
        <v>9.72427808429621E-3</v>
      </c>
      <c r="N576" s="152" t="s">
        <v>4</v>
      </c>
      <c r="O576" s="174">
        <f t="shared" ca="1" si="26"/>
        <v>43215</v>
      </c>
      <c r="P576" s="20">
        <f ca="1">_xll.meDateFromTenor(O576,P$14,"Following",P$13,"Normal")</f>
        <v>43216</v>
      </c>
      <c r="Q576" s="175">
        <f ca="1"/>
        <v>6.8944775879723223E-3</v>
      </c>
      <c r="R576" s="151" t="s">
        <v>4</v>
      </c>
    </row>
    <row r="577" spans="1:18" x14ac:dyDescent="0.25">
      <c r="A577" s="153">
        <v>559</v>
      </c>
      <c r="B577" s="158"/>
      <c r="C577" s="174">
        <f ca="1">_xll.meDateFromTenor(C576,"1D","FOLLOWING",D$13,"NORMAL")</f>
        <v>43216</v>
      </c>
      <c r="D577" s="20">
        <f ca="1">_xll.meDateFromTenor(C577,D$14,"Following",D$13,"Normal")</f>
        <v>43217</v>
      </c>
      <c r="E577" s="175">
        <f ca="1"/>
        <v>5.6176330641655369E-3</v>
      </c>
      <c r="F577" s="152"/>
      <c r="G577" s="174">
        <f t="shared" ca="1" si="24"/>
        <v>43216</v>
      </c>
      <c r="H577" s="20">
        <f ca="1">_xll.meDateFromTenor(G577,H$14,"Following",H$13,"Normal")</f>
        <v>43307</v>
      </c>
      <c r="I577" s="175">
        <f ca="1"/>
        <v>8.1525468948854558E-3</v>
      </c>
      <c r="J577" s="152" t="s">
        <v>4</v>
      </c>
      <c r="K577" s="174">
        <f t="shared" ca="1" si="25"/>
        <v>43216</v>
      </c>
      <c r="L577" s="20">
        <f ca="1">_xll.meDateFromTenor(K577,L$14,"Following",L$13,"Normal")</f>
        <v>43399</v>
      </c>
      <c r="M577" s="175">
        <f ca="1"/>
        <v>9.7227825147346621E-3</v>
      </c>
      <c r="N577" s="152" t="s">
        <v>4</v>
      </c>
      <c r="O577" s="174">
        <f t="shared" ca="1" si="26"/>
        <v>43216</v>
      </c>
      <c r="P577" s="20">
        <f ca="1">_xll.meDateFromTenor(O577,P$14,"Following",P$13,"Normal")</f>
        <v>43217</v>
      </c>
      <c r="Q577" s="175">
        <f ca="1"/>
        <v>6.8928911318429124E-3</v>
      </c>
      <c r="R577" s="151" t="s">
        <v>4</v>
      </c>
    </row>
    <row r="578" spans="1:18" x14ac:dyDescent="0.25">
      <c r="A578" s="153">
        <v>560</v>
      </c>
      <c r="B578" s="158"/>
      <c r="C578" s="174">
        <f ca="1">_xll.meDateFromTenor(C577,"1D","FOLLOWING",D$13,"NORMAL")</f>
        <v>43217</v>
      </c>
      <c r="D578" s="20">
        <f ca="1">_xll.meDateFromTenor(C578,D$14,"Following",D$13,"Normal")</f>
        <v>43220</v>
      </c>
      <c r="E578" s="175">
        <f ca="1"/>
        <v>5.6238550204757076E-3</v>
      </c>
      <c r="F578" s="152"/>
      <c r="G578" s="174">
        <f t="shared" ca="1" si="24"/>
        <v>43217</v>
      </c>
      <c r="H578" s="20">
        <f ca="1">_xll.meDateFromTenor(G578,H$14,"Following",H$13,"Normal")</f>
        <v>43308</v>
      </c>
      <c r="I578" s="175">
        <f ca="1"/>
        <v>8.1531825988688071E-3</v>
      </c>
      <c r="J578" s="152" t="s">
        <v>4</v>
      </c>
      <c r="K578" s="174">
        <f t="shared" ca="1" si="25"/>
        <v>43217</v>
      </c>
      <c r="L578" s="20">
        <f ca="1">_xll.meDateFromTenor(K578,L$14,"Following",L$13,"Normal")</f>
        <v>43402</v>
      </c>
      <c r="M578" s="175">
        <f ca="1"/>
        <v>9.7213149297172251E-3</v>
      </c>
      <c r="N578" s="152" t="s">
        <v>4</v>
      </c>
      <c r="O578" s="174">
        <f t="shared" ca="1" si="26"/>
        <v>43217</v>
      </c>
      <c r="P578" s="20">
        <f ca="1">_xll.meDateFromTenor(O578,P$14,"Following",P$13,"Normal")</f>
        <v>43220</v>
      </c>
      <c r="Q578" s="175">
        <f ca="1"/>
        <v>6.8913132886296588E-3</v>
      </c>
      <c r="R578" s="151" t="s">
        <v>4</v>
      </c>
    </row>
    <row r="579" spans="1:18" x14ac:dyDescent="0.25">
      <c r="A579" s="153">
        <v>561</v>
      </c>
      <c r="B579" s="158"/>
      <c r="C579" s="174">
        <f ca="1">_xll.meDateFromTenor(C578,"1D","FOLLOWING",D$13,"NORMAL")</f>
        <v>43220</v>
      </c>
      <c r="D579" s="20">
        <f ca="1">_xll.meDateFromTenor(C579,D$14,"Following",D$13,"Normal")</f>
        <v>43222</v>
      </c>
      <c r="E579" s="175">
        <f ca="1"/>
        <v>5.6314998871354249E-3</v>
      </c>
      <c r="F579" s="152"/>
      <c r="G579" s="174">
        <f t="shared" ca="1" si="24"/>
        <v>43220</v>
      </c>
      <c r="H579" s="20">
        <f ca="1">_xll.meDateFromTenor(G579,H$14,"Following",H$13,"Normal")</f>
        <v>43311</v>
      </c>
      <c r="I579" s="175">
        <f ca="1"/>
        <v>8.1552323059852529E-3</v>
      </c>
      <c r="J579" s="152" t="s">
        <v>4</v>
      </c>
      <c r="K579" s="174">
        <f t="shared" ca="1" si="25"/>
        <v>43220</v>
      </c>
      <c r="L579" s="20">
        <f ca="1">_xll.meDateFromTenor(K579,L$14,"Following",L$13,"Normal")</f>
        <v>43403</v>
      </c>
      <c r="M579" s="175">
        <f ca="1"/>
        <v>9.7170846468234116E-3</v>
      </c>
      <c r="N579" s="152" t="s">
        <v>4</v>
      </c>
      <c r="O579" s="174">
        <f t="shared" ca="1" si="26"/>
        <v>43220</v>
      </c>
      <c r="P579" s="20">
        <f ca="1">_xll.meDateFromTenor(O579,P$14,"Following",P$13,"Normal")</f>
        <v>43222</v>
      </c>
      <c r="Q579" s="175">
        <f ca="1"/>
        <v>6.8866327261140987E-3</v>
      </c>
      <c r="R579" s="151" t="s">
        <v>4</v>
      </c>
    </row>
    <row r="580" spans="1:18" x14ac:dyDescent="0.25">
      <c r="A580" s="153">
        <v>562</v>
      </c>
      <c r="B580" s="158"/>
      <c r="C580" s="174">
        <f ca="1">_xll.meDateFromTenor(C579,"1D","FOLLOWING",D$13,"NORMAL")</f>
        <v>43222</v>
      </c>
      <c r="D580" s="20">
        <f ca="1">_xll.meDateFromTenor(C580,D$14,"Following",D$13,"Normal")</f>
        <v>43223</v>
      </c>
      <c r="E580" s="175">
        <f ca="1"/>
        <v>5.6360816724066098E-3</v>
      </c>
      <c r="F580" s="152"/>
      <c r="G580" s="174">
        <f t="shared" ca="1" si="24"/>
        <v>43222</v>
      </c>
      <c r="H580" s="20">
        <f ca="1">_xll.meDateFromTenor(G580,H$14,"Following",H$13,"Normal")</f>
        <v>43314</v>
      </c>
      <c r="I580" s="175">
        <f ca="1"/>
        <v>8.1567212916211738E-3</v>
      </c>
      <c r="J580" s="152" t="s">
        <v>4</v>
      </c>
      <c r="K580" s="174">
        <f t="shared" ca="1" si="25"/>
        <v>43222</v>
      </c>
      <c r="L580" s="20">
        <f ca="1">_xll.meDateFromTenor(K580,L$14,"Following",L$13,"Normal")</f>
        <v>43406</v>
      </c>
      <c r="M580" s="175">
        <f ca="1"/>
        <v>9.714412749920116E-3</v>
      </c>
      <c r="N580" s="152" t="s">
        <v>4</v>
      </c>
      <c r="O580" s="174">
        <f t="shared" ca="1" si="26"/>
        <v>43222</v>
      </c>
      <c r="P580" s="20">
        <f ca="1">_xll.meDateFromTenor(O580,P$14,"Following",P$13,"Normal")</f>
        <v>43223</v>
      </c>
      <c r="Q580" s="175">
        <f ca="1"/>
        <v>6.8835577800011472E-3</v>
      </c>
      <c r="R580" s="151" t="s">
        <v>4</v>
      </c>
    </row>
    <row r="581" spans="1:18" x14ac:dyDescent="0.25">
      <c r="A581" s="153">
        <v>563</v>
      </c>
      <c r="B581" s="158"/>
      <c r="C581" s="174">
        <f ca="1">_xll.meDateFromTenor(C580,"1D","FOLLOWING",D$13,"NORMAL")</f>
        <v>43223</v>
      </c>
      <c r="D581" s="20">
        <f ca="1">_xll.meDateFromTenor(C581,D$14,"Following",D$13,"Normal")</f>
        <v>43224</v>
      </c>
      <c r="E581" s="175">
        <f ca="1"/>
        <v>5.6391711733017246E-3</v>
      </c>
      <c r="F581" s="152"/>
      <c r="G581" s="174">
        <f t="shared" ca="1" si="24"/>
        <v>43223</v>
      </c>
      <c r="H581" s="20">
        <f ca="1">_xll.meDateFromTenor(G581,H$14,"Following",H$13,"Normal")</f>
        <v>43315</v>
      </c>
      <c r="I581" s="175">
        <f ca="1"/>
        <v>8.1575036441825094E-3</v>
      </c>
      <c r="J581" s="152" t="s">
        <v>4</v>
      </c>
      <c r="K581" s="174">
        <f t="shared" ca="1" si="25"/>
        <v>43223</v>
      </c>
      <c r="L581" s="20">
        <f ca="1">_xll.meDateFromTenor(K581,L$14,"Following",L$13,"Normal")</f>
        <v>43409</v>
      </c>
      <c r="M581" s="175">
        <f ca="1"/>
        <v>9.7131226584443921E-3</v>
      </c>
      <c r="N581" s="152" t="s">
        <v>4</v>
      </c>
      <c r="O581" s="174">
        <f t="shared" ca="1" si="26"/>
        <v>43223</v>
      </c>
      <c r="P581" s="20">
        <f ca="1">_xll.meDateFromTenor(O581,P$14,"Following",P$13,"Normal")</f>
        <v>43224</v>
      </c>
      <c r="Q581" s="175">
        <f ca="1"/>
        <v>6.8820343225020758E-3</v>
      </c>
      <c r="R581" s="151" t="s">
        <v>4</v>
      </c>
    </row>
    <row r="582" spans="1:18" x14ac:dyDescent="0.25">
      <c r="A582" s="153">
        <v>564</v>
      </c>
      <c r="B582" s="158"/>
      <c r="C582" s="174">
        <f ca="1">_xll.meDateFromTenor(C581,"1D","FOLLOWING",D$13,"NORMAL")</f>
        <v>43224</v>
      </c>
      <c r="D582" s="20">
        <f ca="1">_xll.meDateFromTenor(C582,D$14,"Following",D$13,"Normal")</f>
        <v>43227</v>
      </c>
      <c r="E582" s="175">
        <f ca="1"/>
        <v>5.6454527382499209E-3</v>
      </c>
      <c r="F582" s="152"/>
      <c r="G582" s="174">
        <f t="shared" ca="1" si="24"/>
        <v>43224</v>
      </c>
      <c r="H582" s="20">
        <f ca="1">_xll.meDateFromTenor(G582,H$14,"Following",H$13,"Normal")</f>
        <v>43318</v>
      </c>
      <c r="I582" s="175">
        <f ca="1"/>
        <v>8.158311727895386E-3</v>
      </c>
      <c r="J582" s="152" t="s">
        <v>4</v>
      </c>
      <c r="K582" s="174">
        <f t="shared" ca="1" si="25"/>
        <v>43224</v>
      </c>
      <c r="L582" s="20">
        <f ca="1">_xll.meDateFromTenor(K582,L$14,"Following",L$13,"Normal")</f>
        <v>43409</v>
      </c>
      <c r="M582" s="175">
        <f ca="1"/>
        <v>9.7118637469384601E-3</v>
      </c>
      <c r="N582" s="152" t="s">
        <v>4</v>
      </c>
      <c r="O582" s="174">
        <f t="shared" ca="1" si="26"/>
        <v>43224</v>
      </c>
      <c r="P582" s="20">
        <f ca="1">_xll.meDateFromTenor(O582,P$14,"Following",P$13,"Normal")</f>
        <v>43227</v>
      </c>
      <c r="Q582" s="175">
        <f ca="1"/>
        <v>6.8805203806582413E-3</v>
      </c>
      <c r="R582" s="151" t="s">
        <v>4</v>
      </c>
    </row>
    <row r="583" spans="1:18" x14ac:dyDescent="0.25">
      <c r="A583" s="153">
        <v>565</v>
      </c>
      <c r="B583" s="158"/>
      <c r="C583" s="174">
        <f ca="1">_xll.meDateFromTenor(C582,"1D","FOLLOWING",D$13,"NORMAL")</f>
        <v>43227</v>
      </c>
      <c r="D583" s="20">
        <f ca="1">_xll.meDateFromTenor(C583,D$14,"Following",D$13,"Normal")</f>
        <v>43228</v>
      </c>
      <c r="E583" s="175">
        <f ca="1"/>
        <v>5.6515712824811914E-3</v>
      </c>
      <c r="F583" s="152"/>
      <c r="G583" s="174">
        <f t="shared" ca="1" si="24"/>
        <v>43227</v>
      </c>
      <c r="H583" s="20">
        <f ca="1">_xll.meDateFromTenor(G583,H$14,"Following",H$13,"Normal")</f>
        <v>43319</v>
      </c>
      <c r="I583" s="175">
        <f ca="1"/>
        <v>8.1608940508628713E-3</v>
      </c>
      <c r="J583" s="152" t="s">
        <v>4</v>
      </c>
      <c r="K583" s="174">
        <f t="shared" ca="1" si="25"/>
        <v>43227</v>
      </c>
      <c r="L583" s="20">
        <f ca="1">_xll.meDateFromTenor(K583,L$14,"Following",L$13,"Normal")</f>
        <v>43411</v>
      </c>
      <c r="M583" s="175">
        <f ca="1"/>
        <v>9.7082786571332531E-3</v>
      </c>
      <c r="N583" s="152" t="s">
        <v>4</v>
      </c>
      <c r="O583" s="174">
        <f t="shared" ca="1" si="26"/>
        <v>43227</v>
      </c>
      <c r="P583" s="20">
        <f ca="1">_xll.meDateFromTenor(O583,P$14,"Following",P$13,"Normal")</f>
        <v>43228</v>
      </c>
      <c r="Q583" s="175">
        <f ca="1"/>
        <v>6.8760369386854188E-3</v>
      </c>
      <c r="R583" s="151" t="s">
        <v>4</v>
      </c>
    </row>
    <row r="584" spans="1:18" x14ac:dyDescent="0.25">
      <c r="A584" s="153">
        <v>566</v>
      </c>
      <c r="B584" s="158"/>
      <c r="C584" s="174">
        <f ca="1">_xll.meDateFromTenor(C583,"1D","FOLLOWING",D$13,"NORMAL")</f>
        <v>43228</v>
      </c>
      <c r="D584" s="20">
        <f ca="1">_xll.meDateFromTenor(C584,D$14,"Following",D$13,"Normal")</f>
        <v>43229</v>
      </c>
      <c r="E584" s="175">
        <f ca="1"/>
        <v>5.6546818380543073E-3</v>
      </c>
      <c r="F584" s="152"/>
      <c r="G584" s="174">
        <f t="shared" ca="1" si="24"/>
        <v>43228</v>
      </c>
      <c r="H584" s="20">
        <f ca="1">_xll.meDateFromTenor(G584,H$14,"Following",H$13,"Normal")</f>
        <v>43320</v>
      </c>
      <c r="I584" s="175">
        <f ca="1"/>
        <v>8.16180874410153E-3</v>
      </c>
      <c r="J584" s="152" t="s">
        <v>4</v>
      </c>
      <c r="K584" s="174">
        <f t="shared" ca="1" si="25"/>
        <v>43228</v>
      </c>
      <c r="L584" s="20">
        <f ca="1">_xll.meDateFromTenor(K584,L$14,"Following",L$13,"Normal")</f>
        <v>43412</v>
      </c>
      <c r="M584" s="175">
        <f ca="1"/>
        <v>9.7071490304003229E-3</v>
      </c>
      <c r="N584" s="152" t="s">
        <v>4</v>
      </c>
      <c r="O584" s="174">
        <f t="shared" ca="1" si="26"/>
        <v>43228</v>
      </c>
      <c r="P584" s="20">
        <f ca="1">_xll.meDateFromTenor(O584,P$14,"Following",P$13,"Normal")</f>
        <v>43229</v>
      </c>
      <c r="Q584" s="175">
        <f ca="1"/>
        <v>6.8745623490897908E-3</v>
      </c>
      <c r="R584" s="151" t="s">
        <v>4</v>
      </c>
    </row>
    <row r="585" spans="1:18" x14ac:dyDescent="0.25">
      <c r="A585" s="153">
        <v>567</v>
      </c>
      <c r="B585" s="158"/>
      <c r="C585" s="174">
        <f ca="1">_xll.meDateFromTenor(C584,"1D","FOLLOWING",D$13,"NORMAL")</f>
        <v>43229</v>
      </c>
      <c r="D585" s="20">
        <f ca="1">_xll.meDateFromTenor(C585,D$14,"Following",D$13,"Normal")</f>
        <v>43230</v>
      </c>
      <c r="E585" s="175">
        <f ca="1"/>
        <v>5.6577966055382433E-3</v>
      </c>
      <c r="F585" s="152"/>
      <c r="G585" s="174">
        <f t="shared" ca="1" si="24"/>
        <v>43229</v>
      </c>
      <c r="H585" s="20">
        <f ca="1">_xll.meDateFromTenor(G585,H$14,"Following",H$13,"Normal")</f>
        <v>43321</v>
      </c>
      <c r="I585" s="175">
        <f ca="1"/>
        <v>8.1627510109515463E-3</v>
      </c>
      <c r="J585" s="152" t="s">
        <v>4</v>
      </c>
      <c r="K585" s="174">
        <f t="shared" ca="1" si="25"/>
        <v>43229</v>
      </c>
      <c r="L585" s="20">
        <f ca="1">_xll.meDateFromTenor(K585,L$14,"Following",L$13,"Normal")</f>
        <v>43413</v>
      </c>
      <c r="M585" s="175">
        <f ca="1"/>
        <v>9.7060528660841017E-3</v>
      </c>
      <c r="N585" s="152" t="s">
        <v>4</v>
      </c>
      <c r="O585" s="174">
        <f t="shared" ca="1" si="26"/>
        <v>43229</v>
      </c>
      <c r="P585" s="20">
        <f ca="1">_xll.meDateFromTenor(O585,P$14,"Following",P$13,"Normal")</f>
        <v>43230</v>
      </c>
      <c r="Q585" s="175">
        <f ca="1"/>
        <v>6.8730979199630275E-3</v>
      </c>
      <c r="R585" s="151" t="s">
        <v>4</v>
      </c>
    </row>
    <row r="586" spans="1:18" x14ac:dyDescent="0.25">
      <c r="A586" s="153">
        <v>568</v>
      </c>
      <c r="B586" s="158"/>
      <c r="C586" s="174">
        <f ca="1">_xll.meDateFromTenor(C585,"1D","FOLLOWING",D$13,"NORMAL")</f>
        <v>43230</v>
      </c>
      <c r="D586" s="20">
        <f ca="1">_xll.meDateFromTenor(C586,D$14,"Following",D$13,"Normal")</f>
        <v>43231</v>
      </c>
      <c r="E586" s="175">
        <f ca="1"/>
        <v>5.6609155854126158E-3</v>
      </c>
      <c r="F586" s="152"/>
      <c r="G586" s="174">
        <f t="shared" ca="1" si="24"/>
        <v>43230</v>
      </c>
      <c r="H586" s="20">
        <f ca="1">_xll.meDateFromTenor(G586,H$14,"Following",H$13,"Normal")</f>
        <v>43322</v>
      </c>
      <c r="I586" s="175">
        <f ca="1"/>
        <v>8.1637212199048813E-3</v>
      </c>
      <c r="J586" s="152" t="s">
        <v>4</v>
      </c>
      <c r="K586" s="174">
        <f t="shared" ca="1" si="25"/>
        <v>43230</v>
      </c>
      <c r="L586" s="20">
        <f ca="1">_xll.meDateFromTenor(K586,L$14,"Following",L$13,"Normal")</f>
        <v>43416</v>
      </c>
      <c r="M586" s="175">
        <f ca="1"/>
        <v>9.7049906206739707E-3</v>
      </c>
      <c r="N586" s="152" t="s">
        <v>4</v>
      </c>
      <c r="O586" s="174">
        <f t="shared" ca="1" si="26"/>
        <v>43230</v>
      </c>
      <c r="P586" s="20">
        <f ca="1">_xll.meDateFromTenor(O586,P$14,"Following",P$13,"Normal")</f>
        <v>43231</v>
      </c>
      <c r="Q586" s="175">
        <f ca="1"/>
        <v>6.8716437802678566E-3</v>
      </c>
      <c r="R586" s="151" t="s">
        <v>4</v>
      </c>
    </row>
    <row r="587" spans="1:18" x14ac:dyDescent="0.25">
      <c r="A587" s="153">
        <v>569</v>
      </c>
      <c r="B587" s="158"/>
      <c r="C587" s="174">
        <f ca="1">_xll.meDateFromTenor(C586,"1D","FOLLOWING",D$13,"NORMAL")</f>
        <v>43231</v>
      </c>
      <c r="D587" s="20">
        <f ca="1">_xll.meDateFromTenor(C587,D$14,"Following",D$13,"Normal")</f>
        <v>43234</v>
      </c>
      <c r="E587" s="175">
        <f ca="1"/>
        <v>5.6672568014182389E-3</v>
      </c>
      <c r="F587" s="152"/>
      <c r="G587" s="174">
        <f t="shared" ca="1" si="24"/>
        <v>43231</v>
      </c>
      <c r="H587" s="20">
        <f ca="1">_xll.meDateFromTenor(G587,H$14,"Following",H$13,"Normal")</f>
        <v>43325</v>
      </c>
      <c r="I587" s="175">
        <f ca="1"/>
        <v>8.164719739453501E-3</v>
      </c>
      <c r="J587" s="152" t="s">
        <v>4</v>
      </c>
      <c r="K587" s="174">
        <f t="shared" ca="1" si="25"/>
        <v>43231</v>
      </c>
      <c r="L587" s="20">
        <f ca="1">_xll.meDateFromTenor(K587,L$14,"Following",L$13,"Normal")</f>
        <v>43416</v>
      </c>
      <c r="M587" s="175">
        <f ca="1"/>
        <v>9.7039627506593177E-3</v>
      </c>
      <c r="N587" s="152" t="s">
        <v>4</v>
      </c>
      <c r="O587" s="174">
        <f t="shared" ca="1" si="26"/>
        <v>43231</v>
      </c>
      <c r="P587" s="20">
        <f ca="1">_xll.meDateFromTenor(O587,P$14,"Following",P$13,"Normal")</f>
        <v>43234</v>
      </c>
      <c r="Q587" s="175">
        <f ca="1"/>
        <v>6.8702000589670031E-3</v>
      </c>
      <c r="R587" s="151" t="s">
        <v>4</v>
      </c>
    </row>
    <row r="588" spans="1:18" x14ac:dyDescent="0.25">
      <c r="A588" s="153">
        <v>570</v>
      </c>
      <c r="B588" s="158"/>
      <c r="C588" s="174">
        <f ca="1">_xll.meDateFromTenor(C587,"1D","FOLLOWING",D$13,"NORMAL")</f>
        <v>43234</v>
      </c>
      <c r="D588" s="20">
        <f ca="1">_xll.meDateFromTenor(C588,D$14,"Following",D$13,"Normal")</f>
        <v>43235</v>
      </c>
      <c r="E588" s="175">
        <f ca="1"/>
        <v>5.6734336344099945E-3</v>
      </c>
      <c r="F588" s="152"/>
      <c r="G588" s="174">
        <f t="shared" ca="1" si="24"/>
        <v>43234</v>
      </c>
      <c r="H588" s="20">
        <f ca="1">_xll.meDateFromTenor(G588,H$14,"Following",H$13,"Normal")</f>
        <v>43326</v>
      </c>
      <c r="I588" s="175">
        <f ca="1"/>
        <v>8.1678888465906915E-3</v>
      </c>
      <c r="J588" s="152" t="s">
        <v>4</v>
      </c>
      <c r="K588" s="174">
        <f t="shared" ca="1" si="25"/>
        <v>43234</v>
      </c>
      <c r="L588" s="20">
        <f ca="1">_xll.meDateFromTenor(K588,L$14,"Following",L$13,"Normal")</f>
        <v>43418</v>
      </c>
      <c r="M588" s="175">
        <f ca="1"/>
        <v>9.7010899578820267E-3</v>
      </c>
      <c r="N588" s="152" t="s">
        <v>4</v>
      </c>
      <c r="O588" s="174">
        <f t="shared" ca="1" si="26"/>
        <v>43234</v>
      </c>
      <c r="P588" s="20">
        <f ca="1">_xll.meDateFromTenor(O588,P$14,"Following",P$13,"Normal")</f>
        <v>43235</v>
      </c>
      <c r="Q588" s="175">
        <f ca="1"/>
        <v>6.8659326950576043E-3</v>
      </c>
      <c r="R588" s="151" t="s">
        <v>4</v>
      </c>
    </row>
    <row r="589" spans="1:18" x14ac:dyDescent="0.25">
      <c r="A589" s="153">
        <v>571</v>
      </c>
      <c r="B589" s="158"/>
      <c r="C589" s="174">
        <f ca="1">_xll.meDateFromTenor(C588,"1D","FOLLOWING",D$13,"NORMAL")</f>
        <v>43235</v>
      </c>
      <c r="D589" s="20">
        <f ca="1">_xll.meDateFromTenor(C589,D$14,"Following",D$13,"Normal")</f>
        <v>43236</v>
      </c>
      <c r="E589" s="175">
        <f ca="1"/>
        <v>5.6765736808728406E-3</v>
      </c>
      <c r="F589" s="152"/>
      <c r="G589" s="174">
        <f t="shared" ca="1" si="24"/>
        <v>43235</v>
      </c>
      <c r="H589" s="20">
        <f ca="1">_xll.meDateFromTenor(G589,H$14,"Following",H$13,"Normal")</f>
        <v>43327</v>
      </c>
      <c r="I589" s="175">
        <f ca="1"/>
        <v>8.1690042934400783E-3</v>
      </c>
      <c r="J589" s="152" t="s">
        <v>4</v>
      </c>
      <c r="K589" s="174">
        <f t="shared" ca="1" si="25"/>
        <v>43235</v>
      </c>
      <c r="L589" s="20">
        <f ca="1">_xll.meDateFromTenor(K589,L$14,"Following",L$13,"Normal")</f>
        <v>43419</v>
      </c>
      <c r="M589" s="175">
        <f ca="1"/>
        <v>9.7002041543430978E-3</v>
      </c>
      <c r="N589" s="152" t="s">
        <v>4</v>
      </c>
      <c r="O589" s="174">
        <f t="shared" ca="1" si="26"/>
        <v>43235</v>
      </c>
      <c r="P589" s="20">
        <f ca="1">_xll.meDateFromTenor(O589,P$14,"Following",P$13,"Normal")</f>
        <v>43236</v>
      </c>
      <c r="Q589" s="175">
        <f ca="1"/>
        <v>6.8645319369612778E-3</v>
      </c>
      <c r="R589" s="151" t="s">
        <v>4</v>
      </c>
    </row>
    <row r="590" spans="1:18" x14ac:dyDescent="0.25">
      <c r="A590" s="153">
        <v>572</v>
      </c>
      <c r="B590" s="158"/>
      <c r="C590" s="174">
        <f ca="1">_xll.meDateFromTenor(C589,"1D","FOLLOWING",D$13,"NORMAL")</f>
        <v>43236</v>
      </c>
      <c r="D590" s="20">
        <f ca="1">_xll.meDateFromTenor(C590,D$14,"Following",D$13,"Normal")</f>
        <v>43237</v>
      </c>
      <c r="E590" s="175">
        <f ca="1"/>
        <v>5.6797179417245247E-3</v>
      </c>
      <c r="F590" s="152"/>
      <c r="G590" s="174">
        <f t="shared" ca="1" si="24"/>
        <v>43236</v>
      </c>
      <c r="H590" s="20">
        <f ca="1">_xll.meDateFromTenor(G590,H$14,"Following",H$13,"Normal")</f>
        <v>43328</v>
      </c>
      <c r="I590" s="175">
        <f ca="1"/>
        <v>8.1701498933445683E-3</v>
      </c>
      <c r="J590" s="152" t="s">
        <v>4</v>
      </c>
      <c r="K590" s="174">
        <f t="shared" ca="1" si="25"/>
        <v>43236</v>
      </c>
      <c r="L590" s="20">
        <f ca="1">_xll.meDateFromTenor(K590,L$14,"Following",L$13,"Normal")</f>
        <v>43420</v>
      </c>
      <c r="M590" s="175">
        <f ca="1"/>
        <v>9.6993550086465607E-3</v>
      </c>
      <c r="N590" s="152" t="s">
        <v>4</v>
      </c>
      <c r="O590" s="174">
        <f t="shared" ca="1" si="26"/>
        <v>43236</v>
      </c>
      <c r="P590" s="20">
        <f ca="1">_xll.meDateFromTenor(O590,P$14,"Following",P$13,"Normal")</f>
        <v>43237</v>
      </c>
      <c r="Q590" s="175">
        <f ca="1"/>
        <v>6.8631422420728973E-3</v>
      </c>
      <c r="R590" s="151" t="s">
        <v>4</v>
      </c>
    </row>
    <row r="591" spans="1:18" x14ac:dyDescent="0.25">
      <c r="A591" s="153">
        <v>573</v>
      </c>
      <c r="B591" s="158"/>
      <c r="C591" s="174">
        <f ca="1">_xll.meDateFromTenor(C590,"1D","FOLLOWING",D$13,"NORMAL")</f>
        <v>43237</v>
      </c>
      <c r="D591" s="20">
        <f ca="1">_xll.meDateFromTenor(C591,D$14,"Following",D$13,"Normal")</f>
        <v>43238</v>
      </c>
      <c r="E591" s="175">
        <f ca="1"/>
        <v>5.6828664172048548E-3</v>
      </c>
      <c r="F591" s="152"/>
      <c r="G591" s="174">
        <f t="shared" ca="1" si="24"/>
        <v>43237</v>
      </c>
      <c r="H591" s="20">
        <f ca="1">_xll.meDateFromTenor(G591,H$14,"Following",H$13,"Normal")</f>
        <v>43329</v>
      </c>
      <c r="I591" s="175">
        <f ca="1"/>
        <v>8.171326014796124E-3</v>
      </c>
      <c r="J591" s="152" t="s">
        <v>4</v>
      </c>
      <c r="K591" s="174">
        <f t="shared" ca="1" si="25"/>
        <v>43237</v>
      </c>
      <c r="L591" s="20">
        <f ca="1">_xll.meDateFromTenor(K591,L$14,"Following",L$13,"Normal")</f>
        <v>43423</v>
      </c>
      <c r="M591" s="175">
        <f ca="1"/>
        <v>9.6985429772817964E-3</v>
      </c>
      <c r="N591" s="152" t="s">
        <v>4</v>
      </c>
      <c r="O591" s="174">
        <f t="shared" ca="1" si="26"/>
        <v>43237</v>
      </c>
      <c r="P591" s="20">
        <f ca="1">_xll.meDateFromTenor(O591,P$14,"Following",P$13,"Normal")</f>
        <v>43238</v>
      </c>
      <c r="Q591" s="175">
        <f ca="1"/>
        <v>6.8617637393551889E-3</v>
      </c>
      <c r="R591" s="151" t="s">
        <v>4</v>
      </c>
    </row>
    <row r="592" spans="1:18" x14ac:dyDescent="0.25">
      <c r="A592" s="153">
        <v>574</v>
      </c>
      <c r="B592" s="158"/>
      <c r="C592" s="174">
        <f ca="1">_xll.meDateFromTenor(C591,"1D","FOLLOWING",D$13,"NORMAL")</f>
        <v>43238</v>
      </c>
      <c r="D592" s="20">
        <f ca="1">_xll.meDateFromTenor(C592,D$14,"Following",D$13,"Normal")</f>
        <v>43241</v>
      </c>
      <c r="E592" s="175">
        <f ca="1"/>
        <v>5.6892673270869864E-3</v>
      </c>
      <c r="F592" s="152"/>
      <c r="G592" s="174">
        <f t="shared" ca="1" si="24"/>
        <v>43238</v>
      </c>
      <c r="H592" s="20">
        <f ca="1">_xll.meDateFromTenor(G592,H$14,"Following",H$13,"Normal")</f>
        <v>43332</v>
      </c>
      <c r="I592" s="175">
        <f ca="1"/>
        <v>8.1725330262867064E-3</v>
      </c>
      <c r="J592" s="152" t="s">
        <v>4</v>
      </c>
      <c r="K592" s="174">
        <f t="shared" ca="1" si="25"/>
        <v>43238</v>
      </c>
      <c r="L592" s="20">
        <f ca="1">_xll.meDateFromTenor(K592,L$14,"Following",L$13,"Normal")</f>
        <v>43423</v>
      </c>
      <c r="M592" s="175">
        <f ca="1"/>
        <v>9.6977685167381842E-3</v>
      </c>
      <c r="N592" s="152" t="s">
        <v>4</v>
      </c>
      <c r="O592" s="174">
        <f t="shared" ca="1" si="26"/>
        <v>43238</v>
      </c>
      <c r="P592" s="20">
        <f ca="1">_xll.meDateFromTenor(O592,P$14,"Following",P$13,"Normal")</f>
        <v>43241</v>
      </c>
      <c r="Q592" s="175">
        <f ca="1"/>
        <v>6.8603965577708785E-3</v>
      </c>
      <c r="R592" s="151" t="s">
        <v>4</v>
      </c>
    </row>
    <row r="593" spans="1:18" x14ac:dyDescent="0.25">
      <c r="A593" s="153">
        <v>575</v>
      </c>
      <c r="B593" s="158"/>
      <c r="C593" s="174">
        <f ca="1">_xll.meDateFromTenor(C592,"1D","FOLLOWING",D$13,"NORMAL")</f>
        <v>43241</v>
      </c>
      <c r="D593" s="20">
        <f ca="1">_xll.meDateFromTenor(C593,D$14,"Following",D$13,"Normal")</f>
        <v>43242</v>
      </c>
      <c r="E593" s="175">
        <f ca="1"/>
        <v>5.6955024732463699E-3</v>
      </c>
      <c r="F593" s="152"/>
      <c r="G593" s="174">
        <f t="shared" ca="1" si="24"/>
        <v>43241</v>
      </c>
      <c r="H593" s="20">
        <f ca="1">_xll.meDateFromTenor(G593,H$14,"Following",H$13,"Normal")</f>
        <v>43333</v>
      </c>
      <c r="I593" s="175">
        <f ca="1"/>
        <v>8.1763430859122695E-3</v>
      </c>
      <c r="J593" s="152" t="s">
        <v>4</v>
      </c>
      <c r="K593" s="174">
        <f t="shared" ca="1" si="25"/>
        <v>43241</v>
      </c>
      <c r="L593" s="20">
        <f ca="1">_xll.meDateFromTenor(K593,L$14,"Following",L$13,"Normal")</f>
        <v>43425</v>
      </c>
      <c r="M593" s="175">
        <f ca="1"/>
        <v>9.6956751249281242E-3</v>
      </c>
      <c r="N593" s="152" t="s">
        <v>4</v>
      </c>
      <c r="O593" s="174">
        <f t="shared" ca="1" si="26"/>
        <v>43241</v>
      </c>
      <c r="P593" s="20">
        <f ca="1">_xll.meDateFromTenor(O593,P$14,"Following",P$13,"Normal")</f>
        <v>43242</v>
      </c>
      <c r="Q593" s="175">
        <f ca="1"/>
        <v>6.8563642294455895E-3</v>
      </c>
      <c r="R593" s="151" t="s">
        <v>4</v>
      </c>
    </row>
    <row r="594" spans="1:18" x14ac:dyDescent="0.25">
      <c r="A594" s="153">
        <v>576</v>
      </c>
      <c r="B594" s="158"/>
      <c r="C594" s="174">
        <f ca="1">_xll.meDateFromTenor(C593,"1D","FOLLOWING",D$13,"NORMAL")</f>
        <v>43242</v>
      </c>
      <c r="D594" s="20">
        <f ca="1">_xll.meDateFromTenor(C594,D$14,"Following",D$13,"Normal")</f>
        <v>43243</v>
      </c>
      <c r="E594" s="175">
        <f ca="1"/>
        <v>5.6986720274654545E-3</v>
      </c>
      <c r="F594" s="152"/>
      <c r="G594" s="174">
        <f t="shared" ca="1" si="24"/>
        <v>43242</v>
      </c>
      <c r="H594" s="20">
        <f ca="1">_xll.meDateFromTenor(G594,H$14,"Following",H$13,"Normal")</f>
        <v>43334</v>
      </c>
      <c r="I594" s="175">
        <f ca="1"/>
        <v>8.1776773152447656E-3</v>
      </c>
      <c r="J594" s="152" t="s">
        <v>4</v>
      </c>
      <c r="K594" s="174">
        <f t="shared" ca="1" si="25"/>
        <v>43242</v>
      </c>
      <c r="L594" s="20">
        <f ca="1">_xll.meDateFromTenor(K594,L$14,"Following",L$13,"Normal")</f>
        <v>43426</v>
      </c>
      <c r="M594" s="175">
        <f ca="1"/>
        <v>9.6950555125629688E-3</v>
      </c>
      <c r="N594" s="152" t="s">
        <v>4</v>
      </c>
      <c r="O594" s="174">
        <f t="shared" ca="1" si="26"/>
        <v>43242</v>
      </c>
      <c r="P594" s="20">
        <f ca="1">_xll.meDateFromTenor(O594,P$14,"Following",P$13,"Normal")</f>
        <v>43243</v>
      </c>
      <c r="Q594" s="175">
        <f ca="1"/>
        <v>6.8550436220221273E-3</v>
      </c>
      <c r="R594" s="151" t="s">
        <v>4</v>
      </c>
    </row>
    <row r="595" spans="1:18" x14ac:dyDescent="0.25">
      <c r="A595" s="153">
        <v>577</v>
      </c>
      <c r="B595" s="158"/>
      <c r="C595" s="174">
        <f ca="1">_xll.meDateFromTenor(C594,"1D","FOLLOWING",D$13,"NORMAL")</f>
        <v>43243</v>
      </c>
      <c r="D595" s="20">
        <f ca="1">_xll.meDateFromTenor(C595,D$14,"Following",D$13,"Normal")</f>
        <v>43244</v>
      </c>
      <c r="E595" s="175">
        <f ca="1"/>
        <v>5.7018457983915227E-3</v>
      </c>
      <c r="F595" s="152"/>
      <c r="G595" s="174">
        <f t="shared" ca="1" si="24"/>
        <v>43243</v>
      </c>
      <c r="H595" s="20">
        <f ca="1">_xll.meDateFromTenor(G595,H$14,"Following",H$13,"Normal")</f>
        <v>43335</v>
      </c>
      <c r="I595" s="175">
        <f ca="1"/>
        <v>8.1790441136730587E-3</v>
      </c>
      <c r="J595" s="152" t="s">
        <v>4</v>
      </c>
      <c r="K595" s="174">
        <f t="shared" ca="1" si="25"/>
        <v>43243</v>
      </c>
      <c r="L595" s="20">
        <f ca="1">_xll.meDateFromTenor(K595,L$14,"Following",L$13,"Normal")</f>
        <v>43427</v>
      </c>
      <c r="M595" s="175">
        <f ca="1"/>
        <v>9.6944757534658844E-3</v>
      </c>
      <c r="N595" s="152" t="s">
        <v>4</v>
      </c>
      <c r="O595" s="174">
        <f t="shared" ca="1" si="26"/>
        <v>43243</v>
      </c>
      <c r="P595" s="20">
        <f ca="1">_xll.meDateFromTenor(O595,P$14,"Following",P$13,"Normal")</f>
        <v>43244</v>
      </c>
      <c r="Q595" s="175">
        <f ca="1"/>
        <v>6.8537349805456917E-3</v>
      </c>
      <c r="R595" s="151" t="s">
        <v>4</v>
      </c>
    </row>
    <row r="596" spans="1:18" x14ac:dyDescent="0.25">
      <c r="A596" s="153">
        <v>578</v>
      </c>
      <c r="B596" s="158"/>
      <c r="C596" s="174">
        <f ca="1">_xll.meDateFromTenor(C595,"1D","FOLLOWING",D$13,"NORMAL")</f>
        <v>43244</v>
      </c>
      <c r="D596" s="20">
        <f ca="1">_xll.meDateFromTenor(C596,D$14,"Following",D$13,"Normal")</f>
        <v>43245</v>
      </c>
      <c r="E596" s="175">
        <f ca="1"/>
        <v>5.7050237865841269E-3</v>
      </c>
      <c r="F596" s="152"/>
      <c r="G596" s="174">
        <f t="shared" ca="1" si="24"/>
        <v>43244</v>
      </c>
      <c r="H596" s="20">
        <f ca="1">_xll.meDateFromTenor(G596,H$14,"Following",H$13,"Normal")</f>
        <v>43336</v>
      </c>
      <c r="I596" s="175">
        <f ca="1"/>
        <v>8.1804436862860704E-3</v>
      </c>
      <c r="J596" s="152" t="s">
        <v>4</v>
      </c>
      <c r="K596" s="174">
        <f t="shared" ca="1" si="25"/>
        <v>43244</v>
      </c>
      <c r="L596" s="20">
        <f ca="1">_xll.meDateFromTenor(K596,L$14,"Following",L$13,"Normal")</f>
        <v>43430</v>
      </c>
      <c r="M596" s="175">
        <f ca="1"/>
        <v>9.6939363041262574E-3</v>
      </c>
      <c r="N596" s="152" t="s">
        <v>4</v>
      </c>
      <c r="O596" s="174">
        <f t="shared" ca="1" si="26"/>
        <v>43244</v>
      </c>
      <c r="P596" s="20">
        <f ca="1">_xll.meDateFromTenor(O596,P$14,"Following",P$13,"Normal")</f>
        <v>43245</v>
      </c>
      <c r="Q596" s="175">
        <f ca="1"/>
        <v>6.8524323650303448E-3</v>
      </c>
      <c r="R596" s="151" t="s">
        <v>4</v>
      </c>
    </row>
    <row r="597" spans="1:18" x14ac:dyDescent="0.25">
      <c r="A597" s="153">
        <v>579</v>
      </c>
      <c r="B597" s="158"/>
      <c r="C597" s="174">
        <f ca="1">_xll.meDateFromTenor(C596,"1D","FOLLOWING",D$13,"NORMAL")</f>
        <v>43245</v>
      </c>
      <c r="D597" s="20">
        <f ca="1">_xll.meDateFromTenor(C597,D$14,"Following",D$13,"Normal")</f>
        <v>43248</v>
      </c>
      <c r="E597" s="175">
        <f ca="1"/>
        <v>5.7114844331352032E-3</v>
      </c>
      <c r="F597" s="152"/>
      <c r="G597" s="174">
        <f t="shared" ref="G597:G660" ca="1" si="27">$C597</f>
        <v>43245</v>
      </c>
      <c r="H597" s="20">
        <f ca="1">_xll.meDateFromTenor(G597,H$14,"Following",H$13,"Normal")</f>
        <v>43339</v>
      </c>
      <c r="I597" s="175">
        <f ca="1"/>
        <v>8.1818762381727136E-3</v>
      </c>
      <c r="J597" s="152" t="s">
        <v>4</v>
      </c>
      <c r="K597" s="174">
        <f t="shared" ref="K597:K660" ca="1" si="28">$C597</f>
        <v>43245</v>
      </c>
      <c r="L597" s="20">
        <f ca="1">_xll.meDateFromTenor(K597,L$14,"Following",L$13,"Normal")</f>
        <v>43430</v>
      </c>
      <c r="M597" s="175">
        <f ca="1"/>
        <v>9.6934376210334634E-3</v>
      </c>
      <c r="N597" s="152" t="s">
        <v>4</v>
      </c>
      <c r="O597" s="174">
        <f t="shared" ref="O597:O660" ca="1" si="29">$C597</f>
        <v>43245</v>
      </c>
      <c r="P597" s="20">
        <f ca="1">_xll.meDateFromTenor(O597,P$14,"Following",P$13,"Normal")</f>
        <v>43248</v>
      </c>
      <c r="Q597" s="175">
        <f ca="1"/>
        <v>6.851129749514997E-3</v>
      </c>
      <c r="R597" s="151" t="s">
        <v>4</v>
      </c>
    </row>
    <row r="598" spans="1:18" x14ac:dyDescent="0.25">
      <c r="A598" s="153">
        <v>580</v>
      </c>
      <c r="B598" s="158"/>
      <c r="C598" s="174">
        <f ca="1">_xll.meDateFromTenor(C597,"1D","FOLLOWING",D$13,"NORMAL")</f>
        <v>43248</v>
      </c>
      <c r="D598" s="20">
        <f ca="1">_xll.meDateFromTenor(C598,D$14,"Following",D$13,"Normal")</f>
        <v>43249</v>
      </c>
      <c r="E598" s="175">
        <f ca="1"/>
        <v>5.7177779170558751E-3</v>
      </c>
      <c r="F598" s="152"/>
      <c r="G598" s="174">
        <f t="shared" ca="1" si="27"/>
        <v>43248</v>
      </c>
      <c r="H598" s="20">
        <f ca="1">_xll.meDateFromTenor(G598,H$14,"Following",H$13,"Normal")</f>
        <v>43340</v>
      </c>
      <c r="I598" s="175">
        <f ca="1"/>
        <v>8.1863738203635811E-3</v>
      </c>
      <c r="J598" s="152" t="s">
        <v>4</v>
      </c>
      <c r="K598" s="174">
        <f t="shared" ca="1" si="28"/>
        <v>43248</v>
      </c>
      <c r="L598" s="20">
        <f ca="1">_xll.meDateFromTenor(K598,L$14,"Following",L$13,"Normal")</f>
        <v>43432</v>
      </c>
      <c r="M598" s="175">
        <f ca="1"/>
        <v>9.6921907341299407E-3</v>
      </c>
      <c r="N598" s="152" t="s">
        <v>4</v>
      </c>
      <c r="O598" s="174">
        <f t="shared" ca="1" si="29"/>
        <v>43248</v>
      </c>
      <c r="P598" s="20">
        <f ca="1">_xll.meDateFromTenor(O598,P$14,"Following",P$13,"Normal")</f>
        <v>43249</v>
      </c>
      <c r="Q598" s="175">
        <f ca="1"/>
        <v>6.8472219029689554E-3</v>
      </c>
      <c r="R598" s="151" t="s">
        <v>4</v>
      </c>
    </row>
    <row r="599" spans="1:18" x14ac:dyDescent="0.25">
      <c r="A599" s="153">
        <v>581</v>
      </c>
      <c r="B599" s="158"/>
      <c r="C599" s="174">
        <f ca="1">_xll.meDateFromTenor(C598,"1D","FOLLOWING",D$13,"NORMAL")</f>
        <v>43249</v>
      </c>
      <c r="D599" s="20">
        <f ca="1">_xll.meDateFromTenor(C599,D$14,"Following",D$13,"Normal")</f>
        <v>43250</v>
      </c>
      <c r="E599" s="175">
        <f ca="1"/>
        <v>5.7209769958977063E-3</v>
      </c>
      <c r="F599" s="152"/>
      <c r="G599" s="174">
        <f t="shared" ca="1" si="27"/>
        <v>43249</v>
      </c>
      <c r="H599" s="20">
        <f ca="1">_xll.meDateFromTenor(G599,H$14,"Following",H$13,"Normal")</f>
        <v>43341</v>
      </c>
      <c r="I599" s="175">
        <f ca="1"/>
        <v>8.1879403402339047E-3</v>
      </c>
      <c r="J599" s="152" t="s">
        <v>4</v>
      </c>
      <c r="K599" s="174">
        <f t="shared" ca="1" si="28"/>
        <v>43249</v>
      </c>
      <c r="L599" s="20">
        <f ca="1">_xll.meDateFromTenor(K599,L$14,"Following",L$13,"Normal")</f>
        <v>43433</v>
      </c>
      <c r="M599" s="175">
        <f ca="1"/>
        <v>9.6918596809183293E-3</v>
      </c>
      <c r="N599" s="152" t="s">
        <v>4</v>
      </c>
      <c r="O599" s="174">
        <f t="shared" ca="1" si="29"/>
        <v>43249</v>
      </c>
      <c r="P599" s="20">
        <f ca="1">_xll.meDateFromTenor(O599,P$14,"Following",P$13,"Normal")</f>
        <v>43250</v>
      </c>
      <c r="Q599" s="175">
        <f ca="1"/>
        <v>6.8459192874536076E-3</v>
      </c>
      <c r="R599" s="151" t="s">
        <v>4</v>
      </c>
    </row>
    <row r="600" spans="1:18" x14ac:dyDescent="0.25">
      <c r="A600" s="153">
        <v>582</v>
      </c>
      <c r="B600" s="158"/>
      <c r="C600" s="174">
        <f ca="1">_xll.meDateFromTenor(C599,"1D","FOLLOWING",D$13,"NORMAL")</f>
        <v>43250</v>
      </c>
      <c r="D600" s="20">
        <f ca="1">_xll.meDateFromTenor(C600,D$14,"Following",D$13,"Normal")</f>
        <v>43251</v>
      </c>
      <c r="E600" s="175">
        <f ca="1"/>
        <v>5.7241802940844111E-3</v>
      </c>
      <c r="F600" s="152"/>
      <c r="G600" s="174">
        <f t="shared" ca="1" si="27"/>
        <v>43250</v>
      </c>
      <c r="H600" s="20">
        <f ca="1">_xll.meDateFromTenor(G600,H$14,"Following",H$13,"Normal")</f>
        <v>43342</v>
      </c>
      <c r="I600" s="175">
        <f ca="1"/>
        <v>8.1895408648224362E-3</v>
      </c>
      <c r="J600" s="152" t="s">
        <v>4</v>
      </c>
      <c r="K600" s="174">
        <f t="shared" ca="1" si="28"/>
        <v>43250</v>
      </c>
      <c r="L600" s="20">
        <f ca="1">_xll.meDateFromTenor(K600,L$14,"Following",L$13,"Normal")</f>
        <v>43434</v>
      </c>
      <c r="M600" s="175">
        <f ca="1"/>
        <v>9.6915716764004699E-3</v>
      </c>
      <c r="N600" s="152" t="s">
        <v>4</v>
      </c>
      <c r="O600" s="174">
        <f t="shared" ca="1" si="29"/>
        <v>43250</v>
      </c>
      <c r="P600" s="20">
        <f ca="1">_xll.meDateFromTenor(O600,P$14,"Following",P$13,"Normal")</f>
        <v>43251</v>
      </c>
      <c r="Q600" s="175">
        <f ca="1"/>
        <v>6.8446166719382607E-3</v>
      </c>
      <c r="R600" s="151" t="s">
        <v>4</v>
      </c>
    </row>
    <row r="601" spans="1:18" x14ac:dyDescent="0.25">
      <c r="A601" s="153">
        <v>583</v>
      </c>
      <c r="B601" s="158"/>
      <c r="C601" s="174">
        <f ca="1">_xll.meDateFromTenor(C600,"1D","FOLLOWING",D$13,"NORMAL")</f>
        <v>43251</v>
      </c>
      <c r="D601" s="20">
        <f ca="1">_xll.meDateFromTenor(C601,D$14,"Following",D$13,"Normal")</f>
        <v>43252</v>
      </c>
      <c r="E601" s="175">
        <f ca="1"/>
        <v>5.7273878117749463E-3</v>
      </c>
      <c r="F601" s="152"/>
      <c r="G601" s="174">
        <f t="shared" ca="1" si="27"/>
        <v>43251</v>
      </c>
      <c r="H601" s="20">
        <f ca="1">_xll.meDateFromTenor(G601,H$14,"Following",H$13,"Normal")</f>
        <v>43343</v>
      </c>
      <c r="I601" s="175">
        <f ca="1"/>
        <v>8.191175599218092E-3</v>
      </c>
      <c r="J601" s="152" t="s">
        <v>4</v>
      </c>
      <c r="K601" s="174">
        <f t="shared" ca="1" si="28"/>
        <v>43251</v>
      </c>
      <c r="L601" s="20">
        <f ca="1">_xll.meDateFromTenor(K601,L$14,"Following",L$13,"Normal")</f>
        <v>43434</v>
      </c>
      <c r="M601" s="175">
        <f ca="1"/>
        <v>9.6913271770657453E-3</v>
      </c>
      <c r="N601" s="152" t="s">
        <v>4</v>
      </c>
      <c r="O601" s="174">
        <f t="shared" ca="1" si="29"/>
        <v>43251</v>
      </c>
      <c r="P601" s="20">
        <f ca="1">_xll.meDateFromTenor(O601,P$14,"Following",P$13,"Normal")</f>
        <v>43252</v>
      </c>
      <c r="Q601" s="175">
        <f ca="1"/>
        <v>6.8433140564229129E-3</v>
      </c>
      <c r="R601" s="151" t="s">
        <v>4</v>
      </c>
    </row>
    <row r="602" spans="1:18" x14ac:dyDescent="0.25">
      <c r="A602" s="153">
        <v>584</v>
      </c>
      <c r="B602" s="158"/>
      <c r="C602" s="174">
        <f ca="1">_xll.meDateFromTenor(C601,"1D","FOLLOWING",D$13,"NORMAL")</f>
        <v>43252</v>
      </c>
      <c r="D602" s="20">
        <f ca="1">_xll.meDateFromTenor(C602,D$14,"Following",D$13,"Normal")</f>
        <v>43255</v>
      </c>
      <c r="E602" s="175">
        <f ca="1"/>
        <v>5.733908238561034E-3</v>
      </c>
      <c r="F602" s="152"/>
      <c r="G602" s="174">
        <f t="shared" ca="1" si="27"/>
        <v>43252</v>
      </c>
      <c r="H602" s="20">
        <f ca="1">_xll.meDateFromTenor(G602,H$14,"Following",H$13,"Normal")</f>
        <v>43346</v>
      </c>
      <c r="I602" s="175">
        <f ca="1"/>
        <v>8.1928447485097918E-3</v>
      </c>
      <c r="J602" s="152" t="s">
        <v>4</v>
      </c>
      <c r="K602" s="174">
        <f t="shared" ca="1" si="28"/>
        <v>43252</v>
      </c>
      <c r="L602" s="20">
        <f ca="1">_xll.meDateFromTenor(K602,L$14,"Following",L$13,"Normal")</f>
        <v>43437</v>
      </c>
      <c r="M602" s="175">
        <f ca="1"/>
        <v>9.6911266394035436E-3</v>
      </c>
      <c r="N602" s="152" t="s">
        <v>4</v>
      </c>
      <c r="O602" s="174">
        <f t="shared" ca="1" si="29"/>
        <v>43252</v>
      </c>
      <c r="P602" s="20">
        <f ca="1">_xll.meDateFromTenor(O602,P$14,"Following",P$13,"Normal")</f>
        <v>43255</v>
      </c>
      <c r="Q602" s="175">
        <f ca="1"/>
        <v>6.8420114409075659E-3</v>
      </c>
      <c r="R602" s="151" t="s">
        <v>4</v>
      </c>
    </row>
    <row r="603" spans="1:18" x14ac:dyDescent="0.25">
      <c r="A603" s="153">
        <v>585</v>
      </c>
      <c r="B603" s="158"/>
      <c r="C603" s="174">
        <f ca="1">_xll.meDateFromTenor(C602,"1D","FOLLOWING",D$13,"NORMAL")</f>
        <v>43255</v>
      </c>
      <c r="D603" s="20">
        <f ca="1">_xll.meDateFromTenor(C603,D$14,"Following",D$13,"Normal")</f>
        <v>43256</v>
      </c>
      <c r="E603" s="175">
        <f ca="1"/>
        <v>5.740260084943237E-3</v>
      </c>
      <c r="F603" s="152"/>
      <c r="G603" s="174">
        <f t="shared" ca="1" si="27"/>
        <v>43255</v>
      </c>
      <c r="H603" s="20">
        <f ca="1">_xll.meDateFromTenor(G603,H$14,"Following",H$13,"Normal")</f>
        <v>43347</v>
      </c>
      <c r="I603" s="175">
        <f ca="1"/>
        <v>8.1980607366502877E-3</v>
      </c>
      <c r="J603" s="152" t="s">
        <v>4</v>
      </c>
      <c r="K603" s="174">
        <f t="shared" ca="1" si="28"/>
        <v>43255</v>
      </c>
      <c r="L603" s="20">
        <f ca="1">_xll.meDateFromTenor(K603,L$14,"Following",L$13,"Normal")</f>
        <v>43438</v>
      </c>
      <c r="M603" s="175">
        <f ca="1"/>
        <v>9.6907933613458713E-3</v>
      </c>
      <c r="N603" s="152" t="s">
        <v>4</v>
      </c>
      <c r="O603" s="174">
        <f t="shared" ca="1" si="29"/>
        <v>43255</v>
      </c>
      <c r="P603" s="20">
        <f ca="1">_xll.meDateFromTenor(O603,P$14,"Following",P$13,"Normal")</f>
        <v>43256</v>
      </c>
      <c r="Q603" s="175">
        <f ca="1"/>
        <v>6.8381035943615243E-3</v>
      </c>
      <c r="R603" s="151" t="s">
        <v>4</v>
      </c>
    </row>
    <row r="604" spans="1:18" x14ac:dyDescent="0.25">
      <c r="A604" s="153">
        <v>586</v>
      </c>
      <c r="B604" s="158"/>
      <c r="C604" s="174">
        <f ca="1">_xll.meDateFromTenor(C603,"1D","FOLLOWING",D$13,"NORMAL")</f>
        <v>43256</v>
      </c>
      <c r="D604" s="20">
        <f ca="1">_xll.meDateFromTenor(C604,D$14,"Following",D$13,"Normal")</f>
        <v>43257</v>
      </c>
      <c r="E604" s="175">
        <f ca="1"/>
        <v>5.7434887056740033E-3</v>
      </c>
      <c r="F604" s="152"/>
      <c r="G604" s="174">
        <f t="shared" ca="1" si="27"/>
        <v>43256</v>
      </c>
      <c r="H604" s="20">
        <f ca="1">_xll.meDateFromTenor(G604,H$14,"Following",H$13,"Normal")</f>
        <v>43348</v>
      </c>
      <c r="I604" s="175">
        <f ca="1"/>
        <v>8.199869596415308E-3</v>
      </c>
      <c r="J604" s="152" t="s">
        <v>4</v>
      </c>
      <c r="K604" s="174">
        <f t="shared" ca="1" si="28"/>
        <v>43256</v>
      </c>
      <c r="L604" s="20">
        <f ca="1">_xll.meDateFromTenor(K604,L$14,"Following",L$13,"Normal")</f>
        <v>43439</v>
      </c>
      <c r="M604" s="175">
        <f ca="1"/>
        <v>9.6907732352675725E-3</v>
      </c>
      <c r="N604" s="152" t="s">
        <v>4</v>
      </c>
      <c r="O604" s="174">
        <f t="shared" ca="1" si="29"/>
        <v>43256</v>
      </c>
      <c r="P604" s="20">
        <f ca="1">_xll.meDateFromTenor(O604,P$14,"Following",P$13,"Normal")</f>
        <v>43257</v>
      </c>
      <c r="Q604" s="175">
        <f ca="1"/>
        <v>6.8368009788461765E-3</v>
      </c>
      <c r="R604" s="151" t="s">
        <v>4</v>
      </c>
    </row>
    <row r="605" spans="1:18" x14ac:dyDescent="0.25">
      <c r="A605" s="153">
        <v>587</v>
      </c>
      <c r="B605" s="158"/>
      <c r="C605" s="174">
        <f ca="1">_xll.meDateFromTenor(C604,"1D","FOLLOWING",D$13,"NORMAL")</f>
        <v>43257</v>
      </c>
      <c r="D605" s="20">
        <f ca="1">_xll.meDateFromTenor(C605,D$14,"Following",D$13,"Normal")</f>
        <v>43258</v>
      </c>
      <c r="E605" s="175">
        <f ca="1"/>
        <v>5.7467215479878528E-3</v>
      </c>
      <c r="F605" s="152"/>
      <c r="G605" s="174">
        <f t="shared" ca="1" si="27"/>
        <v>43257</v>
      </c>
      <c r="H605" s="20">
        <f ca="1">_xll.meDateFromTenor(G605,H$14,"Following",H$13,"Normal")</f>
        <v>43349</v>
      </c>
      <c r="I605" s="175">
        <f ca="1"/>
        <v>8.2017138965209454E-3</v>
      </c>
      <c r="J605" s="152" t="s">
        <v>4</v>
      </c>
      <c r="K605" s="174">
        <f t="shared" ca="1" si="28"/>
        <v>43257</v>
      </c>
      <c r="L605" s="20">
        <f ca="1">_xll.meDateFromTenor(K605,L$14,"Following",L$13,"Normal")</f>
        <v>43440</v>
      </c>
      <c r="M605" s="175">
        <f ca="1"/>
        <v>9.6907993533087069E-3</v>
      </c>
      <c r="N605" s="152" t="s">
        <v>4</v>
      </c>
      <c r="O605" s="174">
        <f t="shared" ca="1" si="29"/>
        <v>43257</v>
      </c>
      <c r="P605" s="20">
        <f ca="1">_xll.meDateFromTenor(O605,P$14,"Following",P$13,"Normal")</f>
        <v>43258</v>
      </c>
      <c r="Q605" s="175">
        <f ca="1"/>
        <v>6.8354983633308296E-3</v>
      </c>
      <c r="R605" s="151" t="s">
        <v>4</v>
      </c>
    </row>
    <row r="606" spans="1:18" x14ac:dyDescent="0.25">
      <c r="A606" s="153">
        <v>588</v>
      </c>
      <c r="B606" s="158"/>
      <c r="C606" s="174">
        <f ca="1">_xll.meDateFromTenor(C605,"1D","FOLLOWING",D$13,"NORMAL")</f>
        <v>43258</v>
      </c>
      <c r="D606" s="20">
        <f ca="1">_xll.meDateFromTenor(C606,D$14,"Following",D$13,"Normal")</f>
        <v>43259</v>
      </c>
      <c r="E606" s="175">
        <f ca="1"/>
        <v>5.7499586124443378E-3</v>
      </c>
      <c r="F606" s="152"/>
      <c r="G606" s="174">
        <f t="shared" ca="1" si="27"/>
        <v>43258</v>
      </c>
      <c r="H606" s="20">
        <f ca="1">_xll.meDateFromTenor(G606,H$14,"Following",H$13,"Normal")</f>
        <v>43350</v>
      </c>
      <c r="I606" s="175">
        <f ca="1"/>
        <v>8.2035938420561162E-3</v>
      </c>
      <c r="J606" s="152" t="s">
        <v>4</v>
      </c>
      <c r="K606" s="174">
        <f t="shared" ca="1" si="28"/>
        <v>43258</v>
      </c>
      <c r="L606" s="20">
        <f ca="1">_xll.meDateFromTenor(K606,L$14,"Following",L$13,"Normal")</f>
        <v>43441</v>
      </c>
      <c r="M606" s="175">
        <f ca="1"/>
        <v>9.6908721719586605E-3</v>
      </c>
      <c r="N606" s="152" t="s">
        <v>4</v>
      </c>
      <c r="O606" s="174">
        <f t="shared" ca="1" si="29"/>
        <v>43258</v>
      </c>
      <c r="P606" s="20">
        <f ca="1">_xll.meDateFromTenor(O606,P$14,"Following",P$13,"Normal")</f>
        <v>43259</v>
      </c>
      <c r="Q606" s="175">
        <f ca="1"/>
        <v>6.8341957478154818E-3</v>
      </c>
      <c r="R606" s="151" t="s">
        <v>4</v>
      </c>
    </row>
    <row r="607" spans="1:18" x14ac:dyDescent="0.25">
      <c r="A607" s="153">
        <v>589</v>
      </c>
      <c r="B607" s="158"/>
      <c r="C607" s="174">
        <f ca="1">_xll.meDateFromTenor(C606,"1D","FOLLOWING",D$13,"NORMAL")</f>
        <v>43259</v>
      </c>
      <c r="D607" s="20">
        <f ca="1">_xll.meDateFromTenor(C607,D$14,"Following",D$13,"Normal")</f>
        <v>43262</v>
      </c>
      <c r="E607" s="175">
        <f ca="1"/>
        <v>5.7565388630820488E-3</v>
      </c>
      <c r="F607" s="152"/>
      <c r="G607" s="174">
        <f t="shared" ca="1" si="27"/>
        <v>43259</v>
      </c>
      <c r="H607" s="20">
        <f ca="1">_xll.meDateFromTenor(G607,H$14,"Following",H$13,"Normal")</f>
        <v>43353</v>
      </c>
      <c r="I607" s="175">
        <f ca="1"/>
        <v>8.2055096381097418E-3</v>
      </c>
      <c r="J607" s="152" t="s">
        <v>4</v>
      </c>
      <c r="K607" s="174">
        <f t="shared" ca="1" si="28"/>
        <v>43259</v>
      </c>
      <c r="L607" s="20">
        <f ca="1">_xll.meDateFromTenor(K607,L$14,"Following",L$13,"Normal")</f>
        <v>43444</v>
      </c>
      <c r="M607" s="175">
        <f ca="1"/>
        <v>9.6909921477068145E-3</v>
      </c>
      <c r="N607" s="152" t="s">
        <v>4</v>
      </c>
      <c r="O607" s="174">
        <f t="shared" ca="1" si="29"/>
        <v>43259</v>
      </c>
      <c r="P607" s="20">
        <f ca="1">_xll.meDateFromTenor(O607,P$14,"Following",P$13,"Normal")</f>
        <v>43262</v>
      </c>
      <c r="Q607" s="175">
        <f ca="1"/>
        <v>6.8328931323001349E-3</v>
      </c>
      <c r="R607" s="151" t="s">
        <v>4</v>
      </c>
    </row>
    <row r="608" spans="1:18" x14ac:dyDescent="0.25">
      <c r="A608" s="153">
        <v>590</v>
      </c>
      <c r="B608" s="158"/>
      <c r="C608" s="174">
        <f ca="1">_xll.meDateFromTenor(C607,"1D","FOLLOWING",D$13,"NORMAL")</f>
        <v>43262</v>
      </c>
      <c r="D608" s="20">
        <f ca="1">_xll.meDateFromTenor(C608,D$14,"Following",D$13,"Normal")</f>
        <v>43263</v>
      </c>
      <c r="E608" s="175">
        <f ca="1"/>
        <v>5.7629490970523486E-3</v>
      </c>
      <c r="F608" s="152"/>
      <c r="G608" s="174">
        <f t="shared" ca="1" si="27"/>
        <v>43262</v>
      </c>
      <c r="H608" s="20">
        <f ca="1">_xll.meDateFromTenor(G608,H$14,"Following",H$13,"Normal")</f>
        <v>43354</v>
      </c>
      <c r="I608" s="175">
        <f ca="1"/>
        <v>8.2114741802704738E-3</v>
      </c>
      <c r="J608" s="152" t="s">
        <v>4</v>
      </c>
      <c r="K608" s="174">
        <f t="shared" ca="1" si="28"/>
        <v>43262</v>
      </c>
      <c r="L608" s="20">
        <f ca="1">_xll.meDateFromTenor(K608,L$14,"Following",L$13,"Normal")</f>
        <v>43445</v>
      </c>
      <c r="M608" s="175">
        <f ca="1"/>
        <v>9.6916395824343075E-3</v>
      </c>
      <c r="N608" s="152" t="s">
        <v>4</v>
      </c>
      <c r="O608" s="174">
        <f t="shared" ca="1" si="29"/>
        <v>43262</v>
      </c>
      <c r="P608" s="20">
        <f ca="1">_xll.meDateFromTenor(O608,P$14,"Following",P$13,"Normal")</f>
        <v>43263</v>
      </c>
      <c r="Q608" s="175">
        <f ca="1"/>
        <v>6.8289852857540924E-3</v>
      </c>
      <c r="R608" s="151" t="s">
        <v>4</v>
      </c>
    </row>
    <row r="609" spans="1:18" x14ac:dyDescent="0.25">
      <c r="A609" s="153">
        <v>591</v>
      </c>
      <c r="B609" s="158"/>
      <c r="C609" s="174">
        <f ca="1">_xll.meDateFromTenor(C608,"1D","FOLLOWING",D$13,"NORMAL")</f>
        <v>43263</v>
      </c>
      <c r="D609" s="20">
        <f ca="1">_xll.meDateFromTenor(C609,D$14,"Following",D$13,"Normal")</f>
        <v>43264</v>
      </c>
      <c r="E609" s="175">
        <f ca="1"/>
        <v>5.7662072766984304E-3</v>
      </c>
      <c r="F609" s="152"/>
      <c r="G609" s="174">
        <f t="shared" ca="1" si="27"/>
        <v>43263</v>
      </c>
      <c r="H609" s="20">
        <f ca="1">_xll.meDateFromTenor(G609,H$14,"Following",H$13,"Normal")</f>
        <v>43355</v>
      </c>
      <c r="I609" s="175">
        <f ca="1"/>
        <v>8.2135354292870583E-3</v>
      </c>
      <c r="J609" s="152" t="s">
        <v>4</v>
      </c>
      <c r="K609" s="174">
        <f t="shared" ca="1" si="28"/>
        <v>43263</v>
      </c>
      <c r="L609" s="20">
        <f ca="1">_xll.meDateFromTenor(K609,L$14,"Following",L$13,"Normal")</f>
        <v>43446</v>
      </c>
      <c r="M609" s="175">
        <f ca="1"/>
        <v>9.6919527514690938E-3</v>
      </c>
      <c r="N609" s="152" t="s">
        <v>4</v>
      </c>
      <c r="O609" s="174">
        <f t="shared" ca="1" si="29"/>
        <v>43263</v>
      </c>
      <c r="P609" s="20">
        <f ca="1">_xll.meDateFromTenor(O609,P$14,"Following",P$13,"Normal")</f>
        <v>43264</v>
      </c>
      <c r="Q609" s="175">
        <f ca="1"/>
        <v>6.8276826702387454E-3</v>
      </c>
      <c r="R609" s="151" t="s">
        <v>4</v>
      </c>
    </row>
    <row r="610" spans="1:18" x14ac:dyDescent="0.25">
      <c r="A610" s="153">
        <v>592</v>
      </c>
      <c r="B610" s="158"/>
      <c r="C610" s="174">
        <f ca="1">_xll.meDateFromTenor(C609,"1D","FOLLOWING",D$13,"NORMAL")</f>
        <v>43264</v>
      </c>
      <c r="D610" s="20">
        <f ca="1">_xll.meDateFromTenor(C610,D$14,"Following",D$13,"Normal")</f>
        <v>43265</v>
      </c>
      <c r="E610" s="175">
        <f ca="1"/>
        <v>5.7694696805654852E-3</v>
      </c>
      <c r="F610" s="152"/>
      <c r="G610" s="174">
        <f t="shared" ca="1" si="27"/>
        <v>43264</v>
      </c>
      <c r="H610" s="20">
        <f ca="1">_xll.meDateFromTenor(G610,H$14,"Following",H$13,"Normal")</f>
        <v>43356</v>
      </c>
      <c r="I610" s="175">
        <f ca="1"/>
        <v>8.2156335542666707E-3</v>
      </c>
      <c r="J610" s="152" t="s">
        <v>4</v>
      </c>
      <c r="K610" s="174">
        <f t="shared" ca="1" si="28"/>
        <v>43264</v>
      </c>
      <c r="L610" s="20">
        <f ca="1">_xll.meDateFromTenor(K610,L$14,"Following",L$13,"Normal")</f>
        <v>43447</v>
      </c>
      <c r="M610" s="175">
        <f ca="1"/>
        <v>9.6923153600489958E-3</v>
      </c>
      <c r="N610" s="152" t="s">
        <v>4</v>
      </c>
      <c r="O610" s="174">
        <f t="shared" ca="1" si="29"/>
        <v>43264</v>
      </c>
      <c r="P610" s="20">
        <f ca="1">_xll.meDateFromTenor(O610,P$14,"Following",P$13,"Normal")</f>
        <v>43265</v>
      </c>
      <c r="Q610" s="175">
        <f ca="1"/>
        <v>6.8263800547233976E-3</v>
      </c>
      <c r="R610" s="151" t="s">
        <v>4</v>
      </c>
    </row>
    <row r="611" spans="1:18" x14ac:dyDescent="0.25">
      <c r="A611" s="153">
        <v>593</v>
      </c>
      <c r="B611" s="158"/>
      <c r="C611" s="174">
        <f ca="1">_xll.meDateFromTenor(C610,"1D","FOLLOWING",D$13,"NORMAL")</f>
        <v>43265</v>
      </c>
      <c r="D611" s="20">
        <f ca="1">_xll.meDateFromTenor(C611,D$14,"Following",D$13,"Normal")</f>
        <v>43266</v>
      </c>
      <c r="E611" s="175">
        <f ca="1"/>
        <v>5.7727363088933212E-3</v>
      </c>
      <c r="F611" s="152"/>
      <c r="G611" s="174">
        <f t="shared" ca="1" si="27"/>
        <v>43265</v>
      </c>
      <c r="H611" s="20">
        <f ca="1">_xll.meDateFromTenor(G611,H$14,"Following",H$13,"Normal")</f>
        <v>43357</v>
      </c>
      <c r="I611" s="175">
        <f ca="1"/>
        <v>8.2177687602982274E-3</v>
      </c>
      <c r="J611" s="152" t="s">
        <v>4</v>
      </c>
      <c r="K611" s="174">
        <f t="shared" ca="1" si="28"/>
        <v>43265</v>
      </c>
      <c r="L611" s="20">
        <f ca="1">_xll.meDateFromTenor(K611,L$14,"Following",L$13,"Normal")</f>
        <v>43448</v>
      </c>
      <c r="M611" s="175">
        <f ca="1"/>
        <v>9.6927278646633964E-3</v>
      </c>
      <c r="N611" s="152" t="s">
        <v>4</v>
      </c>
      <c r="O611" s="174">
        <f t="shared" ca="1" si="29"/>
        <v>43265</v>
      </c>
      <c r="P611" s="20">
        <f ca="1">_xll.meDateFromTenor(O611,P$14,"Following",P$13,"Normal")</f>
        <v>43266</v>
      </c>
      <c r="Q611" s="175">
        <f ca="1"/>
        <v>6.8250774392080507E-3</v>
      </c>
      <c r="R611" s="151" t="s">
        <v>4</v>
      </c>
    </row>
    <row r="612" spans="1:18" x14ac:dyDescent="0.25">
      <c r="A612" s="153">
        <v>594</v>
      </c>
      <c r="B612" s="158"/>
      <c r="C612" s="174">
        <f ca="1">_xll.meDateFromTenor(C611,"1D","FOLLOWING",D$13,"NORMAL")</f>
        <v>43266</v>
      </c>
      <c r="D612" s="20">
        <f ca="1">_xll.meDateFromTenor(C612,D$14,"Following",D$13,"Normal")</f>
        <v>43269</v>
      </c>
      <c r="E612" s="175">
        <f ca="1"/>
        <v>5.7793764275082746E-3</v>
      </c>
      <c r="F612" s="152"/>
      <c r="G612" s="174">
        <f t="shared" ca="1" si="27"/>
        <v>43266</v>
      </c>
      <c r="H612" s="20">
        <f ca="1">_xll.meDateFromTenor(G612,H$14,"Following",H$13,"Normal")</f>
        <v>43360</v>
      </c>
      <c r="I612" s="175">
        <f ca="1"/>
        <v>8.2199412524706483E-3</v>
      </c>
      <c r="J612" s="152" t="s">
        <v>4</v>
      </c>
      <c r="K612" s="174">
        <f t="shared" ca="1" si="28"/>
        <v>43266</v>
      </c>
      <c r="L612" s="20">
        <f ca="1">_xll.meDateFromTenor(K612,L$14,"Following",L$13,"Normal")</f>
        <v>43451</v>
      </c>
      <c r="M612" s="175">
        <f ca="1"/>
        <v>9.69319072180168E-3</v>
      </c>
      <c r="N612" s="152" t="s">
        <v>4</v>
      </c>
      <c r="O612" s="174">
        <f t="shared" ca="1" si="29"/>
        <v>43266</v>
      </c>
      <c r="P612" s="20">
        <f ca="1">_xll.meDateFromTenor(O612,P$14,"Following",P$13,"Normal")</f>
        <v>43269</v>
      </c>
      <c r="Q612" s="175">
        <f ca="1"/>
        <v>6.8237748236927029E-3</v>
      </c>
      <c r="R612" s="151" t="s">
        <v>4</v>
      </c>
    </row>
    <row r="613" spans="1:18" x14ac:dyDescent="0.25">
      <c r="A613" s="153">
        <v>595</v>
      </c>
      <c r="B613" s="158"/>
      <c r="C613" s="174">
        <f ca="1">_xll.meDateFromTenor(C612,"1D","FOLLOWING",D$13,"NORMAL")</f>
        <v>43269</v>
      </c>
      <c r="D613" s="20">
        <f ca="1">_xll.meDateFromTenor(C613,D$14,"Following",D$13,"Normal")</f>
        <v>43270</v>
      </c>
      <c r="E613" s="175">
        <f ca="1"/>
        <v>5.7858450740866582E-3</v>
      </c>
      <c r="F613" s="152"/>
      <c r="G613" s="174">
        <f t="shared" ca="1" si="27"/>
        <v>43269</v>
      </c>
      <c r="H613" s="20">
        <f ca="1">_xll.meDateFromTenor(G613,H$14,"Following",H$13,"Normal")</f>
        <v>43361</v>
      </c>
      <c r="I613" s="175">
        <f ca="1"/>
        <v>8.2266844967222256E-3</v>
      </c>
      <c r="J613" s="152" t="s">
        <v>4</v>
      </c>
      <c r="K613" s="174">
        <f t="shared" ca="1" si="28"/>
        <v>43269</v>
      </c>
      <c r="L613" s="20">
        <f ca="1">_xll.meDateFromTenor(K613,L$14,"Following",L$13,"Normal")</f>
        <v>43452</v>
      </c>
      <c r="M613" s="175">
        <f ca="1"/>
        <v>9.6948859732536481E-3</v>
      </c>
      <c r="N613" s="152" t="s">
        <v>4</v>
      </c>
      <c r="O613" s="174">
        <f t="shared" ca="1" si="29"/>
        <v>43269</v>
      </c>
      <c r="P613" s="20">
        <f ca="1">_xll.meDateFromTenor(O613,P$14,"Following",P$13,"Normal")</f>
        <v>43270</v>
      </c>
      <c r="Q613" s="175">
        <f ca="1"/>
        <v>6.8198669771466613E-3</v>
      </c>
      <c r="R613" s="151" t="s">
        <v>4</v>
      </c>
    </row>
    <row r="614" spans="1:18" x14ac:dyDescent="0.25">
      <c r="A614" s="153">
        <v>596</v>
      </c>
      <c r="B614" s="158"/>
      <c r="C614" s="174">
        <f ca="1">_xll.meDateFromTenor(C613,"1D","FOLLOWING",D$13,"NORMAL")</f>
        <v>43270</v>
      </c>
      <c r="D614" s="20">
        <f ca="1">_xll.meDateFromTenor(C614,D$14,"Following",D$13,"Normal")</f>
        <v>43271</v>
      </c>
      <c r="E614" s="175">
        <f ca="1"/>
        <v>5.7891328302339881E-3</v>
      </c>
      <c r="F614" s="152"/>
      <c r="G614" s="174">
        <f t="shared" ca="1" si="27"/>
        <v>43270</v>
      </c>
      <c r="H614" s="20">
        <f ca="1">_xll.meDateFromTenor(G614,H$14,"Following",H$13,"Normal")</f>
        <v>43362</v>
      </c>
      <c r="I614" s="175">
        <f ca="1"/>
        <v>8.2290081843472418E-3</v>
      </c>
      <c r="J614" s="152" t="s">
        <v>4</v>
      </c>
      <c r="K614" s="174">
        <f t="shared" ca="1" si="28"/>
        <v>43270</v>
      </c>
      <c r="L614" s="20">
        <f ca="1">_xll.meDateFromTenor(K614,L$14,"Following",L$13,"Normal")</f>
        <v>43453</v>
      </c>
      <c r="M614" s="175">
        <f ca="1"/>
        <v>9.6955548053812898E-3</v>
      </c>
      <c r="N614" s="152" t="s">
        <v>4</v>
      </c>
      <c r="O614" s="174">
        <f t="shared" ca="1" si="29"/>
        <v>43270</v>
      </c>
      <c r="P614" s="20">
        <f ca="1">_xll.meDateFromTenor(O614,P$14,"Following",P$13,"Normal")</f>
        <v>43271</v>
      </c>
      <c r="Q614" s="175">
        <f ca="1"/>
        <v>6.8185643616313144E-3</v>
      </c>
      <c r="R614" s="151" t="s">
        <v>4</v>
      </c>
    </row>
    <row r="615" spans="1:18" x14ac:dyDescent="0.25">
      <c r="A615" s="153">
        <v>597</v>
      </c>
      <c r="B615" s="158"/>
      <c r="C615" s="174">
        <f ca="1">_xll.meDateFromTenor(C614,"1D","FOLLOWING",D$13,"NORMAL")</f>
        <v>43271</v>
      </c>
      <c r="D615" s="20">
        <f ca="1">_xll.meDateFromTenor(C615,D$14,"Following",D$13,"Normal")</f>
        <v>43272</v>
      </c>
      <c r="E615" s="175">
        <f ca="1"/>
        <v>5.7924248128405006E-3</v>
      </c>
      <c r="F615" s="152"/>
      <c r="G615" s="174">
        <f t="shared" ca="1" si="27"/>
        <v>43271</v>
      </c>
      <c r="H615" s="20">
        <f ca="1">_xll.meDateFromTenor(G615,H$14,"Following",H$13,"Normal")</f>
        <v>43363</v>
      </c>
      <c r="I615" s="175">
        <f ca="1"/>
        <v>8.2313701835577003E-3</v>
      </c>
      <c r="J615" s="152" t="s">
        <v>4</v>
      </c>
      <c r="K615" s="174">
        <f t="shared" ca="1" si="28"/>
        <v>43271</v>
      </c>
      <c r="L615" s="20">
        <f ca="1">_xll.meDateFromTenor(K615,L$14,"Following",L$13,"Normal")</f>
        <v>43454</v>
      </c>
      <c r="M615" s="175">
        <f ca="1"/>
        <v>9.6962762724797282E-3</v>
      </c>
      <c r="N615" s="152" t="s">
        <v>4</v>
      </c>
      <c r="O615" s="174">
        <f t="shared" ca="1" si="29"/>
        <v>43271</v>
      </c>
      <c r="P615" s="20">
        <f ca="1">_xll.meDateFromTenor(O615,P$14,"Following",P$13,"Normal")</f>
        <v>43272</v>
      </c>
      <c r="Q615" s="175">
        <f ca="1"/>
        <v>6.8172617461159666E-3</v>
      </c>
      <c r="R615" s="151" t="s">
        <v>4</v>
      </c>
    </row>
    <row r="616" spans="1:18" x14ac:dyDescent="0.25">
      <c r="A616" s="153">
        <v>598</v>
      </c>
      <c r="B616" s="158"/>
      <c r="C616" s="174">
        <f ca="1">_xll.meDateFromTenor(C615,"1D","FOLLOWING",D$13,"NORMAL")</f>
        <v>43272</v>
      </c>
      <c r="D616" s="20">
        <f ca="1">_xll.meDateFromTenor(C616,D$14,"Following",D$13,"Normal")</f>
        <v>43273</v>
      </c>
      <c r="E616" s="175">
        <f ca="1"/>
        <v>5.7957210225456843E-3</v>
      </c>
      <c r="F616" s="152"/>
      <c r="G616" s="174">
        <f t="shared" ca="1" si="27"/>
        <v>43272</v>
      </c>
      <c r="H616" s="20">
        <f ca="1">_xll.meDateFromTenor(G616,H$14,"Following",H$13,"Normal")</f>
        <v>43364</v>
      </c>
      <c r="I616" s="175">
        <f ca="1"/>
        <v>8.2337706994425122E-3</v>
      </c>
      <c r="J616" s="152" t="s">
        <v>4</v>
      </c>
      <c r="K616" s="174">
        <f t="shared" ca="1" si="28"/>
        <v>43272</v>
      </c>
      <c r="L616" s="20">
        <f ca="1">_xll.meDateFromTenor(K616,L$14,"Following",L$13,"Normal")</f>
        <v>43455</v>
      </c>
      <c r="M616" s="175">
        <f ca="1"/>
        <v>9.6970508310383445E-3</v>
      </c>
      <c r="N616" s="152" t="s">
        <v>4</v>
      </c>
      <c r="O616" s="174">
        <f t="shared" ca="1" si="29"/>
        <v>43272</v>
      </c>
      <c r="P616" s="20">
        <f ca="1">_xll.meDateFromTenor(O616,P$14,"Following",P$13,"Normal")</f>
        <v>43273</v>
      </c>
      <c r="Q616" s="175">
        <f ca="1"/>
        <v>6.8159591306006196E-3</v>
      </c>
      <c r="R616" s="151" t="s">
        <v>4</v>
      </c>
    </row>
    <row r="617" spans="1:18" x14ac:dyDescent="0.25">
      <c r="A617" s="153">
        <v>599</v>
      </c>
      <c r="B617" s="158"/>
      <c r="C617" s="174">
        <f ca="1">_xll.meDateFromTenor(C616,"1D","FOLLOWING",D$13,"NORMAL")</f>
        <v>43273</v>
      </c>
      <c r="D617" s="20">
        <f ca="1">_xll.meDateFromTenor(C617,D$14,"Following",D$13,"Normal")</f>
        <v>43276</v>
      </c>
      <c r="E617" s="175">
        <f ca="1"/>
        <v>5.8024210535023921E-3</v>
      </c>
      <c r="F617" s="152"/>
      <c r="G617" s="174">
        <f t="shared" ca="1" si="27"/>
        <v>43273</v>
      </c>
      <c r="H617" s="20">
        <f ca="1">_xll.meDateFromTenor(G617,H$14,"Following",H$13,"Normal")</f>
        <v>43367</v>
      </c>
      <c r="I617" s="175">
        <f ca="1"/>
        <v>8.2362099370905939E-3</v>
      </c>
      <c r="J617" s="152" t="s">
        <v>4</v>
      </c>
      <c r="K617" s="174">
        <f t="shared" ca="1" si="28"/>
        <v>43273</v>
      </c>
      <c r="L617" s="20">
        <f ca="1">_xll.meDateFromTenor(K617,L$14,"Following",L$13,"Normal")</f>
        <v>43458</v>
      </c>
      <c r="M617" s="175">
        <f ca="1"/>
        <v>9.6978789375465266E-3</v>
      </c>
      <c r="N617" s="152" t="s">
        <v>4</v>
      </c>
      <c r="O617" s="174">
        <f t="shared" ca="1" si="29"/>
        <v>43273</v>
      </c>
      <c r="P617" s="20">
        <f ca="1">_xll.meDateFromTenor(O617,P$14,"Following",P$13,"Normal")</f>
        <v>43276</v>
      </c>
      <c r="Q617" s="175">
        <f ca="1"/>
        <v>6.8146565150852718E-3</v>
      </c>
      <c r="R617" s="151" t="s">
        <v>4</v>
      </c>
    </row>
    <row r="618" spans="1:18" x14ac:dyDescent="0.25">
      <c r="A618" s="153">
        <v>600</v>
      </c>
      <c r="B618" s="158"/>
      <c r="C618" s="174">
        <f ca="1">_xll.meDateFromTenor(C617,"1D","FOLLOWING",D$13,"NORMAL")</f>
        <v>43276</v>
      </c>
      <c r="D618" s="20">
        <f ca="1">_xll.meDateFromTenor(C618,D$14,"Following",D$13,"Normal")</f>
        <v>43277</v>
      </c>
      <c r="E618" s="175">
        <f ca="1"/>
        <v>5.8089481381085259E-3</v>
      </c>
      <c r="F618" s="152"/>
      <c r="G618" s="174">
        <f t="shared" ca="1" si="27"/>
        <v>43276</v>
      </c>
      <c r="H618" s="20">
        <f ca="1">_xll.meDateFromTenor(G618,H$14,"Following",H$13,"Normal")</f>
        <v>43368</v>
      </c>
      <c r="I618" s="175">
        <f ca="1"/>
        <v>8.2437620315036191E-3</v>
      </c>
      <c r="J618" s="152" t="s">
        <v>4</v>
      </c>
      <c r="K618" s="174">
        <f t="shared" ca="1" si="28"/>
        <v>43276</v>
      </c>
      <c r="L618" s="20">
        <f ca="1">_xll.meDateFromTenor(K618,L$14,"Following",L$13,"Normal")</f>
        <v>43461</v>
      </c>
      <c r="M618" s="175">
        <f ca="1"/>
        <v>9.7006891096622829E-3</v>
      </c>
      <c r="N618" s="152" t="s">
        <v>4</v>
      </c>
      <c r="O618" s="174">
        <f t="shared" ca="1" si="29"/>
        <v>43276</v>
      </c>
      <c r="P618" s="20">
        <f ca="1">_xll.meDateFromTenor(O618,P$14,"Following",P$13,"Normal")</f>
        <v>43277</v>
      </c>
      <c r="Q618" s="175">
        <f ca="1"/>
        <v>6.8107486685392302E-3</v>
      </c>
      <c r="R618" s="151" t="s">
        <v>4</v>
      </c>
    </row>
    <row r="619" spans="1:18" x14ac:dyDescent="0.25">
      <c r="A619" s="153">
        <v>601</v>
      </c>
      <c r="B619" s="158"/>
      <c r="C619" s="174">
        <f ca="1">_xll.meDateFromTenor(C618,"1D","FOLLOWING",D$13,"NORMAL")</f>
        <v>43277</v>
      </c>
      <c r="D619" s="20">
        <f ca="1">_xll.meDateFromTenor(C619,D$14,"Following",D$13,"Normal")</f>
        <v>43278</v>
      </c>
      <c r="E619" s="175">
        <f ca="1"/>
        <v>5.8122654880232924E-3</v>
      </c>
      <c r="F619" s="152"/>
      <c r="G619" s="174">
        <f t="shared" ca="1" si="27"/>
        <v>43277</v>
      </c>
      <c r="H619" s="20">
        <f ca="1">_xll.meDateFromTenor(G619,H$14,"Following",H$13,"Normal")</f>
        <v>43369</v>
      </c>
      <c r="I619" s="175">
        <f ca="1"/>
        <v>8.2463582070939415E-3</v>
      </c>
      <c r="J619" s="152" t="s">
        <v>4</v>
      </c>
      <c r="K619" s="174">
        <f t="shared" ca="1" si="28"/>
        <v>43277</v>
      </c>
      <c r="L619" s="20">
        <f ca="1">_xll.meDateFromTenor(K619,L$14,"Following",L$13,"Normal")</f>
        <v>43461</v>
      </c>
      <c r="M619" s="175">
        <f ca="1"/>
        <v>9.7017359728625487E-3</v>
      </c>
      <c r="N619" s="152" t="s">
        <v>4</v>
      </c>
      <c r="O619" s="174">
        <f t="shared" ca="1" si="29"/>
        <v>43277</v>
      </c>
      <c r="P619" s="20">
        <f ca="1">_xll.meDateFromTenor(O619,P$14,"Following",P$13,"Normal")</f>
        <v>43278</v>
      </c>
      <c r="Q619" s="175">
        <f ca="1"/>
        <v>6.8094460530238833E-3</v>
      </c>
      <c r="R619" s="151" t="s">
        <v>4</v>
      </c>
    </row>
    <row r="620" spans="1:18" x14ac:dyDescent="0.25">
      <c r="A620" s="153">
        <v>602</v>
      </c>
      <c r="B620" s="158"/>
      <c r="C620" s="174">
        <f ca="1">_xll.meDateFromTenor(C619,"1D","FOLLOWING",D$13,"NORMAL")</f>
        <v>43278</v>
      </c>
      <c r="D620" s="20">
        <f ca="1">_xll.meDateFromTenor(C620,D$14,"Following",D$13,"Normal")</f>
        <v>43279</v>
      </c>
      <c r="E620" s="175">
        <f ca="1"/>
        <v>5.8155870671150675E-3</v>
      </c>
      <c r="F620" s="152"/>
      <c r="G620" s="174">
        <f t="shared" ca="1" si="27"/>
        <v>43278</v>
      </c>
      <c r="H620" s="20">
        <f ca="1">_xll.meDateFromTenor(G620,H$14,"Following",H$13,"Normal")</f>
        <v>43370</v>
      </c>
      <c r="I620" s="175">
        <f ca="1"/>
        <v>8.2489941298921118E-3</v>
      </c>
      <c r="J620" s="152" t="s">
        <v>4</v>
      </c>
      <c r="K620" s="174">
        <f t="shared" ca="1" si="28"/>
        <v>43278</v>
      </c>
      <c r="L620" s="20">
        <f ca="1">_xll.meDateFromTenor(K620,L$14,"Following",L$13,"Normal")</f>
        <v>43461</v>
      </c>
      <c r="M620" s="175">
        <f ca="1"/>
        <v>9.7028386664592941E-3</v>
      </c>
      <c r="N620" s="152" t="s">
        <v>4</v>
      </c>
      <c r="O620" s="174">
        <f t="shared" ca="1" si="29"/>
        <v>43278</v>
      </c>
      <c r="P620" s="20">
        <f ca="1">_xll.meDateFromTenor(O620,P$14,"Following",P$13,"Normal")</f>
        <v>43279</v>
      </c>
      <c r="Q620" s="175">
        <f ca="1"/>
        <v>6.8081434375085355E-3</v>
      </c>
      <c r="R620" s="151" t="s">
        <v>4</v>
      </c>
    </row>
    <row r="621" spans="1:18" x14ac:dyDescent="0.25">
      <c r="A621" s="153">
        <v>603</v>
      </c>
      <c r="B621" s="158"/>
      <c r="C621" s="174">
        <f ca="1">_xll.meDateFromTenor(C620,"1D","FOLLOWING",D$13,"NORMAL")</f>
        <v>43279</v>
      </c>
      <c r="D621" s="20">
        <f ca="1">_xll.meDateFromTenor(C621,D$14,"Following",D$13,"Normal")</f>
        <v>43280</v>
      </c>
      <c r="E621" s="175">
        <f ca="1"/>
        <v>5.8189128755437233E-3</v>
      </c>
      <c r="F621" s="152"/>
      <c r="G621" s="174">
        <f t="shared" ca="1" si="27"/>
        <v>43279</v>
      </c>
      <c r="H621" s="20">
        <f ca="1">_xll.meDateFromTenor(G621,H$14,"Following",H$13,"Normal")</f>
        <v>43371</v>
      </c>
      <c r="I621" s="175">
        <f ca="1"/>
        <v>8.2516700049870464E-3</v>
      </c>
      <c r="J621" s="152" t="s">
        <v>4</v>
      </c>
      <c r="K621" s="174">
        <f t="shared" ca="1" si="28"/>
        <v>43279</v>
      </c>
      <c r="L621" s="20">
        <f ca="1">_xll.meDateFromTenor(K621,L$14,"Following",L$13,"Normal")</f>
        <v>43462</v>
      </c>
      <c r="M621" s="175">
        <f ca="1"/>
        <v>9.7039976469419E-3</v>
      </c>
      <c r="N621" s="152" t="s">
        <v>4</v>
      </c>
      <c r="O621" s="174">
        <f t="shared" ca="1" si="29"/>
        <v>43279</v>
      </c>
      <c r="P621" s="20">
        <f ca="1">_xll.meDateFromTenor(O621,P$14,"Following",P$13,"Normal")</f>
        <v>43280</v>
      </c>
      <c r="Q621" s="175">
        <f ca="1"/>
        <v>6.8068408219931886E-3</v>
      </c>
      <c r="R621" s="151" t="s">
        <v>4</v>
      </c>
    </row>
    <row r="622" spans="1:18" x14ac:dyDescent="0.25">
      <c r="A622" s="153">
        <v>604</v>
      </c>
      <c r="B622" s="158"/>
      <c r="C622" s="174">
        <f ca="1">_xll.meDateFromTenor(C621,"1D","FOLLOWING",D$13,"NORMAL")</f>
        <v>43280</v>
      </c>
      <c r="D622" s="20">
        <f ca="1">_xll.meDateFromTenor(C622,D$14,"Following",D$13,"Normal")</f>
        <v>43283</v>
      </c>
      <c r="E622" s="175">
        <f ca="1"/>
        <v>5.8256728637129593E-3</v>
      </c>
      <c r="F622" s="152"/>
      <c r="G622" s="174">
        <f t="shared" ca="1" si="27"/>
        <v>43280</v>
      </c>
      <c r="H622" s="20">
        <f ca="1">_xll.meDateFromTenor(G622,H$14,"Following",H$13,"Normal")</f>
        <v>43374</v>
      </c>
      <c r="I622" s="175">
        <f ca="1"/>
        <v>8.2543860374676616E-3</v>
      </c>
      <c r="J622" s="152" t="s">
        <v>4</v>
      </c>
      <c r="K622" s="174">
        <f t="shared" ca="1" si="28"/>
        <v>43280</v>
      </c>
      <c r="L622" s="20">
        <f ca="1">_xll.meDateFromTenor(K622,L$14,"Following",L$13,"Normal")</f>
        <v>43465</v>
      </c>
      <c r="M622" s="175">
        <f ca="1"/>
        <v>9.705213370799751E-3</v>
      </c>
      <c r="N622" s="152" t="s">
        <v>4</v>
      </c>
      <c r="O622" s="174">
        <f t="shared" ca="1" si="29"/>
        <v>43280</v>
      </c>
      <c r="P622" s="20">
        <f ca="1">_xll.meDateFromTenor(O622,P$14,"Following",P$13,"Normal")</f>
        <v>43283</v>
      </c>
      <c r="Q622" s="175">
        <f ca="1"/>
        <v>6.8055382064778408E-3</v>
      </c>
      <c r="R622" s="151" t="s">
        <v>4</v>
      </c>
    </row>
    <row r="623" spans="1:18" x14ac:dyDescent="0.25">
      <c r="A623" s="153">
        <v>605</v>
      </c>
      <c r="B623" s="158"/>
      <c r="C623" s="174">
        <f ca="1">_xll.meDateFromTenor(C622,"1D","FOLLOWING",D$13,"NORMAL")</f>
        <v>43283</v>
      </c>
      <c r="D623" s="20">
        <f ca="1">_xll.meDateFromTenor(C623,D$14,"Following",D$13,"Normal")</f>
        <v>43284</v>
      </c>
      <c r="E623" s="175">
        <f ca="1"/>
        <v>5.8322584118198004E-3</v>
      </c>
      <c r="F623" s="152"/>
      <c r="G623" s="174">
        <f t="shared" ca="1" si="27"/>
        <v>43283</v>
      </c>
      <c r="H623" s="20">
        <f ca="1">_xll.meDateFromTenor(G623,H$14,"Following",H$13,"Normal")</f>
        <v>43375</v>
      </c>
      <c r="I623" s="175">
        <f ca="1"/>
        <v>8.2627771301127459E-3</v>
      </c>
      <c r="J623" s="152" t="s">
        <v>4</v>
      </c>
      <c r="K623" s="174">
        <f t="shared" ca="1" si="28"/>
        <v>43283</v>
      </c>
      <c r="L623" s="20">
        <f ca="1">_xll.meDateFromTenor(K623,L$14,"Following",L$13,"Normal")</f>
        <v>43467</v>
      </c>
      <c r="M623" s="175">
        <f ca="1"/>
        <v>9.7092055675186053E-3</v>
      </c>
      <c r="N623" s="152" t="s">
        <v>4</v>
      </c>
      <c r="O623" s="174">
        <f t="shared" ca="1" si="29"/>
        <v>43283</v>
      </c>
      <c r="P623" s="20">
        <f ca="1">_xll.meDateFromTenor(O623,P$14,"Following",P$13,"Normal")</f>
        <v>43284</v>
      </c>
      <c r="Q623" s="175">
        <f ca="1"/>
        <v>6.8016303599317991E-3</v>
      </c>
      <c r="R623" s="151" t="s">
        <v>4</v>
      </c>
    </row>
    <row r="624" spans="1:18" x14ac:dyDescent="0.25">
      <c r="A624" s="153">
        <v>606</v>
      </c>
      <c r="B624" s="158"/>
      <c r="C624" s="174">
        <f ca="1">_xll.meDateFromTenor(C623,"1D","FOLLOWING",D$13,"NORMAL")</f>
        <v>43284</v>
      </c>
      <c r="D624" s="20">
        <f ca="1">_xll.meDateFromTenor(C624,D$14,"Following",D$13,"Normal")</f>
        <v>43285</v>
      </c>
      <c r="E624" s="175">
        <f ca="1"/>
        <v>5.8356053731678723E-3</v>
      </c>
      <c r="F624" s="152"/>
      <c r="G624" s="174">
        <f t="shared" ca="1" si="27"/>
        <v>43284</v>
      </c>
      <c r="H624" s="20">
        <f ca="1">_xll.meDateFromTenor(G624,H$14,"Following",H$13,"Normal")</f>
        <v>43376</v>
      </c>
      <c r="I624" s="175">
        <f ca="1"/>
        <v>8.2656558430252419E-3</v>
      </c>
      <c r="J624" s="152" t="s">
        <v>4</v>
      </c>
      <c r="K624" s="174">
        <f t="shared" ca="1" si="28"/>
        <v>43284</v>
      </c>
      <c r="L624" s="20">
        <f ca="1">_xll.meDateFromTenor(K624,L$14,"Following",L$13,"Normal")</f>
        <v>43468</v>
      </c>
      <c r="M624" s="175">
        <f ca="1"/>
        <v>9.7106528297712675E-3</v>
      </c>
      <c r="N624" s="152" t="s">
        <v>4</v>
      </c>
      <c r="O624" s="174">
        <f t="shared" ca="1" si="29"/>
        <v>43284</v>
      </c>
      <c r="P624" s="20">
        <f ca="1">_xll.meDateFromTenor(O624,P$14,"Following",P$13,"Normal")</f>
        <v>43285</v>
      </c>
      <c r="Q624" s="175">
        <f ca="1"/>
        <v>6.8003277604387156E-3</v>
      </c>
      <c r="R624" s="151" t="s">
        <v>4</v>
      </c>
    </row>
    <row r="625" spans="1:18" x14ac:dyDescent="0.25">
      <c r="A625" s="153">
        <v>607</v>
      </c>
      <c r="B625" s="158"/>
      <c r="C625" s="174">
        <f ca="1">_xll.meDateFromTenor(C624,"1D","FOLLOWING",D$13,"NORMAL")</f>
        <v>43285</v>
      </c>
      <c r="D625" s="20">
        <f ca="1">_xll.meDateFromTenor(C625,D$14,"Following",D$13,"Normal")</f>
        <v>43286</v>
      </c>
      <c r="E625" s="175">
        <f ca="1"/>
        <v>5.8389565662509066E-3</v>
      </c>
      <c r="F625" s="152"/>
      <c r="G625" s="174">
        <f t="shared" ca="1" si="27"/>
        <v>43285</v>
      </c>
      <c r="H625" s="20">
        <f ca="1">_xll.meDateFromTenor(G625,H$14,"Following",H$13,"Normal")</f>
        <v>43377</v>
      </c>
      <c r="I625" s="175">
        <f ca="1"/>
        <v>8.2685757387679949E-3</v>
      </c>
      <c r="J625" s="152" t="s">
        <v>4</v>
      </c>
      <c r="K625" s="174">
        <f t="shared" ca="1" si="28"/>
        <v>43285</v>
      </c>
      <c r="L625" s="20">
        <f ca="1">_xll.meDateFromTenor(K625,L$14,"Following",L$13,"Normal")</f>
        <v>43469</v>
      </c>
      <c r="M625" s="175">
        <f ca="1"/>
        <v>9.7121591178460902E-3</v>
      </c>
      <c r="N625" s="152" t="s">
        <v>4</v>
      </c>
      <c r="O625" s="174">
        <f t="shared" ca="1" si="29"/>
        <v>43285</v>
      </c>
      <c r="P625" s="20">
        <f ca="1">_xll.meDateFromTenor(O625,P$14,"Following",P$13,"Normal")</f>
        <v>43286</v>
      </c>
      <c r="Q625" s="175">
        <f ca="1"/>
        <v>6.7990258303345678E-3</v>
      </c>
      <c r="R625" s="151" t="s">
        <v>4</v>
      </c>
    </row>
    <row r="626" spans="1:18" x14ac:dyDescent="0.25">
      <c r="A626" s="153">
        <v>608</v>
      </c>
      <c r="B626" s="158"/>
      <c r="C626" s="174">
        <f ca="1">_xll.meDateFromTenor(C625,"1D","FOLLOWING",D$13,"NORMAL")</f>
        <v>43286</v>
      </c>
      <c r="D626" s="20">
        <f ca="1">_xll.meDateFromTenor(C626,D$14,"Following",D$13,"Normal")</f>
        <v>43287</v>
      </c>
      <c r="E626" s="175">
        <f ca="1"/>
        <v>5.8423119913087115E-3</v>
      </c>
      <c r="F626" s="152"/>
      <c r="G626" s="174">
        <f t="shared" ca="1" si="27"/>
        <v>43286</v>
      </c>
      <c r="H626" s="20">
        <f ca="1">_xll.meDateFromTenor(G626,H$14,"Following",H$13,"Normal")</f>
        <v>43378</v>
      </c>
      <c r="I626" s="175">
        <f ca="1"/>
        <v>8.2715370224299214E-3</v>
      </c>
      <c r="J626" s="152" t="s">
        <v>4</v>
      </c>
      <c r="K626" s="174">
        <f t="shared" ca="1" si="28"/>
        <v>43286</v>
      </c>
      <c r="L626" s="20">
        <f ca="1">_xll.meDateFromTenor(K626,L$14,"Following",L$13,"Normal")</f>
        <v>43472</v>
      </c>
      <c r="M626" s="175">
        <f ca="1"/>
        <v>9.7137248882324563E-3</v>
      </c>
      <c r="N626" s="152" t="s">
        <v>4</v>
      </c>
      <c r="O626" s="174">
        <f t="shared" ca="1" si="29"/>
        <v>43286</v>
      </c>
      <c r="P626" s="20">
        <f ca="1">_xll.meDateFromTenor(O626,P$14,"Following",P$13,"Normal")</f>
        <v>43287</v>
      </c>
      <c r="Q626" s="175">
        <f ca="1"/>
        <v>6.7977260593939616E-3</v>
      </c>
      <c r="R626" s="151" t="s">
        <v>4</v>
      </c>
    </row>
    <row r="627" spans="1:18" x14ac:dyDescent="0.25">
      <c r="A627" s="153">
        <v>609</v>
      </c>
      <c r="B627" s="158"/>
      <c r="C627" s="174">
        <f ca="1">_xll.meDateFromTenor(C626,"1D","FOLLOWING",D$13,"NORMAL")</f>
        <v>43287</v>
      </c>
      <c r="D627" s="20">
        <f ca="1">_xll.meDateFromTenor(C627,D$14,"Following",D$13,"Normal")</f>
        <v>43290</v>
      </c>
      <c r="E627" s="175">
        <f ca="1"/>
        <v>5.8491319816944762E-3</v>
      </c>
      <c r="F627" s="152"/>
      <c r="G627" s="174">
        <f t="shared" ca="1" si="27"/>
        <v>43287</v>
      </c>
      <c r="H627" s="20">
        <f ca="1">_xll.meDateFromTenor(G627,H$14,"Following",H$13,"Normal")</f>
        <v>43381</v>
      </c>
      <c r="I627" s="175">
        <f ca="1"/>
        <v>8.2745398990999378E-3</v>
      </c>
      <c r="J627" s="152" t="s">
        <v>4</v>
      </c>
      <c r="K627" s="174">
        <f t="shared" ca="1" si="28"/>
        <v>43287</v>
      </c>
      <c r="L627" s="20">
        <f ca="1">_xll.meDateFromTenor(K627,L$14,"Following",L$13,"Normal")</f>
        <v>43472</v>
      </c>
      <c r="M627" s="175">
        <f ca="1"/>
        <v>9.7153505974197484E-3</v>
      </c>
      <c r="N627" s="152" t="s">
        <v>4</v>
      </c>
      <c r="O627" s="174">
        <f t="shared" ca="1" si="29"/>
        <v>43287</v>
      </c>
      <c r="P627" s="20">
        <f ca="1">_xll.meDateFromTenor(O627,P$14,"Following",P$13,"Normal")</f>
        <v>43290</v>
      </c>
      <c r="Q627" s="175">
        <f ca="1"/>
        <v>6.7964299941507926E-3</v>
      </c>
      <c r="R627" s="151" t="s">
        <v>4</v>
      </c>
    </row>
    <row r="628" spans="1:18" x14ac:dyDescent="0.25">
      <c r="A628" s="153">
        <v>610</v>
      </c>
      <c r="B628" s="158"/>
      <c r="C628" s="174">
        <f ca="1">_xll.meDateFromTenor(C627,"1D","FOLLOWING",D$13,"NORMAL")</f>
        <v>43290</v>
      </c>
      <c r="D628" s="20">
        <f ca="1">_xll.meDateFromTenor(C628,D$14,"Following",D$13,"Normal")</f>
        <v>43291</v>
      </c>
      <c r="E628" s="175">
        <f ca="1"/>
        <v>5.8557760190414351E-3</v>
      </c>
      <c r="F628" s="152"/>
      <c r="G628" s="174">
        <f t="shared" ca="1" si="27"/>
        <v>43290</v>
      </c>
      <c r="H628" s="20">
        <f ca="1">_xll.meDateFromTenor(G628,H$14,"Following",H$13,"Normal")</f>
        <v>43382</v>
      </c>
      <c r="I628" s="175">
        <f ca="1"/>
        <v>8.2838001380476905E-3</v>
      </c>
      <c r="J628" s="152" t="s">
        <v>4</v>
      </c>
      <c r="K628" s="174">
        <f t="shared" ca="1" si="28"/>
        <v>43290</v>
      </c>
      <c r="L628" s="20">
        <f ca="1">_xll.meDateFromTenor(K628,L$14,"Following",L$13,"Normal")</f>
        <v>43474</v>
      </c>
      <c r="M628" s="175">
        <f ca="1"/>
        <v>9.7205919226810138E-3</v>
      </c>
      <c r="N628" s="152" t="s">
        <v>4</v>
      </c>
      <c r="O628" s="174">
        <f t="shared" ca="1" si="29"/>
        <v>43290</v>
      </c>
      <c r="P628" s="20">
        <f ca="1">_xll.meDateFromTenor(O628,P$14,"Following",P$13,"Normal")</f>
        <v>43291</v>
      </c>
      <c r="Q628" s="175">
        <f ca="1"/>
        <v>6.7925794979448234E-3</v>
      </c>
      <c r="R628" s="151" t="s">
        <v>4</v>
      </c>
    </row>
    <row r="629" spans="1:18" x14ac:dyDescent="0.25">
      <c r="A629" s="153">
        <v>611</v>
      </c>
      <c r="B629" s="158"/>
      <c r="C629" s="174">
        <f ca="1">_xll.meDateFromTenor(C628,"1D","FOLLOWING",D$13,"NORMAL")</f>
        <v>43291</v>
      </c>
      <c r="D629" s="20">
        <f ca="1">_xll.meDateFromTenor(C629,D$14,"Following",D$13,"Normal")</f>
        <v>43292</v>
      </c>
      <c r="E629" s="175">
        <f ca="1"/>
        <v>5.8591526096485533E-3</v>
      </c>
      <c r="F629" s="152"/>
      <c r="G629" s="174">
        <f t="shared" ca="1" si="27"/>
        <v>43291</v>
      </c>
      <c r="H629" s="20">
        <f ca="1">_xll.meDateFromTenor(G629,H$14,"Following",H$13,"Normal")</f>
        <v>43383</v>
      </c>
      <c r="I629" s="175">
        <f ca="1"/>
        <v>8.2869714376392241E-3</v>
      </c>
      <c r="J629" s="152" t="s">
        <v>4</v>
      </c>
      <c r="K629" s="174">
        <f t="shared" ca="1" si="28"/>
        <v>43291</v>
      </c>
      <c r="L629" s="20">
        <f ca="1">_xll.meDateFromTenor(K629,L$14,"Following",L$13,"Normal")</f>
        <v>43475</v>
      </c>
      <c r="M629" s="175">
        <f ca="1"/>
        <v>9.7224619519658412E-3</v>
      </c>
      <c r="N629" s="152" t="s">
        <v>4</v>
      </c>
      <c r="O629" s="174">
        <f t="shared" ca="1" si="29"/>
        <v>43291</v>
      </c>
      <c r="P629" s="20">
        <f ca="1">_xll.meDateFromTenor(O629,P$14,"Following",P$13,"Normal")</f>
        <v>43292</v>
      </c>
      <c r="Q629" s="175">
        <f ca="1"/>
        <v>6.7913137208303236E-3</v>
      </c>
      <c r="R629" s="151" t="s">
        <v>4</v>
      </c>
    </row>
    <row r="630" spans="1:18" x14ac:dyDescent="0.25">
      <c r="A630" s="153">
        <v>612</v>
      </c>
      <c r="B630" s="158"/>
      <c r="C630" s="174">
        <f ca="1">_xll.meDateFromTenor(C629,"1D","FOLLOWING",D$13,"NORMAL")</f>
        <v>43292</v>
      </c>
      <c r="D630" s="20">
        <f ca="1">_xll.meDateFromTenor(C630,D$14,"Following",D$13,"Normal")</f>
        <v>43293</v>
      </c>
      <c r="E630" s="175">
        <f ca="1"/>
        <v>5.8625334345485877E-3</v>
      </c>
      <c r="F630" s="152"/>
      <c r="G630" s="174">
        <f t="shared" ca="1" si="27"/>
        <v>43292</v>
      </c>
      <c r="H630" s="20">
        <f ca="1">_xll.meDateFromTenor(G630,H$14,"Following",H$13,"Normal")</f>
        <v>43384</v>
      </c>
      <c r="I630" s="175">
        <f ca="1"/>
        <v>8.2901853556834274E-3</v>
      </c>
      <c r="J630" s="152" t="s">
        <v>4</v>
      </c>
      <c r="K630" s="174">
        <f t="shared" ca="1" si="28"/>
        <v>43292</v>
      </c>
      <c r="L630" s="20">
        <f ca="1">_xll.meDateFromTenor(K630,L$14,"Following",L$13,"Normal")</f>
        <v>43476</v>
      </c>
      <c r="M630" s="175">
        <f ca="1"/>
        <v>9.7243942024985118E-3</v>
      </c>
      <c r="N630" s="152" t="s">
        <v>4</v>
      </c>
      <c r="O630" s="174">
        <f t="shared" ca="1" si="29"/>
        <v>43292</v>
      </c>
      <c r="P630" s="20">
        <f ca="1">_xll.meDateFromTenor(O630,P$14,"Following",P$13,"Normal")</f>
        <v>43293</v>
      </c>
      <c r="Q630" s="175">
        <f ca="1"/>
        <v>6.7900593820827233E-3</v>
      </c>
      <c r="R630" s="151" t="s">
        <v>4</v>
      </c>
    </row>
    <row r="631" spans="1:18" x14ac:dyDescent="0.25">
      <c r="A631" s="153">
        <v>613</v>
      </c>
      <c r="B631" s="158"/>
      <c r="C631" s="174">
        <f ca="1">_xll.meDateFromTenor(C630,"1D","FOLLOWING",D$13,"NORMAL")</f>
        <v>43293</v>
      </c>
      <c r="D631" s="20">
        <f ca="1">_xll.meDateFromTenor(C631,D$14,"Following",D$13,"Normal")</f>
        <v>43294</v>
      </c>
      <c r="E631" s="175">
        <f ca="1"/>
        <v>5.8659184939014106E-3</v>
      </c>
      <c r="F631" s="152"/>
      <c r="G631" s="174">
        <f t="shared" ca="1" si="27"/>
        <v>43293</v>
      </c>
      <c r="H631" s="20">
        <f ca="1">_xll.meDateFromTenor(G631,H$14,"Following",H$13,"Normal")</f>
        <v>43385</v>
      </c>
      <c r="I631" s="175">
        <f ca="1"/>
        <v>8.2934420972692168E-3</v>
      </c>
      <c r="J631" s="152" t="s">
        <v>4</v>
      </c>
      <c r="K631" s="174">
        <f t="shared" ca="1" si="28"/>
        <v>43293</v>
      </c>
      <c r="L631" s="20">
        <f ca="1">_xll.meDateFromTenor(K631,L$14,"Following",L$13,"Normal")</f>
        <v>43479</v>
      </c>
      <c r="M631" s="175">
        <f ca="1"/>
        <v>9.7263891307684085E-3</v>
      </c>
      <c r="N631" s="152" t="s">
        <v>4</v>
      </c>
      <c r="O631" s="174">
        <f t="shared" ca="1" si="29"/>
        <v>43293</v>
      </c>
      <c r="P631" s="20">
        <f ca="1">_xll.meDateFromTenor(O631,P$14,"Following",P$13,"Normal")</f>
        <v>43294</v>
      </c>
      <c r="Q631" s="175">
        <f ca="1"/>
        <v>6.7888180282359148E-3</v>
      </c>
      <c r="R631" s="151" t="s">
        <v>4</v>
      </c>
    </row>
    <row r="632" spans="1:18" x14ac:dyDescent="0.25">
      <c r="A632" s="153">
        <v>614</v>
      </c>
      <c r="B632" s="158"/>
      <c r="C632" s="174">
        <f ca="1">_xll.meDateFromTenor(C631,"1D","FOLLOWING",D$13,"NORMAL")</f>
        <v>43294</v>
      </c>
      <c r="D632" s="20">
        <f ca="1">_xll.meDateFromTenor(C632,D$14,"Following",D$13,"Normal")</f>
        <v>43297</v>
      </c>
      <c r="E632" s="175">
        <f ca="1"/>
        <v>5.8727985320669437E-3</v>
      </c>
      <c r="F632" s="152"/>
      <c r="G632" s="174">
        <f t="shared" ca="1" si="27"/>
        <v>43294</v>
      </c>
      <c r="H632" s="20">
        <f ca="1">_xll.meDateFromTenor(G632,H$14,"Following",H$13,"Normal")</f>
        <v>43388</v>
      </c>
      <c r="I632" s="175">
        <f ca="1"/>
        <v>8.2967418674855069E-3</v>
      </c>
      <c r="J632" s="152" t="s">
        <v>4</v>
      </c>
      <c r="K632" s="174">
        <f t="shared" ca="1" si="28"/>
        <v>43294</v>
      </c>
      <c r="L632" s="20">
        <f ca="1">_xll.meDateFromTenor(K632,L$14,"Following",L$13,"Normal")</f>
        <v>43479</v>
      </c>
      <c r="M632" s="175">
        <f ca="1"/>
        <v>9.7284471932649087E-3</v>
      </c>
      <c r="N632" s="152" t="s">
        <v>4</v>
      </c>
      <c r="O632" s="174">
        <f t="shared" ca="1" si="29"/>
        <v>43294</v>
      </c>
      <c r="P632" s="20">
        <f ca="1">_xll.meDateFromTenor(O632,P$14,"Following",P$13,"Normal")</f>
        <v>43297</v>
      </c>
      <c r="Q632" s="175">
        <f ca="1"/>
        <v>6.787591205823792E-3</v>
      </c>
      <c r="R632" s="151" t="s">
        <v>4</v>
      </c>
    </row>
    <row r="633" spans="1:18" x14ac:dyDescent="0.25">
      <c r="A633" s="153">
        <v>615</v>
      </c>
      <c r="B633" s="158"/>
      <c r="C633" s="174">
        <f ca="1">_xll.meDateFromTenor(C632,"1D","FOLLOWING",D$13,"NORMAL")</f>
        <v>43297</v>
      </c>
      <c r="D633" s="20">
        <f ca="1">_xll.meDateFromTenor(C633,D$14,"Following",D$13,"Normal")</f>
        <v>43298</v>
      </c>
      <c r="E633" s="175">
        <f ca="1"/>
        <v>5.8795010845536164E-3</v>
      </c>
      <c r="F633" s="152"/>
      <c r="G633" s="174">
        <f t="shared" ca="1" si="27"/>
        <v>43297</v>
      </c>
      <c r="H633" s="20">
        <f ca="1">_xll.meDateFromTenor(G633,H$14,"Following",H$13,"Normal")</f>
        <v>43389</v>
      </c>
      <c r="I633" s="175">
        <f ca="1"/>
        <v>8.3069014008065271E-3</v>
      </c>
      <c r="J633" s="152" t="s">
        <v>4</v>
      </c>
      <c r="K633" s="174">
        <f t="shared" ca="1" si="28"/>
        <v>43297</v>
      </c>
      <c r="L633" s="20">
        <f ca="1">_xll.meDateFromTenor(K633,L$14,"Following",L$13,"Normal")</f>
        <v>43481</v>
      </c>
      <c r="M633" s="175">
        <f ca="1"/>
        <v>9.7350047510078985E-3</v>
      </c>
      <c r="N633" s="152" t="s">
        <v>4</v>
      </c>
      <c r="O633" s="174">
        <f t="shared" ca="1" si="29"/>
        <v>43297</v>
      </c>
      <c r="P633" s="20">
        <f ca="1">_xll.meDateFromTenor(O633,P$14,"Following",P$13,"Normal")</f>
        <v>43298</v>
      </c>
      <c r="Q633" s="175">
        <f ca="1"/>
        <v>6.7840133925344609E-3</v>
      </c>
      <c r="R633" s="151" t="s">
        <v>4</v>
      </c>
    </row>
    <row r="634" spans="1:18" x14ac:dyDescent="0.25">
      <c r="A634" s="153">
        <v>616</v>
      </c>
      <c r="B634" s="158"/>
      <c r="C634" s="174">
        <f ca="1">_xll.meDateFromTenor(C633,"1D","FOLLOWING",D$13,"NORMAL")</f>
        <v>43298</v>
      </c>
      <c r="D634" s="20">
        <f ca="1">_xll.meDateFromTenor(C634,D$14,"Following",D$13,"Normal")</f>
        <v>43299</v>
      </c>
      <c r="E634" s="175">
        <f ca="1"/>
        <v>5.8829073223254577E-3</v>
      </c>
      <c r="F634" s="152"/>
      <c r="G634" s="174">
        <f t="shared" ca="1" si="27"/>
        <v>43298</v>
      </c>
      <c r="H634" s="20">
        <f ca="1">_xll.meDateFromTenor(G634,H$14,"Following",H$13,"Normal")</f>
        <v>43390</v>
      </c>
      <c r="I634" s="175">
        <f ca="1"/>
        <v>8.3103753364339762E-3</v>
      </c>
      <c r="J634" s="152" t="s">
        <v>4</v>
      </c>
      <c r="K634" s="174">
        <f t="shared" ca="1" si="28"/>
        <v>43298</v>
      </c>
      <c r="L634" s="20">
        <f ca="1">_xll.meDateFromTenor(K634,L$14,"Following",L$13,"Normal")</f>
        <v>43482</v>
      </c>
      <c r="M634" s="175">
        <f ca="1"/>
        <v>9.7373199153046631E-3</v>
      </c>
      <c r="N634" s="152" t="s">
        <v>4</v>
      </c>
      <c r="O634" s="174">
        <f t="shared" ca="1" si="29"/>
        <v>43298</v>
      </c>
      <c r="P634" s="20">
        <f ca="1">_xll.meDateFromTenor(O634,P$14,"Following",P$13,"Normal")</f>
        <v>43299</v>
      </c>
      <c r="Q634" s="175">
        <f ca="1"/>
        <v>6.7828601612000064E-3</v>
      </c>
      <c r="R634" s="151" t="s">
        <v>4</v>
      </c>
    </row>
    <row r="635" spans="1:18" x14ac:dyDescent="0.25">
      <c r="A635" s="153">
        <v>617</v>
      </c>
      <c r="B635" s="158"/>
      <c r="C635" s="174">
        <f ca="1">_xll.meDateFromTenor(C634,"1D","FOLLOWING",D$13,"NORMAL")</f>
        <v>43299</v>
      </c>
      <c r="D635" s="20">
        <f ca="1">_xll.meDateFromTenor(C635,D$14,"Following",D$13,"Normal")</f>
        <v>43300</v>
      </c>
      <c r="E635" s="175">
        <f ca="1"/>
        <v>5.8863177969481692E-3</v>
      </c>
      <c r="F635" s="152"/>
      <c r="G635" s="174">
        <f t="shared" ca="1" si="27"/>
        <v>43299</v>
      </c>
      <c r="H635" s="20">
        <f ca="1">_xll.meDateFromTenor(G635,H$14,"Following",H$13,"Normal")</f>
        <v>43391</v>
      </c>
      <c r="I635" s="175">
        <f ca="1"/>
        <v>8.3138933261365008E-3</v>
      </c>
      <c r="J635" s="152" t="s">
        <v>4</v>
      </c>
      <c r="K635" s="174">
        <f t="shared" ca="1" si="28"/>
        <v>43299</v>
      </c>
      <c r="L635" s="20">
        <f ca="1">_xll.meDateFromTenor(K635,L$14,"Following",L$13,"Normal")</f>
        <v>43483</v>
      </c>
      <c r="M635" s="175">
        <f ca="1"/>
        <v>9.7397004962749521E-3</v>
      </c>
      <c r="N635" s="152" t="s">
        <v>4</v>
      </c>
      <c r="O635" s="174">
        <f t="shared" ca="1" si="29"/>
        <v>43299</v>
      </c>
      <c r="P635" s="20">
        <f ca="1">_xll.meDateFromTenor(O635,P$14,"Following",P$13,"Normal")</f>
        <v>43300</v>
      </c>
      <c r="Q635" s="175">
        <f ca="1"/>
        <v>6.7817291939696999E-3</v>
      </c>
      <c r="R635" s="151" t="s">
        <v>4</v>
      </c>
    </row>
    <row r="636" spans="1:18" x14ac:dyDescent="0.25">
      <c r="A636" s="153">
        <v>618</v>
      </c>
      <c r="B636" s="158"/>
      <c r="C636" s="174">
        <f ca="1">_xll.meDateFromTenor(C635,"1D","FOLLOWING",D$13,"NORMAL")</f>
        <v>43300</v>
      </c>
      <c r="D636" s="20">
        <f ca="1">_xll.meDateFromTenor(C636,D$14,"Following",D$13,"Normal")</f>
        <v>43301</v>
      </c>
      <c r="E636" s="175">
        <f ca="1"/>
        <v>5.8897325085016869E-3</v>
      </c>
      <c r="F636" s="152"/>
      <c r="G636" s="174">
        <f t="shared" ca="1" si="27"/>
        <v>43300</v>
      </c>
      <c r="H636" s="20">
        <f ca="1">_xll.meDateFromTenor(G636,H$14,"Following",H$13,"Normal")</f>
        <v>43392</v>
      </c>
      <c r="I636" s="175">
        <f ca="1"/>
        <v>8.3174555750030188E-3</v>
      </c>
      <c r="J636" s="152" t="s">
        <v>4</v>
      </c>
      <c r="K636" s="174">
        <f t="shared" ca="1" si="28"/>
        <v>43300</v>
      </c>
      <c r="L636" s="20">
        <f ca="1">_xll.meDateFromTenor(K636,L$14,"Following",L$13,"Normal")</f>
        <v>43486</v>
      </c>
      <c r="M636" s="175">
        <f ca="1"/>
        <v>9.7421469504081482E-3</v>
      </c>
      <c r="N636" s="152" t="s">
        <v>4</v>
      </c>
      <c r="O636" s="174">
        <f t="shared" ca="1" si="29"/>
        <v>43300</v>
      </c>
      <c r="P636" s="20">
        <f ca="1">_xll.meDateFromTenor(O636,P$14,"Following",P$13,"Normal")</f>
        <v>43301</v>
      </c>
      <c r="Q636" s="175">
        <f ca="1"/>
        <v>6.7806220373774363E-3</v>
      </c>
      <c r="R636" s="151" t="s">
        <v>4</v>
      </c>
    </row>
    <row r="637" spans="1:18" x14ac:dyDescent="0.25">
      <c r="A637" s="153">
        <v>619</v>
      </c>
      <c r="B637" s="158"/>
      <c r="C637" s="174">
        <f ca="1">_xll.meDateFromTenor(C636,"1D","FOLLOWING",D$13,"NORMAL")</f>
        <v>43301</v>
      </c>
      <c r="D637" s="20">
        <f ca="1">_xll.meDateFromTenor(C637,D$14,"Following",D$13,"Normal")</f>
        <v>43304</v>
      </c>
      <c r="E637" s="175">
        <f ca="1"/>
        <v>5.8966726403575573E-3</v>
      </c>
      <c r="F637" s="152"/>
      <c r="G637" s="174">
        <f t="shared" ca="1" si="27"/>
        <v>43301</v>
      </c>
      <c r="H637" s="20">
        <f ca="1">_xll.meDateFromTenor(G637,H$14,"Following",H$13,"Normal")</f>
        <v>43395</v>
      </c>
      <c r="I637" s="175">
        <f ca="1"/>
        <v>8.3210622881224484E-3</v>
      </c>
      <c r="J637" s="152" t="s">
        <v>4</v>
      </c>
      <c r="K637" s="174">
        <f t="shared" ca="1" si="28"/>
        <v>43301</v>
      </c>
      <c r="L637" s="20">
        <f ca="1">_xll.meDateFromTenor(K637,L$14,"Following",L$13,"Normal")</f>
        <v>43486</v>
      </c>
      <c r="M637" s="175">
        <f ca="1"/>
        <v>9.7446597341936322E-3</v>
      </c>
      <c r="N637" s="152" t="s">
        <v>4</v>
      </c>
      <c r="O637" s="174">
        <f t="shared" ca="1" si="29"/>
        <v>43301</v>
      </c>
      <c r="P637" s="20">
        <f ca="1">_xll.meDateFromTenor(O637,P$14,"Following",P$13,"Normal")</f>
        <v>43304</v>
      </c>
      <c r="Q637" s="175">
        <f ca="1"/>
        <v>6.779540237957106E-3</v>
      </c>
      <c r="R637" s="151" t="s">
        <v>4</v>
      </c>
    </row>
    <row r="638" spans="1:18" x14ac:dyDescent="0.25">
      <c r="A638" s="153">
        <v>620</v>
      </c>
      <c r="B638" s="158"/>
      <c r="C638" s="174">
        <f ca="1">_xll.meDateFromTenor(C637,"1D","FOLLOWING",D$13,"NORMAL")</f>
        <v>43304</v>
      </c>
      <c r="D638" s="20">
        <f ca="1">_xll.meDateFromTenor(C638,D$14,"Following",D$13,"Normal")</f>
        <v>43305</v>
      </c>
      <c r="E638" s="175">
        <f ca="1"/>
        <v>5.9034337340957629E-3</v>
      </c>
      <c r="F638" s="152"/>
      <c r="G638" s="174">
        <f t="shared" ca="1" si="27"/>
        <v>43304</v>
      </c>
      <c r="H638" s="20">
        <f ca="1">_xll.meDateFromTenor(G638,H$14,"Following",H$13,"Normal")</f>
        <v>43396</v>
      </c>
      <c r="I638" s="175">
        <f ca="1"/>
        <v>8.3321512638873507E-3</v>
      </c>
      <c r="J638" s="152" t="s">
        <v>4</v>
      </c>
      <c r="K638" s="174">
        <f t="shared" ca="1" si="28"/>
        <v>43304</v>
      </c>
      <c r="L638" s="20">
        <f ca="1">_xll.meDateFromTenor(K638,L$14,"Following",L$13,"Normal")</f>
        <v>43488</v>
      </c>
      <c r="M638" s="175">
        <f ca="1"/>
        <v>9.7526006283576543E-3</v>
      </c>
      <c r="N638" s="152" t="s">
        <v>4</v>
      </c>
      <c r="O638" s="174">
        <f t="shared" ca="1" si="29"/>
        <v>43304</v>
      </c>
      <c r="P638" s="20">
        <f ca="1">_xll.meDateFromTenor(O638,P$14,"Following",P$13,"Normal")</f>
        <v>43305</v>
      </c>
      <c r="Q638" s="175">
        <f ca="1"/>
        <v>6.7764624480666519E-3</v>
      </c>
      <c r="R638" s="151" t="s">
        <v>4</v>
      </c>
    </row>
    <row r="639" spans="1:18" x14ac:dyDescent="0.25">
      <c r="A639" s="153">
        <v>621</v>
      </c>
      <c r="B639" s="158"/>
      <c r="C639" s="174">
        <f ca="1">_xll.meDateFromTenor(C638,"1D","FOLLOWING",D$13,"NORMAL")</f>
        <v>43305</v>
      </c>
      <c r="D639" s="20">
        <f ca="1">_xll.meDateFromTenor(C639,D$14,"Following",D$13,"Normal")</f>
        <v>43306</v>
      </c>
      <c r="E639" s="175">
        <f ca="1"/>
        <v>5.9068696370978765E-3</v>
      </c>
      <c r="F639" s="152"/>
      <c r="G639" s="174">
        <f t="shared" ca="1" si="27"/>
        <v>43305</v>
      </c>
      <c r="H639" s="20">
        <f ca="1">_xll.meDateFromTenor(G639,H$14,"Following",H$13,"Normal")</f>
        <v>43397</v>
      </c>
      <c r="I639" s="175">
        <f ca="1"/>
        <v>8.3359378849075759E-3</v>
      </c>
      <c r="J639" s="152" t="s">
        <v>4</v>
      </c>
      <c r="K639" s="174">
        <f t="shared" ca="1" si="28"/>
        <v>43305</v>
      </c>
      <c r="L639" s="20">
        <f ca="1">_xll.meDateFromTenor(K639,L$14,"Following",L$13,"Normal")</f>
        <v>43489</v>
      </c>
      <c r="M639" s="175">
        <f ca="1"/>
        <v>9.7553832956461285E-3</v>
      </c>
      <c r="N639" s="152" t="s">
        <v>4</v>
      </c>
      <c r="O639" s="174">
        <f t="shared" ca="1" si="29"/>
        <v>43305</v>
      </c>
      <c r="P639" s="20">
        <f ca="1">_xll.meDateFromTenor(O639,P$14,"Following",P$13,"Normal")</f>
        <v>43306</v>
      </c>
      <c r="Q639" s="175">
        <f ca="1"/>
        <v>6.7754975426729891E-3</v>
      </c>
      <c r="R639" s="151" t="s">
        <v>4</v>
      </c>
    </row>
    <row r="640" spans="1:18" x14ac:dyDescent="0.25">
      <c r="A640" s="153">
        <v>622</v>
      </c>
      <c r="B640" s="158"/>
      <c r="C640" s="174">
        <f ca="1">_xll.meDateFromTenor(C639,"1D","FOLLOWING",D$13,"NORMAL")</f>
        <v>43306</v>
      </c>
      <c r="D640" s="20">
        <f ca="1">_xll.meDateFromTenor(C640,D$14,"Following",D$13,"Normal")</f>
        <v>43307</v>
      </c>
      <c r="E640" s="175">
        <f ca="1"/>
        <v>5.910309779348942E-3</v>
      </c>
      <c r="F640" s="152"/>
      <c r="G640" s="174">
        <f t="shared" ca="1" si="27"/>
        <v>43306</v>
      </c>
      <c r="H640" s="20">
        <f ca="1">_xll.meDateFromTenor(G640,H$14,"Following",H$13,"Normal")</f>
        <v>43398</v>
      </c>
      <c r="I640" s="175">
        <f ca="1"/>
        <v>8.3397699956252909E-3</v>
      </c>
      <c r="J640" s="152" t="s">
        <v>4</v>
      </c>
      <c r="K640" s="174">
        <f t="shared" ca="1" si="28"/>
        <v>43306</v>
      </c>
      <c r="L640" s="20">
        <f ca="1">_xll.meDateFromTenor(K640,L$14,"Following",L$13,"Normal")</f>
        <v>43490</v>
      </c>
      <c r="M640" s="175">
        <f ca="1"/>
        <v>9.7582345750338046E-3</v>
      </c>
      <c r="N640" s="152" t="s">
        <v>4</v>
      </c>
      <c r="O640" s="174">
        <f t="shared" ca="1" si="29"/>
        <v>43306</v>
      </c>
      <c r="P640" s="20">
        <f ca="1">_xll.meDateFromTenor(O640,P$14,"Following",P$13,"Normal")</f>
        <v>43307</v>
      </c>
      <c r="Q640" s="175">
        <f ca="1"/>
        <v>6.7745657271207236E-3</v>
      </c>
      <c r="R640" s="151" t="s">
        <v>4</v>
      </c>
    </row>
    <row r="641" spans="1:18" x14ac:dyDescent="0.25">
      <c r="A641" s="153">
        <v>623</v>
      </c>
      <c r="B641" s="158"/>
      <c r="C641" s="174">
        <f ca="1">_xll.meDateFromTenor(C640,"1D","FOLLOWING",D$13,"NORMAL")</f>
        <v>43307</v>
      </c>
      <c r="D641" s="20">
        <f ca="1">_xll.meDateFromTenor(C641,D$14,"Following",D$13,"Normal")</f>
        <v>43308</v>
      </c>
      <c r="E641" s="175">
        <f ca="1"/>
        <v>5.9137541614085118E-3</v>
      </c>
      <c r="F641" s="152"/>
      <c r="G641" s="174">
        <f t="shared" ca="1" si="27"/>
        <v>43307</v>
      </c>
      <c r="H641" s="20">
        <f ca="1">_xll.meDateFromTenor(G641,H$14,"Following",H$13,"Normal")</f>
        <v>43399</v>
      </c>
      <c r="I641" s="175">
        <f ca="1"/>
        <v>8.3436478011294085E-3</v>
      </c>
      <c r="J641" s="152" t="s">
        <v>4</v>
      </c>
      <c r="K641" s="174">
        <f t="shared" ca="1" si="28"/>
        <v>43307</v>
      </c>
      <c r="L641" s="20">
        <f ca="1">_xll.meDateFromTenor(K641,L$14,"Following",L$13,"Normal")</f>
        <v>43493</v>
      </c>
      <c r="M641" s="175">
        <f ca="1"/>
        <v>9.7611549230100705E-3</v>
      </c>
      <c r="N641" s="152" t="s">
        <v>4</v>
      </c>
      <c r="O641" s="174">
        <f t="shared" ca="1" si="29"/>
        <v>43307</v>
      </c>
      <c r="P641" s="20">
        <f ca="1">_xll.meDateFromTenor(O641,P$14,"Following",P$13,"Normal")</f>
        <v>43308</v>
      </c>
      <c r="Q641" s="175">
        <f ca="1"/>
        <v>6.7736685479437503E-3</v>
      </c>
      <c r="R641" s="151" t="s">
        <v>4</v>
      </c>
    </row>
    <row r="642" spans="1:18" x14ac:dyDescent="0.25">
      <c r="A642" s="153">
        <v>624</v>
      </c>
      <c r="B642" s="158"/>
      <c r="C642" s="174">
        <f ca="1">_xll.meDateFromTenor(C641,"1D","FOLLOWING",D$13,"NORMAL")</f>
        <v>43308</v>
      </c>
      <c r="D642" s="20">
        <f ca="1">_xll.meDateFromTenor(C642,D$14,"Following",D$13,"Normal")</f>
        <v>43311</v>
      </c>
      <c r="E642" s="175">
        <f ca="1"/>
        <v>5.9207544330508663E-3</v>
      </c>
      <c r="F642" s="152"/>
      <c r="G642" s="174">
        <f t="shared" ca="1" si="27"/>
        <v>43308</v>
      </c>
      <c r="H642" s="20">
        <f ca="1">_xll.meDateFromTenor(G642,H$14,"Following",H$13,"Normal")</f>
        <v>43402</v>
      </c>
      <c r="I642" s="175">
        <f ca="1"/>
        <v>8.3475715065088486E-3</v>
      </c>
      <c r="J642" s="152" t="s">
        <v>4</v>
      </c>
      <c r="K642" s="174">
        <f t="shared" ca="1" si="28"/>
        <v>43308</v>
      </c>
      <c r="L642" s="20">
        <f ca="1">_xll.meDateFromTenor(K642,L$14,"Following",L$13,"Normal")</f>
        <v>43493</v>
      </c>
      <c r="M642" s="175">
        <f ca="1"/>
        <v>9.7641447960643089E-3</v>
      </c>
      <c r="N642" s="152" t="s">
        <v>4</v>
      </c>
      <c r="O642" s="174">
        <f t="shared" ca="1" si="29"/>
        <v>43308</v>
      </c>
      <c r="P642" s="20">
        <f ca="1">_xll.meDateFromTenor(O642,P$14,"Following",P$13,"Normal")</f>
        <v>43311</v>
      </c>
      <c r="Q642" s="175">
        <f ca="1"/>
        <v>6.7728075516759597E-3</v>
      </c>
      <c r="R642" s="151" t="s">
        <v>4</v>
      </c>
    </row>
    <row r="643" spans="1:18" x14ac:dyDescent="0.25">
      <c r="A643" s="153">
        <v>625</v>
      </c>
      <c r="B643" s="158"/>
      <c r="C643" s="174">
        <f ca="1">_xll.meDateFromTenor(C642,"1D","FOLLOWING",D$13,"NORMAL")</f>
        <v>43311</v>
      </c>
      <c r="D643" s="20">
        <f ca="1">_xll.meDateFromTenor(C643,D$14,"Following",D$13,"Normal")</f>
        <v>43312</v>
      </c>
      <c r="E643" s="175">
        <f ca="1"/>
        <v>5.9275740944464625E-3</v>
      </c>
      <c r="F643" s="152"/>
      <c r="G643" s="174">
        <f t="shared" ca="1" si="27"/>
        <v>43311</v>
      </c>
      <c r="H643" s="20">
        <f ca="1">_xll.meDateFromTenor(G643,H$14,"Following",H$13,"Normal")</f>
        <v>43403</v>
      </c>
      <c r="I643" s="175">
        <f ca="1"/>
        <v>8.3596200727882389E-3</v>
      </c>
      <c r="J643" s="152" t="s">
        <v>4</v>
      </c>
      <c r="K643" s="174">
        <f t="shared" ca="1" si="28"/>
        <v>43311</v>
      </c>
      <c r="L643" s="20">
        <f ca="1">_xll.meDateFromTenor(K643,L$14,"Following",L$13,"Normal")</f>
        <v>43495</v>
      </c>
      <c r="M643" s="175">
        <f ca="1"/>
        <v>9.7735361305886764E-3</v>
      </c>
      <c r="N643" s="152" t="s">
        <v>4</v>
      </c>
      <c r="O643" s="174">
        <f t="shared" ca="1" si="29"/>
        <v>43311</v>
      </c>
      <c r="P643" s="20">
        <f ca="1">_xll.meDateFromTenor(O643,P$14,"Following",P$13,"Normal")</f>
        <v>43312</v>
      </c>
      <c r="Q643" s="175">
        <f ca="1"/>
        <v>6.7704571256666226E-3</v>
      </c>
      <c r="R643" s="151" t="s">
        <v>4</v>
      </c>
    </row>
    <row r="644" spans="1:18" x14ac:dyDescent="0.25">
      <c r="A644" s="153">
        <v>626</v>
      </c>
      <c r="B644" s="158"/>
      <c r="C644" s="174">
        <f ca="1">_xll.meDateFromTenor(C643,"1D","FOLLOWING",D$13,"NORMAL")</f>
        <v>43312</v>
      </c>
      <c r="D644" s="20">
        <f ca="1">_xll.meDateFromTenor(C644,D$14,"Following",D$13,"Normal")</f>
        <v>43313</v>
      </c>
      <c r="E644" s="175">
        <f ca="1"/>
        <v>5.9310396806644614E-3</v>
      </c>
      <c r="F644" s="152"/>
      <c r="G644" s="174">
        <f t="shared" ca="1" si="27"/>
        <v>43312</v>
      </c>
      <c r="H644" s="20">
        <f ca="1">_xll.meDateFromTenor(G644,H$14,"Following",H$13,"Normal")</f>
        <v>43404</v>
      </c>
      <c r="I644" s="175">
        <f ca="1"/>
        <v>8.3637294285581129E-3</v>
      </c>
      <c r="J644" s="152" t="s">
        <v>4</v>
      </c>
      <c r="K644" s="174">
        <f t="shared" ca="1" si="28"/>
        <v>43312</v>
      </c>
      <c r="L644" s="20">
        <f ca="1">_xll.meDateFromTenor(K644,L$14,"Following",L$13,"Normal")</f>
        <v>43496</v>
      </c>
      <c r="M644" s="175">
        <f ca="1"/>
        <v>9.7768086688486272E-3</v>
      </c>
      <c r="N644" s="152" t="s">
        <v>4</v>
      </c>
      <c r="O644" s="174">
        <f t="shared" ca="1" si="29"/>
        <v>43312</v>
      </c>
      <c r="P644" s="20">
        <f ca="1">_xll.meDateFromTenor(O644,P$14,"Following",P$13,"Normal")</f>
        <v>43313</v>
      </c>
      <c r="Q644" s="175">
        <f ca="1"/>
        <v>6.7697563263744978E-3</v>
      </c>
      <c r="R644" s="151" t="s">
        <v>4</v>
      </c>
    </row>
    <row r="645" spans="1:18" x14ac:dyDescent="0.25">
      <c r="A645" s="153">
        <v>627</v>
      </c>
      <c r="B645" s="158"/>
      <c r="C645" s="174">
        <f ca="1">_xll.meDateFromTenor(C644,"1D","FOLLOWING",D$13,"NORMAL")</f>
        <v>43313</v>
      </c>
      <c r="D645" s="20">
        <f ca="1">_xll.meDateFromTenor(C645,D$14,"Following",D$13,"Normal")</f>
        <v>43314</v>
      </c>
      <c r="E645" s="175">
        <f ca="1"/>
        <v>5.9345095090091102E-3</v>
      </c>
      <c r="F645" s="152"/>
      <c r="G645" s="174">
        <f t="shared" ca="1" si="27"/>
        <v>43313</v>
      </c>
      <c r="H645" s="20">
        <f ca="1">_xll.meDateFromTenor(G645,H$14,"Following",H$13,"Normal")</f>
        <v>43405</v>
      </c>
      <c r="I645" s="175">
        <f ca="1"/>
        <v>8.3678857096478876E-3</v>
      </c>
      <c r="J645" s="152" t="s">
        <v>4</v>
      </c>
      <c r="K645" s="174">
        <f t="shared" ca="1" si="28"/>
        <v>43313</v>
      </c>
      <c r="L645" s="20">
        <f ca="1">_xll.meDateFromTenor(K645,L$14,"Following",L$13,"Normal")</f>
        <v>43497</v>
      </c>
      <c r="M645" s="175">
        <f ca="1"/>
        <v>9.7801530146334661E-3</v>
      </c>
      <c r="N645" s="152" t="s">
        <v>4</v>
      </c>
      <c r="O645" s="174">
        <f t="shared" ca="1" si="29"/>
        <v>43313</v>
      </c>
      <c r="P645" s="20">
        <f ca="1">_xll.meDateFromTenor(O645,P$14,"Following",P$13,"Normal")</f>
        <v>43314</v>
      </c>
      <c r="Q645" s="175">
        <f ca="1"/>
        <v>6.7690994426610196E-3</v>
      </c>
      <c r="R645" s="151" t="s">
        <v>4</v>
      </c>
    </row>
    <row r="646" spans="1:18" x14ac:dyDescent="0.25">
      <c r="A646" s="153">
        <v>628</v>
      </c>
      <c r="B646" s="158"/>
      <c r="C646" s="174">
        <f ca="1">_xll.meDateFromTenor(C645,"1D","FOLLOWING",D$13,"NORMAL")</f>
        <v>43314</v>
      </c>
      <c r="D646" s="20">
        <f ca="1">_xll.meDateFromTenor(C646,D$14,"Following",D$13,"Normal")</f>
        <v>43315</v>
      </c>
      <c r="E646" s="175">
        <f ca="1"/>
        <v>5.9379835796402811E-3</v>
      </c>
      <c r="F646" s="152"/>
      <c r="G646" s="174">
        <f t="shared" ca="1" si="27"/>
        <v>43314</v>
      </c>
      <c r="H646" s="20">
        <f ca="1">_xll.meDateFromTenor(G646,H$14,"Following",H$13,"Normal")</f>
        <v>43406</v>
      </c>
      <c r="I646" s="175">
        <f ca="1"/>
        <v>8.372089121146474E-3</v>
      </c>
      <c r="J646" s="152" t="s">
        <v>4</v>
      </c>
      <c r="K646" s="174">
        <f t="shared" ca="1" si="28"/>
        <v>43314</v>
      </c>
      <c r="L646" s="20">
        <f ca="1">_xll.meDateFromTenor(K646,L$14,"Following",L$13,"Normal")</f>
        <v>43500</v>
      </c>
      <c r="M646" s="175">
        <f ca="1"/>
        <v>9.7835696244325723E-3</v>
      </c>
      <c r="N646" s="152" t="s">
        <v>4</v>
      </c>
      <c r="O646" s="174">
        <f t="shared" ca="1" si="29"/>
        <v>43314</v>
      </c>
      <c r="P646" s="20">
        <f ca="1">_xll.meDateFromTenor(O646,P$14,"Following",P$13,"Normal")</f>
        <v>43315</v>
      </c>
      <c r="Q646" s="175">
        <f ca="1"/>
        <v>6.768488021060083E-3</v>
      </c>
      <c r="R646" s="151" t="s">
        <v>4</v>
      </c>
    </row>
    <row r="647" spans="1:18" x14ac:dyDescent="0.25">
      <c r="A647" s="153">
        <v>629</v>
      </c>
      <c r="B647" s="158"/>
      <c r="C647" s="174">
        <f ca="1">_xll.meDateFromTenor(C646,"1D","FOLLOWING",D$13,"NORMAL")</f>
        <v>43315</v>
      </c>
      <c r="D647" s="20">
        <f ca="1">_xll.meDateFromTenor(C647,D$14,"Following",D$13,"Normal")</f>
        <v>43318</v>
      </c>
      <c r="E647" s="175">
        <f ca="1"/>
        <v>5.9450440377517774E-3</v>
      </c>
      <c r="F647" s="152"/>
      <c r="G647" s="174">
        <f t="shared" ca="1" si="27"/>
        <v>43315</v>
      </c>
      <c r="H647" s="20">
        <f ca="1">_xll.meDateFromTenor(G647,H$14,"Following",H$13,"Normal")</f>
        <v>43409</v>
      </c>
      <c r="I647" s="175">
        <f ca="1"/>
        <v>8.3763398681427886E-3</v>
      </c>
      <c r="J647" s="152" t="s">
        <v>4</v>
      </c>
      <c r="K647" s="174">
        <f t="shared" ca="1" si="28"/>
        <v>43315</v>
      </c>
      <c r="L647" s="20">
        <f ca="1">_xll.meDateFromTenor(K647,L$14,"Following",L$13,"Normal")</f>
        <v>43500</v>
      </c>
      <c r="M647" s="175">
        <f ca="1"/>
        <v>9.787058954735332E-3</v>
      </c>
      <c r="N647" s="152" t="s">
        <v>4</v>
      </c>
      <c r="O647" s="174">
        <f t="shared" ca="1" si="29"/>
        <v>43315</v>
      </c>
      <c r="P647" s="20">
        <f ca="1">_xll.meDateFromTenor(O647,P$14,"Following",P$13,"Normal")</f>
        <v>43318</v>
      </c>
      <c r="Q647" s="175">
        <f ca="1"/>
        <v>6.7679236081055784E-3</v>
      </c>
      <c r="R647" s="151" t="s">
        <v>4</v>
      </c>
    </row>
    <row r="648" spans="1:18" x14ac:dyDescent="0.25">
      <c r="A648" s="153">
        <v>630</v>
      </c>
      <c r="B648" s="158"/>
      <c r="C648" s="174">
        <f ca="1">_xll.meDateFromTenor(C647,"1D","FOLLOWING",D$13,"NORMAL")</f>
        <v>43318</v>
      </c>
      <c r="D648" s="20">
        <f ca="1">_xll.meDateFromTenor(C648,D$14,"Following",D$13,"Normal")</f>
        <v>43319</v>
      </c>
      <c r="E648" s="175">
        <f ca="1"/>
        <v>5.9519222931836632E-3</v>
      </c>
      <c r="F648" s="152"/>
      <c r="G648" s="174">
        <f t="shared" ca="1" si="27"/>
        <v>43318</v>
      </c>
      <c r="H648" s="20">
        <f ca="1">_xll.meDateFromTenor(G648,H$14,"Following",H$13,"Normal")</f>
        <v>43410</v>
      </c>
      <c r="I648" s="175">
        <f ca="1"/>
        <v>8.3893781730072763E-3</v>
      </c>
      <c r="J648" s="152" t="s">
        <v>4</v>
      </c>
      <c r="K648" s="174">
        <f t="shared" ca="1" si="28"/>
        <v>43318</v>
      </c>
      <c r="L648" s="20">
        <f ca="1">_xll.meDateFromTenor(K648,L$14,"Following",L$13,"Normal")</f>
        <v>43502</v>
      </c>
      <c r="M648" s="175">
        <f ca="1"/>
        <v>9.7979678335593564E-3</v>
      </c>
      <c r="N648" s="152" t="s">
        <v>4</v>
      </c>
      <c r="O648" s="174">
        <f t="shared" ca="1" si="29"/>
        <v>43318</v>
      </c>
      <c r="P648" s="20">
        <f ca="1">_xll.meDateFromTenor(O648,P$14,"Following",P$13,"Normal")</f>
        <v>43319</v>
      </c>
      <c r="Q648" s="175">
        <f ca="1"/>
        <v>6.766527886459598E-3</v>
      </c>
      <c r="R648" s="151" t="s">
        <v>4</v>
      </c>
    </row>
    <row r="649" spans="1:18" x14ac:dyDescent="0.25">
      <c r="A649" s="153">
        <v>631</v>
      </c>
      <c r="B649" s="158"/>
      <c r="C649" s="174">
        <f ca="1">_xll.meDateFromTenor(C648,"1D","FOLLOWING",D$13,"NORMAL")</f>
        <v>43319</v>
      </c>
      <c r="D649" s="20">
        <f ca="1">_xll.meDateFromTenor(C649,D$14,"Following",D$13,"Normal")</f>
        <v>43320</v>
      </c>
      <c r="E649" s="175">
        <f ca="1"/>
        <v>5.9554175811627127E-3</v>
      </c>
      <c r="F649" s="152"/>
      <c r="G649" s="174">
        <f t="shared" ca="1" si="27"/>
        <v>43319</v>
      </c>
      <c r="H649" s="20">
        <f ca="1">_xll.meDateFromTenor(G649,H$14,"Following",H$13,"Normal")</f>
        <v>43411</v>
      </c>
      <c r="I649" s="175">
        <f ca="1"/>
        <v>8.3938203128836684E-3</v>
      </c>
      <c r="J649" s="152" t="s">
        <v>4</v>
      </c>
      <c r="K649" s="174">
        <f t="shared" ca="1" si="28"/>
        <v>43319</v>
      </c>
      <c r="L649" s="20">
        <f ca="1">_xll.meDateFromTenor(K649,L$14,"Following",L$13,"Normal")</f>
        <v>43503</v>
      </c>
      <c r="M649" s="175">
        <f ca="1"/>
        <v>9.8017526107705578E-3</v>
      </c>
      <c r="N649" s="152" t="s">
        <v>4</v>
      </c>
      <c r="O649" s="174">
        <f t="shared" ca="1" si="29"/>
        <v>43319</v>
      </c>
      <c r="P649" s="20">
        <f ca="1">_xll.meDateFromTenor(O649,P$14,"Following",P$13,"Normal")</f>
        <v>43320</v>
      </c>
      <c r="Q649" s="175">
        <f ca="1"/>
        <v>6.7661669734297557E-3</v>
      </c>
      <c r="R649" s="151" t="s">
        <v>4</v>
      </c>
    </row>
    <row r="650" spans="1:18" x14ac:dyDescent="0.25">
      <c r="A650" s="153">
        <v>632</v>
      </c>
      <c r="B650" s="158"/>
      <c r="C650" s="174">
        <f ca="1">_xll.meDateFromTenor(C649,"1D","FOLLOWING",D$13,"NORMAL")</f>
        <v>43320</v>
      </c>
      <c r="D650" s="20">
        <f ca="1">_xll.meDateFromTenor(C650,D$14,"Following",D$13,"Normal")</f>
        <v>43321</v>
      </c>
      <c r="E650" s="175">
        <f ca="1"/>
        <v>5.95891711374643E-3</v>
      </c>
      <c r="F650" s="152"/>
      <c r="G650" s="174">
        <f t="shared" ca="1" si="27"/>
        <v>43320</v>
      </c>
      <c r="H650" s="20">
        <f ca="1">_xll.meDateFromTenor(G650,H$14,"Following",H$13,"Normal")</f>
        <v>43412</v>
      </c>
      <c r="I650" s="175">
        <f ca="1"/>
        <v>8.3983108137023702E-3</v>
      </c>
      <c r="J650" s="152" t="s">
        <v>4</v>
      </c>
      <c r="K650" s="174">
        <f t="shared" ca="1" si="28"/>
        <v>43320</v>
      </c>
      <c r="L650" s="20">
        <f ca="1">_xll.meDateFromTenor(K650,L$14,"Following",L$13,"Normal")</f>
        <v>43504</v>
      </c>
      <c r="M650" s="175">
        <f ca="1"/>
        <v>9.8056123909323264E-3</v>
      </c>
      <c r="N650" s="152" t="s">
        <v>4</v>
      </c>
      <c r="O650" s="174">
        <f t="shared" ca="1" si="29"/>
        <v>43320</v>
      </c>
      <c r="P650" s="20">
        <f ca="1">_xll.meDateFromTenor(O650,P$14,"Following",P$13,"Normal")</f>
        <v>43321</v>
      </c>
      <c r="Q650" s="175">
        <f ca="1"/>
        <v>6.7658608017158121E-3</v>
      </c>
      <c r="R650" s="151" t="s">
        <v>4</v>
      </c>
    </row>
    <row r="651" spans="1:18" x14ac:dyDescent="0.25">
      <c r="A651" s="153">
        <v>633</v>
      </c>
      <c r="B651" s="158"/>
      <c r="C651" s="174">
        <f ca="1">_xll.meDateFromTenor(C650,"1D","FOLLOWING",D$13,"NORMAL")</f>
        <v>43321</v>
      </c>
      <c r="D651" s="20">
        <f ca="1">_xll.meDateFromTenor(C651,D$14,"Following",D$13,"Normal")</f>
        <v>43322</v>
      </c>
      <c r="E651" s="175">
        <f ca="1"/>
        <v>5.9624208914144314E-3</v>
      </c>
      <c r="F651" s="152"/>
      <c r="G651" s="174">
        <f t="shared" ca="1" si="27"/>
        <v>43321</v>
      </c>
      <c r="H651" s="20">
        <f ca="1">_xll.meDateFromTenor(G651,H$14,"Following",H$13,"Normal")</f>
        <v>43413</v>
      </c>
      <c r="I651" s="175">
        <f ca="1"/>
        <v>8.4028498805522964E-3</v>
      </c>
      <c r="J651" s="152" t="s">
        <v>4</v>
      </c>
      <c r="K651" s="174">
        <f t="shared" ca="1" si="28"/>
        <v>43321</v>
      </c>
      <c r="L651" s="20">
        <f ca="1">_xll.meDateFromTenor(K651,L$14,"Following",L$13,"Normal")</f>
        <v>43507</v>
      </c>
      <c r="M651" s="175">
        <f ca="1"/>
        <v>9.8095476305340469E-3</v>
      </c>
      <c r="N651" s="152" t="s">
        <v>4</v>
      </c>
      <c r="O651" s="174">
        <f t="shared" ca="1" si="29"/>
        <v>43321</v>
      </c>
      <c r="P651" s="20">
        <f ca="1">_xll.meDateFromTenor(O651,P$14,"Following",P$13,"Normal")</f>
        <v>43322</v>
      </c>
      <c r="Q651" s="175">
        <f ca="1"/>
        <v>6.7656109178516576E-3</v>
      </c>
      <c r="R651" s="151" t="s">
        <v>4</v>
      </c>
    </row>
    <row r="652" spans="1:18" x14ac:dyDescent="0.25">
      <c r="A652" s="153">
        <v>634</v>
      </c>
      <c r="B652" s="158"/>
      <c r="C652" s="174">
        <f ca="1">_xll.meDateFromTenor(C651,"1D","FOLLOWING",D$13,"NORMAL")</f>
        <v>43322</v>
      </c>
      <c r="D652" s="20">
        <f ca="1">_xll.meDateFromTenor(C652,D$14,"Following",D$13,"Normal")</f>
        <v>43325</v>
      </c>
      <c r="E652" s="175">
        <f ca="1"/>
        <v>5.9695415829175355E-3</v>
      </c>
      <c r="F652" s="152"/>
      <c r="G652" s="174">
        <f t="shared" ca="1" si="27"/>
        <v>43322</v>
      </c>
      <c r="H652" s="20">
        <f ca="1">_xll.meDateFromTenor(G652,H$14,"Following",H$13,"Normal")</f>
        <v>43416</v>
      </c>
      <c r="I652" s="175">
        <f ca="1"/>
        <v>8.4074377185223599E-3</v>
      </c>
      <c r="J652" s="152" t="s">
        <v>4</v>
      </c>
      <c r="K652" s="174">
        <f t="shared" ca="1" si="28"/>
        <v>43322</v>
      </c>
      <c r="L652" s="20">
        <f ca="1">_xll.meDateFromTenor(K652,L$14,"Following",L$13,"Normal")</f>
        <v>43507</v>
      </c>
      <c r="M652" s="175">
        <f ca="1"/>
        <v>9.8135587860650984E-3</v>
      </c>
      <c r="N652" s="152" t="s">
        <v>4</v>
      </c>
      <c r="O652" s="174">
        <f t="shared" ca="1" si="29"/>
        <v>43322</v>
      </c>
      <c r="P652" s="20">
        <f ca="1">_xll.meDateFromTenor(O652,P$14,"Following",P$13,"Normal")</f>
        <v>43325</v>
      </c>
      <c r="Q652" s="175">
        <f ca="1"/>
        <v>6.7654188683711879E-3</v>
      </c>
      <c r="R652" s="151" t="s">
        <v>4</v>
      </c>
    </row>
    <row r="653" spans="1:18" x14ac:dyDescent="0.25">
      <c r="A653" s="153">
        <v>635</v>
      </c>
      <c r="B653" s="158"/>
      <c r="C653" s="174">
        <f ca="1">_xll.meDateFromTenor(C652,"1D","FOLLOWING",D$13,"NORMAL")</f>
        <v>43325</v>
      </c>
      <c r="D653" s="20">
        <f ca="1">_xll.meDateFromTenor(C653,D$14,"Following",D$13,"Normal")</f>
        <v>43326</v>
      </c>
      <c r="E653" s="175">
        <f ca="1"/>
        <v>5.9764784591642903E-3</v>
      </c>
      <c r="F653" s="152"/>
      <c r="G653" s="174">
        <f t="shared" ca="1" si="27"/>
        <v>43325</v>
      </c>
      <c r="H653" s="20">
        <f ca="1">_xll.meDateFromTenor(G653,H$14,"Following",H$13,"Normal")</f>
        <v>43417</v>
      </c>
      <c r="I653" s="175">
        <f ca="1"/>
        <v>8.4214959100425476E-3</v>
      </c>
      <c r="J653" s="152" t="s">
        <v>4</v>
      </c>
      <c r="K653" s="174">
        <f t="shared" ca="1" si="28"/>
        <v>43325</v>
      </c>
      <c r="L653" s="20">
        <f ca="1">_xll.meDateFromTenor(K653,L$14,"Following",L$13,"Normal")</f>
        <v>43509</v>
      </c>
      <c r="M653" s="175">
        <f ca="1"/>
        <v>9.8260523131280929E-3</v>
      </c>
      <c r="N653" s="152" t="s">
        <v>4</v>
      </c>
      <c r="O653" s="174">
        <f t="shared" ca="1" si="29"/>
        <v>43325</v>
      </c>
      <c r="P653" s="20">
        <f ca="1">_xll.meDateFromTenor(O653,P$14,"Following",P$13,"Normal")</f>
        <v>43326</v>
      </c>
      <c r="Q653" s="175">
        <f ca="1"/>
        <v>6.7652051915708016E-3</v>
      </c>
      <c r="R653" s="151" t="s">
        <v>4</v>
      </c>
    </row>
    <row r="654" spans="1:18" x14ac:dyDescent="0.25">
      <c r="A654" s="153">
        <v>636</v>
      </c>
      <c r="B654" s="158"/>
      <c r="C654" s="174">
        <f ca="1">_xll.meDateFromTenor(C653,"1D","FOLLOWING",D$13,"NORMAL")</f>
        <v>43326</v>
      </c>
      <c r="D654" s="20">
        <f ca="1">_xll.meDateFromTenor(C654,D$14,"Following",D$13,"Normal")</f>
        <v>43327</v>
      </c>
      <c r="E654" s="175">
        <f ca="1"/>
        <v>5.9800034672097477E-3</v>
      </c>
      <c r="F654" s="152"/>
      <c r="G654" s="174">
        <f t="shared" ca="1" si="27"/>
        <v>43326</v>
      </c>
      <c r="H654" s="20">
        <f ca="1">_xll.meDateFromTenor(G654,H$14,"Following",H$13,"Normal")</f>
        <v>43418</v>
      </c>
      <c r="I654" s="175">
        <f ca="1"/>
        <v>8.4262808833823286E-3</v>
      </c>
      <c r="J654" s="152" t="s">
        <v>4</v>
      </c>
      <c r="K654" s="174">
        <f t="shared" ca="1" si="28"/>
        <v>43326</v>
      </c>
      <c r="L654" s="20">
        <f ca="1">_xll.meDateFromTenor(K654,L$14,"Following",L$13,"Normal")</f>
        <v>43510</v>
      </c>
      <c r="M654" s="175">
        <f ca="1"/>
        <v>9.8303716972703119E-3</v>
      </c>
      <c r="N654" s="152" t="s">
        <v>4</v>
      </c>
      <c r="O654" s="174">
        <f t="shared" ca="1" si="29"/>
        <v>43326</v>
      </c>
      <c r="P654" s="20">
        <f ca="1">_xll.meDateFromTenor(O654,P$14,"Following",P$13,"Normal")</f>
        <v>43327</v>
      </c>
      <c r="Q654" s="175">
        <f ca="1"/>
        <v>6.7652599449639908E-3</v>
      </c>
      <c r="R654" s="151" t="s">
        <v>4</v>
      </c>
    </row>
    <row r="655" spans="1:18" x14ac:dyDescent="0.25">
      <c r="A655" s="153">
        <v>637</v>
      </c>
      <c r="B655" s="158"/>
      <c r="C655" s="174">
        <f ca="1">_xll.meDateFromTenor(C654,"1D","FOLLOWING",D$13,"NORMAL")</f>
        <v>43327</v>
      </c>
      <c r="D655" s="20">
        <f ca="1">_xll.meDateFromTenor(C655,D$14,"Following",D$13,"Normal")</f>
        <v>43328</v>
      </c>
      <c r="E655" s="175">
        <f ca="1"/>
        <v>5.9835327227375718E-3</v>
      </c>
      <c r="F655" s="152"/>
      <c r="G655" s="174">
        <f t="shared" ca="1" si="27"/>
        <v>43327</v>
      </c>
      <c r="H655" s="20">
        <f ca="1">_xll.meDateFromTenor(G655,H$14,"Following",H$13,"Normal")</f>
        <v>43419</v>
      </c>
      <c r="I655" s="175">
        <f ca="1"/>
        <v>8.4311156532868269E-3</v>
      </c>
      <c r="J655" s="152" t="s">
        <v>4</v>
      </c>
      <c r="K655" s="174">
        <f t="shared" ca="1" si="28"/>
        <v>43327</v>
      </c>
      <c r="L655" s="20">
        <f ca="1">_xll.meDateFromTenor(K655,L$14,"Following",L$13,"Normal")</f>
        <v>43511</v>
      </c>
      <c r="M655" s="175">
        <f ca="1"/>
        <v>9.8347692797887826E-3</v>
      </c>
      <c r="N655" s="152" t="s">
        <v>4</v>
      </c>
      <c r="O655" s="174">
        <f t="shared" ca="1" si="29"/>
        <v>43327</v>
      </c>
      <c r="P655" s="20">
        <f ca="1">_xll.meDateFromTenor(O655,P$14,"Following",P$13,"Normal")</f>
        <v>43328</v>
      </c>
      <c r="Q655" s="175">
        <f ca="1"/>
        <v>6.7653802654103271E-3</v>
      </c>
      <c r="R655" s="151" t="s">
        <v>4</v>
      </c>
    </row>
    <row r="656" spans="1:18" x14ac:dyDescent="0.25">
      <c r="A656" s="153">
        <v>638</v>
      </c>
      <c r="B656" s="158"/>
      <c r="C656" s="174">
        <f ca="1">_xll.meDateFromTenor(C655,"1D","FOLLOWING",D$13,"NORMAL")</f>
        <v>43328</v>
      </c>
      <c r="D656" s="20">
        <f ca="1">_xll.meDateFromTenor(C656,D$14,"Following",D$13,"Normal")</f>
        <v>43329</v>
      </c>
      <c r="E656" s="175">
        <f ca="1"/>
        <v>5.9870662257477609E-3</v>
      </c>
      <c r="F656" s="152"/>
      <c r="G656" s="174">
        <f t="shared" ca="1" si="27"/>
        <v>43328</v>
      </c>
      <c r="H656" s="20">
        <f ca="1">_xll.meDateFromTenor(G656,H$14,"Following",H$13,"Normal")</f>
        <v>43420</v>
      </c>
      <c r="I656" s="175">
        <f ca="1"/>
        <v>8.4360004248449586E-3</v>
      </c>
      <c r="J656" s="152" t="s">
        <v>4</v>
      </c>
      <c r="K656" s="174">
        <f t="shared" ca="1" si="28"/>
        <v>43328</v>
      </c>
      <c r="L656" s="20">
        <f ca="1">_xll.meDateFromTenor(K656,L$14,"Following",L$13,"Normal")</f>
        <v>43514</v>
      </c>
      <c r="M656" s="175">
        <f ca="1"/>
        <v>9.8392455171728843E-3</v>
      </c>
      <c r="N656" s="152" t="s">
        <v>4</v>
      </c>
      <c r="O656" s="174">
        <f t="shared" ca="1" si="29"/>
        <v>43328</v>
      </c>
      <c r="P656" s="20">
        <f ca="1">_xll.meDateFromTenor(O656,P$14,"Following",P$13,"Normal")</f>
        <v>43329</v>
      </c>
      <c r="Q656" s="175">
        <f ca="1"/>
        <v>6.7655676994437027E-3</v>
      </c>
      <c r="R656" s="151" t="s">
        <v>4</v>
      </c>
    </row>
    <row r="657" spans="1:18" x14ac:dyDescent="0.25">
      <c r="A657" s="153">
        <v>639</v>
      </c>
      <c r="B657" s="158"/>
      <c r="C657" s="174">
        <f ca="1">_xll.meDateFromTenor(C656,"1D","FOLLOWING",D$13,"NORMAL")</f>
        <v>43329</v>
      </c>
      <c r="D657" s="20">
        <f ca="1">_xll.meDateFromTenor(C657,D$14,"Following",D$13,"Normal")</f>
        <v>43332</v>
      </c>
      <c r="E657" s="175">
        <f ca="1"/>
        <v>5.9942471981511364E-3</v>
      </c>
      <c r="F657" s="152"/>
      <c r="G657" s="174">
        <f t="shared" ca="1" si="27"/>
        <v>43329</v>
      </c>
      <c r="H657" s="20">
        <f ca="1">_xll.meDateFromTenor(G657,H$14,"Following",H$13,"Normal")</f>
        <v>43423</v>
      </c>
      <c r="I657" s="175">
        <f ca="1"/>
        <v>8.4409354031456385E-3</v>
      </c>
      <c r="J657" s="152" t="s">
        <v>4</v>
      </c>
      <c r="K657" s="174">
        <f t="shared" ca="1" si="28"/>
        <v>43329</v>
      </c>
      <c r="L657" s="20">
        <f ca="1">_xll.meDateFromTenor(K657,L$14,"Following",L$13,"Normal")</f>
        <v>43514</v>
      </c>
      <c r="M657" s="175">
        <f ca="1"/>
        <v>9.8438008659120016E-3</v>
      </c>
      <c r="N657" s="152" t="s">
        <v>4</v>
      </c>
      <c r="O657" s="174">
        <f t="shared" ca="1" si="29"/>
        <v>43329</v>
      </c>
      <c r="P657" s="20">
        <f ca="1">_xll.meDateFromTenor(O657,P$14,"Following",P$13,"Normal")</f>
        <v>43332</v>
      </c>
      <c r="Q657" s="175">
        <f ca="1"/>
        <v>6.7658237935980118E-3</v>
      </c>
      <c r="R657" s="151" t="s">
        <v>4</v>
      </c>
    </row>
    <row r="658" spans="1:18" x14ac:dyDescent="0.25">
      <c r="A658" s="153">
        <v>640</v>
      </c>
      <c r="B658" s="158"/>
      <c r="C658" s="174">
        <f ca="1">_xll.meDateFromTenor(C657,"1D","FOLLOWING",D$13,"NORMAL")</f>
        <v>43332</v>
      </c>
      <c r="D658" s="20">
        <f ca="1">_xll.meDateFromTenor(C658,D$14,"Following",D$13,"Normal")</f>
        <v>43333</v>
      </c>
      <c r="E658" s="175">
        <f ca="1"/>
        <v>6.0012427219646941E-3</v>
      </c>
      <c r="F658" s="152"/>
      <c r="G658" s="174">
        <f t="shared" ca="1" si="27"/>
        <v>43332</v>
      </c>
      <c r="H658" s="20">
        <f ca="1">_xll.meDateFromTenor(G658,H$14,"Following",H$13,"Normal")</f>
        <v>43424</v>
      </c>
      <c r="I658" s="175">
        <f ca="1"/>
        <v>8.4560436293921355E-3</v>
      </c>
      <c r="J658" s="152" t="s">
        <v>4</v>
      </c>
      <c r="K658" s="174">
        <f t="shared" ca="1" si="28"/>
        <v>43332</v>
      </c>
      <c r="L658" s="20">
        <f ca="1">_xll.meDateFromTenor(K658,L$14,"Following",L$13,"Normal")</f>
        <v>43516</v>
      </c>
      <c r="M658" s="175">
        <f ca="1"/>
        <v>9.8579461451532759E-3</v>
      </c>
      <c r="N658" s="152" t="s">
        <v>4</v>
      </c>
      <c r="O658" s="174">
        <f t="shared" ca="1" si="29"/>
        <v>43332</v>
      </c>
      <c r="P658" s="20">
        <f ca="1">_xll.meDateFromTenor(O658,P$14,"Following",P$13,"Normal")</f>
        <v>43333</v>
      </c>
      <c r="Q658" s="175">
        <f ca="1"/>
        <v>6.7670195021254593E-3</v>
      </c>
      <c r="R658" s="151" t="s">
        <v>4</v>
      </c>
    </row>
    <row r="659" spans="1:18" x14ac:dyDescent="0.25">
      <c r="A659" s="153">
        <v>641</v>
      </c>
      <c r="B659" s="158"/>
      <c r="C659" s="174">
        <f ca="1">_xll.meDateFromTenor(C658,"1D","FOLLOWING",D$13,"NORMAL")</f>
        <v>43333</v>
      </c>
      <c r="D659" s="20">
        <f ca="1">_xll.meDateFromTenor(C659,D$14,"Following",D$13,"Normal")</f>
        <v>43334</v>
      </c>
      <c r="E659" s="175">
        <f ca="1"/>
        <v>6.0047974690214051E-3</v>
      </c>
      <c r="F659" s="152"/>
      <c r="G659" s="174">
        <f t="shared" ca="1" si="27"/>
        <v>43333</v>
      </c>
      <c r="H659" s="20">
        <f ca="1">_xll.meDateFromTenor(G659,H$14,"Following",H$13,"Normal")</f>
        <v>43425</v>
      </c>
      <c r="I659" s="175">
        <f ca="1"/>
        <v>8.4611813766643142E-3</v>
      </c>
      <c r="J659" s="152" t="s">
        <v>4</v>
      </c>
      <c r="K659" s="174">
        <f t="shared" ca="1" si="28"/>
        <v>43333</v>
      </c>
      <c r="L659" s="20">
        <f ca="1">_xll.meDateFromTenor(K659,L$14,"Following",L$13,"Normal")</f>
        <v>43517</v>
      </c>
      <c r="M659" s="175">
        <f ca="1"/>
        <v>9.8628223111534904E-3</v>
      </c>
      <c r="N659" s="152" t="s">
        <v>4</v>
      </c>
      <c r="O659" s="174">
        <f t="shared" ca="1" si="29"/>
        <v>43333</v>
      </c>
      <c r="P659" s="20">
        <f ca="1">_xll.meDateFromTenor(O659,P$14,"Following",P$13,"Normal")</f>
        <v>43334</v>
      </c>
      <c r="Q659" s="175">
        <f ca="1"/>
        <v>6.7675657021024262E-3</v>
      </c>
      <c r="R659" s="151" t="s">
        <v>4</v>
      </c>
    </row>
    <row r="660" spans="1:18" x14ac:dyDescent="0.25">
      <c r="A660" s="153">
        <v>642</v>
      </c>
      <c r="B660" s="158"/>
      <c r="C660" s="174">
        <f ca="1">_xll.meDateFromTenor(C659,"1D","FOLLOWING",D$13,"NORMAL")</f>
        <v>43334</v>
      </c>
      <c r="D660" s="20">
        <f ca="1">_xll.meDateFromTenor(C660,D$14,"Following",D$13,"Normal")</f>
        <v>43335</v>
      </c>
      <c r="E660" s="175">
        <f ca="1"/>
        <v>6.0083564657986916E-3</v>
      </c>
      <c r="F660" s="152"/>
      <c r="G660" s="174">
        <f t="shared" ca="1" si="27"/>
        <v>43334</v>
      </c>
      <c r="H660" s="20">
        <f ca="1">_xll.meDateFromTenor(G660,H$14,"Following",H$13,"Normal")</f>
        <v>43426</v>
      </c>
      <c r="I660" s="175">
        <f ca="1"/>
        <v>8.4663697027964908E-3</v>
      </c>
      <c r="J660" s="152" t="s">
        <v>4</v>
      </c>
      <c r="K660" s="174">
        <f t="shared" ca="1" si="28"/>
        <v>43334</v>
      </c>
      <c r="L660" s="20">
        <f ca="1">_xll.meDateFromTenor(K660,L$14,"Following",L$13,"Normal")</f>
        <v>43518</v>
      </c>
      <c r="M660" s="175">
        <f ca="1"/>
        <v>9.8677787126388843E-3</v>
      </c>
      <c r="N660" s="152" t="s">
        <v>4</v>
      </c>
      <c r="O660" s="174">
        <f t="shared" ca="1" si="29"/>
        <v>43334</v>
      </c>
      <c r="P660" s="20">
        <f ca="1">_xll.meDateFromTenor(O660,P$14,"Following",P$13,"Normal")</f>
        <v>43335</v>
      </c>
      <c r="Q660" s="175">
        <f ca="1"/>
        <v>6.7681882948697888E-3</v>
      </c>
      <c r="R660" s="151" t="s">
        <v>4</v>
      </c>
    </row>
    <row r="661" spans="1:18" x14ac:dyDescent="0.25">
      <c r="A661" s="153">
        <v>643</v>
      </c>
      <c r="B661" s="158"/>
      <c r="C661" s="174">
        <f ca="1">_xll.meDateFromTenor(C660,"1D","FOLLOWING",D$13,"NORMAL")</f>
        <v>43335</v>
      </c>
      <c r="D661" s="20">
        <f ca="1">_xll.meDateFromTenor(C661,D$14,"Following",D$13,"Normal")</f>
        <v>43336</v>
      </c>
      <c r="E661" s="175">
        <f ca="1"/>
        <v>6.011919713095914E-3</v>
      </c>
      <c r="F661" s="152"/>
      <c r="G661" s="174">
        <f t="shared" ref="G661:G724" ca="1" si="30">$C661</f>
        <v>43335</v>
      </c>
      <c r="H661" s="20">
        <f ca="1">_xll.meDateFromTenor(G661,H$14,"Following",H$13,"Normal")</f>
        <v>43427</v>
      </c>
      <c r="I661" s="175">
        <f ca="1"/>
        <v>8.4716081595504408E-3</v>
      </c>
      <c r="J661" s="152" t="s">
        <v>4</v>
      </c>
      <c r="K661" s="174">
        <f t="shared" ref="K661:K724" ca="1" si="31">$C661</f>
        <v>43335</v>
      </c>
      <c r="L661" s="20">
        <f ca="1">_xll.meDateFromTenor(K661,L$14,"Following",L$13,"Normal")</f>
        <v>43521</v>
      </c>
      <c r="M661" s="175">
        <f ca="1"/>
        <v>9.8728146477820699E-3</v>
      </c>
      <c r="N661" s="152" t="s">
        <v>4</v>
      </c>
      <c r="O661" s="174">
        <f t="shared" ref="O661:O724" ca="1" si="32">$C661</f>
        <v>43335</v>
      </c>
      <c r="P661" s="20">
        <f ca="1">_xll.meDateFromTenor(O661,P$14,"Following",P$13,"Normal")</f>
        <v>43336</v>
      </c>
      <c r="Q661" s="175">
        <f ca="1"/>
        <v>6.768888826961441E-3</v>
      </c>
      <c r="R661" s="151" t="s">
        <v>4</v>
      </c>
    </row>
    <row r="662" spans="1:18" x14ac:dyDescent="0.25">
      <c r="A662" s="153">
        <v>644</v>
      </c>
      <c r="B662" s="158"/>
      <c r="C662" s="174">
        <f ca="1">_xll.meDateFromTenor(C661,"1D","FOLLOWING",D$13,"NORMAL")</f>
        <v>43336</v>
      </c>
      <c r="D662" s="20">
        <f ca="1">_xll.meDateFromTenor(C662,D$14,"Following",D$13,"Normal")</f>
        <v>43339</v>
      </c>
      <c r="E662" s="175">
        <f ca="1"/>
        <v>6.0191610139615154E-3</v>
      </c>
      <c r="F662" s="152"/>
      <c r="G662" s="174">
        <f t="shared" ca="1" si="30"/>
        <v>43336</v>
      </c>
      <c r="H662" s="20">
        <f ca="1">_xll.meDateFromTenor(G662,H$14,"Following",H$13,"Normal")</f>
        <v>43430</v>
      </c>
      <c r="I662" s="175">
        <f ca="1"/>
        <v>8.4768962986879522E-3</v>
      </c>
      <c r="J662" s="152" t="s">
        <v>4</v>
      </c>
      <c r="K662" s="174">
        <f t="shared" ca="1" si="31"/>
        <v>43336</v>
      </c>
      <c r="L662" s="20">
        <f ca="1">_xll.meDateFromTenor(K662,L$14,"Following",L$13,"Normal")</f>
        <v>43521</v>
      </c>
      <c r="M662" s="175">
        <f ca="1"/>
        <v>9.8779294147556783E-3</v>
      </c>
      <c r="N662" s="152" t="s">
        <v>4</v>
      </c>
      <c r="O662" s="174">
        <f t="shared" ca="1" si="32"/>
        <v>43336</v>
      </c>
      <c r="P662" s="20">
        <f ca="1">_xll.meDateFromTenor(O662,P$14,"Following",P$13,"Normal")</f>
        <v>43339</v>
      </c>
      <c r="Q662" s="175">
        <f ca="1"/>
        <v>6.7696288442265357E-3</v>
      </c>
      <c r="R662" s="151" t="s">
        <v>4</v>
      </c>
    </row>
    <row r="663" spans="1:18" x14ac:dyDescent="0.25">
      <c r="A663" s="153">
        <v>645</v>
      </c>
      <c r="B663" s="158"/>
      <c r="C663" s="174">
        <f ca="1">_xll.meDateFromTenor(C662,"1D","FOLLOWING",D$13,"NORMAL")</f>
        <v>43339</v>
      </c>
      <c r="D663" s="20">
        <f ca="1">_xll.meDateFromTenor(C663,D$14,"Following",D$13,"Normal")</f>
        <v>43340</v>
      </c>
      <c r="E663" s="175">
        <f ca="1"/>
        <v>6.0262152126000718E-3</v>
      </c>
      <c r="F663" s="152"/>
      <c r="G663" s="174">
        <f t="shared" ca="1" si="30"/>
        <v>43339</v>
      </c>
      <c r="H663" s="20">
        <f ca="1">_xll.meDateFromTenor(G663,H$14,"Following",H$13,"Normal")</f>
        <v>43431</v>
      </c>
      <c r="I663" s="175">
        <f ca="1"/>
        <v>8.493054328019653E-3</v>
      </c>
      <c r="J663" s="152" t="s">
        <v>4</v>
      </c>
      <c r="K663" s="174">
        <f t="shared" ca="1" si="31"/>
        <v>43339</v>
      </c>
      <c r="L663" s="20">
        <f ca="1">_xll.meDateFromTenor(K663,L$14,"Following",L$13,"Normal")</f>
        <v>43523</v>
      </c>
      <c r="M663" s="175">
        <f ca="1"/>
        <v>9.8937396883852953E-3</v>
      </c>
      <c r="N663" s="152" t="s">
        <v>4</v>
      </c>
      <c r="O663" s="174">
        <f t="shared" ca="1" si="32"/>
        <v>43339</v>
      </c>
      <c r="P663" s="20">
        <f ca="1">_xll.meDateFromTenor(O663,P$14,"Following",P$13,"Normal")</f>
        <v>43340</v>
      </c>
      <c r="Q663" s="175">
        <f ca="1"/>
        <v>6.771848896021818E-3</v>
      </c>
      <c r="R663" s="151" t="s">
        <v>4</v>
      </c>
    </row>
    <row r="664" spans="1:18" x14ac:dyDescent="0.25">
      <c r="A664" s="153">
        <v>646</v>
      </c>
      <c r="B664" s="158"/>
      <c r="C664" s="174">
        <f ca="1">_xll.meDateFromTenor(C663,"1D","FOLLOWING",D$13,"NORMAL")</f>
        <v>43340</v>
      </c>
      <c r="D664" s="20">
        <f ca="1">_xll.meDateFromTenor(C664,D$14,"Following",D$13,"Normal")</f>
        <v>43341</v>
      </c>
      <c r="E664" s="175">
        <f ca="1"/>
        <v>6.0297997170533297E-3</v>
      </c>
      <c r="F664" s="152"/>
      <c r="G664" s="174">
        <f t="shared" ca="1" si="30"/>
        <v>43340</v>
      </c>
      <c r="H664" s="20">
        <f ca="1">_xll.meDateFromTenor(G664,H$14,"Following",H$13,"Normal")</f>
        <v>43432</v>
      </c>
      <c r="I664" s="175">
        <f ca="1"/>
        <v>8.4985367143092169E-3</v>
      </c>
      <c r="J664" s="152" t="s">
        <v>4</v>
      </c>
      <c r="K664" s="174">
        <f t="shared" ca="1" si="31"/>
        <v>43340</v>
      </c>
      <c r="L664" s="20">
        <f ca="1">_xll.meDateFromTenor(K664,L$14,"Following",L$13,"Normal")</f>
        <v>43524</v>
      </c>
      <c r="M664" s="175">
        <f ca="1"/>
        <v>9.8991627644068464E-3</v>
      </c>
      <c r="N664" s="152" t="s">
        <v>4</v>
      </c>
      <c r="O664" s="174">
        <f t="shared" ca="1" si="32"/>
        <v>43340</v>
      </c>
      <c r="P664" s="20">
        <f ca="1">_xll.meDateFromTenor(O664,P$14,"Following",P$13,"Normal")</f>
        <v>43341</v>
      </c>
      <c r="Q664" s="175">
        <f ca="1"/>
        <v>6.7725889132869126E-3</v>
      </c>
      <c r="R664" s="151" t="s">
        <v>4</v>
      </c>
    </row>
    <row r="665" spans="1:18" x14ac:dyDescent="0.25">
      <c r="A665" s="153">
        <v>647</v>
      </c>
      <c r="B665" s="158"/>
      <c r="C665" s="174">
        <f ca="1">_xll.meDateFromTenor(C664,"1D","FOLLOWING",D$13,"NORMAL")</f>
        <v>43341</v>
      </c>
      <c r="D665" s="20">
        <f ca="1">_xll.meDateFromTenor(C665,D$14,"Following",D$13,"Normal")</f>
        <v>43342</v>
      </c>
      <c r="E665" s="175">
        <f ca="1"/>
        <v>6.0333884742637687E-3</v>
      </c>
      <c r="F665" s="152"/>
      <c r="G665" s="174">
        <f t="shared" ca="1" si="30"/>
        <v>43341</v>
      </c>
      <c r="H665" s="20">
        <f ca="1">_xll.meDateFromTenor(G665,H$14,"Following",H$13,"Normal")</f>
        <v>43433</v>
      </c>
      <c r="I665" s="175">
        <f ca="1"/>
        <v>8.5040665417912501E-3</v>
      </c>
      <c r="J665" s="152" t="s">
        <v>4</v>
      </c>
      <c r="K665" s="174">
        <f t="shared" ca="1" si="31"/>
        <v>43341</v>
      </c>
      <c r="L665" s="20">
        <f ca="1">_xll.meDateFromTenor(K665,L$14,"Following",L$13,"Normal")</f>
        <v>43524</v>
      </c>
      <c r="M665" s="175">
        <f ca="1"/>
        <v>9.9046611631219434E-3</v>
      </c>
      <c r="N665" s="152" t="s">
        <v>4</v>
      </c>
      <c r="O665" s="174">
        <f t="shared" ca="1" si="32"/>
        <v>43341</v>
      </c>
      <c r="P665" s="20">
        <f ca="1">_xll.meDateFromTenor(O665,P$14,"Following",P$13,"Normal")</f>
        <v>43342</v>
      </c>
      <c r="Q665" s="175">
        <f ca="1"/>
        <v>6.7733289305520064E-3</v>
      </c>
      <c r="R665" s="151" t="s">
        <v>4</v>
      </c>
    </row>
    <row r="666" spans="1:18" x14ac:dyDescent="0.25">
      <c r="A666" s="153">
        <v>648</v>
      </c>
      <c r="B666" s="158"/>
      <c r="C666" s="174">
        <f ca="1">_xll.meDateFromTenor(C665,"1D","FOLLOWING",D$13,"NORMAL")</f>
        <v>43342</v>
      </c>
      <c r="D666" s="20">
        <f ca="1">_xll.meDateFromTenor(C666,D$14,"Following",D$13,"Normal")</f>
        <v>43343</v>
      </c>
      <c r="E666" s="175">
        <f ca="1"/>
        <v>6.0369814843142184E-3</v>
      </c>
      <c r="F666" s="152"/>
      <c r="G666" s="174">
        <f t="shared" ca="1" si="30"/>
        <v>43342</v>
      </c>
      <c r="H666" s="20">
        <f ca="1">_xll.meDateFromTenor(G666,H$14,"Following",H$13,"Normal")</f>
        <v>43434</v>
      </c>
      <c r="I666" s="175">
        <f ca="1"/>
        <v>8.5096433622275335E-3</v>
      </c>
      <c r="J666" s="152" t="s">
        <v>4</v>
      </c>
      <c r="K666" s="174">
        <f t="shared" ca="1" si="31"/>
        <v>43342</v>
      </c>
      <c r="L666" s="20">
        <f ca="1">_xll.meDateFromTenor(K666,L$14,"Following",L$13,"Normal")</f>
        <v>43524</v>
      </c>
      <c r="M666" s="175">
        <f ca="1"/>
        <v>9.9102341827032158E-3</v>
      </c>
      <c r="N666" s="152" t="s">
        <v>4</v>
      </c>
      <c r="O666" s="174">
        <f t="shared" ca="1" si="32"/>
        <v>43342</v>
      </c>
      <c r="P666" s="20">
        <f ca="1">_xll.meDateFromTenor(O666,P$14,"Following",P$13,"Normal")</f>
        <v>43343</v>
      </c>
      <c r="Q666" s="175">
        <f ca="1"/>
        <v>6.7740689478171011E-3</v>
      </c>
      <c r="R666" s="151" t="s">
        <v>4</v>
      </c>
    </row>
    <row r="667" spans="1:18" x14ac:dyDescent="0.25">
      <c r="A667" s="153">
        <v>649</v>
      </c>
      <c r="B667" s="158"/>
      <c r="C667" s="174">
        <f ca="1">_xll.meDateFromTenor(C666,"1D","FOLLOWING",D$13,"NORMAL")</f>
        <v>43343</v>
      </c>
      <c r="D667" s="20">
        <f ca="1">_xll.meDateFromTenor(C667,D$14,"Following",D$13,"Normal")</f>
        <v>43346</v>
      </c>
      <c r="E667" s="175">
        <f ca="1"/>
        <v>6.0442831620033605E-3</v>
      </c>
      <c r="F667" s="152"/>
      <c r="G667" s="174">
        <f t="shared" ca="1" si="30"/>
        <v>43343</v>
      </c>
      <c r="H667" s="20">
        <f ca="1">_xll.meDateFromTenor(G667,H$14,"Following",H$13,"Normal")</f>
        <v>43434</v>
      </c>
      <c r="I667" s="175">
        <f ca="1"/>
        <v>8.5152667273798513E-3</v>
      </c>
      <c r="J667" s="152" t="s">
        <v>4</v>
      </c>
      <c r="K667" s="174">
        <f t="shared" ca="1" si="31"/>
        <v>43343</v>
      </c>
      <c r="L667" s="20">
        <f ca="1">_xll.meDateFromTenor(K667,L$14,"Following",L$13,"Normal")</f>
        <v>43524</v>
      </c>
      <c r="M667" s="175">
        <f ca="1"/>
        <v>9.9158811213232827E-3</v>
      </c>
      <c r="N667" s="152" t="s">
        <v>4</v>
      </c>
      <c r="O667" s="174">
        <f t="shared" ca="1" si="32"/>
        <v>43343</v>
      </c>
      <c r="P667" s="20">
        <f ca="1">_xll.meDateFromTenor(O667,P$14,"Following",P$13,"Normal")</f>
        <v>43346</v>
      </c>
      <c r="Q667" s="175">
        <f ca="1"/>
        <v>6.7748089672407426E-3</v>
      </c>
      <c r="R667" s="151" t="s">
        <v>4</v>
      </c>
    </row>
    <row r="668" spans="1:18" x14ac:dyDescent="0.25">
      <c r="A668" s="153">
        <v>650</v>
      </c>
      <c r="B668" s="158"/>
      <c r="C668" s="174">
        <f ca="1">_xll.meDateFromTenor(C667,"1D","FOLLOWING",D$13,"NORMAL")</f>
        <v>43346</v>
      </c>
      <c r="D668" s="20">
        <f ca="1">_xll.meDateFromTenor(C668,D$14,"Following",D$13,"Normal")</f>
        <v>43347</v>
      </c>
      <c r="E668" s="175">
        <f ca="1"/>
        <v>6.0513960627251112E-3</v>
      </c>
      <c r="F668" s="152"/>
      <c r="G668" s="174">
        <f t="shared" ca="1" si="30"/>
        <v>43346</v>
      </c>
      <c r="H668" s="20">
        <f ca="1">_xll.meDateFromTenor(G668,H$14,"Following",H$13,"Normal")</f>
        <v>43437</v>
      </c>
      <c r="I668" s="175">
        <f ca="1"/>
        <v>8.5324116087508207E-3</v>
      </c>
      <c r="J668" s="152" t="s">
        <v>4</v>
      </c>
      <c r="K668" s="174">
        <f t="shared" ca="1" si="31"/>
        <v>43346</v>
      </c>
      <c r="L668" s="20">
        <f ca="1">_xll.meDateFromTenor(K668,L$14,"Following",L$13,"Normal")</f>
        <v>43528</v>
      </c>
      <c r="M668" s="175">
        <f ca="1"/>
        <v>9.9332584331425222E-3</v>
      </c>
      <c r="N668" s="152" t="s">
        <v>4</v>
      </c>
      <c r="O668" s="174">
        <f t="shared" ca="1" si="32"/>
        <v>43346</v>
      </c>
      <c r="P668" s="20">
        <f ca="1">_xll.meDateFromTenor(O668,P$14,"Following",P$13,"Normal")</f>
        <v>43347</v>
      </c>
      <c r="Q668" s="175">
        <f ca="1"/>
        <v>6.7770374379679645E-3</v>
      </c>
      <c r="R668" s="151" t="s">
        <v>4</v>
      </c>
    </row>
    <row r="669" spans="1:18" x14ac:dyDescent="0.25">
      <c r="A669" s="153">
        <v>651</v>
      </c>
      <c r="B669" s="158"/>
      <c r="C669" s="174">
        <f ca="1">_xll.meDateFromTenor(C668,"1D","FOLLOWING",D$13,"NORMAL")</f>
        <v>43347</v>
      </c>
      <c r="D669" s="20">
        <f ca="1">_xll.meDateFromTenor(C669,D$14,"Following",D$13,"Normal")</f>
        <v>43348</v>
      </c>
      <c r="E669" s="175">
        <f ca="1"/>
        <v>6.0550103436796338E-3</v>
      </c>
      <c r="F669" s="152"/>
      <c r="G669" s="174">
        <f t="shared" ca="1" si="30"/>
        <v>43347</v>
      </c>
      <c r="H669" s="20">
        <f ca="1">_xll.meDateFromTenor(G669,H$14,"Following",H$13,"Normal")</f>
        <v>43438</v>
      </c>
      <c r="I669" s="175">
        <f ca="1"/>
        <v>8.538216670385089E-3</v>
      </c>
      <c r="J669" s="152" t="s">
        <v>4</v>
      </c>
      <c r="K669" s="174">
        <f t="shared" ca="1" si="31"/>
        <v>43347</v>
      </c>
      <c r="L669" s="20">
        <f ca="1">_xll.meDateFromTenor(K669,L$14,"Following",L$13,"Normal")</f>
        <v>43528</v>
      </c>
      <c r="M669" s="175">
        <f ca="1"/>
        <v>9.9391940296440322E-3</v>
      </c>
      <c r="N669" s="152" t="s">
        <v>4</v>
      </c>
      <c r="O669" s="174">
        <f t="shared" ca="1" si="32"/>
        <v>43347</v>
      </c>
      <c r="P669" s="20">
        <f ca="1">_xll.meDateFromTenor(O669,P$14,"Following",P$13,"Normal")</f>
        <v>43348</v>
      </c>
      <c r="Q669" s="175">
        <f ca="1"/>
        <v>6.7777880592765419E-3</v>
      </c>
      <c r="R669" s="151" t="s">
        <v>4</v>
      </c>
    </row>
    <row r="670" spans="1:18" x14ac:dyDescent="0.25">
      <c r="A670" s="153">
        <v>652</v>
      </c>
      <c r="B670" s="158"/>
      <c r="C670" s="174">
        <f ca="1">_xll.meDateFromTenor(C669,"1D","FOLLOWING",D$13,"NORMAL")</f>
        <v>43348</v>
      </c>
      <c r="D670" s="20">
        <f ca="1">_xll.meDateFromTenor(C670,D$14,"Following",D$13,"Normal")</f>
        <v>43349</v>
      </c>
      <c r="E670" s="175">
        <f ca="1"/>
        <v>6.0586288800301919E-3</v>
      </c>
      <c r="F670" s="152"/>
      <c r="G670" s="174">
        <f t="shared" ca="1" si="30"/>
        <v>43348</v>
      </c>
      <c r="H670" s="20">
        <f ca="1">_xll.meDateFromTenor(G670,H$14,"Following",H$13,"Normal")</f>
        <v>43439</v>
      </c>
      <c r="I670" s="175">
        <f ca="1"/>
        <v>8.5440660355443013E-3</v>
      </c>
      <c r="J670" s="152" t="s">
        <v>4</v>
      </c>
      <c r="K670" s="174">
        <f t="shared" ca="1" si="31"/>
        <v>43348</v>
      </c>
      <c r="L670" s="20">
        <f ca="1">_xll.meDateFromTenor(K670,L$14,"Following",L$13,"Normal")</f>
        <v>43529</v>
      </c>
      <c r="M670" s="175">
        <f ca="1"/>
        <v>9.9452000360474614E-3</v>
      </c>
      <c r="N670" s="152" t="s">
        <v>4</v>
      </c>
      <c r="O670" s="174">
        <f t="shared" ca="1" si="32"/>
        <v>43348</v>
      </c>
      <c r="P670" s="20">
        <f ca="1">_xll.meDateFromTenor(O670,P$14,"Following",P$13,"Normal")</f>
        <v>43349</v>
      </c>
      <c r="Q670" s="175">
        <f ca="1"/>
        <v>6.7785451409606888E-3</v>
      </c>
      <c r="R670" s="151" t="s">
        <v>4</v>
      </c>
    </row>
    <row r="671" spans="1:18" x14ac:dyDescent="0.25">
      <c r="A671" s="153">
        <v>653</v>
      </c>
      <c r="B671" s="158"/>
      <c r="C671" s="174">
        <f ca="1">_xll.meDateFromTenor(C670,"1D","FOLLOWING",D$13,"NORMAL")</f>
        <v>43349</v>
      </c>
      <c r="D671" s="20">
        <f ca="1">_xll.meDateFromTenor(C671,D$14,"Following",D$13,"Normal")</f>
        <v>43350</v>
      </c>
      <c r="E671" s="175">
        <f ca="1"/>
        <v>6.0622516720965297E-3</v>
      </c>
      <c r="F671" s="152"/>
      <c r="G671" s="174">
        <f t="shared" ca="1" si="30"/>
        <v>43349</v>
      </c>
      <c r="H671" s="20">
        <f ca="1">_xll.meDateFromTenor(G671,H$14,"Following",H$13,"Normal")</f>
        <v>43440</v>
      </c>
      <c r="I671" s="175">
        <f ca="1"/>
        <v>8.5499592559902388E-3</v>
      </c>
      <c r="J671" s="152" t="s">
        <v>4</v>
      </c>
      <c r="K671" s="174">
        <f t="shared" ca="1" si="31"/>
        <v>43349</v>
      </c>
      <c r="L671" s="20">
        <f ca="1">_xll.meDateFromTenor(K671,L$14,"Following",L$13,"Normal")</f>
        <v>43530</v>
      </c>
      <c r="M671" s="175">
        <f ca="1"/>
        <v>9.9512757505254359E-3</v>
      </c>
      <c r="N671" s="152" t="s">
        <v>4</v>
      </c>
      <c r="O671" s="174">
        <f t="shared" ca="1" si="32"/>
        <v>43349</v>
      </c>
      <c r="P671" s="20">
        <f ca="1">_xll.meDateFromTenor(O671,P$14,"Following",P$13,"Normal")</f>
        <v>43350</v>
      </c>
      <c r="Q671" s="175">
        <f ca="1"/>
        <v>6.7793102199258989E-3</v>
      </c>
      <c r="R671" s="151" t="s">
        <v>4</v>
      </c>
    </row>
    <row r="672" spans="1:18" x14ac:dyDescent="0.25">
      <c r="A672" s="153">
        <v>654</v>
      </c>
      <c r="B672" s="158"/>
      <c r="C672" s="174">
        <f ca="1">_xll.meDateFromTenor(C671,"1D","FOLLOWING",D$13,"NORMAL")</f>
        <v>43350</v>
      </c>
      <c r="D672" s="20">
        <f ca="1">_xll.meDateFromTenor(C672,D$14,"Following",D$13,"Normal")</f>
        <v>43353</v>
      </c>
      <c r="E672" s="175">
        <f ca="1"/>
        <v>6.0696137748373008E-3</v>
      </c>
      <c r="F672" s="152"/>
      <c r="G672" s="174">
        <f t="shared" ca="1" si="30"/>
        <v>43350</v>
      </c>
      <c r="H672" s="20">
        <f ca="1">_xll.meDateFromTenor(G672,H$14,"Following",H$13,"Normal")</f>
        <v>43441</v>
      </c>
      <c r="I672" s="175">
        <f ca="1"/>
        <v>8.5558958834846821E-3</v>
      </c>
      <c r="J672" s="152" t="s">
        <v>4</v>
      </c>
      <c r="K672" s="174">
        <f t="shared" ca="1" si="31"/>
        <v>43350</v>
      </c>
      <c r="L672" s="20">
        <f ca="1">_xll.meDateFromTenor(K672,L$14,"Following",L$13,"Normal")</f>
        <v>43531</v>
      </c>
      <c r="M672" s="175">
        <f ca="1"/>
        <v>9.957420471250587E-3</v>
      </c>
      <c r="N672" s="152" t="s">
        <v>4</v>
      </c>
      <c r="O672" s="174">
        <f t="shared" ca="1" si="32"/>
        <v>43350</v>
      </c>
      <c r="P672" s="20">
        <f ca="1">_xll.meDateFromTenor(O672,P$14,"Following",P$13,"Normal")</f>
        <v>43353</v>
      </c>
      <c r="Q672" s="175">
        <f ca="1"/>
        <v>6.7800848330776611E-3</v>
      </c>
      <c r="R672" s="151" t="s">
        <v>4</v>
      </c>
    </row>
    <row r="673" spans="1:18" x14ac:dyDescent="0.25">
      <c r="A673" s="153">
        <v>655</v>
      </c>
      <c r="B673" s="158"/>
      <c r="C673" s="174">
        <f ca="1">_xll.meDateFromTenor(C672,"1D","FOLLOWING",D$13,"NORMAL")</f>
        <v>43353</v>
      </c>
      <c r="D673" s="20">
        <f ca="1">_xll.meDateFromTenor(C673,D$14,"Following",D$13,"Normal")</f>
        <v>43354</v>
      </c>
      <c r="E673" s="175">
        <f ca="1"/>
        <v>6.0767854052734766E-3</v>
      </c>
      <c r="F673" s="152"/>
      <c r="G673" s="174">
        <f t="shared" ca="1" si="30"/>
        <v>43353</v>
      </c>
      <c r="H673" s="20">
        <f ca="1">_xll.meDateFromTenor(G673,H$14,"Following",H$13,"Normal")</f>
        <v>43444</v>
      </c>
      <c r="I673" s="175">
        <f ca="1"/>
        <v>8.5739617258768861E-3</v>
      </c>
      <c r="J673" s="152" t="s">
        <v>4</v>
      </c>
      <c r="K673" s="174">
        <f t="shared" ca="1" si="31"/>
        <v>43353</v>
      </c>
      <c r="L673" s="20">
        <f ca="1">_xll.meDateFromTenor(K673,L$14,"Following",L$13,"Normal")</f>
        <v>43535</v>
      </c>
      <c r="M673" s="175">
        <f ca="1"/>
        <v>9.9762616526353175E-3</v>
      </c>
      <c r="N673" s="152" t="s">
        <v>4</v>
      </c>
      <c r="O673" s="174">
        <f t="shared" ca="1" si="32"/>
        <v>43353</v>
      </c>
      <c r="P673" s="20">
        <f ca="1">_xll.meDateFromTenor(O673,P$14,"Following",P$13,"Normal")</f>
        <v>43354</v>
      </c>
      <c r="Q673" s="175">
        <f ca="1"/>
        <v>6.7824812467071772E-3</v>
      </c>
      <c r="R673" s="151" t="s">
        <v>4</v>
      </c>
    </row>
    <row r="674" spans="1:18" x14ac:dyDescent="0.25">
      <c r="A674" s="153">
        <v>656</v>
      </c>
      <c r="B674" s="158"/>
      <c r="C674" s="174">
        <f ca="1">_xll.meDateFromTenor(C673,"1D","FOLLOWING",D$13,"NORMAL")</f>
        <v>43354</v>
      </c>
      <c r="D674" s="20">
        <f ca="1">_xll.meDateFromTenor(C674,D$14,"Following",D$13,"Normal")</f>
        <v>43355</v>
      </c>
      <c r="E674" s="175">
        <f ca="1"/>
        <v>6.0804294816741095E-3</v>
      </c>
      <c r="F674" s="152"/>
      <c r="G674" s="174">
        <f t="shared" ca="1" si="30"/>
        <v>43354</v>
      </c>
      <c r="H674" s="20">
        <f ca="1">_xll.meDateFromTenor(G674,H$14,"Following",H$13,"Normal")</f>
        <v>43445</v>
      </c>
      <c r="I674" s="175">
        <f ca="1"/>
        <v>8.5800674991831794E-3</v>
      </c>
      <c r="J674" s="152" t="s">
        <v>4</v>
      </c>
      <c r="K674" s="174">
        <f t="shared" ca="1" si="31"/>
        <v>43354</v>
      </c>
      <c r="L674" s="20">
        <f ca="1">_xll.meDateFromTenor(K674,L$14,"Following",L$13,"Normal")</f>
        <v>43535</v>
      </c>
      <c r="M674" s="175">
        <f ca="1"/>
        <v>9.9826753800754085E-3</v>
      </c>
      <c r="N674" s="152" t="s">
        <v>4</v>
      </c>
      <c r="O674" s="174">
        <f t="shared" ca="1" si="32"/>
        <v>43354</v>
      </c>
      <c r="P674" s="20">
        <f ca="1">_xll.meDateFromTenor(O674,P$14,"Following",P$13,"Normal")</f>
        <v>43355</v>
      </c>
      <c r="Q674" s="175">
        <f ca="1"/>
        <v>6.7833093656600634E-3</v>
      </c>
      <c r="R674" s="151" t="s">
        <v>4</v>
      </c>
    </row>
    <row r="675" spans="1:18" x14ac:dyDescent="0.25">
      <c r="A675" s="153">
        <v>657</v>
      </c>
      <c r="B675" s="158"/>
      <c r="C675" s="174">
        <f ca="1">_xll.meDateFromTenor(C674,"1D","FOLLOWING",D$13,"NORMAL")</f>
        <v>43355</v>
      </c>
      <c r="D675" s="20">
        <f ca="1">_xll.meDateFromTenor(C675,D$14,"Following",D$13,"Normal")</f>
        <v>43356</v>
      </c>
      <c r="E675" s="175">
        <f ca="1"/>
        <v>6.084077816348476E-3</v>
      </c>
      <c r="F675" s="152"/>
      <c r="G675" s="174">
        <f t="shared" ca="1" si="30"/>
        <v>43355</v>
      </c>
      <c r="H675" s="20">
        <f ca="1">_xll.meDateFromTenor(G675,H$14,"Following",H$13,"Normal")</f>
        <v>43446</v>
      </c>
      <c r="I675" s="175">
        <f ca="1"/>
        <v>8.5862144383468935E-3</v>
      </c>
      <c r="J675" s="152" t="s">
        <v>4</v>
      </c>
      <c r="K675" s="174">
        <f t="shared" ca="1" si="31"/>
        <v>43355</v>
      </c>
      <c r="L675" s="20">
        <f ca="1">_xll.meDateFromTenor(K675,L$14,"Following",L$13,"Normal")</f>
        <v>43536</v>
      </c>
      <c r="M675" s="175">
        <f ca="1"/>
        <v>9.989154604625794E-3</v>
      </c>
      <c r="N675" s="152" t="s">
        <v>4</v>
      </c>
      <c r="O675" s="174">
        <f t="shared" ca="1" si="32"/>
        <v>43355</v>
      </c>
      <c r="P675" s="20">
        <f ca="1">_xll.meDateFromTenor(O675,P$14,"Following",P$13,"Normal")</f>
        <v>43356</v>
      </c>
      <c r="Q675" s="175">
        <f ca="1"/>
        <v>6.7841547033269589E-3</v>
      </c>
      <c r="R675" s="151" t="s">
        <v>4</v>
      </c>
    </row>
    <row r="676" spans="1:18" x14ac:dyDescent="0.25">
      <c r="A676" s="153">
        <v>658</v>
      </c>
      <c r="B676" s="158"/>
      <c r="C676" s="174">
        <f ca="1">_xll.meDateFromTenor(C675,"1D","FOLLOWING",D$13,"NORMAL")</f>
        <v>43356</v>
      </c>
      <c r="D676" s="20">
        <f ca="1">_xll.meDateFromTenor(C676,D$14,"Following",D$13,"Normal")</f>
        <v>43357</v>
      </c>
      <c r="E676" s="175">
        <f ca="1"/>
        <v>6.0877304092965762E-3</v>
      </c>
      <c r="F676" s="152"/>
      <c r="G676" s="174">
        <f t="shared" ca="1" si="30"/>
        <v>43356</v>
      </c>
      <c r="H676" s="20">
        <f ca="1">_xll.meDateFromTenor(G676,H$14,"Following",H$13,"Normal")</f>
        <v>43447</v>
      </c>
      <c r="I676" s="175">
        <f ca="1"/>
        <v>8.5924020951298058E-3</v>
      </c>
      <c r="J676" s="152" t="s">
        <v>4</v>
      </c>
      <c r="K676" s="174">
        <f t="shared" ca="1" si="31"/>
        <v>43356</v>
      </c>
      <c r="L676" s="20">
        <f ca="1">_xll.meDateFromTenor(K676,L$14,"Following",L$13,"Normal")</f>
        <v>43537</v>
      </c>
      <c r="M676" s="175">
        <f ca="1"/>
        <v>9.9956986244590998E-3</v>
      </c>
      <c r="N676" s="152" t="s">
        <v>4</v>
      </c>
      <c r="O676" s="174">
        <f t="shared" ca="1" si="32"/>
        <v>43356</v>
      </c>
      <c r="P676" s="20">
        <f ca="1">_xll.meDateFromTenor(O676,P$14,"Following",P$13,"Normal")</f>
        <v>43357</v>
      </c>
      <c r="Q676" s="175">
        <f ca="1"/>
        <v>6.7850187966133537E-3</v>
      </c>
      <c r="R676" s="151" t="s">
        <v>4</v>
      </c>
    </row>
    <row r="677" spans="1:18" x14ac:dyDescent="0.25">
      <c r="A677" s="153">
        <v>659</v>
      </c>
      <c r="B677" s="158"/>
      <c r="C677" s="174">
        <f ca="1">_xll.meDateFromTenor(C676,"1D","FOLLOWING",D$13,"NORMAL")</f>
        <v>43357</v>
      </c>
      <c r="D677" s="20">
        <f ca="1">_xll.meDateFromTenor(C677,D$14,"Following",D$13,"Normal")</f>
        <v>43360</v>
      </c>
      <c r="E677" s="175">
        <f ca="1"/>
        <v>6.0951529862762971E-3</v>
      </c>
      <c r="F677" s="152"/>
      <c r="G677" s="174">
        <f t="shared" ca="1" si="30"/>
        <v>43357</v>
      </c>
      <c r="H677" s="20">
        <f ca="1">_xll.meDateFromTenor(G677,H$14,"Following",H$13,"Normal")</f>
        <v>43448</v>
      </c>
      <c r="I677" s="175">
        <f ca="1"/>
        <v>8.5986300212936989E-3</v>
      </c>
      <c r="J677" s="152" t="s">
        <v>4</v>
      </c>
      <c r="K677" s="174">
        <f t="shared" ca="1" si="31"/>
        <v>43357</v>
      </c>
      <c r="L677" s="20">
        <f ca="1">_xll.meDateFromTenor(K677,L$14,"Following",L$13,"Normal")</f>
        <v>43538</v>
      </c>
      <c r="M677" s="175">
        <f ca="1"/>
        <v>1.0002306737747954E-2</v>
      </c>
      <c r="N677" s="152" t="s">
        <v>4</v>
      </c>
      <c r="O677" s="174">
        <f t="shared" ca="1" si="32"/>
        <v>43357</v>
      </c>
      <c r="P677" s="20">
        <f ca="1">_xll.meDateFromTenor(O677,P$14,"Following",P$13,"Normal")</f>
        <v>43360</v>
      </c>
      <c r="Q677" s="175">
        <f ca="1"/>
        <v>6.7859031824247414E-3</v>
      </c>
      <c r="R677" s="151" t="s">
        <v>4</v>
      </c>
    </row>
    <row r="678" spans="1:18" x14ac:dyDescent="0.25">
      <c r="A678" s="153">
        <v>660</v>
      </c>
      <c r="B678" s="158"/>
      <c r="C678" s="174">
        <f ca="1">_xll.meDateFromTenor(C677,"1D","FOLLOWING",D$13,"NORMAL")</f>
        <v>43360</v>
      </c>
      <c r="D678" s="20">
        <f ca="1">_xll.meDateFromTenor(C678,D$14,"Following",D$13,"Normal")</f>
        <v>43361</v>
      </c>
      <c r="E678" s="175">
        <f ca="1"/>
        <v>6.1023833739781925E-3</v>
      </c>
      <c r="F678" s="152"/>
      <c r="G678" s="174">
        <f t="shared" ca="1" si="30"/>
        <v>43360</v>
      </c>
      <c r="H678" s="20">
        <f ca="1">_xll.meDateFromTenor(G678,H$14,"Following",H$13,"Normal")</f>
        <v>43451</v>
      </c>
      <c r="I678" s="175">
        <f ca="1"/>
        <v>8.6175509336890947E-3</v>
      </c>
      <c r="J678" s="152" t="s">
        <v>4</v>
      </c>
      <c r="K678" s="174">
        <f t="shared" ca="1" si="31"/>
        <v>43360</v>
      </c>
      <c r="L678" s="20">
        <f ca="1">_xll.meDateFromTenor(K678,L$14,"Following",L$13,"Normal")</f>
        <v>43542</v>
      </c>
      <c r="M678" s="175">
        <f ca="1"/>
        <v>1.0022508620074051E-2</v>
      </c>
      <c r="N678" s="152" t="s">
        <v>4</v>
      </c>
      <c r="O678" s="174">
        <f t="shared" ca="1" si="32"/>
        <v>43360</v>
      </c>
      <c r="P678" s="20">
        <f ca="1">_xll.meDateFromTenor(O678,P$14,"Following",P$13,"Normal")</f>
        <v>43361</v>
      </c>
      <c r="Q678" s="175">
        <f ca="1"/>
        <v>6.7886934640637633E-3</v>
      </c>
      <c r="R678" s="151" t="s">
        <v>4</v>
      </c>
    </row>
    <row r="679" spans="1:18" x14ac:dyDescent="0.25">
      <c r="A679" s="153">
        <v>661</v>
      </c>
      <c r="B679" s="158"/>
      <c r="C679" s="174">
        <f ca="1">_xll.meDateFromTenor(C678,"1D","FOLLOWING",D$13,"NORMAL")</f>
        <v>43361</v>
      </c>
      <c r="D679" s="20">
        <f ca="1">_xll.meDateFromTenor(C679,D$14,"Following",D$13,"Normal")</f>
        <v>43362</v>
      </c>
      <c r="E679" s="175">
        <f ca="1"/>
        <v>6.1060572652493978E-3</v>
      </c>
      <c r="F679" s="152"/>
      <c r="G679" s="174">
        <f t="shared" ca="1" si="30"/>
        <v>43361</v>
      </c>
      <c r="H679" s="20">
        <f ca="1">_xll.meDateFromTenor(G679,H$14,"Following",H$13,"Normal")</f>
        <v>43452</v>
      </c>
      <c r="I679" s="175">
        <f ca="1"/>
        <v>8.623935454994739E-3</v>
      </c>
      <c r="J679" s="152" t="s">
        <v>4</v>
      </c>
      <c r="K679" s="174">
        <f t="shared" ca="1" si="31"/>
        <v>43361</v>
      </c>
      <c r="L679" s="20">
        <f ca="1">_xll.meDateFromTenor(K679,L$14,"Following",L$13,"Normal")</f>
        <v>43542</v>
      </c>
      <c r="M679" s="175">
        <f ca="1"/>
        <v>1.0029366088911341E-2</v>
      </c>
      <c r="N679" s="152" t="s">
        <v>4</v>
      </c>
      <c r="O679" s="174">
        <f t="shared" ca="1" si="32"/>
        <v>43361</v>
      </c>
      <c r="P679" s="20">
        <f ca="1">_xll.meDateFromTenor(O679,P$14,"Following",P$13,"Normal")</f>
        <v>43362</v>
      </c>
      <c r="Q679" s="175">
        <f ca="1"/>
        <v>6.7896743890300286E-3</v>
      </c>
      <c r="R679" s="151" t="s">
        <v>4</v>
      </c>
    </row>
    <row r="680" spans="1:18" x14ac:dyDescent="0.25">
      <c r="A680" s="153">
        <v>662</v>
      </c>
      <c r="B680" s="158"/>
      <c r="C680" s="174">
        <f ca="1">_xll.meDateFromTenor(C679,"1D","FOLLOWING",D$13,"NORMAL")</f>
        <v>43362</v>
      </c>
      <c r="D680" s="20">
        <f ca="1">_xll.meDateFromTenor(C680,D$14,"Following",D$13,"Normal")</f>
        <v>43363</v>
      </c>
      <c r="E680" s="175">
        <f ca="1"/>
        <v>6.1097354173522906E-3</v>
      </c>
      <c r="F680" s="152"/>
      <c r="G680" s="174">
        <f t="shared" ca="1" si="30"/>
        <v>43362</v>
      </c>
      <c r="H680" s="20">
        <f ca="1">_xll.meDateFromTenor(G680,H$14,"Following",H$13,"Normal")</f>
        <v>43453</v>
      </c>
      <c r="I680" s="175">
        <f ca="1"/>
        <v>8.6303580044902739E-3</v>
      </c>
      <c r="J680" s="152" t="s">
        <v>4</v>
      </c>
      <c r="K680" s="174">
        <f t="shared" ca="1" si="31"/>
        <v>43362</v>
      </c>
      <c r="L680" s="20">
        <f ca="1">_xll.meDateFromTenor(K680,L$14,"Following",L$13,"Normal")</f>
        <v>43543</v>
      </c>
      <c r="M680" s="175">
        <f ca="1"/>
        <v>1.0036284142067305E-2</v>
      </c>
      <c r="N680" s="152" t="s">
        <v>4</v>
      </c>
      <c r="O680" s="174">
        <f t="shared" ca="1" si="32"/>
        <v>43362</v>
      </c>
      <c r="P680" s="20">
        <f ca="1">_xll.meDateFromTenor(O680,P$14,"Following",P$13,"Normal")</f>
        <v>43363</v>
      </c>
      <c r="Q680" s="175">
        <f ca="1"/>
        <v>6.790683291048742E-3</v>
      </c>
      <c r="R680" s="151" t="s">
        <v>4</v>
      </c>
    </row>
    <row r="681" spans="1:18" x14ac:dyDescent="0.25">
      <c r="A681" s="153">
        <v>663</v>
      </c>
      <c r="B681" s="158"/>
      <c r="C681" s="174">
        <f ca="1">_xll.meDateFromTenor(C680,"1D","FOLLOWING",D$13,"NORMAL")</f>
        <v>43363</v>
      </c>
      <c r="D681" s="20">
        <f ca="1">_xll.meDateFromTenor(C681,D$14,"Following",D$13,"Normal")</f>
        <v>43364</v>
      </c>
      <c r="E681" s="175">
        <f ca="1"/>
        <v>6.1134178306865511E-3</v>
      </c>
      <c r="F681" s="152"/>
      <c r="G681" s="174">
        <f t="shared" ca="1" si="30"/>
        <v>43363</v>
      </c>
      <c r="H681" s="20">
        <f ca="1">_xll.meDateFromTenor(G681,H$14,"Following",H$13,"Normal")</f>
        <v>43454</v>
      </c>
      <c r="I681" s="175">
        <f ca="1"/>
        <v>8.6368181339374819E-3</v>
      </c>
      <c r="J681" s="152" t="s">
        <v>4</v>
      </c>
      <c r="K681" s="174">
        <f t="shared" ca="1" si="31"/>
        <v>43363</v>
      </c>
      <c r="L681" s="20">
        <f ca="1">_xll.meDateFromTenor(K681,L$14,"Following",L$13,"Normal")</f>
        <v>43544</v>
      </c>
      <c r="M681" s="175">
        <f ca="1"/>
        <v>1.0043262077714568E-2</v>
      </c>
      <c r="N681" s="152" t="s">
        <v>4</v>
      </c>
      <c r="O681" s="174">
        <f t="shared" ca="1" si="32"/>
        <v>43363</v>
      </c>
      <c r="P681" s="20">
        <f ca="1">_xll.meDateFromTenor(O681,P$14,"Following",P$13,"Normal")</f>
        <v>43364</v>
      </c>
      <c r="Q681" s="175">
        <f ca="1"/>
        <v>6.7917217070253937E-3</v>
      </c>
      <c r="R681" s="151" t="s">
        <v>4</v>
      </c>
    </row>
    <row r="682" spans="1:18" x14ac:dyDescent="0.25">
      <c r="A682" s="153">
        <v>664</v>
      </c>
      <c r="B682" s="158"/>
      <c r="C682" s="174">
        <f ca="1">_xll.meDateFromTenor(C681,"1D","FOLLOWING",D$13,"NORMAL")</f>
        <v>43364</v>
      </c>
      <c r="D682" s="20">
        <f ca="1">_xll.meDateFromTenor(C682,D$14,"Following",D$13,"Normal")</f>
        <v>43367</v>
      </c>
      <c r="E682" s="175">
        <f ca="1"/>
        <v>6.1209009309859614E-3</v>
      </c>
      <c r="F682" s="152"/>
      <c r="G682" s="174">
        <f t="shared" ca="1" si="30"/>
        <v>43364</v>
      </c>
      <c r="H682" s="20">
        <f ca="1">_xll.meDateFromTenor(G682,H$14,"Following",H$13,"Normal")</f>
        <v>43455</v>
      </c>
      <c r="I682" s="175">
        <f ca="1"/>
        <v>8.643315395098149E-3</v>
      </c>
      <c r="J682" s="152" t="s">
        <v>4</v>
      </c>
      <c r="K682" s="174">
        <f t="shared" ca="1" si="31"/>
        <v>43364</v>
      </c>
      <c r="L682" s="20">
        <f ca="1">_xll.meDateFromTenor(K682,L$14,"Following",L$13,"Normal")</f>
        <v>43545</v>
      </c>
      <c r="M682" s="175">
        <f ca="1"/>
        <v>1.0050299194025751E-2</v>
      </c>
      <c r="N682" s="152" t="s">
        <v>4</v>
      </c>
      <c r="O682" s="174">
        <f t="shared" ca="1" si="32"/>
        <v>43364</v>
      </c>
      <c r="P682" s="20">
        <f ca="1">_xll.meDateFromTenor(O682,P$14,"Following",P$13,"Normal")</f>
        <v>43367</v>
      </c>
      <c r="Q682" s="175">
        <f ca="1"/>
        <v>6.7927911738654752E-3</v>
      </c>
      <c r="R682" s="151" t="s">
        <v>4</v>
      </c>
    </row>
    <row r="683" spans="1:18" x14ac:dyDescent="0.25">
      <c r="A683" s="153">
        <v>665</v>
      </c>
      <c r="B683" s="158"/>
      <c r="C683" s="174">
        <f ca="1">_xll.meDateFromTenor(C682,"1D","FOLLOWING",D$13,"NORMAL")</f>
        <v>43367</v>
      </c>
      <c r="D683" s="20">
        <f ca="1">_xll.meDateFromTenor(C683,D$14,"Following",D$13,"Normal")</f>
        <v>43368</v>
      </c>
      <c r="E683" s="175">
        <f ca="1"/>
        <v>6.1281901040910686E-3</v>
      </c>
      <c r="F683" s="152"/>
      <c r="G683" s="174">
        <f t="shared" ca="1" si="30"/>
        <v>43367</v>
      </c>
      <c r="H683" s="20">
        <f ca="1">_xll.meDateFromTenor(G683,H$14,"Following",H$13,"Normal")</f>
        <v>43458</v>
      </c>
      <c r="I683" s="175">
        <f ca="1"/>
        <v>8.6630254864787024E-3</v>
      </c>
      <c r="J683" s="152" t="s">
        <v>4</v>
      </c>
      <c r="K683" s="174">
        <f t="shared" ca="1" si="31"/>
        <v>43367</v>
      </c>
      <c r="L683" s="20">
        <f ca="1">_xll.meDateFromTenor(K683,L$14,"Following",L$13,"Normal")</f>
        <v>43549</v>
      </c>
      <c r="M683" s="175">
        <f ca="1"/>
        <v>1.0071758608669079E-2</v>
      </c>
      <c r="N683" s="152" t="s">
        <v>4</v>
      </c>
      <c r="O683" s="174">
        <f t="shared" ca="1" si="32"/>
        <v>43367</v>
      </c>
      <c r="P683" s="20">
        <f ca="1">_xll.meDateFromTenor(O683,P$14,"Following",P$13,"Normal")</f>
        <v>43368</v>
      </c>
      <c r="Q683" s="175">
        <f ca="1"/>
        <v>6.7962012486212156E-3</v>
      </c>
      <c r="R683" s="151" t="s">
        <v>4</v>
      </c>
    </row>
    <row r="684" spans="1:18" x14ac:dyDescent="0.25">
      <c r="A684" s="153">
        <v>666</v>
      </c>
      <c r="B684" s="158"/>
      <c r="C684" s="174">
        <f ca="1">_xll.meDateFromTenor(C683,"1D","FOLLOWING",D$13,"NORMAL")</f>
        <v>43368</v>
      </c>
      <c r="D684" s="20">
        <f ca="1">_xll.meDateFromTenor(C684,D$14,"Following",D$13,"Normal")</f>
        <v>43369</v>
      </c>
      <c r="E684" s="175">
        <f ca="1"/>
        <v>6.1318938293375641E-3</v>
      </c>
      <c r="F684" s="152"/>
      <c r="G684" s="174">
        <f t="shared" ca="1" si="30"/>
        <v>43368</v>
      </c>
      <c r="H684" s="20">
        <f ca="1">_xll.meDateFromTenor(G684,H$14,"Following",H$13,"Normal")</f>
        <v>43461</v>
      </c>
      <c r="I684" s="175">
        <f ca="1"/>
        <v>8.6696667921110117E-3</v>
      </c>
      <c r="J684" s="152" t="s">
        <v>4</v>
      </c>
      <c r="K684" s="174">
        <f t="shared" ca="1" si="31"/>
        <v>43368</v>
      </c>
      <c r="L684" s="20">
        <f ca="1">_xll.meDateFromTenor(K684,L$14,"Following",L$13,"Normal")</f>
        <v>43549</v>
      </c>
      <c r="M684" s="175">
        <f ca="1"/>
        <v>1.0079025429362199E-2</v>
      </c>
      <c r="N684" s="152" t="s">
        <v>4</v>
      </c>
      <c r="O684" s="174">
        <f t="shared" ca="1" si="32"/>
        <v>43368</v>
      </c>
      <c r="P684" s="20">
        <f ca="1">_xll.meDateFromTenor(O684,P$14,"Following",P$13,"Normal")</f>
        <v>43369</v>
      </c>
      <c r="Q684" s="175">
        <f ca="1"/>
        <v>6.7974102879699303E-3</v>
      </c>
      <c r="R684" s="151" t="s">
        <v>4</v>
      </c>
    </row>
    <row r="685" spans="1:18" x14ac:dyDescent="0.25">
      <c r="A685" s="153">
        <v>667</v>
      </c>
      <c r="B685" s="158"/>
      <c r="C685" s="174">
        <f ca="1">_xll.meDateFromTenor(C684,"1D","FOLLOWING",D$13,"NORMAL")</f>
        <v>43369</v>
      </c>
      <c r="D685" s="20">
        <f ca="1">_xll.meDateFromTenor(C685,D$14,"Following",D$13,"Normal")</f>
        <v>43370</v>
      </c>
      <c r="E685" s="175">
        <f ca="1"/>
        <v>6.1356018183733813E-3</v>
      </c>
      <c r="F685" s="152"/>
      <c r="G685" s="174">
        <f t="shared" ca="1" si="30"/>
        <v>43369</v>
      </c>
      <c r="H685" s="20">
        <f ca="1">_xll.meDateFromTenor(G685,H$14,"Following",H$13,"Normal")</f>
        <v>43461</v>
      </c>
      <c r="I685" s="175">
        <f ca="1"/>
        <v>8.6763429882656899E-3</v>
      </c>
      <c r="J685" s="152" t="s">
        <v>4</v>
      </c>
      <c r="K685" s="174">
        <f t="shared" ca="1" si="31"/>
        <v>43369</v>
      </c>
      <c r="L685" s="20">
        <f ca="1">_xll.meDateFromTenor(K685,L$14,"Following",L$13,"Normal")</f>
        <v>43550</v>
      </c>
      <c r="M685" s="175">
        <f ca="1"/>
        <v>1.0086347921582365E-2</v>
      </c>
      <c r="N685" s="152" t="s">
        <v>4</v>
      </c>
      <c r="O685" s="174">
        <f t="shared" ca="1" si="32"/>
        <v>43369</v>
      </c>
      <c r="P685" s="20">
        <f ca="1">_xll.meDateFromTenor(O685,P$14,"Following",P$13,"Normal")</f>
        <v>43370</v>
      </c>
      <c r="Q685" s="175">
        <f ca="1"/>
        <v>6.7986580627095311E-3</v>
      </c>
      <c r="R685" s="151" t="s">
        <v>4</v>
      </c>
    </row>
    <row r="686" spans="1:18" x14ac:dyDescent="0.25">
      <c r="A686" s="153">
        <v>668</v>
      </c>
      <c r="B686" s="158"/>
      <c r="C686" s="174">
        <f ca="1">_xll.meDateFromTenor(C685,"1D","FOLLOWING",D$13,"NORMAL")</f>
        <v>43370</v>
      </c>
      <c r="D686" s="20">
        <f ca="1">_xll.meDateFromTenor(C686,D$14,"Following",D$13,"Normal")</f>
        <v>43371</v>
      </c>
      <c r="E686" s="175">
        <f ca="1"/>
        <v>6.1393140713583922E-3</v>
      </c>
      <c r="F686" s="152"/>
      <c r="G686" s="174">
        <f t="shared" ca="1" si="30"/>
        <v>43370</v>
      </c>
      <c r="H686" s="20">
        <f ca="1">_xll.meDateFromTenor(G686,H$14,"Following",H$13,"Normal")</f>
        <v>43461</v>
      </c>
      <c r="I686" s="175">
        <f ca="1"/>
        <v>8.683053626704516E-3</v>
      </c>
      <c r="J686" s="152" t="s">
        <v>4</v>
      </c>
      <c r="K686" s="174">
        <f t="shared" ca="1" si="31"/>
        <v>43370</v>
      </c>
      <c r="L686" s="20">
        <f ca="1">_xll.meDateFromTenor(K686,L$14,"Following",L$13,"Normal")</f>
        <v>43551</v>
      </c>
      <c r="M686" s="175">
        <f ca="1"/>
        <v>1.0093725383502202E-2</v>
      </c>
      <c r="N686" s="152" t="s">
        <v>4</v>
      </c>
      <c r="O686" s="174">
        <f t="shared" ca="1" si="32"/>
        <v>43370</v>
      </c>
      <c r="P686" s="20">
        <f ca="1">_xll.meDateFromTenor(O686,P$14,"Following",P$13,"Normal")</f>
        <v>43371</v>
      </c>
      <c r="Q686" s="175">
        <f ca="1"/>
        <v>6.7999461097455098E-3</v>
      </c>
      <c r="R686" s="151" t="s">
        <v>4</v>
      </c>
    </row>
    <row r="687" spans="1:18" x14ac:dyDescent="0.25">
      <c r="A687" s="153">
        <v>669</v>
      </c>
      <c r="B687" s="158"/>
      <c r="C687" s="174">
        <f ca="1">_xll.meDateFromTenor(C686,"1D","FOLLOWING",D$13,"NORMAL")</f>
        <v>43371</v>
      </c>
      <c r="D687" s="20">
        <f ca="1">_xll.meDateFromTenor(C687,D$14,"Following",D$13,"Normal")</f>
        <v>43374</v>
      </c>
      <c r="E687" s="175">
        <f ca="1"/>
        <v>6.1468577448309464E-3</v>
      </c>
      <c r="F687" s="152"/>
      <c r="G687" s="174">
        <f t="shared" ca="1" si="30"/>
        <v>43371</v>
      </c>
      <c r="H687" s="20">
        <f ca="1">_xll.meDateFromTenor(G687,H$14,"Following",H$13,"Normal")</f>
        <v>43462</v>
      </c>
      <c r="I687" s="175">
        <f ca="1"/>
        <v>8.6897982591892745E-3</v>
      </c>
      <c r="J687" s="152" t="s">
        <v>4</v>
      </c>
      <c r="K687" s="174">
        <f t="shared" ca="1" si="31"/>
        <v>43371</v>
      </c>
      <c r="L687" s="20">
        <f ca="1">_xll.meDateFromTenor(K687,L$14,"Following",L$13,"Normal")</f>
        <v>43552</v>
      </c>
      <c r="M687" s="175">
        <f ca="1"/>
        <v>1.0101157113294339E-2</v>
      </c>
      <c r="N687" s="152" t="s">
        <v>4</v>
      </c>
      <c r="O687" s="174">
        <f t="shared" ca="1" si="32"/>
        <v>43371</v>
      </c>
      <c r="P687" s="20">
        <f ca="1">_xll.meDateFromTenor(O687,P$14,"Following",P$13,"Normal")</f>
        <v>43374</v>
      </c>
      <c r="Q687" s="175">
        <f ca="1"/>
        <v>6.8012759659833583E-3</v>
      </c>
      <c r="R687" s="151" t="s">
        <v>4</v>
      </c>
    </row>
    <row r="688" spans="1:18" x14ac:dyDescent="0.25">
      <c r="A688" s="153">
        <v>670</v>
      </c>
      <c r="B688" s="158"/>
      <c r="C688" s="174">
        <f ca="1">_xll.meDateFromTenor(C687,"1D","FOLLOWING",D$13,"NORMAL")</f>
        <v>43374</v>
      </c>
      <c r="D688" s="20">
        <f ca="1">_xll.meDateFromTenor(C688,D$14,"Following",D$13,"Normal")</f>
        <v>43375</v>
      </c>
      <c r="E688" s="175">
        <f ca="1"/>
        <v>6.1542057313435311E-3</v>
      </c>
      <c r="F688" s="152"/>
      <c r="G688" s="174">
        <f t="shared" ca="1" si="30"/>
        <v>43374</v>
      </c>
      <c r="H688" s="20">
        <f ca="1">_xll.meDateFromTenor(G688,H$14,"Following",H$13,"Normal")</f>
        <v>43467</v>
      </c>
      <c r="I688" s="175">
        <f ca="1"/>
        <v>8.7102316385369496E-3</v>
      </c>
      <c r="J688" s="152" t="s">
        <v>4</v>
      </c>
      <c r="K688" s="174">
        <f t="shared" ca="1" si="31"/>
        <v>43374</v>
      </c>
      <c r="L688" s="20">
        <f ca="1">_xll.meDateFromTenor(K688,L$14,"Following",L$13,"Normal")</f>
        <v>43556</v>
      </c>
      <c r="M688" s="175">
        <f ca="1"/>
        <v>1.0123770891630772E-2</v>
      </c>
      <c r="N688" s="152" t="s">
        <v>4</v>
      </c>
      <c r="O688" s="174">
        <f t="shared" ca="1" si="32"/>
        <v>43374</v>
      </c>
      <c r="P688" s="20">
        <f ca="1">_xll.meDateFromTenor(O688,P$14,"Following",P$13,"Normal")</f>
        <v>43375</v>
      </c>
      <c r="Q688" s="175">
        <f ca="1"/>
        <v>6.8055317589630271E-3</v>
      </c>
      <c r="R688" s="151" t="s">
        <v>4</v>
      </c>
    </row>
    <row r="689" spans="1:18" x14ac:dyDescent="0.25">
      <c r="A689" s="153">
        <v>671</v>
      </c>
      <c r="B689" s="158"/>
      <c r="C689" s="174">
        <f ca="1">_xll.meDateFromTenor(C688,"1D","FOLLOWING",D$13,"NORMAL")</f>
        <v>43375</v>
      </c>
      <c r="D689" s="20">
        <f ca="1">_xll.meDateFromTenor(C689,D$14,"Following",D$13,"Normal")</f>
        <v>43376</v>
      </c>
      <c r="E689" s="175">
        <f ca="1"/>
        <v>6.1579393103894592E-3</v>
      </c>
      <c r="F689" s="152"/>
      <c r="G689" s="174">
        <f t="shared" ca="1" si="30"/>
        <v>43375</v>
      </c>
      <c r="H689" s="20">
        <f ca="1">_xll.meDateFromTenor(G689,H$14,"Following",H$13,"Normal")</f>
        <v>43467</v>
      </c>
      <c r="I689" s="175">
        <f ca="1"/>
        <v>8.7171077648232533E-3</v>
      </c>
      <c r="J689" s="152" t="s">
        <v>4</v>
      </c>
      <c r="K689" s="174">
        <f t="shared" ca="1" si="31"/>
        <v>43375</v>
      </c>
      <c r="L689" s="20">
        <f ca="1">_xll.meDateFromTenor(K689,L$14,"Following",L$13,"Normal")</f>
        <v>43557</v>
      </c>
      <c r="M689" s="175">
        <f ca="1"/>
        <v>1.0131412674638341E-2</v>
      </c>
      <c r="N689" s="152" t="s">
        <v>4</v>
      </c>
      <c r="O689" s="174">
        <f t="shared" ca="1" si="32"/>
        <v>43375</v>
      </c>
      <c r="P689" s="20">
        <f ca="1">_xll.meDateFromTenor(O689,P$14,"Following",P$13,"Normal")</f>
        <v>43376</v>
      </c>
      <c r="Q689" s="175">
        <f ca="1"/>
        <v>6.8070442210632623E-3</v>
      </c>
      <c r="R689" s="151" t="s">
        <v>4</v>
      </c>
    </row>
    <row r="690" spans="1:18" x14ac:dyDescent="0.25">
      <c r="A690" s="153">
        <v>672</v>
      </c>
      <c r="B690" s="158"/>
      <c r="C690" s="174">
        <f ca="1">_xll.meDateFromTenor(C689,"1D","FOLLOWING",D$13,"NORMAL")</f>
        <v>43376</v>
      </c>
      <c r="D690" s="20">
        <f ca="1">_xll.meDateFromTenor(C690,D$14,"Following",D$13,"Normal")</f>
        <v>43377</v>
      </c>
      <c r="E690" s="175">
        <f ca="1"/>
        <v>6.1616771557826628E-3</v>
      </c>
      <c r="F690" s="152"/>
      <c r="G690" s="174">
        <f t="shared" ca="1" si="30"/>
        <v>43376</v>
      </c>
      <c r="H690" s="20">
        <f ca="1">_xll.meDateFromTenor(G690,H$14,"Following",H$13,"Normal")</f>
        <v>43468</v>
      </c>
      <c r="I690" s="175">
        <f ca="1"/>
        <v>8.7240156439643939E-3</v>
      </c>
      <c r="J690" s="152" t="s">
        <v>4</v>
      </c>
      <c r="K690" s="174">
        <f t="shared" ca="1" si="31"/>
        <v>43376</v>
      </c>
      <c r="L690" s="20">
        <f ca="1">_xll.meDateFromTenor(K690,L$14,"Following",L$13,"Normal")</f>
        <v>43558</v>
      </c>
      <c r="M690" s="175">
        <f ca="1"/>
        <v>1.0139105216381334E-2</v>
      </c>
      <c r="N690" s="152" t="s">
        <v>4</v>
      </c>
      <c r="O690" s="174">
        <f t="shared" ca="1" si="32"/>
        <v>43376</v>
      </c>
      <c r="P690" s="20">
        <f ca="1">_xll.meDateFromTenor(O690,P$14,"Following",P$13,"Normal")</f>
        <v>43377</v>
      </c>
      <c r="Q690" s="175">
        <f ca="1"/>
        <v>6.8086061768928225E-3</v>
      </c>
      <c r="R690" s="151" t="s">
        <v>4</v>
      </c>
    </row>
    <row r="691" spans="1:18" x14ac:dyDescent="0.25">
      <c r="A691" s="153">
        <v>673</v>
      </c>
      <c r="B691" s="158"/>
      <c r="C691" s="174">
        <f ca="1">_xll.meDateFromTenor(C690,"1D","FOLLOWING",D$13,"NORMAL")</f>
        <v>43377</v>
      </c>
      <c r="D691" s="20">
        <f ca="1">_xll.meDateFromTenor(C691,D$14,"Following",D$13,"Normal")</f>
        <v>43378</v>
      </c>
      <c r="E691" s="175">
        <f ca="1"/>
        <v>6.1654192680027581E-3</v>
      </c>
      <c r="F691" s="152"/>
      <c r="G691" s="174">
        <f t="shared" ca="1" si="30"/>
        <v>43377</v>
      </c>
      <c r="H691" s="20">
        <f ca="1">_xll.meDateFromTenor(G691,H$14,"Following",H$13,"Normal")</f>
        <v>43469</v>
      </c>
      <c r="I691" s="175">
        <f ca="1"/>
        <v>8.7309548277221573E-3</v>
      </c>
      <c r="J691" s="152" t="s">
        <v>4</v>
      </c>
      <c r="K691" s="174">
        <f t="shared" ca="1" si="31"/>
        <v>43377</v>
      </c>
      <c r="L691" s="20">
        <f ca="1">_xll.meDateFromTenor(K691,L$14,"Following",L$13,"Normal")</f>
        <v>43559</v>
      </c>
      <c r="M691" s="175">
        <f ca="1"/>
        <v>1.0146847815032372E-2</v>
      </c>
      <c r="N691" s="152" t="s">
        <v>4</v>
      </c>
      <c r="O691" s="174">
        <f t="shared" ca="1" si="32"/>
        <v>43377</v>
      </c>
      <c r="P691" s="20">
        <f ca="1">_xll.meDateFromTenor(O691,P$14,"Following",P$13,"Normal")</f>
        <v>43378</v>
      </c>
      <c r="Q691" s="175">
        <f ca="1"/>
        <v>6.8102191633571995E-3</v>
      </c>
      <c r="R691" s="151" t="s">
        <v>4</v>
      </c>
    </row>
    <row r="692" spans="1:18" x14ac:dyDescent="0.25">
      <c r="A692" s="153">
        <v>674</v>
      </c>
      <c r="B692" s="158"/>
      <c r="C692" s="174">
        <f ca="1">_xll.meDateFromTenor(C691,"1D","FOLLOWING",D$13,"NORMAL")</f>
        <v>43378</v>
      </c>
      <c r="D692" s="20">
        <f ca="1">_xll.meDateFromTenor(C692,D$14,"Following",D$13,"Normal")</f>
        <v>43381</v>
      </c>
      <c r="E692" s="175">
        <f ca="1"/>
        <v>6.1730235647150739E-3</v>
      </c>
      <c r="F692" s="152"/>
      <c r="G692" s="174">
        <f t="shared" ca="1" si="30"/>
        <v>43378</v>
      </c>
      <c r="H692" s="20">
        <f ca="1">_xll.meDateFromTenor(G692,H$14,"Following",H$13,"Normal")</f>
        <v>43472</v>
      </c>
      <c r="I692" s="175">
        <f ca="1"/>
        <v>8.7379248678583297E-3</v>
      </c>
      <c r="J692" s="152" t="s">
        <v>4</v>
      </c>
      <c r="K692" s="174">
        <f t="shared" ca="1" si="31"/>
        <v>43378</v>
      </c>
      <c r="L692" s="20">
        <f ca="1">_xll.meDateFromTenor(K692,L$14,"Following",L$13,"Normal")</f>
        <v>43560</v>
      </c>
      <c r="M692" s="175">
        <f ca="1"/>
        <v>1.0154639768764082E-2</v>
      </c>
      <c r="N692" s="152" t="s">
        <v>4</v>
      </c>
      <c r="O692" s="174">
        <f t="shared" ca="1" si="32"/>
        <v>43378</v>
      </c>
      <c r="P692" s="20">
        <f ca="1">_xll.meDateFromTenor(O692,P$14,"Following",P$13,"Normal")</f>
        <v>43381</v>
      </c>
      <c r="Q692" s="175">
        <f ca="1"/>
        <v>6.8118847173618833E-3</v>
      </c>
      <c r="R692" s="151" t="s">
        <v>4</v>
      </c>
    </row>
    <row r="693" spans="1:18" x14ac:dyDescent="0.25">
      <c r="A693" s="153">
        <v>675</v>
      </c>
      <c r="B693" s="158"/>
      <c r="C693" s="174">
        <f ca="1">_xll.meDateFromTenor(C692,"1D","FOLLOWING",D$13,"NORMAL")</f>
        <v>43381</v>
      </c>
      <c r="D693" s="20">
        <f ca="1">_xll.meDateFromTenor(C693,D$14,"Following",D$13,"Normal")</f>
        <v>43382</v>
      </c>
      <c r="E693" s="175">
        <f ca="1"/>
        <v>6.1804303929857913E-3</v>
      </c>
      <c r="F693" s="152"/>
      <c r="G693" s="174">
        <f t="shared" ca="1" si="30"/>
        <v>43381</v>
      </c>
      <c r="H693" s="20">
        <f ca="1">_xll.meDateFromTenor(G693,H$14,"Following",H$13,"Normal")</f>
        <v>43473</v>
      </c>
      <c r="I693" s="175">
        <f ca="1"/>
        <v>8.7590156441550941E-3</v>
      </c>
      <c r="J693" s="152" t="s">
        <v>4</v>
      </c>
      <c r="K693" s="174">
        <f t="shared" ca="1" si="31"/>
        <v>43381</v>
      </c>
      <c r="L693" s="20">
        <f ca="1">_xll.meDateFromTenor(K693,L$14,"Following",L$13,"Normal")</f>
        <v>43563</v>
      </c>
      <c r="M693" s="175">
        <f ca="1"/>
        <v>1.017830474216949E-2</v>
      </c>
      <c r="N693" s="152" t="s">
        <v>4</v>
      </c>
      <c r="O693" s="174">
        <f t="shared" ca="1" si="32"/>
        <v>43381</v>
      </c>
      <c r="P693" s="20">
        <f ca="1">_xll.meDateFromTenor(O693,P$14,"Following",P$13,"Normal")</f>
        <v>43382</v>
      </c>
      <c r="Q693" s="175">
        <f ca="1"/>
        <v>6.8172121536726931E-3</v>
      </c>
      <c r="R693" s="151" t="s">
        <v>4</v>
      </c>
    </row>
    <row r="694" spans="1:18" x14ac:dyDescent="0.25">
      <c r="A694" s="153">
        <v>676</v>
      </c>
      <c r="B694" s="158"/>
      <c r="C694" s="174">
        <f ca="1">_xll.meDateFromTenor(C693,"1D","FOLLOWING",D$13,"NORMAL")</f>
        <v>43382</v>
      </c>
      <c r="D694" s="20">
        <f ca="1">_xll.meDateFromTenor(C694,D$14,"Following",D$13,"Normal")</f>
        <v>43383</v>
      </c>
      <c r="E694" s="175">
        <f ca="1"/>
        <v>6.184193845415486E-3</v>
      </c>
      <c r="F694" s="152"/>
      <c r="G694" s="174">
        <f t="shared" ca="1" si="30"/>
        <v>43382</v>
      </c>
      <c r="H694" s="20">
        <f ca="1">_xll.meDateFromTenor(G694,H$14,"Following",H$13,"Normal")</f>
        <v>43474</v>
      </c>
      <c r="I694" s="175">
        <f ca="1"/>
        <v>8.7661046274227043E-3</v>
      </c>
      <c r="J694" s="152" t="s">
        <v>4</v>
      </c>
      <c r="K694" s="174">
        <f t="shared" ca="1" si="31"/>
        <v>43382</v>
      </c>
      <c r="L694" s="20">
        <f ca="1">_xll.meDateFromTenor(K694,L$14,"Following",L$13,"Normal")</f>
        <v>43564</v>
      </c>
      <c r="M694" s="175">
        <f ca="1"/>
        <v>1.0186287097950135E-2</v>
      </c>
      <c r="N694" s="152" t="s">
        <v>4</v>
      </c>
      <c r="O694" s="174">
        <f t="shared" ca="1" si="32"/>
        <v>43382</v>
      </c>
      <c r="P694" s="20">
        <f ca="1">_xll.meDateFromTenor(O694,P$14,"Following",P$13,"Normal")</f>
        <v>43383</v>
      </c>
      <c r="Q694" s="175">
        <f ca="1"/>
        <v>6.8191033468935191E-3</v>
      </c>
      <c r="R694" s="151" t="s">
        <v>4</v>
      </c>
    </row>
    <row r="695" spans="1:18" x14ac:dyDescent="0.25">
      <c r="A695" s="153">
        <v>677</v>
      </c>
      <c r="B695" s="158"/>
      <c r="C695" s="174">
        <f ca="1">_xll.meDateFromTenor(C694,"1D","FOLLOWING",D$13,"NORMAL")</f>
        <v>43383</v>
      </c>
      <c r="D695" s="20">
        <f ca="1">_xll.meDateFromTenor(C695,D$14,"Following",D$13,"Normal")</f>
        <v>43384</v>
      </c>
      <c r="E695" s="175">
        <f ca="1"/>
        <v>6.1879615669102822E-3</v>
      </c>
      <c r="F695" s="152"/>
      <c r="G695" s="174">
        <f t="shared" ca="1" si="30"/>
        <v>43383</v>
      </c>
      <c r="H695" s="20">
        <f ca="1">_xll.meDateFromTenor(G695,H$14,"Following",H$13,"Normal")</f>
        <v>43475</v>
      </c>
      <c r="I695" s="175">
        <f ca="1"/>
        <v>8.7732222258776315E-3</v>
      </c>
      <c r="J695" s="152" t="s">
        <v>4</v>
      </c>
      <c r="K695" s="174">
        <f t="shared" ca="1" si="31"/>
        <v>43383</v>
      </c>
      <c r="L695" s="20">
        <f ca="1">_xll.meDateFromTenor(K695,L$14,"Following",L$13,"Normal")</f>
        <v>43565</v>
      </c>
      <c r="M695" s="175">
        <f ca="1"/>
        <v>1.0194315299674577E-2</v>
      </c>
      <c r="N695" s="152" t="s">
        <v>4</v>
      </c>
      <c r="O695" s="174">
        <f t="shared" ca="1" si="32"/>
        <v>43383</v>
      </c>
      <c r="P695" s="20">
        <f ca="1">_xll.meDateFromTenor(O695,P$14,"Following",P$13,"Normal")</f>
        <v>43384</v>
      </c>
      <c r="Q695" s="175">
        <f ca="1"/>
        <v>6.821054792182109E-3</v>
      </c>
      <c r="R695" s="151" t="s">
        <v>4</v>
      </c>
    </row>
    <row r="696" spans="1:18" x14ac:dyDescent="0.25">
      <c r="A696" s="153">
        <v>678</v>
      </c>
      <c r="B696" s="158"/>
      <c r="C696" s="174">
        <f ca="1">_xll.meDateFromTenor(C695,"1D","FOLLOWING",D$13,"NORMAL")</f>
        <v>43384</v>
      </c>
      <c r="D696" s="20">
        <f ca="1">_xll.meDateFromTenor(C696,D$14,"Following",D$13,"Normal")</f>
        <v>43385</v>
      </c>
      <c r="E696" s="175">
        <f ca="1"/>
        <v>6.1917335581096683E-3</v>
      </c>
      <c r="F696" s="152"/>
      <c r="G696" s="174">
        <f t="shared" ca="1" si="30"/>
        <v>43384</v>
      </c>
      <c r="H696" s="20">
        <f ca="1">_xll.meDateFromTenor(G696,H$14,"Following",H$13,"Normal")</f>
        <v>43476</v>
      </c>
      <c r="I696" s="175">
        <f ca="1"/>
        <v>8.7803679912816547E-3</v>
      </c>
      <c r="J696" s="152" t="s">
        <v>4</v>
      </c>
      <c r="K696" s="174">
        <f t="shared" ca="1" si="31"/>
        <v>43384</v>
      </c>
      <c r="L696" s="20">
        <f ca="1">_xll.meDateFromTenor(K696,L$14,"Following",L$13,"Normal")</f>
        <v>43566</v>
      </c>
      <c r="M696" s="175">
        <f ca="1"/>
        <v>1.0202388645515439E-2</v>
      </c>
      <c r="N696" s="152" t="s">
        <v>4</v>
      </c>
      <c r="O696" s="174">
        <f t="shared" ca="1" si="32"/>
        <v>43384</v>
      </c>
      <c r="P696" s="20">
        <f ca="1">_xll.meDateFromTenor(O696,P$14,"Following",P$13,"Normal")</f>
        <v>43385</v>
      </c>
      <c r="Q696" s="175">
        <f ca="1"/>
        <v>6.8230680264439536E-3</v>
      </c>
      <c r="R696" s="151" t="s">
        <v>4</v>
      </c>
    </row>
    <row r="697" spans="1:18" x14ac:dyDescent="0.25">
      <c r="A697" s="153">
        <v>679</v>
      </c>
      <c r="B697" s="158"/>
      <c r="C697" s="174">
        <f ca="1">_xll.meDateFromTenor(C696,"1D","FOLLOWING",D$13,"NORMAL")</f>
        <v>43385</v>
      </c>
      <c r="D697" s="20">
        <f ca="1">_xll.meDateFromTenor(C697,D$14,"Following",D$13,"Normal")</f>
        <v>43388</v>
      </c>
      <c r="E697" s="175">
        <f ca="1"/>
        <v>6.1993985286342953E-3</v>
      </c>
      <c r="F697" s="152"/>
      <c r="G697" s="174">
        <f t="shared" ca="1" si="30"/>
        <v>43385</v>
      </c>
      <c r="H697" s="20">
        <f ca="1">_xll.meDateFromTenor(G697,H$14,"Following",H$13,"Normal")</f>
        <v>43479</v>
      </c>
      <c r="I697" s="175">
        <f ca="1"/>
        <v>8.7875414753965618E-3</v>
      </c>
      <c r="J697" s="152" t="s">
        <v>4</v>
      </c>
      <c r="K697" s="174">
        <f t="shared" ca="1" si="31"/>
        <v>43385</v>
      </c>
      <c r="L697" s="20">
        <f ca="1">_xll.meDateFromTenor(K697,L$14,"Following",L$13,"Normal")</f>
        <v>43567</v>
      </c>
      <c r="M697" s="175">
        <f ca="1"/>
        <v>1.0210506433645348E-2</v>
      </c>
      <c r="N697" s="152" t="s">
        <v>4</v>
      </c>
      <c r="O697" s="174">
        <f t="shared" ca="1" si="32"/>
        <v>43385</v>
      </c>
      <c r="P697" s="20">
        <f ca="1">_xll.meDateFromTenor(O697,P$14,"Following",P$13,"Normal")</f>
        <v>43388</v>
      </c>
      <c r="Q697" s="175">
        <f ca="1"/>
        <v>6.8251445865845448E-3</v>
      </c>
      <c r="R697" s="151" t="s">
        <v>4</v>
      </c>
    </row>
    <row r="698" spans="1:18" x14ac:dyDescent="0.25">
      <c r="A698" s="153">
        <v>680</v>
      </c>
      <c r="B698" s="158"/>
      <c r="C698" s="174">
        <f ca="1">_xll.meDateFromTenor(C697,"1D","FOLLOWING",D$13,"NORMAL")</f>
        <v>43388</v>
      </c>
      <c r="D698" s="20">
        <f ca="1">_xll.meDateFromTenor(C698,D$14,"Following",D$13,"Normal")</f>
        <v>43389</v>
      </c>
      <c r="E698" s="175">
        <f ca="1"/>
        <v>6.206864227387165E-3</v>
      </c>
      <c r="F698" s="152"/>
      <c r="G698" s="174">
        <f t="shared" ca="1" si="30"/>
        <v>43388</v>
      </c>
      <c r="H698" s="20">
        <f ca="1">_xll.meDateFromTenor(G698,H$14,"Following",H$13,"Normal")</f>
        <v>43480</v>
      </c>
      <c r="I698" s="175">
        <f ca="1"/>
        <v>8.8092237576243744E-3</v>
      </c>
      <c r="J698" s="152" t="s">
        <v>4</v>
      </c>
      <c r="K698" s="174">
        <f t="shared" ca="1" si="31"/>
        <v>43388</v>
      </c>
      <c r="L698" s="20">
        <f ca="1">_xll.meDateFromTenor(K698,L$14,"Following",L$13,"Normal")</f>
        <v>43570</v>
      </c>
      <c r="M698" s="175">
        <f ca="1"/>
        <v>1.02351194334956E-2</v>
      </c>
      <c r="N698" s="152" t="s">
        <v>4</v>
      </c>
      <c r="O698" s="174">
        <f t="shared" ca="1" si="32"/>
        <v>43388</v>
      </c>
      <c r="P698" s="20">
        <f ca="1">_xll.meDateFromTenor(O698,P$14,"Following",P$13,"Normal")</f>
        <v>43389</v>
      </c>
      <c r="Q698" s="175">
        <f ca="1"/>
        <v>6.8317695913337074E-3</v>
      </c>
      <c r="R698" s="151" t="s">
        <v>4</v>
      </c>
    </row>
    <row r="699" spans="1:18" x14ac:dyDescent="0.25">
      <c r="A699" s="153">
        <v>681</v>
      </c>
      <c r="B699" s="158"/>
      <c r="C699" s="174">
        <f ca="1">_xll.meDateFromTenor(C698,"1D","FOLLOWING",D$13,"NORMAL")</f>
        <v>43389</v>
      </c>
      <c r="D699" s="20">
        <f ca="1">_xll.meDateFromTenor(C699,D$14,"Following",D$13,"Normal")</f>
        <v>43390</v>
      </c>
      <c r="E699" s="175">
        <f ca="1"/>
        <v>6.2106575728648966E-3</v>
      </c>
      <c r="F699" s="152"/>
      <c r="G699" s="174">
        <f t="shared" ca="1" si="30"/>
        <v>43389</v>
      </c>
      <c r="H699" s="20">
        <f ca="1">_xll.meDateFromTenor(G699,H$14,"Following",H$13,"Normal")</f>
        <v>43481</v>
      </c>
      <c r="I699" s="175">
        <f ca="1"/>
        <v>8.8165036342006189E-3</v>
      </c>
      <c r="J699" s="152" t="s">
        <v>4</v>
      </c>
      <c r="K699" s="174">
        <f t="shared" ca="1" si="31"/>
        <v>43389</v>
      </c>
      <c r="L699" s="20">
        <f ca="1">_xll.meDateFromTenor(K699,L$14,"Following",L$13,"Normal")</f>
        <v>43571</v>
      </c>
      <c r="M699" s="175">
        <f ca="1"/>
        <v>1.0243407972507943E-2</v>
      </c>
      <c r="N699" s="152" t="s">
        <v>4</v>
      </c>
      <c r="O699" s="174">
        <f t="shared" ca="1" si="32"/>
        <v>43389</v>
      </c>
      <c r="P699" s="20">
        <f ca="1">_xll.meDateFromTenor(O699,P$14,"Following",P$13,"Normal")</f>
        <v>43390</v>
      </c>
      <c r="Q699" s="175">
        <f ca="1"/>
        <v>6.8341148240441945E-3</v>
      </c>
      <c r="R699" s="151" t="s">
        <v>4</v>
      </c>
    </row>
    <row r="700" spans="1:18" x14ac:dyDescent="0.25">
      <c r="A700" s="153">
        <v>682</v>
      </c>
      <c r="B700" s="158"/>
      <c r="C700" s="174">
        <f ca="1">_xll.meDateFromTenor(C699,"1D","FOLLOWING",D$13,"NORMAL")</f>
        <v>43390</v>
      </c>
      <c r="D700" s="20">
        <f ca="1">_xll.meDateFromTenor(C700,D$14,"Following",D$13,"Normal")</f>
        <v>43391</v>
      </c>
      <c r="E700" s="175">
        <f ca="1"/>
        <v>6.2144551903653639E-3</v>
      </c>
      <c r="F700" s="152"/>
      <c r="G700" s="174">
        <f t="shared" ca="1" si="30"/>
        <v>43390</v>
      </c>
      <c r="H700" s="20">
        <f ca="1">_xll.meDateFromTenor(G700,H$14,"Following",H$13,"Normal")</f>
        <v>43482</v>
      </c>
      <c r="I700" s="175">
        <f ca="1"/>
        <v>8.8238089882966501E-3</v>
      </c>
      <c r="J700" s="152" t="s">
        <v>4</v>
      </c>
      <c r="K700" s="174">
        <f t="shared" ca="1" si="31"/>
        <v>43390</v>
      </c>
      <c r="L700" s="20">
        <f ca="1">_xll.meDateFromTenor(K700,L$14,"Following",L$13,"Normal")</f>
        <v>43572</v>
      </c>
      <c r="M700" s="175">
        <f ca="1"/>
        <v>1.0251737444672457E-2</v>
      </c>
      <c r="N700" s="152" t="s">
        <v>4</v>
      </c>
      <c r="O700" s="174">
        <f t="shared" ca="1" si="32"/>
        <v>43390</v>
      </c>
      <c r="P700" s="20">
        <f ca="1">_xll.meDateFromTenor(O700,P$14,"Following",P$13,"Normal")</f>
        <v>43391</v>
      </c>
      <c r="Q700" s="175">
        <f ca="1"/>
        <v>6.8365310671608852E-3</v>
      </c>
      <c r="R700" s="151" t="s">
        <v>4</v>
      </c>
    </row>
    <row r="701" spans="1:18" x14ac:dyDescent="0.25">
      <c r="A701" s="153">
        <v>683</v>
      </c>
      <c r="B701" s="158"/>
      <c r="C701" s="174">
        <f ca="1">_xll.meDateFromTenor(C700,"1D","FOLLOWING",D$13,"NORMAL")</f>
        <v>43391</v>
      </c>
      <c r="D701" s="20">
        <f ca="1">_xll.meDateFromTenor(C701,D$14,"Following",D$13,"Normal")</f>
        <v>43392</v>
      </c>
      <c r="E701" s="175">
        <f ca="1"/>
        <v>6.2182570804481191E-3</v>
      </c>
      <c r="F701" s="152"/>
      <c r="G701" s="174">
        <f t="shared" ca="1" si="30"/>
        <v>43391</v>
      </c>
      <c r="H701" s="20">
        <f ca="1">_xll.meDateFromTenor(G701,H$14,"Following",H$13,"Normal")</f>
        <v>43483</v>
      </c>
      <c r="I701" s="175">
        <f ca="1"/>
        <v>8.8311393716742573E-3</v>
      </c>
      <c r="J701" s="152" t="s">
        <v>4</v>
      </c>
      <c r="K701" s="174">
        <f t="shared" ca="1" si="31"/>
        <v>43391</v>
      </c>
      <c r="L701" s="20">
        <f ca="1">_xll.meDateFromTenor(K701,L$14,"Following",L$13,"Normal")</f>
        <v>43573</v>
      </c>
      <c r="M701" s="175">
        <f ca="1"/>
        <v>1.0260107148161767E-2</v>
      </c>
      <c r="N701" s="152" t="s">
        <v>4</v>
      </c>
      <c r="O701" s="174">
        <f t="shared" ca="1" si="32"/>
        <v>43391</v>
      </c>
      <c r="P701" s="20">
        <f ca="1">_xll.meDateFromTenor(O701,P$14,"Following",P$13,"Normal")</f>
        <v>43392</v>
      </c>
      <c r="Q701" s="175">
        <f ca="1"/>
        <v>6.8390198575892687E-3</v>
      </c>
      <c r="R701" s="151" t="s">
        <v>4</v>
      </c>
    </row>
    <row r="702" spans="1:18" x14ac:dyDescent="0.25">
      <c r="A702" s="153">
        <v>684</v>
      </c>
      <c r="B702" s="158"/>
      <c r="C702" s="174">
        <f ca="1">_xll.meDateFromTenor(C701,"1D","FOLLOWING",D$13,"NORMAL")</f>
        <v>43392</v>
      </c>
      <c r="D702" s="20">
        <f ca="1">_xll.meDateFromTenor(C702,D$14,"Following",D$13,"Normal")</f>
        <v>43395</v>
      </c>
      <c r="E702" s="175">
        <f ca="1"/>
        <v>6.2259827756783407E-3</v>
      </c>
      <c r="F702" s="152"/>
      <c r="G702" s="174">
        <f t="shared" ca="1" si="30"/>
        <v>43392</v>
      </c>
      <c r="H702" s="20">
        <f ca="1">_xll.meDateFromTenor(G702,H$14,"Following",H$13,"Normal")</f>
        <v>43486</v>
      </c>
      <c r="I702" s="175">
        <f ca="1"/>
        <v>8.8384943360952182E-3</v>
      </c>
      <c r="J702" s="152" t="s">
        <v>4</v>
      </c>
      <c r="K702" s="174">
        <f t="shared" ca="1" si="31"/>
        <v>43392</v>
      </c>
      <c r="L702" s="20">
        <f ca="1">_xll.meDateFromTenor(K702,L$14,"Following",L$13,"Normal")</f>
        <v>43578</v>
      </c>
      <c r="M702" s="175">
        <f ca="1"/>
        <v>1.0268516381148497E-2</v>
      </c>
      <c r="N702" s="152" t="s">
        <v>4</v>
      </c>
      <c r="O702" s="174">
        <f t="shared" ca="1" si="32"/>
        <v>43392</v>
      </c>
      <c r="P702" s="20">
        <f ca="1">_xll.meDateFromTenor(O702,P$14,"Following",P$13,"Normal")</f>
        <v>43395</v>
      </c>
      <c r="Q702" s="175">
        <f ca="1"/>
        <v>6.8415827322348367E-3</v>
      </c>
      <c r="R702" s="151" t="s">
        <v>4</v>
      </c>
    </row>
    <row r="703" spans="1:18" x14ac:dyDescent="0.25">
      <c r="A703" s="153">
        <v>685</v>
      </c>
      <c r="B703" s="158"/>
      <c r="C703" s="174">
        <f ca="1">_xll.meDateFromTenor(C702,"1D","FOLLOWING",D$13,"NORMAL")</f>
        <v>43395</v>
      </c>
      <c r="D703" s="20">
        <f ca="1">_xll.meDateFromTenor(C703,D$14,"Following",D$13,"Normal")</f>
        <v>43396</v>
      </c>
      <c r="E703" s="175">
        <f ca="1"/>
        <v>6.2335073736363936E-3</v>
      </c>
      <c r="F703" s="152"/>
      <c r="G703" s="174">
        <f t="shared" ca="1" si="30"/>
        <v>43395</v>
      </c>
      <c r="H703" s="20">
        <f ca="1">_xll.meDateFromTenor(G703,H$14,"Following",H$13,"Normal")</f>
        <v>43487</v>
      </c>
      <c r="I703" s="175">
        <f ca="1"/>
        <v>8.8607022332360431E-3</v>
      </c>
      <c r="J703" s="152" t="s">
        <v>4</v>
      </c>
      <c r="K703" s="174">
        <f t="shared" ca="1" si="31"/>
        <v>43395</v>
      </c>
      <c r="L703" s="20">
        <f ca="1">_xll.meDateFromTenor(K703,L$14,"Following",L$13,"Normal")</f>
        <v>43578</v>
      </c>
      <c r="M703" s="175">
        <f ca="1"/>
        <v>1.0293974238819463E-2</v>
      </c>
      <c r="N703" s="152" t="s">
        <v>4</v>
      </c>
      <c r="O703" s="174">
        <f t="shared" ca="1" si="32"/>
        <v>43395</v>
      </c>
      <c r="P703" s="20">
        <f ca="1">_xll.meDateFromTenor(O703,P$14,"Following",P$13,"Normal")</f>
        <v>43396</v>
      </c>
      <c r="Q703" s="175">
        <f ca="1"/>
        <v>6.849731230529562E-3</v>
      </c>
      <c r="R703" s="151" t="s">
        <v>4</v>
      </c>
    </row>
    <row r="704" spans="1:18" x14ac:dyDescent="0.25">
      <c r="A704" s="153">
        <v>686</v>
      </c>
      <c r="B704" s="158"/>
      <c r="C704" s="174">
        <f ca="1">_xll.meDateFromTenor(C703,"1D","FOLLOWING",D$13,"NORMAL")</f>
        <v>43396</v>
      </c>
      <c r="D704" s="20">
        <f ca="1">_xll.meDateFromTenor(C704,D$14,"Following",D$13,"Normal")</f>
        <v>43397</v>
      </c>
      <c r="E704" s="175">
        <f ca="1"/>
        <v>6.2373306322261127E-3</v>
      </c>
      <c r="F704" s="152"/>
      <c r="G704" s="174">
        <f t="shared" ca="1" si="30"/>
        <v>43396</v>
      </c>
      <c r="H704" s="20">
        <f ca="1">_xll.meDateFromTenor(G704,H$14,"Following",H$13,"Normal")</f>
        <v>43488</v>
      </c>
      <c r="I704" s="175">
        <f ca="1"/>
        <v>8.868151039448241E-3</v>
      </c>
      <c r="J704" s="152" t="s">
        <v>4</v>
      </c>
      <c r="K704" s="174">
        <f t="shared" ca="1" si="31"/>
        <v>43396</v>
      </c>
      <c r="L704" s="20">
        <f ca="1">_xll.meDateFromTenor(K704,L$14,"Following",L$13,"Normal")</f>
        <v>43578</v>
      </c>
      <c r="M704" s="175">
        <f ca="1"/>
        <v>1.030253457152213E-2</v>
      </c>
      <c r="N704" s="152" t="s">
        <v>4</v>
      </c>
      <c r="O704" s="174">
        <f t="shared" ca="1" si="32"/>
        <v>43396</v>
      </c>
      <c r="P704" s="20">
        <f ca="1">_xll.meDateFromTenor(O704,P$14,"Following",P$13,"Normal")</f>
        <v>43397</v>
      </c>
      <c r="Q704" s="175">
        <f ca="1"/>
        <v>6.8526058110987822E-3</v>
      </c>
      <c r="R704" s="151" t="s">
        <v>4</v>
      </c>
    </row>
    <row r="705" spans="1:18" x14ac:dyDescent="0.25">
      <c r="A705" s="153">
        <v>687</v>
      </c>
      <c r="B705" s="158"/>
      <c r="C705" s="174">
        <f ca="1">_xll.meDateFromTenor(C704,"1D","FOLLOWING",D$13,"NORMAL")</f>
        <v>43397</v>
      </c>
      <c r="D705" s="20">
        <f ca="1">_xll.meDateFromTenor(C705,D$14,"Following",D$13,"Normal")</f>
        <v>43398</v>
      </c>
      <c r="E705" s="175">
        <f ca="1"/>
        <v>6.2411581657962015E-3</v>
      </c>
      <c r="F705" s="152"/>
      <c r="G705" s="174">
        <f t="shared" ca="1" si="30"/>
        <v>43397</v>
      </c>
      <c r="H705" s="20">
        <f ca="1">_xll.meDateFromTenor(G705,H$14,"Following",H$13,"Normal")</f>
        <v>43489</v>
      </c>
      <c r="I705" s="175">
        <f ca="1"/>
        <v>8.8756221855127021E-3</v>
      </c>
      <c r="J705" s="152" t="s">
        <v>4</v>
      </c>
      <c r="K705" s="174">
        <f t="shared" ca="1" si="31"/>
        <v>43397</v>
      </c>
      <c r="L705" s="20">
        <f ca="1">_xll.meDateFromTenor(K705,L$14,"Following",L$13,"Normal")</f>
        <v>43579</v>
      </c>
      <c r="M705" s="175">
        <f ca="1"/>
        <v>1.0311130924585339E-2</v>
      </c>
      <c r="N705" s="152" t="s">
        <v>4</v>
      </c>
      <c r="O705" s="174">
        <f t="shared" ca="1" si="32"/>
        <v>43397</v>
      </c>
      <c r="P705" s="20">
        <f ca="1">_xll.meDateFromTenor(O705,P$14,"Following",P$13,"Normal")</f>
        <v>43398</v>
      </c>
      <c r="Q705" s="175">
        <f ca="1"/>
        <v>6.855562160412644E-3</v>
      </c>
      <c r="R705" s="151" t="s">
        <v>4</v>
      </c>
    </row>
    <row r="706" spans="1:18" x14ac:dyDescent="0.25">
      <c r="A706" s="153">
        <v>688</v>
      </c>
      <c r="B706" s="158"/>
      <c r="C706" s="174">
        <f ca="1">_xll.meDateFromTenor(C705,"1D","FOLLOWING",D$13,"NORMAL")</f>
        <v>43398</v>
      </c>
      <c r="D706" s="20">
        <f ca="1">_xll.meDateFromTenor(C706,D$14,"Following",D$13,"Normal")</f>
        <v>43399</v>
      </c>
      <c r="E706" s="175">
        <f ca="1"/>
        <v>6.2449899747463403E-3</v>
      </c>
      <c r="F706" s="152"/>
      <c r="G706" s="174">
        <f t="shared" ca="1" si="30"/>
        <v>43398</v>
      </c>
      <c r="H706" s="20">
        <f ca="1">_xll.meDateFromTenor(G706,H$14,"Following",H$13,"Normal")</f>
        <v>43490</v>
      </c>
      <c r="I706" s="175">
        <f ca="1"/>
        <v>8.8831152231912108E-3</v>
      </c>
      <c r="J706" s="152" t="s">
        <v>4</v>
      </c>
      <c r="K706" s="174">
        <f t="shared" ca="1" si="31"/>
        <v>43398</v>
      </c>
      <c r="L706" s="20">
        <f ca="1">_xll.meDateFromTenor(K706,L$14,"Following",L$13,"Normal")</f>
        <v>43580</v>
      </c>
      <c r="M706" s="175">
        <f ca="1"/>
        <v>1.0319762596181722E-2</v>
      </c>
      <c r="N706" s="152" t="s">
        <v>4</v>
      </c>
      <c r="O706" s="174">
        <f t="shared" ca="1" si="32"/>
        <v>43398</v>
      </c>
      <c r="P706" s="20">
        <f ca="1">_xll.meDateFromTenor(O706,P$14,"Following",P$13,"Normal")</f>
        <v>43399</v>
      </c>
      <c r="Q706" s="175">
        <f ca="1"/>
        <v>6.8586018153766366E-3</v>
      </c>
      <c r="R706" s="151" t="s">
        <v>4</v>
      </c>
    </row>
    <row r="707" spans="1:18" x14ac:dyDescent="0.25">
      <c r="A707" s="153">
        <v>689</v>
      </c>
      <c r="B707" s="158"/>
      <c r="C707" s="174">
        <f ca="1">_xll.meDateFromTenor(C706,"1D","FOLLOWING",D$13,"NORMAL")</f>
        <v>43399</v>
      </c>
      <c r="D707" s="20">
        <f ca="1">_xll.meDateFromTenor(C707,D$14,"Following",D$13,"Normal")</f>
        <v>43402</v>
      </c>
      <c r="E707" s="175">
        <f ca="1"/>
        <v>6.2527764460274197E-3</v>
      </c>
      <c r="F707" s="152"/>
      <c r="G707" s="174">
        <f t="shared" ca="1" si="30"/>
        <v>43399</v>
      </c>
      <c r="H707" s="20">
        <f ca="1">_xll.meDateFromTenor(G707,H$14,"Following",H$13,"Normal")</f>
        <v>43493</v>
      </c>
      <c r="I707" s="175">
        <f ca="1"/>
        <v>8.8906297042455479E-3</v>
      </c>
      <c r="J707" s="152" t="s">
        <v>4</v>
      </c>
      <c r="K707" s="174">
        <f t="shared" ca="1" si="31"/>
        <v>43399</v>
      </c>
      <c r="L707" s="20">
        <f ca="1">_xll.meDateFromTenor(K707,L$14,"Following",L$13,"Normal")</f>
        <v>43581</v>
      </c>
      <c r="M707" s="175">
        <f ca="1"/>
        <v>1.0328428884483898E-2</v>
      </c>
      <c r="N707" s="152" t="s">
        <v>4</v>
      </c>
      <c r="O707" s="174">
        <f t="shared" ca="1" si="32"/>
        <v>43399</v>
      </c>
      <c r="P707" s="20">
        <f ca="1">_xll.meDateFromTenor(O707,P$14,"Following",P$13,"Normal")</f>
        <v>43402</v>
      </c>
      <c r="Q707" s="175">
        <f ca="1"/>
        <v>6.8617263128962535E-3</v>
      </c>
      <c r="R707" s="151" t="s">
        <v>4</v>
      </c>
    </row>
    <row r="708" spans="1:18" x14ac:dyDescent="0.25">
      <c r="A708" s="153">
        <v>690</v>
      </c>
      <c r="B708" s="158"/>
      <c r="C708" s="174">
        <f ca="1">_xll.meDateFromTenor(C707,"1D","FOLLOWING",D$13,"NORMAL")</f>
        <v>43402</v>
      </c>
      <c r="D708" s="20">
        <f ca="1">_xll.meDateFromTenor(C708,D$14,"Following",D$13,"Normal")</f>
        <v>43403</v>
      </c>
      <c r="E708" s="175">
        <f ca="1"/>
        <v>6.2603599722610651E-3</v>
      </c>
      <c r="F708" s="152"/>
      <c r="G708" s="174">
        <f t="shared" ca="1" si="30"/>
        <v>43402</v>
      </c>
      <c r="H708" s="20">
        <f ca="1">_xll.meDateFromTenor(G708,H$14,"Following",H$13,"Normal")</f>
        <v>43494</v>
      </c>
      <c r="I708" s="175">
        <f ca="1"/>
        <v>8.913297325281351E-3</v>
      </c>
      <c r="J708" s="152" t="s">
        <v>4</v>
      </c>
      <c r="K708" s="174">
        <f t="shared" ca="1" si="31"/>
        <v>43402</v>
      </c>
      <c r="L708" s="20">
        <f ca="1">_xll.meDateFromTenor(K708,L$14,"Following",L$13,"Normal")</f>
        <v>43584</v>
      </c>
      <c r="M708" s="175">
        <f ca="1"/>
        <v>1.0354628431351449E-2</v>
      </c>
      <c r="N708" s="152" t="s">
        <v>4</v>
      </c>
      <c r="O708" s="174">
        <f t="shared" ca="1" si="32"/>
        <v>43402</v>
      </c>
      <c r="P708" s="20">
        <f ca="1">_xll.meDateFromTenor(O708,P$14,"Following",P$13,"Normal")</f>
        <v>43403</v>
      </c>
      <c r="Q708" s="175">
        <f ca="1"/>
        <v>6.8716242298437558E-3</v>
      </c>
      <c r="R708" s="151" t="s">
        <v>4</v>
      </c>
    </row>
    <row r="709" spans="1:18" x14ac:dyDescent="0.25">
      <c r="A709" s="153">
        <v>691</v>
      </c>
      <c r="B709" s="158"/>
      <c r="C709" s="174">
        <f ca="1">_xll.meDateFromTenor(C708,"1D","FOLLOWING",D$13,"NORMAL")</f>
        <v>43403</v>
      </c>
      <c r="D709" s="20">
        <f ca="1">_xll.meDateFromTenor(C709,D$14,"Following",D$13,"Normal")</f>
        <v>43404</v>
      </c>
      <c r="E709" s="175">
        <f ca="1"/>
        <v>6.2642131641066582E-3</v>
      </c>
      <c r="F709" s="152"/>
      <c r="G709" s="174">
        <f t="shared" ca="1" si="30"/>
        <v>43403</v>
      </c>
      <c r="H709" s="20">
        <f ca="1">_xll.meDateFromTenor(G709,H$14,"Following",H$13,"Normal")</f>
        <v>43495</v>
      </c>
      <c r="I709" s="175">
        <f ca="1"/>
        <v>8.920893097456823E-3</v>
      </c>
      <c r="J709" s="152" t="s">
        <v>4</v>
      </c>
      <c r="K709" s="174">
        <f t="shared" ca="1" si="31"/>
        <v>43403</v>
      </c>
      <c r="L709" s="20">
        <f ca="1">_xll.meDateFromTenor(K709,L$14,"Following",L$13,"Normal")</f>
        <v>43585</v>
      </c>
      <c r="M709" s="175">
        <f ca="1"/>
        <v>1.0363426168203061E-2</v>
      </c>
      <c r="N709" s="152" t="s">
        <v>4</v>
      </c>
      <c r="O709" s="174">
        <f t="shared" ca="1" si="32"/>
        <v>43403</v>
      </c>
      <c r="P709" s="20">
        <f ca="1">_xll.meDateFromTenor(O709,P$14,"Following",P$13,"Normal")</f>
        <v>43404</v>
      </c>
      <c r="Q709" s="175">
        <f ca="1"/>
        <v>6.8751034666407777E-3</v>
      </c>
      <c r="R709" s="151" t="s">
        <v>4</v>
      </c>
    </row>
    <row r="710" spans="1:18" x14ac:dyDescent="0.25">
      <c r="A710" s="153">
        <v>692</v>
      </c>
      <c r="B710" s="158"/>
      <c r="C710" s="174">
        <f ca="1">_xll.meDateFromTenor(C709,"1D","FOLLOWING",D$13,"NORMAL")</f>
        <v>43404</v>
      </c>
      <c r="D710" s="20">
        <f ca="1">_xll.meDateFromTenor(C710,D$14,"Following",D$13,"Normal")</f>
        <v>43405</v>
      </c>
      <c r="E710" s="175">
        <f ca="1"/>
        <v>6.2680706338902551E-3</v>
      </c>
      <c r="F710" s="152"/>
      <c r="G710" s="174">
        <f t="shared" ca="1" si="30"/>
        <v>43404</v>
      </c>
      <c r="H710" s="20">
        <f ca="1">_xll.meDateFromTenor(G710,H$14,"Following",H$13,"Normal")</f>
        <v>43496</v>
      </c>
      <c r="I710" s="175">
        <f ca="1"/>
        <v>8.9285080718170314E-3</v>
      </c>
      <c r="J710" s="152" t="s">
        <v>4</v>
      </c>
      <c r="K710" s="174">
        <f t="shared" ca="1" si="31"/>
        <v>43404</v>
      </c>
      <c r="L710" s="20">
        <f ca="1">_xll.meDateFromTenor(K710,L$14,"Following",L$13,"Normal")</f>
        <v>43585</v>
      </c>
      <c r="M710" s="175">
        <f ca="1"/>
        <v>1.0372255012623588E-2</v>
      </c>
      <c r="N710" s="152" t="s">
        <v>4</v>
      </c>
      <c r="O710" s="174">
        <f t="shared" ca="1" si="32"/>
        <v>43404</v>
      </c>
      <c r="P710" s="20">
        <f ca="1">_xll.meDateFromTenor(O710,P$14,"Following",P$13,"Normal")</f>
        <v>43405</v>
      </c>
      <c r="Q710" s="175">
        <f ca="1"/>
        <v>6.8786752305208801E-3</v>
      </c>
      <c r="R710" s="151" t="s">
        <v>4</v>
      </c>
    </row>
    <row r="711" spans="1:18" x14ac:dyDescent="0.25">
      <c r="A711" s="153">
        <v>693</v>
      </c>
      <c r="B711" s="158"/>
      <c r="C711" s="174">
        <f ca="1">_xll.meDateFromTenor(C710,"1D","FOLLOWING",D$13,"NORMAL")</f>
        <v>43405</v>
      </c>
      <c r="D711" s="20">
        <f ca="1">_xll.meDateFromTenor(C711,D$14,"Following",D$13,"Normal")</f>
        <v>43406</v>
      </c>
      <c r="E711" s="175">
        <f ca="1"/>
        <v>6.271932381851664E-3</v>
      </c>
      <c r="F711" s="152"/>
      <c r="G711" s="174">
        <f t="shared" ca="1" si="30"/>
        <v>43405</v>
      </c>
      <c r="H711" s="20">
        <f ca="1">_xll.meDateFromTenor(G711,H$14,"Following",H$13,"Normal")</f>
        <v>43497</v>
      </c>
      <c r="I711" s="175">
        <f ca="1"/>
        <v>8.936141800123764E-3</v>
      </c>
      <c r="J711" s="152" t="s">
        <v>4</v>
      </c>
      <c r="K711" s="174">
        <f t="shared" ca="1" si="31"/>
        <v>43405</v>
      </c>
      <c r="L711" s="20">
        <f ca="1">_xll.meDateFromTenor(K711,L$14,"Following",L$13,"Normal")</f>
        <v>43587</v>
      </c>
      <c r="M711" s="175">
        <f ca="1"/>
        <v>1.0381114262785662E-2</v>
      </c>
      <c r="N711" s="152" t="s">
        <v>4</v>
      </c>
      <c r="O711" s="174">
        <f t="shared" ca="1" si="32"/>
        <v>43405</v>
      </c>
      <c r="P711" s="20">
        <f ca="1">_xll.meDateFromTenor(O711,P$14,"Following",P$13,"Normal")</f>
        <v>43406</v>
      </c>
      <c r="Q711" s="175">
        <f ca="1"/>
        <v>6.882341058389552E-3</v>
      </c>
      <c r="R711" s="151" t="s">
        <v>4</v>
      </c>
    </row>
    <row r="712" spans="1:18" x14ac:dyDescent="0.25">
      <c r="A712" s="153">
        <v>694</v>
      </c>
      <c r="B712" s="158"/>
      <c r="C712" s="174">
        <f ca="1">_xll.meDateFromTenor(C711,"1D","FOLLOWING",D$13,"NORMAL")</f>
        <v>43406</v>
      </c>
      <c r="D712" s="20">
        <f ca="1">_xll.meDateFromTenor(C712,D$14,"Following",D$13,"Normal")</f>
        <v>43409</v>
      </c>
      <c r="E712" s="175">
        <f ca="1"/>
        <v>6.2797796810621035E-3</v>
      </c>
      <c r="F712" s="152"/>
      <c r="G712" s="174">
        <f t="shared" ca="1" si="30"/>
        <v>43406</v>
      </c>
      <c r="H712" s="20">
        <f ca="1">_xll.meDateFromTenor(G712,H$14,"Following",H$13,"Normal")</f>
        <v>43500</v>
      </c>
      <c r="I712" s="175">
        <f ca="1"/>
        <v>8.9437938341387999E-3</v>
      </c>
      <c r="J712" s="152" t="s">
        <v>4</v>
      </c>
      <c r="K712" s="174">
        <f t="shared" ca="1" si="31"/>
        <v>43406</v>
      </c>
      <c r="L712" s="20">
        <f ca="1">_xll.meDateFromTenor(K712,L$14,"Following",L$13,"Normal")</f>
        <v>43587</v>
      </c>
      <c r="M712" s="175">
        <f ca="1"/>
        <v>1.039000321686191E-2</v>
      </c>
      <c r="N712" s="152" t="s">
        <v>4</v>
      </c>
      <c r="O712" s="174">
        <f t="shared" ca="1" si="32"/>
        <v>43406</v>
      </c>
      <c r="P712" s="20">
        <f ca="1">_xll.meDateFromTenor(O712,P$14,"Following",P$13,"Normal")</f>
        <v>43409</v>
      </c>
      <c r="Q712" s="175">
        <f ca="1"/>
        <v>6.886102487152288E-3</v>
      </c>
      <c r="R712" s="151" t="s">
        <v>4</v>
      </c>
    </row>
    <row r="713" spans="1:18" x14ac:dyDescent="0.25">
      <c r="A713" s="153">
        <v>695</v>
      </c>
      <c r="B713" s="158"/>
      <c r="C713" s="174">
        <f ca="1">_xll.meDateFromTenor(C712,"1D","FOLLOWING",D$13,"NORMAL")</f>
        <v>43409</v>
      </c>
      <c r="D713" s="20">
        <f ca="1">_xll.meDateFromTenor(C713,D$14,"Following",D$13,"Normal")</f>
        <v>43410</v>
      </c>
      <c r="E713" s="175">
        <f ca="1"/>
        <v>6.2874221647480025E-3</v>
      </c>
      <c r="F713" s="152"/>
      <c r="G713" s="174">
        <f t="shared" ca="1" si="30"/>
        <v>43409</v>
      </c>
      <c r="H713" s="20">
        <f ca="1">_xll.meDateFromTenor(G713,H$14,"Following",H$13,"Normal")</f>
        <v>43501</v>
      </c>
      <c r="I713" s="175">
        <f ca="1"/>
        <v>8.9668552880515437E-3</v>
      </c>
      <c r="J713" s="152" t="s">
        <v>4</v>
      </c>
      <c r="K713" s="174">
        <f t="shared" ca="1" si="31"/>
        <v>43409</v>
      </c>
      <c r="L713" s="20">
        <f ca="1">_xll.meDateFromTenor(K713,L$14,"Following",L$13,"Normal")</f>
        <v>43591</v>
      </c>
      <c r="M713" s="175">
        <f ca="1"/>
        <v>1.0416841284301922E-2</v>
      </c>
      <c r="N713" s="152" t="s">
        <v>4</v>
      </c>
      <c r="O713" s="174">
        <f t="shared" ca="1" si="32"/>
        <v>43409</v>
      </c>
      <c r="P713" s="20">
        <f ca="1">_xll.meDateFromTenor(O713,P$14,"Following",P$13,"Normal")</f>
        <v>43410</v>
      </c>
      <c r="Q713" s="175">
        <f ca="1"/>
        <v>6.8979757478597782E-3</v>
      </c>
      <c r="R713" s="151" t="s">
        <v>4</v>
      </c>
    </row>
    <row r="714" spans="1:18" x14ac:dyDescent="0.25">
      <c r="A714" s="153">
        <v>696</v>
      </c>
      <c r="B714" s="158"/>
      <c r="C714" s="174">
        <f ca="1">_xll.meDateFromTenor(C713,"1D","FOLLOWING",D$13,"NORMAL")</f>
        <v>43410</v>
      </c>
      <c r="D714" s="20">
        <f ca="1">_xll.meDateFromTenor(C714,D$14,"Following",D$13,"Normal")</f>
        <v>43411</v>
      </c>
      <c r="E714" s="175">
        <f ca="1"/>
        <v>6.2913053103131004E-3</v>
      </c>
      <c r="F714" s="152"/>
      <c r="G714" s="174">
        <f t="shared" ca="1" si="30"/>
        <v>43410</v>
      </c>
      <c r="H714" s="20">
        <f ca="1">_xll.meDateFromTenor(G714,H$14,"Following",H$13,"Normal")</f>
        <v>43502</v>
      </c>
      <c r="I714" s="175">
        <f ca="1"/>
        <v>8.9745760625176123E-3</v>
      </c>
      <c r="J714" s="152" t="s">
        <v>4</v>
      </c>
      <c r="K714" s="174">
        <f t="shared" ca="1" si="31"/>
        <v>43410</v>
      </c>
      <c r="L714" s="20">
        <f ca="1">_xll.meDateFromTenor(K714,L$14,"Following",L$13,"Normal")</f>
        <v>43591</v>
      </c>
      <c r="M714" s="175">
        <f ca="1"/>
        <v>1.0425842035761097E-2</v>
      </c>
      <c r="N714" s="152" t="s">
        <v>4</v>
      </c>
      <c r="O714" s="174">
        <f t="shared" ca="1" si="32"/>
        <v>43410</v>
      </c>
      <c r="P714" s="20">
        <f ca="1">_xll.meDateFromTenor(O714,P$14,"Following",P$13,"Normal")</f>
        <v>43411</v>
      </c>
      <c r="Q714" s="175">
        <f ca="1"/>
        <v>6.9021349492536729E-3</v>
      </c>
      <c r="R714" s="151" t="s">
        <v>4</v>
      </c>
    </row>
    <row r="715" spans="1:18" x14ac:dyDescent="0.25">
      <c r="A715" s="153">
        <v>697</v>
      </c>
      <c r="B715" s="158"/>
      <c r="C715" s="174">
        <f ca="1">_xll.meDateFromTenor(C714,"1D","FOLLOWING",D$13,"NORMAL")</f>
        <v>43411</v>
      </c>
      <c r="D715" s="20">
        <f ca="1">_xll.meDateFromTenor(C715,D$14,"Following",D$13,"Normal")</f>
        <v>43412</v>
      </c>
      <c r="E715" s="175">
        <f ca="1"/>
        <v>6.295192736534028E-3</v>
      </c>
      <c r="F715" s="152"/>
      <c r="G715" s="174">
        <f t="shared" ca="1" si="30"/>
        <v>43411</v>
      </c>
      <c r="H715" s="20">
        <f ca="1">_xll.meDateFromTenor(G715,H$14,"Following",H$13,"Normal")</f>
        <v>43503</v>
      </c>
      <c r="I715" s="175">
        <f ca="1"/>
        <v>8.982312901500894E-3</v>
      </c>
      <c r="J715" s="152" t="s">
        <v>4</v>
      </c>
      <c r="K715" s="174">
        <f t="shared" ca="1" si="31"/>
        <v>43411</v>
      </c>
      <c r="L715" s="20">
        <f ca="1">_xll.meDateFromTenor(K715,L$14,"Following",L$13,"Normal")</f>
        <v>43592</v>
      </c>
      <c r="M715" s="175">
        <f ca="1"/>
        <v>1.0434868981997568E-2</v>
      </c>
      <c r="N715" s="152" t="s">
        <v>4</v>
      </c>
      <c r="O715" s="174">
        <f t="shared" ca="1" si="32"/>
        <v>43411</v>
      </c>
      <c r="P715" s="20">
        <f ca="1">_xll.meDateFromTenor(O715,P$14,"Following",P$13,"Normal")</f>
        <v>43412</v>
      </c>
      <c r="Q715" s="175">
        <f ca="1"/>
        <v>6.9063974360690878E-3</v>
      </c>
      <c r="R715" s="151" t="s">
        <v>4</v>
      </c>
    </row>
    <row r="716" spans="1:18" x14ac:dyDescent="0.25">
      <c r="A716" s="153">
        <v>698</v>
      </c>
      <c r="B716" s="158"/>
      <c r="C716" s="174">
        <f ca="1">_xll.meDateFromTenor(C715,"1D","FOLLOWING",D$13,"NORMAL")</f>
        <v>43412</v>
      </c>
      <c r="D716" s="20">
        <f ca="1">_xll.meDateFromTenor(C716,D$14,"Following",D$13,"Normal")</f>
        <v>43413</v>
      </c>
      <c r="E716" s="175">
        <f ca="1"/>
        <v>6.2990844440502739E-3</v>
      </c>
      <c r="F716" s="152"/>
      <c r="G716" s="174">
        <f t="shared" ca="1" si="30"/>
        <v>43412</v>
      </c>
      <c r="H716" s="20">
        <f ca="1">_xll.meDateFromTenor(G716,H$14,"Following",H$13,"Normal")</f>
        <v>43504</v>
      </c>
      <c r="I716" s="175">
        <f ca="1"/>
        <v>8.9900653567631678E-3</v>
      </c>
      <c r="J716" s="152" t="s">
        <v>4</v>
      </c>
      <c r="K716" s="174">
        <f t="shared" ca="1" si="31"/>
        <v>43412</v>
      </c>
      <c r="L716" s="20">
        <f ca="1">_xll.meDateFromTenor(K716,L$14,"Following",L$13,"Normal")</f>
        <v>43593</v>
      </c>
      <c r="M716" s="175">
        <f ca="1"/>
        <v>1.0443921421183961E-2</v>
      </c>
      <c r="N716" s="152" t="s">
        <v>4</v>
      </c>
      <c r="O716" s="174">
        <f t="shared" ca="1" si="32"/>
        <v>43412</v>
      </c>
      <c r="P716" s="20">
        <f ca="1">_xll.meDateFromTenor(O716,P$14,"Following",P$13,"Normal")</f>
        <v>43413</v>
      </c>
      <c r="Q716" s="175">
        <f ca="1"/>
        <v>6.9107647452115104E-3</v>
      </c>
      <c r="R716" s="151" t="s">
        <v>4</v>
      </c>
    </row>
    <row r="717" spans="1:18" x14ac:dyDescent="0.25">
      <c r="A717" s="153">
        <v>699</v>
      </c>
      <c r="B717" s="158"/>
      <c r="C717" s="174">
        <f ca="1">_xll.meDateFromTenor(C716,"1D","FOLLOWING",D$13,"NORMAL")</f>
        <v>43413</v>
      </c>
      <c r="D717" s="20">
        <f ca="1">_xll.meDateFromTenor(C717,D$14,"Following",D$13,"Normal")</f>
        <v>43416</v>
      </c>
      <c r="E717" s="175">
        <f ca="1"/>
        <v>6.3069926231485111E-3</v>
      </c>
      <c r="F717" s="152"/>
      <c r="G717" s="174">
        <f t="shared" ca="1" si="30"/>
        <v>43413</v>
      </c>
      <c r="H717" s="20">
        <f ca="1">_xll.meDateFromTenor(G717,H$14,"Following",H$13,"Normal")</f>
        <v>43507</v>
      </c>
      <c r="I717" s="175">
        <f ca="1"/>
        <v>8.9978329800662234E-3</v>
      </c>
      <c r="J717" s="152" t="s">
        <v>4</v>
      </c>
      <c r="K717" s="174">
        <f t="shared" ca="1" si="31"/>
        <v>43413</v>
      </c>
      <c r="L717" s="20">
        <f ca="1">_xll.meDateFromTenor(K717,L$14,"Following",L$13,"Normal")</f>
        <v>43594</v>
      </c>
      <c r="M717" s="175">
        <f ca="1"/>
        <v>1.0452998651492901E-2</v>
      </c>
      <c r="N717" s="152" t="s">
        <v>4</v>
      </c>
      <c r="O717" s="174">
        <f t="shared" ca="1" si="32"/>
        <v>43413</v>
      </c>
      <c r="P717" s="20">
        <f ca="1">_xll.meDateFromTenor(O717,P$14,"Following",P$13,"Normal")</f>
        <v>43416</v>
      </c>
      <c r="Q717" s="175">
        <f ca="1"/>
        <v>6.9152384135864348E-3</v>
      </c>
      <c r="R717" s="151" t="s">
        <v>4</v>
      </c>
    </row>
    <row r="718" spans="1:18" x14ac:dyDescent="0.25">
      <c r="A718" s="153">
        <v>700</v>
      </c>
      <c r="B718" s="158"/>
      <c r="C718" s="174">
        <f ca="1">_xll.meDateFromTenor(C717,"1D","FOLLOWING",D$13,"NORMAL")</f>
        <v>43416</v>
      </c>
      <c r="D718" s="20">
        <f ca="1">_xll.meDateFromTenor(C718,D$14,"Following",D$13,"Normal")</f>
        <v>43417</v>
      </c>
      <c r="E718" s="175">
        <f ca="1"/>
        <v>6.3146940938630051E-3</v>
      </c>
      <c r="F718" s="152"/>
      <c r="G718" s="174">
        <f t="shared" ca="1" si="30"/>
        <v>43416</v>
      </c>
      <c r="H718" s="20">
        <f ca="1">_xll.meDateFromTenor(G718,H$14,"Following",H$13,"Normal")</f>
        <v>43508</v>
      </c>
      <c r="I718" s="175">
        <f ca="1"/>
        <v>9.0212223758378719E-3</v>
      </c>
      <c r="J718" s="152" t="s">
        <v>4</v>
      </c>
      <c r="K718" s="174">
        <f t="shared" ca="1" si="31"/>
        <v>43416</v>
      </c>
      <c r="L718" s="20">
        <f ca="1">_xll.meDateFromTenor(K718,L$14,"Following",L$13,"Normal")</f>
        <v>43598</v>
      </c>
      <c r="M718" s="175">
        <f ca="1"/>
        <v>1.0480372070881237E-2</v>
      </c>
      <c r="N718" s="152" t="s">
        <v>4</v>
      </c>
      <c r="O718" s="174">
        <f t="shared" ca="1" si="32"/>
        <v>43416</v>
      </c>
      <c r="P718" s="20">
        <f ca="1">_xll.meDateFromTenor(O718,P$14,"Following",P$13,"Normal")</f>
        <v>43417</v>
      </c>
      <c r="Q718" s="175">
        <f ca="1"/>
        <v>6.9293129431611247E-3</v>
      </c>
      <c r="R718" s="151" t="s">
        <v>4</v>
      </c>
    </row>
    <row r="719" spans="1:18" x14ac:dyDescent="0.25">
      <c r="A719" s="153">
        <v>701</v>
      </c>
      <c r="B719" s="158"/>
      <c r="C719" s="174">
        <f ca="1">_xll.meDateFromTenor(C718,"1D","FOLLOWING",D$13,"NORMAL")</f>
        <v>43417</v>
      </c>
      <c r="D719" s="20">
        <f ca="1">_xll.meDateFromTenor(C719,D$14,"Following",D$13,"Normal")</f>
        <v>43418</v>
      </c>
      <c r="E719" s="175">
        <f ca="1"/>
        <v>6.3186072134513663E-3</v>
      </c>
      <c r="F719" s="152"/>
      <c r="G719" s="174">
        <f t="shared" ca="1" si="30"/>
        <v>43417</v>
      </c>
      <c r="H719" s="20">
        <f ca="1">_xll.meDateFromTenor(G719,H$14,"Following",H$13,"Normal")</f>
        <v>43509</v>
      </c>
      <c r="I719" s="175">
        <f ca="1"/>
        <v>9.0290461889218562E-3</v>
      </c>
      <c r="J719" s="152" t="s">
        <v>4</v>
      </c>
      <c r="K719" s="174">
        <f t="shared" ca="1" si="31"/>
        <v>43417</v>
      </c>
      <c r="L719" s="20">
        <f ca="1">_xll.meDateFromTenor(K719,L$14,"Following",L$13,"Normal")</f>
        <v>43598</v>
      </c>
      <c r="M719" s="175">
        <f ca="1"/>
        <v>1.0489541447406606E-2</v>
      </c>
      <c r="N719" s="152" t="s">
        <v>4</v>
      </c>
      <c r="O719" s="174">
        <f t="shared" ca="1" si="32"/>
        <v>43417</v>
      </c>
      <c r="P719" s="20">
        <f ca="1">_xll.meDateFromTenor(O719,P$14,"Following",P$13,"Normal")</f>
        <v>43418</v>
      </c>
      <c r="Q719" s="175">
        <f ca="1"/>
        <v>6.9342274175209643E-3</v>
      </c>
      <c r="R719" s="151" t="s">
        <v>4</v>
      </c>
    </row>
    <row r="720" spans="1:18" x14ac:dyDescent="0.25">
      <c r="A720" s="153">
        <v>702</v>
      </c>
      <c r="B720" s="158"/>
      <c r="C720" s="174">
        <f ca="1">_xll.meDateFromTenor(C719,"1D","FOLLOWING",D$13,"NORMAL")</f>
        <v>43418</v>
      </c>
      <c r="D720" s="20">
        <f ca="1">_xll.meDateFromTenor(C720,D$14,"Following",D$13,"Normal")</f>
        <v>43419</v>
      </c>
      <c r="E720" s="175">
        <f ca="1"/>
        <v>6.3225246167331276E-3</v>
      </c>
      <c r="F720" s="152"/>
      <c r="G720" s="174">
        <f t="shared" ca="1" si="30"/>
        <v>43418</v>
      </c>
      <c r="H720" s="20">
        <f ca="1">_xll.meDateFromTenor(G720,H$14,"Following",H$13,"Normal")</f>
        <v>43510</v>
      </c>
      <c r="I720" s="175">
        <f ca="1"/>
        <v>9.0368829288555285E-3</v>
      </c>
      <c r="J720" s="152" t="s">
        <v>4</v>
      </c>
      <c r="K720" s="174">
        <f t="shared" ca="1" si="31"/>
        <v>43418</v>
      </c>
      <c r="L720" s="20">
        <f ca="1">_xll.meDateFromTenor(K720,L$14,"Following",L$13,"Normal")</f>
        <v>43599</v>
      </c>
      <c r="M720" s="175">
        <f ca="1"/>
        <v>1.0498732105917645E-2</v>
      </c>
      <c r="N720" s="152" t="s">
        <v>4</v>
      </c>
      <c r="O720" s="174">
        <f t="shared" ca="1" si="32"/>
        <v>43418</v>
      </c>
      <c r="P720" s="20">
        <f ca="1">_xll.meDateFromTenor(O720,P$14,"Following",P$13,"Normal")</f>
        <v>43419</v>
      </c>
      <c r="Q720" s="175">
        <f ca="1"/>
        <v>6.9392559356407603E-3</v>
      </c>
      <c r="R720" s="151" t="s">
        <v>4</v>
      </c>
    </row>
    <row r="721" spans="1:18" x14ac:dyDescent="0.25">
      <c r="A721" s="153">
        <v>703</v>
      </c>
      <c r="B721" s="158"/>
      <c r="C721" s="174">
        <f ca="1">_xll.meDateFromTenor(C720,"1D","FOLLOWING",D$13,"NORMAL")</f>
        <v>43419</v>
      </c>
      <c r="D721" s="20">
        <f ca="1">_xll.meDateFromTenor(C721,D$14,"Following",D$13,"Normal")</f>
        <v>43420</v>
      </c>
      <c r="E721" s="175">
        <f ca="1"/>
        <v>6.3264463041079692E-3</v>
      </c>
      <c r="F721" s="152"/>
      <c r="G721" s="174">
        <f t="shared" ca="1" si="30"/>
        <v>43419</v>
      </c>
      <c r="H721" s="20">
        <f ca="1">_xll.meDateFromTenor(G721,H$14,"Following",H$13,"Normal")</f>
        <v>43511</v>
      </c>
      <c r="I721" s="175">
        <f ca="1"/>
        <v>9.0447321474006696E-3</v>
      </c>
      <c r="J721" s="152" t="s">
        <v>4</v>
      </c>
      <c r="K721" s="174">
        <f t="shared" ca="1" si="31"/>
        <v>43419</v>
      </c>
      <c r="L721" s="20">
        <f ca="1">_xll.meDateFromTenor(K721,L$14,"Following",L$13,"Normal")</f>
        <v>43600</v>
      </c>
      <c r="M721" s="175">
        <f ca="1"/>
        <v>1.0507943344586981E-2</v>
      </c>
      <c r="N721" s="152" t="s">
        <v>4</v>
      </c>
      <c r="O721" s="174">
        <f t="shared" ca="1" si="32"/>
        <v>43419</v>
      </c>
      <c r="P721" s="20">
        <f ca="1">_xll.meDateFromTenor(O721,P$14,"Following",P$13,"Normal")</f>
        <v>43420</v>
      </c>
      <c r="Q721" s="175">
        <f ca="1"/>
        <v>6.9444000344260045E-3</v>
      </c>
      <c r="R721" s="151" t="s">
        <v>4</v>
      </c>
    </row>
    <row r="722" spans="1:18" x14ac:dyDescent="0.25">
      <c r="A722" s="153">
        <v>704</v>
      </c>
      <c r="B722" s="158"/>
      <c r="C722" s="174">
        <f ca="1">_xll.meDateFromTenor(C721,"1D","FOLLOWING",D$13,"NORMAL")</f>
        <v>43420</v>
      </c>
      <c r="D722" s="20">
        <f ca="1">_xll.meDateFromTenor(C722,D$14,"Following",D$13,"Normal")</f>
        <v>43423</v>
      </c>
      <c r="E722" s="175">
        <f ca="1"/>
        <v>6.3344154159583835E-3</v>
      </c>
      <c r="F722" s="152"/>
      <c r="G722" s="174">
        <f t="shared" ca="1" si="30"/>
        <v>43420</v>
      </c>
      <c r="H722" s="20">
        <f ca="1">_xll.meDateFromTenor(G722,H$14,"Following",H$13,"Normal")</f>
        <v>43514</v>
      </c>
      <c r="I722" s="175">
        <f ca="1"/>
        <v>9.0525933963190655E-3</v>
      </c>
      <c r="J722" s="152" t="s">
        <v>4</v>
      </c>
      <c r="K722" s="174">
        <f t="shared" ca="1" si="31"/>
        <v>43420</v>
      </c>
      <c r="L722" s="20">
        <f ca="1">_xll.meDateFromTenor(K722,L$14,"Following",L$13,"Normal")</f>
        <v>43601</v>
      </c>
      <c r="M722" s="175">
        <f ca="1"/>
        <v>1.0517174461587233E-2</v>
      </c>
      <c r="N722" s="152" t="s">
        <v>4</v>
      </c>
      <c r="O722" s="174">
        <f t="shared" ca="1" si="32"/>
        <v>43420</v>
      </c>
      <c r="P722" s="20">
        <f ca="1">_xll.meDateFromTenor(O722,P$14,"Following",P$13,"Normal")</f>
        <v>43423</v>
      </c>
      <c r="Q722" s="175">
        <f ca="1"/>
        <v>6.9496612507821886E-3</v>
      </c>
      <c r="R722" s="151" t="s">
        <v>4</v>
      </c>
    </row>
    <row r="723" spans="1:18" x14ac:dyDescent="0.25">
      <c r="A723" s="153">
        <v>705</v>
      </c>
      <c r="B723" s="158"/>
      <c r="C723" s="174">
        <f ca="1">_xll.meDateFromTenor(C722,"1D","FOLLOWING",D$13,"NORMAL")</f>
        <v>43423</v>
      </c>
      <c r="D723" s="20">
        <f ca="1">_xll.meDateFromTenor(C723,D$14,"Following",D$13,"Normal")</f>
        <v>43424</v>
      </c>
      <c r="E723" s="175">
        <f ca="1"/>
        <v>6.3421759032511685E-3</v>
      </c>
      <c r="F723" s="152"/>
      <c r="G723" s="174">
        <f t="shared" ca="1" si="30"/>
        <v>43423</v>
      </c>
      <c r="H723" s="20">
        <f ca="1">_xll.meDateFromTenor(G723,H$14,"Following",H$13,"Normal")</f>
        <v>43515</v>
      </c>
      <c r="I723" s="175">
        <f ca="1"/>
        <v>9.0762448429315794E-3</v>
      </c>
      <c r="J723" s="152" t="s">
        <v>4</v>
      </c>
      <c r="K723" s="174">
        <f t="shared" ca="1" si="31"/>
        <v>43423</v>
      </c>
      <c r="L723" s="20">
        <f ca="1">_xll.meDateFromTenor(K723,L$14,"Following",L$13,"Normal")</f>
        <v>43605</v>
      </c>
      <c r="M723" s="175">
        <f ca="1"/>
        <v>1.0544980064299764E-2</v>
      </c>
      <c r="N723" s="152" t="s">
        <v>4</v>
      </c>
      <c r="O723" s="174">
        <f t="shared" ca="1" si="32"/>
        <v>43423</v>
      </c>
      <c r="P723" s="20">
        <f ca="1">_xll.meDateFromTenor(O723,P$14,"Following",P$13,"Normal")</f>
        <v>43424</v>
      </c>
      <c r="Q723" s="175">
        <f ca="1"/>
        <v>6.966162974331289E-3</v>
      </c>
      <c r="R723" s="151" t="s">
        <v>4</v>
      </c>
    </row>
    <row r="724" spans="1:18" x14ac:dyDescent="0.25">
      <c r="A724" s="153">
        <v>706</v>
      </c>
      <c r="B724" s="158"/>
      <c r="C724" s="174">
        <f ca="1">_xll.meDateFromTenor(C723,"1D","FOLLOWING",D$13,"NORMAL")</f>
        <v>43424</v>
      </c>
      <c r="D724" s="20">
        <f ca="1">_xll.meDateFromTenor(C724,D$14,"Following",D$13,"Normal")</f>
        <v>43425</v>
      </c>
      <c r="E724" s="175">
        <f ca="1"/>
        <v>6.3461190176461683E-3</v>
      </c>
      <c r="F724" s="152"/>
      <c r="G724" s="174">
        <f t="shared" ca="1" si="30"/>
        <v>43424</v>
      </c>
      <c r="H724" s="20">
        <f ca="1">_xll.meDateFromTenor(G724,H$14,"Following",H$13,"Normal")</f>
        <v>43516</v>
      </c>
      <c r="I724" s="175">
        <f ca="1"/>
        <v>9.0841497291637777E-3</v>
      </c>
      <c r="J724" s="152" t="s">
        <v>4</v>
      </c>
      <c r="K724" s="174">
        <f t="shared" ca="1" si="31"/>
        <v>43424</v>
      </c>
      <c r="L724" s="20">
        <f ca="1">_xll.meDateFromTenor(K724,L$14,"Following",L$13,"Normal")</f>
        <v>43605</v>
      </c>
      <c r="M724" s="175">
        <f ca="1"/>
        <v>1.0554283676349949E-2</v>
      </c>
      <c r="N724" s="152" t="s">
        <v>4</v>
      </c>
      <c r="O724" s="174">
        <f t="shared" ca="1" si="32"/>
        <v>43424</v>
      </c>
      <c r="P724" s="20">
        <f ca="1">_xll.meDateFromTenor(O724,P$14,"Following",P$13,"Normal")</f>
        <v>43425</v>
      </c>
      <c r="Q724" s="175">
        <f ca="1"/>
        <v>6.9719080300261428E-3</v>
      </c>
      <c r="R724" s="151" t="s">
        <v>4</v>
      </c>
    </row>
    <row r="725" spans="1:18" x14ac:dyDescent="0.25">
      <c r="A725" s="153">
        <v>707</v>
      </c>
      <c r="B725" s="158"/>
      <c r="C725" s="174">
        <f ca="1">_xll.meDateFromTenor(C724,"1D","FOLLOWING",D$13,"NORMAL")</f>
        <v>43425</v>
      </c>
      <c r="D725" s="20">
        <f ca="1">_xll.meDateFromTenor(C725,D$14,"Following",D$13,"Normal")</f>
        <v>43426</v>
      </c>
      <c r="E725" s="175">
        <f ca="1"/>
        <v>6.35006641853233E-3</v>
      </c>
      <c r="F725" s="152"/>
      <c r="G725" s="174">
        <f t="shared" ref="G725:G788" ca="1" si="33">$C725</f>
        <v>43425</v>
      </c>
      <c r="H725" s="20">
        <f ca="1">_xll.meDateFromTenor(G725,H$14,"Following",H$13,"Normal")</f>
        <v>43517</v>
      </c>
      <c r="I725" s="175">
        <f ca="1"/>
        <v>9.0920643937959962E-3</v>
      </c>
      <c r="J725" s="152" t="s">
        <v>4</v>
      </c>
      <c r="K725" s="174">
        <f t="shared" ref="K725:K788" ca="1" si="34">$C725</f>
        <v>43425</v>
      </c>
      <c r="L725" s="20">
        <f ca="1">_xll.meDateFromTenor(K725,L$14,"Following",L$13,"Normal")</f>
        <v>43606</v>
      </c>
      <c r="M725" s="175">
        <f ca="1"/>
        <v>1.0563603657594178E-2</v>
      </c>
      <c r="N725" s="152" t="s">
        <v>4</v>
      </c>
      <c r="O725" s="174">
        <f t="shared" ref="O725:O788" ca="1" si="35">$C725</f>
        <v>43425</v>
      </c>
      <c r="P725" s="20">
        <f ca="1">_xll.meDateFromTenor(O725,P$14,"Following",P$13,"Normal")</f>
        <v>43426</v>
      </c>
      <c r="Q725" s="175">
        <f ca="1"/>
        <v>6.9777778878193919E-3</v>
      </c>
      <c r="R725" s="151" t="s">
        <v>4</v>
      </c>
    </row>
    <row r="726" spans="1:18" x14ac:dyDescent="0.25">
      <c r="A726" s="153">
        <v>708</v>
      </c>
      <c r="B726" s="158"/>
      <c r="C726" s="174">
        <f ca="1">_xll.meDateFromTenor(C725,"1D","FOLLOWING",D$13,"NORMAL")</f>
        <v>43426</v>
      </c>
      <c r="D726" s="20">
        <f ca="1">_xll.meDateFromTenor(C726,D$14,"Following",D$13,"Normal")</f>
        <v>43427</v>
      </c>
      <c r="E726" s="175">
        <f ca="1"/>
        <v>6.3540181066290783E-3</v>
      </c>
      <c r="F726" s="152"/>
      <c r="G726" s="174">
        <f t="shared" ca="1" si="33"/>
        <v>43426</v>
      </c>
      <c r="H726" s="20">
        <f ca="1">_xll.meDateFromTenor(G726,H$14,"Following",H$13,"Normal")</f>
        <v>43518</v>
      </c>
      <c r="I726" s="175">
        <f ca="1"/>
        <v>9.0999883778078699E-3</v>
      </c>
      <c r="J726" s="152" t="s">
        <v>4</v>
      </c>
      <c r="K726" s="174">
        <f t="shared" ca="1" si="34"/>
        <v>43426</v>
      </c>
      <c r="L726" s="20">
        <f ca="1">_xll.meDateFromTenor(K726,L$14,"Following",L$13,"Normal")</f>
        <v>43607</v>
      </c>
      <c r="M726" s="175">
        <f ca="1"/>
        <v>1.0572939306205077E-2</v>
      </c>
      <c r="N726" s="152" t="s">
        <v>4</v>
      </c>
      <c r="O726" s="174">
        <f t="shared" ca="1" si="35"/>
        <v>43426</v>
      </c>
      <c r="P726" s="20">
        <f ca="1">_xll.meDateFromTenor(O726,P$14,"Following",P$13,"Normal")</f>
        <v>43427</v>
      </c>
      <c r="Q726" s="175">
        <f ca="1"/>
        <v>6.9837740846165289E-3</v>
      </c>
      <c r="R726" s="151" t="s">
        <v>4</v>
      </c>
    </row>
    <row r="727" spans="1:18" x14ac:dyDescent="0.25">
      <c r="A727" s="153">
        <v>709</v>
      </c>
      <c r="B727" s="158"/>
      <c r="C727" s="174">
        <f ca="1">_xll.meDateFromTenor(C726,"1D","FOLLOWING",D$13,"NORMAL")</f>
        <v>43427</v>
      </c>
      <c r="D727" s="20">
        <f ca="1">_xll.meDateFromTenor(C727,D$14,"Following",D$13,"Normal")</f>
        <v>43430</v>
      </c>
      <c r="E727" s="175">
        <f ca="1"/>
        <v>6.3620482041226948E-3</v>
      </c>
      <c r="F727" s="152"/>
      <c r="G727" s="174">
        <f t="shared" ca="1" si="33"/>
        <v>43427</v>
      </c>
      <c r="H727" s="20">
        <f ca="1">_xll.meDateFromTenor(G727,H$14,"Following",H$13,"Normal")</f>
        <v>43521</v>
      </c>
      <c r="I727" s="175">
        <f ca="1"/>
        <v>9.1079212221790405E-3</v>
      </c>
      <c r="J727" s="152" t="s">
        <v>4</v>
      </c>
      <c r="K727" s="174">
        <f t="shared" ca="1" si="34"/>
        <v>43427</v>
      </c>
      <c r="L727" s="20">
        <f ca="1">_xll.meDateFromTenor(K727,L$14,"Following",L$13,"Normal")</f>
        <v>43608</v>
      </c>
      <c r="M727" s="175">
        <f ca="1"/>
        <v>1.0582289920355271E-2</v>
      </c>
      <c r="N727" s="152" t="s">
        <v>4</v>
      </c>
      <c r="O727" s="174">
        <f t="shared" ca="1" si="35"/>
        <v>43427</v>
      </c>
      <c r="P727" s="20">
        <f ca="1">_xll.meDateFromTenor(O727,P$14,"Following",P$13,"Normal")</f>
        <v>43430</v>
      </c>
      <c r="Q727" s="175">
        <f ca="1"/>
        <v>6.9898981573230431E-3</v>
      </c>
      <c r="R727" s="151" t="s">
        <v>4</v>
      </c>
    </row>
    <row r="728" spans="1:18" x14ac:dyDescent="0.25">
      <c r="A728" s="153">
        <v>710</v>
      </c>
      <c r="B728" s="158"/>
      <c r="C728" s="174">
        <f ca="1">_xll.meDateFromTenor(C727,"1D","FOLLOWING",D$13,"NORMAL")</f>
        <v>43430</v>
      </c>
      <c r="D728" s="20">
        <f ca="1">_xll.meDateFromTenor(C728,D$14,"Following",D$13,"Normal")</f>
        <v>43431</v>
      </c>
      <c r="E728" s="175">
        <f ca="1"/>
        <v>6.3698677380763739E-3</v>
      </c>
      <c r="F728" s="152"/>
      <c r="G728" s="174">
        <f t="shared" ca="1" si="33"/>
        <v>43430</v>
      </c>
      <c r="H728" s="20">
        <f ca="1">_xll.meDateFromTenor(G728,H$14,"Following",H$13,"Normal")</f>
        <v>43522</v>
      </c>
      <c r="I728" s="175">
        <f ca="1"/>
        <v>9.1317683272446933E-3</v>
      </c>
      <c r="J728" s="152" t="s">
        <v>4</v>
      </c>
      <c r="K728" s="174">
        <f t="shared" ca="1" si="34"/>
        <v>43430</v>
      </c>
      <c r="L728" s="20">
        <f ca="1">_xll.meDateFromTenor(K728,L$14,"Following",L$13,"Normal")</f>
        <v>43612</v>
      </c>
      <c r="M728" s="175">
        <f ca="1"/>
        <v>1.061042453776787E-2</v>
      </c>
      <c r="N728" s="152" t="s">
        <v>4</v>
      </c>
      <c r="O728" s="174">
        <f t="shared" ca="1" si="35"/>
        <v>43430</v>
      </c>
      <c r="P728" s="20">
        <f ca="1">_xll.meDateFromTenor(O728,P$14,"Following",P$13,"Normal")</f>
        <v>43431</v>
      </c>
      <c r="Q728" s="175">
        <f ca="1"/>
        <v>7.0096908476020231E-3</v>
      </c>
      <c r="R728" s="151" t="s">
        <v>4</v>
      </c>
    </row>
    <row r="729" spans="1:18" x14ac:dyDescent="0.25">
      <c r="A729" s="153">
        <v>711</v>
      </c>
      <c r="B729" s="158"/>
      <c r="C729" s="174">
        <f ca="1">_xll.meDateFromTenor(C728,"1D","FOLLOWING",D$13,"NORMAL")</f>
        <v>43431</v>
      </c>
      <c r="D729" s="20">
        <f ca="1">_xll.meDateFromTenor(C729,D$14,"Following",D$13,"Normal")</f>
        <v>43432</v>
      </c>
      <c r="E729" s="175">
        <f ca="1"/>
        <v>6.3738408679004958E-3</v>
      </c>
      <c r="F729" s="152"/>
      <c r="G729" s="174">
        <f t="shared" ca="1" si="33"/>
        <v>43431</v>
      </c>
      <c r="H729" s="20">
        <f ca="1">_xll.meDateFromTenor(G729,H$14,"Following",H$13,"Normal")</f>
        <v>43523</v>
      </c>
      <c r="I729" s="175">
        <f ca="1"/>
        <v>9.1397320228494231E-3</v>
      </c>
      <c r="J729" s="152" t="s">
        <v>4</v>
      </c>
      <c r="K729" s="174">
        <f t="shared" ca="1" si="34"/>
        <v>43431</v>
      </c>
      <c r="L729" s="20">
        <f ca="1">_xll.meDateFromTenor(K729,L$14,"Following",L$13,"Normal")</f>
        <v>43612</v>
      </c>
      <c r="M729" s="175">
        <f ca="1"/>
        <v>1.0619827995801492E-2</v>
      </c>
      <c r="N729" s="152" t="s">
        <v>4</v>
      </c>
      <c r="O729" s="174">
        <f t="shared" ca="1" si="35"/>
        <v>43431</v>
      </c>
      <c r="P729" s="20">
        <f ca="1">_xll.meDateFromTenor(O729,P$14,"Following",P$13,"Normal")</f>
        <v>43432</v>
      </c>
      <c r="Q729" s="175">
        <f ca="1"/>
        <v>7.0168147469858956E-3</v>
      </c>
      <c r="R729" s="151" t="s">
        <v>4</v>
      </c>
    </row>
    <row r="730" spans="1:18" x14ac:dyDescent="0.25">
      <c r="A730" s="153">
        <v>712</v>
      </c>
      <c r="B730" s="158"/>
      <c r="C730" s="174">
        <f ca="1">_xll.meDateFromTenor(C729,"1D","FOLLOWING",D$13,"NORMAL")</f>
        <v>43432</v>
      </c>
      <c r="D730" s="20">
        <f ca="1">_xll.meDateFromTenor(C730,D$14,"Following",D$13,"Normal")</f>
        <v>43433</v>
      </c>
      <c r="E730" s="175">
        <f ca="1"/>
        <v>6.3778182874152604E-3</v>
      </c>
      <c r="F730" s="152"/>
      <c r="G730" s="174">
        <f t="shared" ca="1" si="33"/>
        <v>43432</v>
      </c>
      <c r="H730" s="20">
        <f ca="1">_xll.meDateFromTenor(G730,H$14,"Following",H$13,"Normal")</f>
        <v>43524</v>
      </c>
      <c r="I730" s="175">
        <f ca="1"/>
        <v>9.1477022837116364E-3</v>
      </c>
      <c r="J730" s="152" t="s">
        <v>4</v>
      </c>
      <c r="K730" s="174">
        <f t="shared" ca="1" si="34"/>
        <v>43432</v>
      </c>
      <c r="L730" s="20">
        <f ca="1">_xll.meDateFromTenor(K730,L$14,"Following",L$13,"Normal")</f>
        <v>43613</v>
      </c>
      <c r="M730" s="175">
        <f ca="1"/>
        <v>1.0629242910237533E-2</v>
      </c>
      <c r="N730" s="152" t="s">
        <v>4</v>
      </c>
      <c r="O730" s="174">
        <f t="shared" ca="1" si="35"/>
        <v>43432</v>
      </c>
      <c r="P730" s="20">
        <f ca="1">_xll.meDateFromTenor(O730,P$14,"Following",P$13,"Normal")</f>
        <v>43433</v>
      </c>
      <c r="Q730" s="175">
        <f ca="1"/>
        <v>7.0241899072692633E-3</v>
      </c>
      <c r="R730" s="151" t="s">
        <v>4</v>
      </c>
    </row>
    <row r="731" spans="1:18" x14ac:dyDescent="0.25">
      <c r="A731" s="153">
        <v>713</v>
      </c>
      <c r="B731" s="158"/>
      <c r="C731" s="174">
        <f ca="1">_xll.meDateFromTenor(C730,"1D","FOLLOWING",D$13,"NORMAL")</f>
        <v>43433</v>
      </c>
      <c r="D731" s="20">
        <f ca="1">_xll.meDateFromTenor(C731,D$14,"Following",D$13,"Normal")</f>
        <v>43434</v>
      </c>
      <c r="E731" s="175">
        <f ca="1"/>
        <v>6.3817999968574183E-3</v>
      </c>
      <c r="F731" s="152"/>
      <c r="G731" s="174">
        <f t="shared" ca="1" si="33"/>
        <v>43433</v>
      </c>
      <c r="H731" s="20">
        <f ca="1">_xll.meDateFromTenor(G731,H$14,"Following",H$13,"Normal")</f>
        <v>43524</v>
      </c>
      <c r="I731" s="175">
        <f ca="1"/>
        <v>9.1556786508109767E-3</v>
      </c>
      <c r="J731" s="152" t="s">
        <v>4</v>
      </c>
      <c r="K731" s="174">
        <f t="shared" ca="1" si="34"/>
        <v>43433</v>
      </c>
      <c r="L731" s="20">
        <f ca="1">_xll.meDateFromTenor(K731,L$14,"Following",L$13,"Normal")</f>
        <v>43614</v>
      </c>
      <c r="M731" s="175">
        <f ca="1"/>
        <v>1.0638668579248622E-2</v>
      </c>
      <c r="N731" s="152" t="s">
        <v>4</v>
      </c>
      <c r="O731" s="174">
        <f t="shared" ca="1" si="35"/>
        <v>43433</v>
      </c>
      <c r="P731" s="20">
        <f ca="1">_xll.meDateFromTenor(O731,P$14,"Following",P$13,"Normal")</f>
        <v>43434</v>
      </c>
      <c r="Q731" s="175">
        <f ca="1"/>
        <v>7.0318091842045578E-3</v>
      </c>
      <c r="R731" s="151" t="s">
        <v>4</v>
      </c>
    </row>
    <row r="732" spans="1:18" x14ac:dyDescent="0.25">
      <c r="A732" s="153">
        <v>714</v>
      </c>
      <c r="B732" s="158"/>
      <c r="C732" s="174">
        <f ca="1">_xll.meDateFromTenor(C731,"1D","FOLLOWING",D$13,"NORMAL")</f>
        <v>43434</v>
      </c>
      <c r="D732" s="20">
        <f ca="1">_xll.meDateFromTenor(C732,D$14,"Following",D$13,"Normal")</f>
        <v>43437</v>
      </c>
      <c r="E732" s="175">
        <f ca="1"/>
        <v>6.3898911336313317E-3</v>
      </c>
      <c r="F732" s="152"/>
      <c r="G732" s="174">
        <f t="shared" ca="1" si="33"/>
        <v>43434</v>
      </c>
      <c r="H732" s="20">
        <f ca="1">_xll.meDateFromTenor(G732,H$14,"Following",H$13,"Normal")</f>
        <v>43524</v>
      </c>
      <c r="I732" s="175">
        <f ca="1"/>
        <v>9.1636606651270772E-3</v>
      </c>
      <c r="J732" s="152" t="s">
        <v>4</v>
      </c>
      <c r="K732" s="174">
        <f t="shared" ca="1" si="34"/>
        <v>43434</v>
      </c>
      <c r="L732" s="20">
        <f ca="1">_xll.meDateFromTenor(K732,L$14,"Following",L$13,"Normal")</f>
        <v>43615</v>
      </c>
      <c r="M732" s="175">
        <f ca="1"/>
        <v>1.0648104301007379E-2</v>
      </c>
      <c r="N732" s="152" t="s">
        <v>4</v>
      </c>
      <c r="O732" s="174">
        <f t="shared" ca="1" si="35"/>
        <v>43434</v>
      </c>
      <c r="P732" s="20">
        <f ca="1">_xll.meDateFromTenor(O732,P$14,"Following",P$13,"Normal")</f>
        <v>43437</v>
      </c>
      <c r="Q732" s="175">
        <f ca="1"/>
        <v>7.0396654335442123E-3</v>
      </c>
      <c r="R732" s="151" t="s">
        <v>4</v>
      </c>
    </row>
    <row r="733" spans="1:18" x14ac:dyDescent="0.25">
      <c r="A733" s="153">
        <v>715</v>
      </c>
      <c r="B733" s="158"/>
      <c r="C733" s="174">
        <f ca="1">_xll.meDateFromTenor(C732,"1D","FOLLOWING",D$13,"NORMAL")</f>
        <v>43437</v>
      </c>
      <c r="D733" s="20">
        <f ca="1">_xll.meDateFromTenor(C733,D$14,"Following",D$13,"Normal")</f>
        <v>43438</v>
      </c>
      <c r="E733" s="175">
        <f ca="1"/>
        <v>6.3977697443018625E-3</v>
      </c>
      <c r="F733" s="152"/>
      <c r="G733" s="174">
        <f t="shared" ca="1" si="33"/>
        <v>43437</v>
      </c>
      <c r="H733" s="20">
        <f ca="1">_xll.meDateFromTenor(G733,H$14,"Following",H$13,"Normal")</f>
        <v>43528</v>
      </c>
      <c r="I733" s="175">
        <f ca="1"/>
        <v>9.1876360011723286E-3</v>
      </c>
      <c r="J733" s="152" t="s">
        <v>4</v>
      </c>
      <c r="K733" s="174">
        <f t="shared" ca="1" si="34"/>
        <v>43437</v>
      </c>
      <c r="L733" s="20">
        <f ca="1">_xll.meDateFromTenor(K733,L$14,"Following",L$13,"Normal")</f>
        <v>43619</v>
      </c>
      <c r="M733" s="175">
        <f ca="1"/>
        <v>1.0676464764495916E-2</v>
      </c>
      <c r="N733" s="152" t="s">
        <v>4</v>
      </c>
      <c r="O733" s="174">
        <f t="shared" ca="1" si="35"/>
        <v>43437</v>
      </c>
      <c r="P733" s="20">
        <f ca="1">_xll.meDateFromTenor(O733,P$14,"Following",P$13,"Normal")</f>
        <v>43438</v>
      </c>
      <c r="Q733" s="175">
        <f ca="1"/>
        <v>7.0645845735136659E-3</v>
      </c>
      <c r="R733" s="151" t="s">
        <v>4</v>
      </c>
    </row>
    <row r="734" spans="1:18" x14ac:dyDescent="0.25">
      <c r="A734" s="153">
        <v>716</v>
      </c>
      <c r="B734" s="158"/>
      <c r="C734" s="174">
        <f ca="1">_xll.meDateFromTenor(C733,"1D","FOLLOWING",D$13,"NORMAL")</f>
        <v>43438</v>
      </c>
      <c r="D734" s="20">
        <f ca="1">_xll.meDateFromTenor(C734,D$14,"Following",D$13,"Normal")</f>
        <v>43439</v>
      </c>
      <c r="E734" s="175">
        <f ca="1"/>
        <v>6.4017729106602642E-3</v>
      </c>
      <c r="F734" s="152"/>
      <c r="G734" s="174">
        <f t="shared" ca="1" si="33"/>
        <v>43438</v>
      </c>
      <c r="H734" s="20">
        <f ca="1">_xll.meDateFromTenor(G734,H$14,"Following",H$13,"Normal")</f>
        <v>43528</v>
      </c>
      <c r="I734" s="175">
        <f ca="1"/>
        <v>9.1956360141518586E-3</v>
      </c>
      <c r="J734" s="152" t="s">
        <v>4</v>
      </c>
      <c r="K734" s="174">
        <f t="shared" ca="1" si="34"/>
        <v>43438</v>
      </c>
      <c r="L734" s="20">
        <f ca="1">_xll.meDateFromTenor(K734,L$14,"Following",L$13,"Normal")</f>
        <v>43620</v>
      </c>
      <c r="M734" s="175">
        <f ca="1"/>
        <v>1.0685933678971601E-2</v>
      </c>
      <c r="N734" s="152" t="s">
        <v>4</v>
      </c>
      <c r="O734" s="174">
        <f t="shared" ca="1" si="35"/>
        <v>43438</v>
      </c>
      <c r="P734" s="20">
        <f ca="1">_xll.meDateFromTenor(O734,P$14,"Following",P$13,"Normal")</f>
        <v>43439</v>
      </c>
      <c r="Q734" s="175">
        <f ca="1"/>
        <v>7.0733172699950905E-3</v>
      </c>
      <c r="R734" s="151" t="s">
        <v>4</v>
      </c>
    </row>
    <row r="735" spans="1:18" x14ac:dyDescent="0.25">
      <c r="A735" s="153">
        <v>717</v>
      </c>
      <c r="B735" s="158"/>
      <c r="C735" s="174">
        <f ca="1">_xll.meDateFromTenor(C734,"1D","FOLLOWING",D$13,"NORMAL")</f>
        <v>43439</v>
      </c>
      <c r="D735" s="20">
        <f ca="1">_xll.meDateFromTenor(C735,D$14,"Following",D$13,"Normal")</f>
        <v>43440</v>
      </c>
      <c r="E735" s="175">
        <f ca="1"/>
        <v>6.4057803695849683E-3</v>
      </c>
      <c r="F735" s="152"/>
      <c r="G735" s="174">
        <f t="shared" ca="1" si="33"/>
        <v>43439</v>
      </c>
      <c r="H735" s="20">
        <f ca="1">_xll.meDateFromTenor(G735,H$14,"Following",H$13,"Normal")</f>
        <v>43529</v>
      </c>
      <c r="I735" s="175">
        <f ca="1"/>
        <v>9.2036393792463405E-3</v>
      </c>
      <c r="J735" s="152" t="s">
        <v>4</v>
      </c>
      <c r="K735" s="174">
        <f t="shared" ca="1" si="34"/>
        <v>43439</v>
      </c>
      <c r="L735" s="20">
        <f ca="1">_xll.meDateFromTenor(K735,L$14,"Following",L$13,"Normal")</f>
        <v>43621</v>
      </c>
      <c r="M735" s="175">
        <f ca="1"/>
        <v>1.0695409137058078E-2</v>
      </c>
      <c r="N735" s="152" t="s">
        <v>4</v>
      </c>
      <c r="O735" s="174">
        <f t="shared" ca="1" si="35"/>
        <v>43439</v>
      </c>
      <c r="P735" s="20">
        <f ca="1">_xll.meDateFromTenor(O735,P$14,"Following",P$13,"Normal")</f>
        <v>43440</v>
      </c>
      <c r="Q735" s="175">
        <f ca="1"/>
        <v>7.0822512176430385E-3</v>
      </c>
      <c r="R735" s="151" t="s">
        <v>4</v>
      </c>
    </row>
    <row r="736" spans="1:18" x14ac:dyDescent="0.25">
      <c r="A736" s="153">
        <v>718</v>
      </c>
      <c r="B736" s="158"/>
      <c r="C736" s="174">
        <f ca="1">_xll.meDateFromTenor(C735,"1D","FOLLOWING",D$13,"NORMAL")</f>
        <v>43440</v>
      </c>
      <c r="D736" s="20">
        <f ca="1">_xll.meDateFromTenor(C736,D$14,"Following",D$13,"Normal")</f>
        <v>43441</v>
      </c>
      <c r="E736" s="175">
        <f ca="1"/>
        <v>6.4097921216355273E-3</v>
      </c>
      <c r="F736" s="152"/>
      <c r="G736" s="174">
        <f t="shared" ca="1" si="33"/>
        <v>43440</v>
      </c>
      <c r="H736" s="20">
        <f ca="1">_xll.meDateFromTenor(G736,H$14,"Following",H$13,"Normal")</f>
        <v>43530</v>
      </c>
      <c r="I736" s="175">
        <f ca="1"/>
        <v>9.211645637435411E-3</v>
      </c>
      <c r="J736" s="152" t="s">
        <v>4</v>
      </c>
      <c r="K736" s="174">
        <f t="shared" ca="1" si="34"/>
        <v>43440</v>
      </c>
      <c r="L736" s="20">
        <f ca="1">_xll.meDateFromTenor(K736,L$14,"Following",L$13,"Normal")</f>
        <v>43622</v>
      </c>
      <c r="M736" s="175">
        <f ca="1"/>
        <v>1.0704890436927978E-2</v>
      </c>
      <c r="N736" s="152" t="s">
        <v>4</v>
      </c>
      <c r="O736" s="174">
        <f t="shared" ca="1" si="35"/>
        <v>43440</v>
      </c>
      <c r="P736" s="20">
        <f ca="1">_xll.meDateFromTenor(O736,P$14,"Following",P$13,"Normal")</f>
        <v>43441</v>
      </c>
      <c r="Q736" s="175">
        <f ca="1"/>
        <v>7.0913792722099456E-3</v>
      </c>
      <c r="R736" s="151" t="s">
        <v>4</v>
      </c>
    </row>
    <row r="737" spans="1:18" x14ac:dyDescent="0.25">
      <c r="A737" s="153">
        <v>719</v>
      </c>
      <c r="B737" s="158"/>
      <c r="C737" s="174">
        <f ca="1">_xll.meDateFromTenor(C736,"1D","FOLLOWING",D$13,"NORMAL")</f>
        <v>43441</v>
      </c>
      <c r="D737" s="20">
        <f ca="1">_xll.meDateFromTenor(C737,D$14,"Following",D$13,"Normal")</f>
        <v>43444</v>
      </c>
      <c r="E737" s="175">
        <f ca="1"/>
        <v>6.4179443514867044E-3</v>
      </c>
      <c r="F737" s="152"/>
      <c r="G737" s="174">
        <f t="shared" ca="1" si="33"/>
        <v>43441</v>
      </c>
      <c r="H737" s="20">
        <f ca="1">_xll.meDateFromTenor(G737,H$14,"Following",H$13,"Normal")</f>
        <v>43531</v>
      </c>
      <c r="I737" s="175">
        <f ca="1"/>
        <v>9.2196543296987152E-3</v>
      </c>
      <c r="J737" s="152" t="s">
        <v>4</v>
      </c>
      <c r="K737" s="174">
        <f t="shared" ca="1" si="34"/>
        <v>43441</v>
      </c>
      <c r="L737" s="20">
        <f ca="1">_xll.meDateFromTenor(K737,L$14,"Following",L$13,"Normal")</f>
        <v>43623</v>
      </c>
      <c r="M737" s="175">
        <f ca="1"/>
        <v>1.0714376876753921E-2</v>
      </c>
      <c r="N737" s="152" t="s">
        <v>4</v>
      </c>
      <c r="O737" s="174">
        <f t="shared" ca="1" si="35"/>
        <v>43441</v>
      </c>
      <c r="P737" s="20">
        <f ca="1">_xll.meDateFromTenor(O737,P$14,"Following",P$13,"Normal")</f>
        <v>43444</v>
      </c>
      <c r="Q737" s="175">
        <f ca="1"/>
        <v>7.1006942894482434E-3</v>
      </c>
      <c r="R737" s="151" t="s">
        <v>4</v>
      </c>
    </row>
    <row r="738" spans="1:18" x14ac:dyDescent="0.25">
      <c r="A738" s="153">
        <v>720</v>
      </c>
      <c r="B738" s="158"/>
      <c r="C738" s="174">
        <f ca="1">_xll.meDateFromTenor(C737,"1D","FOLLOWING",D$13,"NORMAL")</f>
        <v>43444</v>
      </c>
      <c r="D738" s="20">
        <f ca="1">_xll.meDateFromTenor(C738,D$14,"Following",D$13,"Normal")</f>
        <v>43445</v>
      </c>
      <c r="E738" s="175">
        <f ca="1"/>
        <v>6.425882069249789E-3</v>
      </c>
      <c r="F738" s="152"/>
      <c r="G738" s="174">
        <f t="shared" ca="1" si="33"/>
        <v>43444</v>
      </c>
      <c r="H738" s="20">
        <f ca="1">_xll.meDateFromTenor(G738,H$14,"Following",H$13,"Normal")</f>
        <v>43535</v>
      </c>
      <c r="I738" s="175">
        <f ca="1"/>
        <v>9.2436904207303765E-3</v>
      </c>
      <c r="J738" s="152" t="s">
        <v>4</v>
      </c>
      <c r="K738" s="174">
        <f t="shared" ca="1" si="34"/>
        <v>43444</v>
      </c>
      <c r="L738" s="20">
        <f ca="1">_xll.meDateFromTenor(K738,L$14,"Following",L$13,"Normal")</f>
        <v>43626</v>
      </c>
      <c r="M738" s="175">
        <f ca="1"/>
        <v>1.0742860017694268E-2</v>
      </c>
      <c r="N738" s="152" t="s">
        <v>4</v>
      </c>
      <c r="O738" s="174">
        <f t="shared" ca="1" si="35"/>
        <v>43444</v>
      </c>
      <c r="P738" s="20">
        <f ca="1">_xll.meDateFromTenor(O738,P$14,"Following",P$13,"Normal")</f>
        <v>43445</v>
      </c>
      <c r="Q738" s="175">
        <f ca="1"/>
        <v>7.12968967471581E-3</v>
      </c>
      <c r="R738" s="151" t="s">
        <v>4</v>
      </c>
    </row>
    <row r="739" spans="1:18" x14ac:dyDescent="0.25">
      <c r="A739" s="153">
        <v>721</v>
      </c>
      <c r="B739" s="158"/>
      <c r="C739" s="174">
        <f ca="1">_xll.meDateFromTenor(C738,"1D","FOLLOWING",D$13,"NORMAL")</f>
        <v>43445</v>
      </c>
      <c r="D739" s="20">
        <f ca="1">_xll.meDateFromTenor(C739,D$14,"Following",D$13,"Normal")</f>
        <v>43446</v>
      </c>
      <c r="E739" s="175">
        <f ca="1"/>
        <v>6.4299152933245066E-3</v>
      </c>
      <c r="F739" s="152"/>
      <c r="G739" s="174">
        <f t="shared" ca="1" si="33"/>
        <v>43445</v>
      </c>
      <c r="H739" s="20">
        <f ca="1">_xll.meDateFromTenor(G739,H$14,"Following",H$13,"Normal")</f>
        <v>43535</v>
      </c>
      <c r="I739" s="175">
        <f ca="1"/>
        <v>9.2517042590869788E-3</v>
      </c>
      <c r="J739" s="152" t="s">
        <v>4</v>
      </c>
      <c r="K739" s="174">
        <f t="shared" ca="1" si="34"/>
        <v>43445</v>
      </c>
      <c r="L739" s="20">
        <f ca="1">_xll.meDateFromTenor(K739,L$14,"Following",L$13,"Normal")</f>
        <v>43627</v>
      </c>
      <c r="M739" s="175">
        <f ca="1"/>
        <v>1.0752359999070637E-2</v>
      </c>
      <c r="N739" s="152" t="s">
        <v>4</v>
      </c>
      <c r="O739" s="174">
        <f t="shared" ca="1" si="35"/>
        <v>43445</v>
      </c>
      <c r="P739" s="20">
        <f ca="1">_xll.meDateFromTenor(O739,P$14,"Following",P$13,"Normal")</f>
        <v>43446</v>
      </c>
      <c r="Q739" s="175">
        <f ca="1"/>
        <v>7.1396811001639988E-3</v>
      </c>
      <c r="R739" s="151" t="s">
        <v>4</v>
      </c>
    </row>
    <row r="740" spans="1:18" x14ac:dyDescent="0.25">
      <c r="A740" s="153">
        <v>722</v>
      </c>
      <c r="B740" s="158"/>
      <c r="C740" s="174">
        <f ca="1">_xll.meDateFromTenor(C739,"1D","FOLLOWING",D$13,"NORMAL")</f>
        <v>43446</v>
      </c>
      <c r="D740" s="20">
        <f ca="1">_xll.meDateFromTenor(C740,D$14,"Following",D$13,"Normal")</f>
        <v>43447</v>
      </c>
      <c r="E740" s="175">
        <f ca="1"/>
        <v>6.4339528128432247E-3</v>
      </c>
      <c r="F740" s="152"/>
      <c r="G740" s="174">
        <f t="shared" ca="1" si="33"/>
        <v>43446</v>
      </c>
      <c r="H740" s="20">
        <f ca="1">_xll.meDateFromTenor(G740,H$14,"Following",H$13,"Normal")</f>
        <v>43536</v>
      </c>
      <c r="I740" s="175">
        <f ca="1"/>
        <v>9.2597182364159963E-3</v>
      </c>
      <c r="J740" s="152" t="s">
        <v>4</v>
      </c>
      <c r="K740" s="174">
        <f t="shared" ca="1" si="34"/>
        <v>43446</v>
      </c>
      <c r="L740" s="20">
        <f ca="1">_xll.meDateFromTenor(K740,L$14,"Following",L$13,"Normal")</f>
        <v>43628</v>
      </c>
      <c r="M740" s="175">
        <f ca="1"/>
        <v>1.0761861611266176E-2</v>
      </c>
      <c r="N740" s="152" t="s">
        <v>4</v>
      </c>
      <c r="O740" s="174">
        <f t="shared" ca="1" si="35"/>
        <v>43446</v>
      </c>
      <c r="P740" s="20">
        <f ca="1">_xll.meDateFromTenor(O740,P$14,"Following",P$13,"Normal")</f>
        <v>43447</v>
      </c>
      <c r="Q740" s="175">
        <f ca="1"/>
        <v>7.1498237670457416E-3</v>
      </c>
      <c r="R740" s="151" t="s">
        <v>4</v>
      </c>
    </row>
    <row r="741" spans="1:18" x14ac:dyDescent="0.25">
      <c r="A741" s="153">
        <v>723</v>
      </c>
      <c r="B741" s="158"/>
      <c r="C741" s="174">
        <f ca="1">_xll.meDateFromTenor(C740,"1D","FOLLOWING",D$13,"NORMAL")</f>
        <v>43447</v>
      </c>
      <c r="D741" s="20">
        <f ca="1">_xll.meDateFromTenor(C741,D$14,"Following",D$13,"Normal")</f>
        <v>43448</v>
      </c>
      <c r="E741" s="175">
        <f ca="1"/>
        <v>6.43799462868524E-3</v>
      </c>
      <c r="F741" s="152"/>
      <c r="G741" s="174">
        <f t="shared" ca="1" si="33"/>
        <v>43447</v>
      </c>
      <c r="H741" s="20">
        <f ca="1">_xll.meDateFromTenor(G741,H$14,"Following",H$13,"Normal")</f>
        <v>43537</v>
      </c>
      <c r="I741" s="175">
        <f ca="1"/>
        <v>9.2677318936970742E-3</v>
      </c>
      <c r="J741" s="152" t="s">
        <v>4</v>
      </c>
      <c r="K741" s="174">
        <f t="shared" ca="1" si="34"/>
        <v>43447</v>
      </c>
      <c r="L741" s="20">
        <f ca="1">_xll.meDateFromTenor(K741,L$14,"Following",L$13,"Normal")</f>
        <v>43629</v>
      </c>
      <c r="M741" s="175">
        <f ca="1"/>
        <v>1.077136415245351E-2</v>
      </c>
      <c r="N741" s="152" t="s">
        <v>4</v>
      </c>
      <c r="O741" s="174">
        <f t="shared" ca="1" si="35"/>
        <v>43447</v>
      </c>
      <c r="P741" s="20">
        <f ca="1">_xll.meDateFromTenor(O741,P$14,"Following",P$13,"Normal")</f>
        <v>43448</v>
      </c>
      <c r="Q741" s="175">
        <f ca="1"/>
        <v>7.1601105311134743E-3</v>
      </c>
      <c r="R741" s="151" t="s">
        <v>4</v>
      </c>
    </row>
    <row r="742" spans="1:18" x14ac:dyDescent="0.25">
      <c r="A742" s="153">
        <v>724</v>
      </c>
      <c r="B742" s="158"/>
      <c r="C742" s="174">
        <f ca="1">_xll.meDateFromTenor(C741,"1D","FOLLOWING",D$13,"NORMAL")</f>
        <v>43448</v>
      </c>
      <c r="D742" s="20">
        <f ca="1">_xll.meDateFromTenor(C742,D$14,"Following",D$13,"Normal")</f>
        <v>43451</v>
      </c>
      <c r="E742" s="175">
        <f ca="1"/>
        <v>6.4462080058902641E-3</v>
      </c>
      <c r="F742" s="152"/>
      <c r="G742" s="174">
        <f t="shared" ca="1" si="33"/>
        <v>43448</v>
      </c>
      <c r="H742" s="20">
        <f ca="1">_xll.meDateFromTenor(G742,H$14,"Following",H$13,"Normal")</f>
        <v>43538</v>
      </c>
      <c r="I742" s="175">
        <f ca="1"/>
        <v>9.2757447719098458E-3</v>
      </c>
      <c r="J742" s="152" t="s">
        <v>4</v>
      </c>
      <c r="K742" s="174">
        <f t="shared" ca="1" si="34"/>
        <v>43448</v>
      </c>
      <c r="L742" s="20">
        <f ca="1">_xll.meDateFromTenor(K742,L$14,"Following",L$13,"Normal")</f>
        <v>43630</v>
      </c>
      <c r="M742" s="175">
        <f ca="1"/>
        <v>1.078086692080526E-2</v>
      </c>
      <c r="N742" s="152" t="s">
        <v>4</v>
      </c>
      <c r="O742" s="174">
        <f t="shared" ca="1" si="35"/>
        <v>43448</v>
      </c>
      <c r="P742" s="20">
        <f ca="1">_xll.meDateFromTenor(O742,P$14,"Following",P$13,"Normal")</f>
        <v>43451</v>
      </c>
      <c r="Q742" s="175">
        <f ca="1"/>
        <v>7.1705342481196265E-3</v>
      </c>
      <c r="R742" s="151" t="s">
        <v>4</v>
      </c>
    </row>
    <row r="743" spans="1:18" x14ac:dyDescent="0.25">
      <c r="A743" s="153">
        <v>725</v>
      </c>
      <c r="B743" s="158"/>
      <c r="C743" s="174">
        <f ca="1">_xll.meDateFromTenor(C742,"1D","FOLLOWING",D$13,"NORMAL")</f>
        <v>43451</v>
      </c>
      <c r="D743" s="20">
        <f ca="1">_xll.meDateFromTenor(C743,D$14,"Following",D$13,"Normal")</f>
        <v>43452</v>
      </c>
      <c r="E743" s="175">
        <f ca="1"/>
        <v>6.4542048615212847E-3</v>
      </c>
      <c r="F743" s="152"/>
      <c r="G743" s="174">
        <f t="shared" ca="1" si="33"/>
        <v>43451</v>
      </c>
      <c r="H743" s="20">
        <f ca="1">_xll.meDateFromTenor(G743,H$14,"Following",H$13,"Normal")</f>
        <v>43542</v>
      </c>
      <c r="I743" s="175">
        <f ca="1"/>
        <v>9.2997741419347281E-3</v>
      </c>
      <c r="J743" s="152" t="s">
        <v>4</v>
      </c>
      <c r="K743" s="174">
        <f t="shared" ca="1" si="34"/>
        <v>43451</v>
      </c>
      <c r="L743" s="20">
        <f ca="1">_xll.meDateFromTenor(K743,L$14,"Following",L$13,"Normal")</f>
        <v>43633</v>
      </c>
      <c r="M743" s="175">
        <f ca="1"/>
        <v>1.0809369570573286E-2</v>
      </c>
      <c r="N743" s="152" t="s">
        <v>4</v>
      </c>
      <c r="O743" s="174">
        <f t="shared" ca="1" si="35"/>
        <v>43451</v>
      </c>
      <c r="P743" s="20">
        <f ca="1">_xll.meDateFromTenor(O743,P$14,"Following",P$13,"Normal")</f>
        <v>43452</v>
      </c>
      <c r="Q743" s="175">
        <f ca="1"/>
        <v>7.2025556742929429E-3</v>
      </c>
      <c r="R743" s="151" t="s">
        <v>4</v>
      </c>
    </row>
    <row r="744" spans="1:18" x14ac:dyDescent="0.25">
      <c r="A744" s="153">
        <v>726</v>
      </c>
      <c r="B744" s="158"/>
      <c r="C744" s="174">
        <f ca="1">_xll.meDateFromTenor(C743,"1D","FOLLOWING",D$13,"NORMAL")</f>
        <v>43452</v>
      </c>
      <c r="D744" s="20">
        <f ca="1">_xll.meDateFromTenor(C744,D$14,"Following",D$13,"Normal")</f>
        <v>43453</v>
      </c>
      <c r="E744" s="175">
        <f ca="1"/>
        <v>6.4582681643355015E-3</v>
      </c>
      <c r="F744" s="152"/>
      <c r="G744" s="174">
        <f t="shared" ca="1" si="33"/>
        <v>43452</v>
      </c>
      <c r="H744" s="20">
        <f ca="1">_xll.meDateFromTenor(G744,H$14,"Following",H$13,"Normal")</f>
        <v>43542</v>
      </c>
      <c r="I744" s="175">
        <f ca="1"/>
        <v>9.307779313670668E-3</v>
      </c>
      <c r="J744" s="152" t="s">
        <v>4</v>
      </c>
      <c r="K744" s="174">
        <f t="shared" ca="1" si="34"/>
        <v>43452</v>
      </c>
      <c r="L744" s="20">
        <f ca="1">_xll.meDateFromTenor(K744,L$14,"Following",L$13,"Normal")</f>
        <v>43634</v>
      </c>
      <c r="M744" s="175">
        <f ca="1"/>
        <v>1.0818866229308964E-2</v>
      </c>
      <c r="N744" s="152" t="s">
        <v>4</v>
      </c>
      <c r="O744" s="174">
        <f t="shared" ca="1" si="35"/>
        <v>43452</v>
      </c>
      <c r="P744" s="20">
        <f ca="1">_xll.meDateFromTenor(O744,P$14,"Following",P$13,"Normal")</f>
        <v>43453</v>
      </c>
      <c r="Q744" s="175">
        <f ca="1"/>
        <v>7.2134557605771088E-3</v>
      </c>
      <c r="R744" s="151" t="s">
        <v>4</v>
      </c>
    </row>
    <row r="745" spans="1:18" x14ac:dyDescent="0.25">
      <c r="A745" s="153">
        <v>727</v>
      </c>
      <c r="B745" s="158"/>
      <c r="C745" s="174">
        <f ca="1">_xll.meDateFromTenor(C744,"1D","FOLLOWING",D$13,"NORMAL")</f>
        <v>43453</v>
      </c>
      <c r="D745" s="20">
        <f ca="1">_xll.meDateFromTenor(C745,D$14,"Following",D$13,"Normal")</f>
        <v>43454</v>
      </c>
      <c r="E745" s="175">
        <f ca="1"/>
        <v>6.4623357659510331E-3</v>
      </c>
      <c r="F745" s="152"/>
      <c r="G745" s="174">
        <f t="shared" ca="1" si="33"/>
        <v>43453</v>
      </c>
      <c r="H745" s="20">
        <f ca="1">_xll.meDateFromTenor(G745,H$14,"Following",H$13,"Normal")</f>
        <v>43543</v>
      </c>
      <c r="I745" s="175">
        <f ca="1"/>
        <v>9.3157814112364949E-3</v>
      </c>
      <c r="J745" s="152" t="s">
        <v>4</v>
      </c>
      <c r="K745" s="174">
        <f t="shared" ca="1" si="34"/>
        <v>43453</v>
      </c>
      <c r="L745" s="20">
        <f ca="1">_xll.meDateFromTenor(K745,L$14,"Following",L$13,"Normal")</f>
        <v>43635</v>
      </c>
      <c r="M745" s="175">
        <f ca="1"/>
        <v>1.0828359606072188E-2</v>
      </c>
      <c r="N745" s="152" t="s">
        <v>4</v>
      </c>
      <c r="O745" s="174">
        <f t="shared" ca="1" si="35"/>
        <v>43453</v>
      </c>
      <c r="P745" s="20">
        <f ca="1">_xll.meDateFromTenor(O745,P$14,"Following",P$13,"Normal")</f>
        <v>43454</v>
      </c>
      <c r="Q745" s="175">
        <f ca="1"/>
        <v>7.224457078561862E-3</v>
      </c>
      <c r="R745" s="151" t="s">
        <v>4</v>
      </c>
    </row>
    <row r="746" spans="1:18" x14ac:dyDescent="0.25">
      <c r="A746" s="153">
        <v>728</v>
      </c>
      <c r="B746" s="158"/>
      <c r="C746" s="174">
        <f ca="1">_xll.meDateFromTenor(C745,"1D","FOLLOWING",D$13,"NORMAL")</f>
        <v>43454</v>
      </c>
      <c r="D746" s="20">
        <f ca="1">_xll.meDateFromTenor(C746,D$14,"Following",D$13,"Normal")</f>
        <v>43455</v>
      </c>
      <c r="E746" s="175">
        <f ca="1"/>
        <v>6.46640766676756E-3</v>
      </c>
      <c r="F746" s="152"/>
      <c r="G746" s="174">
        <f t="shared" ca="1" si="33"/>
        <v>43454</v>
      </c>
      <c r="H746" s="20">
        <f ca="1">_xll.meDateFromTenor(G746,H$14,"Following",H$13,"Normal")</f>
        <v>43544</v>
      </c>
      <c r="I746" s="175">
        <f ca="1"/>
        <v>9.323779975611849E-3</v>
      </c>
      <c r="J746" s="152" t="s">
        <v>4</v>
      </c>
      <c r="K746" s="174">
        <f t="shared" ca="1" si="34"/>
        <v>43454</v>
      </c>
      <c r="L746" s="20">
        <f ca="1">_xll.meDateFromTenor(K746,L$14,"Following",L$13,"Normal")</f>
        <v>43636</v>
      </c>
      <c r="M746" s="175">
        <f ca="1"/>
        <v>1.0837848999035581E-2</v>
      </c>
      <c r="N746" s="152" t="s">
        <v>4</v>
      </c>
      <c r="O746" s="174">
        <f t="shared" ca="1" si="35"/>
        <v>43454</v>
      </c>
      <c r="P746" s="20">
        <f ca="1">_xll.meDateFromTenor(O746,P$14,"Following",P$13,"Normal")</f>
        <v>43455</v>
      </c>
      <c r="Q746" s="175">
        <f ca="1"/>
        <v>7.2355524839996322E-3</v>
      </c>
      <c r="R746" s="151" t="s">
        <v>4</v>
      </c>
    </row>
    <row r="747" spans="1:18" x14ac:dyDescent="0.25">
      <c r="A747" s="153">
        <v>729</v>
      </c>
      <c r="B747" s="158"/>
      <c r="C747" s="174">
        <f ca="1">_xll.meDateFromTenor(C746,"1D","FOLLOWING",D$13,"NORMAL")</f>
        <v>43455</v>
      </c>
      <c r="D747" s="20">
        <f ca="1">_xll.meDateFromTenor(C747,D$14,"Following",D$13,"Normal")</f>
        <v>43458</v>
      </c>
      <c r="E747" s="175">
        <f ca="1"/>
        <v>6.4746822462957944E-3</v>
      </c>
      <c r="F747" s="152"/>
      <c r="G747" s="174">
        <f t="shared" ca="1" si="33"/>
        <v>43455</v>
      </c>
      <c r="H747" s="20">
        <f ca="1">_xll.meDateFromTenor(G747,H$14,"Following",H$13,"Normal")</f>
        <v>43545</v>
      </c>
      <c r="I747" s="175">
        <f ca="1"/>
        <v>9.3317745477763635E-3</v>
      </c>
      <c r="J747" s="152" t="s">
        <v>4</v>
      </c>
      <c r="K747" s="174">
        <f t="shared" ca="1" si="34"/>
        <v>43455</v>
      </c>
      <c r="L747" s="20">
        <f ca="1">_xll.meDateFromTenor(K747,L$14,"Following",L$13,"Normal")</f>
        <v>43637</v>
      </c>
      <c r="M747" s="175">
        <f ca="1"/>
        <v>1.0847333706371764E-2</v>
      </c>
      <c r="N747" s="152" t="s">
        <v>4</v>
      </c>
      <c r="O747" s="174">
        <f t="shared" ca="1" si="35"/>
        <v>43455</v>
      </c>
      <c r="P747" s="20">
        <f ca="1">_xll.meDateFromTenor(O747,P$14,"Following",P$13,"Normal")</f>
        <v>43458</v>
      </c>
      <c r="Q747" s="175">
        <f ca="1"/>
        <v>7.2467348326428526E-3</v>
      </c>
      <c r="R747" s="151" t="s">
        <v>4</v>
      </c>
    </row>
    <row r="748" spans="1:18" x14ac:dyDescent="0.25">
      <c r="A748" s="153">
        <v>730</v>
      </c>
      <c r="B748" s="158"/>
      <c r="C748" s="174">
        <f ca="1">_xll.meDateFromTenor(C747,"1D","FOLLOWING",D$13,"NORMAL")</f>
        <v>43458</v>
      </c>
      <c r="D748" s="20">
        <f ca="1">_xll.meDateFromTenor(C748,D$14,"Following",D$13,"Normal")</f>
        <v>43461</v>
      </c>
      <c r="E748" s="175">
        <f ca="1"/>
        <v>6.4869499945530385E-3</v>
      </c>
      <c r="F748" s="152"/>
      <c r="G748" s="174">
        <f t="shared" ca="1" si="33"/>
        <v>43458</v>
      </c>
      <c r="H748" s="20">
        <f ca="1">_xll.meDateFromTenor(G748,H$14,"Following",H$13,"Normal")</f>
        <v>43549</v>
      </c>
      <c r="I748" s="175">
        <f ca="1"/>
        <v>9.3557297208012712E-3</v>
      </c>
      <c r="J748" s="152" t="s">
        <v>4</v>
      </c>
      <c r="K748" s="174">
        <f t="shared" ca="1" si="34"/>
        <v>43458</v>
      </c>
      <c r="L748" s="20">
        <f ca="1">_xll.meDateFromTenor(K748,L$14,"Following",L$13,"Normal")</f>
        <v>43640</v>
      </c>
      <c r="M748" s="175">
        <f ca="1"/>
        <v>1.0875752696343336E-2</v>
      </c>
      <c r="N748" s="152" t="s">
        <v>4</v>
      </c>
      <c r="O748" s="174">
        <f t="shared" ca="1" si="35"/>
        <v>43458</v>
      </c>
      <c r="P748" s="20">
        <f ca="1">_xll.meDateFromTenor(O748,P$14,"Following",P$13,"Normal")</f>
        <v>43461</v>
      </c>
      <c r="Q748" s="175">
        <f ca="1"/>
        <v>7.2807320953295557E-3</v>
      </c>
      <c r="R748" s="151" t="s">
        <v>4</v>
      </c>
    </row>
    <row r="749" spans="1:18" x14ac:dyDescent="0.25">
      <c r="A749" s="153">
        <v>731</v>
      </c>
      <c r="B749" s="158"/>
      <c r="C749" s="174">
        <f ca="1">_xll.meDateFromTenor(C748,"1D","FOLLOWING",D$13,"NORMAL")</f>
        <v>43461</v>
      </c>
      <c r="D749" s="20">
        <f ca="1">_xll.meDateFromTenor(C749,D$14,"Following",D$13,"Normal")</f>
        <v>43462</v>
      </c>
      <c r="E749" s="175">
        <f ca="1"/>
        <v>6.4950313863221488E-3</v>
      </c>
      <c r="F749" s="152"/>
      <c r="G749" s="174">
        <f t="shared" ca="1" si="33"/>
        <v>43461</v>
      </c>
      <c r="H749" s="20">
        <f ca="1">_xll.meDateFromTenor(G749,H$14,"Following",H$13,"Normal")</f>
        <v>43551</v>
      </c>
      <c r="I749" s="175">
        <f ca="1"/>
        <v>9.3796324391956249E-3</v>
      </c>
      <c r="J749" s="152" t="s">
        <v>4</v>
      </c>
      <c r="K749" s="174">
        <f t="shared" ca="1" si="34"/>
        <v>43461</v>
      </c>
      <c r="L749" s="20">
        <f ca="1">_xll.meDateFromTenor(K749,L$14,"Following",L$13,"Normal")</f>
        <v>43643</v>
      </c>
      <c r="M749" s="175">
        <f ca="1"/>
        <v>1.0904104249884554E-2</v>
      </c>
      <c r="N749" s="152" t="s">
        <v>4</v>
      </c>
      <c r="O749" s="174">
        <f t="shared" ca="1" si="35"/>
        <v>43461</v>
      </c>
      <c r="P749" s="20">
        <f ca="1">_xll.meDateFromTenor(O749,P$14,"Following",P$13,"Normal")</f>
        <v>43462</v>
      </c>
      <c r="Q749" s="175">
        <f ca="1"/>
        <v>7.3152546539529077E-3</v>
      </c>
      <c r="R749" s="151" t="s">
        <v>4</v>
      </c>
    </row>
    <row r="750" spans="1:18" x14ac:dyDescent="0.25">
      <c r="A750" s="153">
        <v>732</v>
      </c>
      <c r="B750" s="158"/>
      <c r="C750" s="174">
        <f ca="1">_xll.meDateFromTenor(C749,"1D","FOLLOWING",D$13,"NORMAL")</f>
        <v>43462</v>
      </c>
      <c r="D750" s="20">
        <f ca="1">_xll.meDateFromTenor(C750,D$14,"Following",D$13,"Normal")</f>
        <v>43465</v>
      </c>
      <c r="E750" s="175">
        <f ca="1"/>
        <v>6.5033672232761809E-3</v>
      </c>
      <c r="F750" s="152"/>
      <c r="G750" s="174">
        <f t="shared" ca="1" si="33"/>
        <v>43462</v>
      </c>
      <c r="H750" s="20">
        <f ca="1">_xll.meDateFromTenor(G750,H$14,"Following",H$13,"Normal")</f>
        <v>43552</v>
      </c>
      <c r="I750" s="175">
        <f ca="1"/>
        <v>9.3875862133141526E-3</v>
      </c>
      <c r="J750" s="152" t="s">
        <v>4</v>
      </c>
      <c r="K750" s="174">
        <f t="shared" ca="1" si="34"/>
        <v>43462</v>
      </c>
      <c r="L750" s="20">
        <f ca="1">_xll.meDateFromTenor(K750,L$14,"Following",L$13,"Normal")</f>
        <v>43644</v>
      </c>
      <c r="M750" s="175">
        <f ca="1"/>
        <v>1.0913536506663796E-2</v>
      </c>
      <c r="N750" s="152" t="s">
        <v>4</v>
      </c>
      <c r="O750" s="174">
        <f t="shared" ca="1" si="35"/>
        <v>43462</v>
      </c>
      <c r="P750" s="20">
        <f ca="1">_xll.meDateFromTenor(O750,P$14,"Following",P$13,"Normal")</f>
        <v>43465</v>
      </c>
      <c r="Q750" s="175">
        <f ca="1"/>
        <v>7.3268455661024117E-3</v>
      </c>
      <c r="R750" s="151" t="s">
        <v>4</v>
      </c>
    </row>
    <row r="751" spans="1:18" x14ac:dyDescent="0.25">
      <c r="A751" s="153">
        <v>733</v>
      </c>
      <c r="B751" s="158"/>
      <c r="C751" s="174">
        <f ca="1">_xll.meDateFromTenor(C750,"1D","FOLLOWING",D$13,"NORMAL")</f>
        <v>43465</v>
      </c>
      <c r="D751" s="20">
        <f ca="1">_xll.meDateFromTenor(C751,D$14,"Following",D$13,"Normal")</f>
        <v>43467</v>
      </c>
      <c r="E751" s="175">
        <f ca="1"/>
        <v>6.5136031352608604E-3</v>
      </c>
      <c r="F751" s="152"/>
      <c r="G751" s="174">
        <f t="shared" ca="1" si="33"/>
        <v>43465</v>
      </c>
      <c r="H751" s="20">
        <f ca="1">_xll.meDateFromTenor(G751,H$14,"Following",H$13,"Normal")</f>
        <v>43556</v>
      </c>
      <c r="I751" s="175">
        <f ca="1"/>
        <v>9.4113997133459023E-3</v>
      </c>
      <c r="J751" s="152" t="s">
        <v>4</v>
      </c>
      <c r="K751" s="174">
        <f t="shared" ca="1" si="34"/>
        <v>43465</v>
      </c>
      <c r="L751" s="20">
        <f ca="1">_xll.meDateFromTenor(K751,L$14,"Following",L$13,"Normal")</f>
        <v>43647</v>
      </c>
      <c r="M751" s="175">
        <f ca="1"/>
        <v>1.0941768668214785E-2</v>
      </c>
      <c r="N751" s="152" t="s">
        <v>4</v>
      </c>
      <c r="O751" s="174">
        <f t="shared" ca="1" si="35"/>
        <v>43465</v>
      </c>
      <c r="P751" s="20">
        <f ca="1">_xll.meDateFromTenor(O751,P$14,"Following",P$13,"Normal")</f>
        <v>43467</v>
      </c>
      <c r="Q751" s="175">
        <f ca="1"/>
        <v>7.3617684609101411E-3</v>
      </c>
      <c r="R751" s="151" t="s">
        <v>4</v>
      </c>
    </row>
    <row r="752" spans="1:18" x14ac:dyDescent="0.25">
      <c r="A752" s="153">
        <v>734</v>
      </c>
      <c r="B752" s="158"/>
      <c r="C752" s="174">
        <f ca="1">_xll.meDateFromTenor(C751,"1D","FOLLOWING",D$13,"NORMAL")</f>
        <v>43467</v>
      </c>
      <c r="D752" s="20">
        <f ca="1">_xll.meDateFromTenor(C752,D$14,"Following",D$13,"Normal")</f>
        <v>43468</v>
      </c>
      <c r="E752" s="175">
        <f ca="1"/>
        <v>6.519733802834461E-3</v>
      </c>
      <c r="F752" s="152"/>
      <c r="G752" s="174">
        <f t="shared" ca="1" si="33"/>
        <v>43467</v>
      </c>
      <c r="H752" s="20">
        <f ca="1">_xll.meDateFromTenor(G752,H$14,"Following",H$13,"Normal")</f>
        <v>43557</v>
      </c>
      <c r="I752" s="175">
        <f ca="1"/>
        <v>9.427230937893584E-3</v>
      </c>
      <c r="J752" s="152" t="s">
        <v>4</v>
      </c>
      <c r="K752" s="174">
        <f t="shared" ca="1" si="34"/>
        <v>43467</v>
      </c>
      <c r="L752" s="20">
        <f ca="1">_xll.meDateFromTenor(K752,L$14,"Following",L$13,"Normal")</f>
        <v>43648</v>
      </c>
      <c r="M752" s="175">
        <f ca="1"/>
        <v>1.0960529250319416E-2</v>
      </c>
      <c r="N752" s="152" t="s">
        <v>4</v>
      </c>
      <c r="O752" s="174">
        <f t="shared" ca="1" si="35"/>
        <v>43467</v>
      </c>
      <c r="P752" s="20">
        <f ca="1">_xll.meDateFromTenor(O752,P$14,"Following",P$13,"Normal")</f>
        <v>43468</v>
      </c>
      <c r="Q752" s="175">
        <f ca="1"/>
        <v>7.3851044841663042E-3</v>
      </c>
      <c r="R752" s="151" t="s">
        <v>4</v>
      </c>
    </row>
    <row r="753" spans="1:18" x14ac:dyDescent="0.25">
      <c r="A753" s="153">
        <v>735</v>
      </c>
      <c r="B753" s="158"/>
      <c r="C753" s="174">
        <f ca="1">_xll.meDateFromTenor(C752,"1D","FOLLOWING",D$13,"NORMAL")</f>
        <v>43468</v>
      </c>
      <c r="D753" s="20">
        <f ca="1">_xll.meDateFromTenor(C753,D$14,"Following",D$13,"Normal")</f>
        <v>43469</v>
      </c>
      <c r="E753" s="175">
        <f ca="1"/>
        <v>6.523865938428154E-3</v>
      </c>
      <c r="F753" s="152"/>
      <c r="G753" s="174">
        <f t="shared" ca="1" si="33"/>
        <v>43468</v>
      </c>
      <c r="H753" s="20">
        <f ca="1">_xll.meDateFromTenor(G753,H$14,"Following",H$13,"Normal")</f>
        <v>43558</v>
      </c>
      <c r="I753" s="175">
        <f ca="1"/>
        <v>9.4351318404642982E-3</v>
      </c>
      <c r="J753" s="152" t="s">
        <v>4</v>
      </c>
      <c r="K753" s="174">
        <f t="shared" ca="1" si="34"/>
        <v>43468</v>
      </c>
      <c r="L753" s="20">
        <f ca="1">_xll.meDateFromTenor(K753,L$14,"Following",L$13,"Normal")</f>
        <v>43649</v>
      </c>
      <c r="M753" s="175">
        <f ca="1"/>
        <v>1.0969889178210793E-2</v>
      </c>
      <c r="N753" s="152" t="s">
        <v>4</v>
      </c>
      <c r="O753" s="174">
        <f t="shared" ca="1" si="35"/>
        <v>43468</v>
      </c>
      <c r="P753" s="20">
        <f ca="1">_xll.meDateFromTenor(O753,P$14,"Following",P$13,"Normal")</f>
        <v>43469</v>
      </c>
      <c r="Q753" s="175">
        <f ca="1"/>
        <v>7.3967708903099044E-3</v>
      </c>
      <c r="R753" s="151" t="s">
        <v>4</v>
      </c>
    </row>
    <row r="754" spans="1:18" x14ac:dyDescent="0.25">
      <c r="A754" s="153">
        <v>736</v>
      </c>
      <c r="B754" s="158"/>
      <c r="C754" s="174">
        <f ca="1">_xll.meDateFromTenor(C753,"1D","FOLLOWING",D$13,"NORMAL")</f>
        <v>43469</v>
      </c>
      <c r="D754" s="20">
        <f ca="1">_xll.meDateFromTenor(C754,D$14,"Following",D$13,"Normal")</f>
        <v>43472</v>
      </c>
      <c r="E754" s="175">
        <f ca="1"/>
        <v>6.5322630887099343E-3</v>
      </c>
      <c r="F754" s="152"/>
      <c r="G754" s="174">
        <f t="shared" ca="1" si="33"/>
        <v>43469</v>
      </c>
      <c r="H754" s="20">
        <f ca="1">_xll.meDateFromTenor(G754,H$14,"Following",H$13,"Normal")</f>
        <v>43559</v>
      </c>
      <c r="I754" s="175">
        <f ca="1"/>
        <v>9.443022324539108E-3</v>
      </c>
      <c r="J754" s="152" t="s">
        <v>4</v>
      </c>
      <c r="K754" s="174">
        <f t="shared" ca="1" si="34"/>
        <v>43469</v>
      </c>
      <c r="L754" s="20">
        <f ca="1">_xll.meDateFromTenor(K754,L$14,"Following",L$13,"Normal")</f>
        <v>43650</v>
      </c>
      <c r="M754" s="175">
        <f ca="1"/>
        <v>1.0979234594891717E-2</v>
      </c>
      <c r="N754" s="152" t="s">
        <v>4</v>
      </c>
      <c r="O754" s="174">
        <f t="shared" ca="1" si="35"/>
        <v>43469</v>
      </c>
      <c r="P754" s="20">
        <f ca="1">_xll.meDateFromTenor(O754,P$14,"Following",P$13,"Normal")</f>
        <v>43472</v>
      </c>
      <c r="Q754" s="175">
        <f ca="1"/>
        <v>7.408431968537829E-3</v>
      </c>
      <c r="R754" s="151" t="s">
        <v>4</v>
      </c>
    </row>
    <row r="755" spans="1:18" x14ac:dyDescent="0.25">
      <c r="A755" s="153">
        <v>737</v>
      </c>
      <c r="B755" s="158"/>
      <c r="C755" s="174">
        <f ca="1">_xll.meDateFromTenor(C754,"1D","FOLLOWING",D$13,"NORMAL")</f>
        <v>43472</v>
      </c>
      <c r="D755" s="20">
        <f ca="1">_xll.meDateFromTenor(C755,D$14,"Following",D$13,"Normal")</f>
        <v>43473</v>
      </c>
      <c r="E755" s="175">
        <f ca="1"/>
        <v>6.5404375436362251E-3</v>
      </c>
      <c r="F755" s="152"/>
      <c r="G755" s="174">
        <f t="shared" ca="1" si="33"/>
        <v>43472</v>
      </c>
      <c r="H755" s="20">
        <f ca="1">_xll.meDateFromTenor(G755,H$14,"Following",H$13,"Normal")</f>
        <v>43563</v>
      </c>
      <c r="I755" s="175">
        <f ca="1"/>
        <v>9.4666266755845056E-3</v>
      </c>
      <c r="J755" s="152" t="s">
        <v>4</v>
      </c>
      <c r="K755" s="174">
        <f t="shared" ca="1" si="34"/>
        <v>43472</v>
      </c>
      <c r="L755" s="20">
        <f ca="1">_xll.meDateFromTenor(K755,L$14,"Following",L$13,"Normal")</f>
        <v>43654</v>
      </c>
      <c r="M755" s="175">
        <f ca="1"/>
        <v>1.1007176759397996E-2</v>
      </c>
      <c r="N755" s="152" t="s">
        <v>4</v>
      </c>
      <c r="O755" s="174">
        <f t="shared" ca="1" si="35"/>
        <v>43472</v>
      </c>
      <c r="P755" s="20">
        <f ca="1">_xll.meDateFromTenor(O755,P$14,"Following",P$13,"Normal")</f>
        <v>43473</v>
      </c>
      <c r="Q755" s="175">
        <f ca="1"/>
        <v>7.4433541265272012E-3</v>
      </c>
      <c r="R755" s="151" t="s">
        <v>4</v>
      </c>
    </row>
    <row r="756" spans="1:18" x14ac:dyDescent="0.25">
      <c r="A756" s="153">
        <v>738</v>
      </c>
      <c r="B756" s="158"/>
      <c r="C756" s="174">
        <f ca="1">_xll.meDateFromTenor(C755,"1D","FOLLOWING",D$13,"NORMAL")</f>
        <v>43473</v>
      </c>
      <c r="D756" s="20">
        <f ca="1">_xll.meDateFromTenor(C756,D$14,"Following",D$13,"Normal")</f>
        <v>43474</v>
      </c>
      <c r="E756" s="175">
        <f ca="1"/>
        <v>6.5445912129647133E-3</v>
      </c>
      <c r="F756" s="152"/>
      <c r="G756" s="174">
        <f t="shared" ca="1" si="33"/>
        <v>43473</v>
      </c>
      <c r="H756" s="20">
        <f ca="1">_xll.meDateFromTenor(G756,H$14,"Following",H$13,"Normal")</f>
        <v>43563</v>
      </c>
      <c r="I756" s="175">
        <f ca="1"/>
        <v>9.4744708954720876E-3</v>
      </c>
      <c r="J756" s="152" t="s">
        <v>4</v>
      </c>
      <c r="K756" s="174">
        <f t="shared" ca="1" si="34"/>
        <v>43473</v>
      </c>
      <c r="L756" s="20">
        <f ca="1">_xll.meDateFromTenor(K756,L$14,"Following",L$13,"Normal")</f>
        <v>43654</v>
      </c>
      <c r="M756" s="175">
        <f ca="1"/>
        <v>1.1016457112963346E-2</v>
      </c>
      <c r="N756" s="152" t="s">
        <v>4</v>
      </c>
      <c r="O756" s="174">
        <f t="shared" ca="1" si="35"/>
        <v>43473</v>
      </c>
      <c r="P756" s="20">
        <f ca="1">_xll.meDateFromTenor(O756,P$14,"Following",P$13,"Normal")</f>
        <v>43474</v>
      </c>
      <c r="Q756" s="175">
        <f ca="1"/>
        <v>7.4549647838920829E-3</v>
      </c>
      <c r="R756" s="151" t="s">
        <v>4</v>
      </c>
    </row>
    <row r="757" spans="1:18" x14ac:dyDescent="0.25">
      <c r="A757" s="153">
        <v>739</v>
      </c>
      <c r="B757" s="158"/>
      <c r="C757" s="174">
        <f ca="1">_xll.meDateFromTenor(C756,"1D","FOLLOWING",D$13,"NORMAL")</f>
        <v>43474</v>
      </c>
      <c r="D757" s="20">
        <f ca="1">_xll.meDateFromTenor(C757,D$14,"Following",D$13,"Normal")</f>
        <v>43475</v>
      </c>
      <c r="E757" s="175">
        <f ca="1"/>
        <v>6.5487491902072271E-3</v>
      </c>
      <c r="F757" s="152"/>
      <c r="G757" s="174">
        <f t="shared" ca="1" si="33"/>
        <v>43474</v>
      </c>
      <c r="H757" s="20">
        <f ca="1">_xll.meDateFromTenor(G757,H$14,"Following",H$13,"Normal")</f>
        <v>43564</v>
      </c>
      <c r="I757" s="175">
        <f ca="1"/>
        <v>9.4823024017619603E-3</v>
      </c>
      <c r="J757" s="152" t="s">
        <v>4</v>
      </c>
      <c r="K757" s="174">
        <f t="shared" ca="1" si="34"/>
        <v>43474</v>
      </c>
      <c r="L757" s="20">
        <f ca="1">_xll.meDateFromTenor(K757,L$14,"Following",L$13,"Normal")</f>
        <v>43655</v>
      </c>
      <c r="M757" s="175">
        <f ca="1"/>
        <v>1.1025719446181359E-2</v>
      </c>
      <c r="N757" s="152" t="s">
        <v>4</v>
      </c>
      <c r="O757" s="174">
        <f t="shared" ca="1" si="35"/>
        <v>43474</v>
      </c>
      <c r="P757" s="20">
        <f ca="1">_xll.meDateFromTenor(O757,P$14,"Following",P$13,"Normal")</f>
        <v>43475</v>
      </c>
      <c r="Q757" s="175">
        <f ca="1"/>
        <v>7.4665555587411208E-3</v>
      </c>
      <c r="R757" s="151" t="s">
        <v>4</v>
      </c>
    </row>
    <row r="758" spans="1:18" x14ac:dyDescent="0.25">
      <c r="A758" s="153">
        <v>740</v>
      </c>
      <c r="B758" s="158"/>
      <c r="C758" s="174">
        <f ca="1">_xll.meDateFromTenor(C757,"1D","FOLLOWING",D$13,"NORMAL")</f>
        <v>43475</v>
      </c>
      <c r="D758" s="20">
        <f ca="1">_xll.meDateFromTenor(C758,D$14,"Following",D$13,"Normal")</f>
        <v>43476</v>
      </c>
      <c r="E758" s="175">
        <f ca="1"/>
        <v>6.5529114760032548E-3</v>
      </c>
      <c r="F758" s="152"/>
      <c r="G758" s="174">
        <f t="shared" ca="1" si="33"/>
        <v>43475</v>
      </c>
      <c r="H758" s="20">
        <f ca="1">_xll.meDateFromTenor(G758,H$14,"Following",H$13,"Normal")</f>
        <v>43565</v>
      </c>
      <c r="I758" s="175">
        <f ca="1"/>
        <v>9.4901207354337533E-3</v>
      </c>
      <c r="J758" s="152" t="s">
        <v>4</v>
      </c>
      <c r="K758" s="174">
        <f t="shared" ca="1" si="34"/>
        <v>43475</v>
      </c>
      <c r="L758" s="20">
        <f ca="1">_xll.meDateFromTenor(K758,L$14,"Following",L$13,"Normal")</f>
        <v>43656</v>
      </c>
      <c r="M758" s="175">
        <f ca="1"/>
        <v>1.1034963057224666E-2</v>
      </c>
      <c r="N758" s="152" t="s">
        <v>4</v>
      </c>
      <c r="O758" s="174">
        <f t="shared" ca="1" si="35"/>
        <v>43475</v>
      </c>
      <c r="P758" s="20">
        <f ca="1">_xll.meDateFromTenor(O758,P$14,"Following",P$13,"Normal")</f>
        <v>43476</v>
      </c>
      <c r="Q758" s="175">
        <f ca="1"/>
        <v>7.4781235401542795E-3</v>
      </c>
      <c r="R758" s="151" t="s">
        <v>4</v>
      </c>
    </row>
    <row r="759" spans="1:18" x14ac:dyDescent="0.25">
      <c r="A759" s="153">
        <v>741</v>
      </c>
      <c r="B759" s="158"/>
      <c r="C759" s="174">
        <f ca="1">_xll.meDateFromTenor(C758,"1D","FOLLOWING",D$13,"NORMAL")</f>
        <v>43476</v>
      </c>
      <c r="D759" s="20">
        <f ca="1">_xll.meDateFromTenor(C759,D$14,"Following",D$13,"Normal")</f>
        <v>43479</v>
      </c>
      <c r="E759" s="175">
        <f ca="1"/>
        <v>6.5613699955143837E-3</v>
      </c>
      <c r="F759" s="152"/>
      <c r="G759" s="174">
        <f t="shared" ca="1" si="33"/>
        <v>43476</v>
      </c>
      <c r="H759" s="20">
        <f ca="1">_xll.meDateFromTenor(G759,H$14,"Following",H$13,"Normal")</f>
        <v>43566</v>
      </c>
      <c r="I759" s="175">
        <f ca="1"/>
        <v>9.4979254374671172E-3</v>
      </c>
      <c r="J759" s="152" t="s">
        <v>4</v>
      </c>
      <c r="K759" s="174">
        <f t="shared" ca="1" si="34"/>
        <v>43476</v>
      </c>
      <c r="L759" s="20">
        <f ca="1">_xll.meDateFromTenor(K759,L$14,"Following",L$13,"Normal")</f>
        <v>43657</v>
      </c>
      <c r="M759" s="175">
        <f ca="1"/>
        <v>1.1044187244265894E-2</v>
      </c>
      <c r="N759" s="152" t="s">
        <v>4</v>
      </c>
      <c r="O759" s="174">
        <f t="shared" ca="1" si="35"/>
        <v>43476</v>
      </c>
      <c r="P759" s="20">
        <f ca="1">_xll.meDateFromTenor(O759,P$14,"Following",P$13,"Normal")</f>
        <v>43479</v>
      </c>
      <c r="Q759" s="175">
        <f ca="1"/>
        <v>7.4896658172115297E-3</v>
      </c>
      <c r="R759" s="151" t="s">
        <v>4</v>
      </c>
    </row>
    <row r="760" spans="1:18" x14ac:dyDescent="0.25">
      <c r="A760" s="153">
        <v>742</v>
      </c>
      <c r="B760" s="158"/>
      <c r="C760" s="174">
        <f ca="1">_xll.meDateFromTenor(C759,"1D","FOLLOWING",D$13,"NORMAL")</f>
        <v>43479</v>
      </c>
      <c r="D760" s="20">
        <f ca="1">_xll.meDateFromTenor(C760,D$14,"Following",D$13,"Normal")</f>
        <v>43480</v>
      </c>
      <c r="E760" s="175">
        <f ca="1"/>
        <v>6.5696037131957275E-3</v>
      </c>
      <c r="F760" s="152"/>
      <c r="G760" s="174">
        <f t="shared" ca="1" si="33"/>
        <v>43479</v>
      </c>
      <c r="H760" s="20">
        <f ca="1">_xll.meDateFromTenor(G760,H$14,"Following",H$13,"Normal")</f>
        <v>43570</v>
      </c>
      <c r="I760" s="175">
        <f ca="1"/>
        <v>9.5212531635329757E-3</v>
      </c>
      <c r="J760" s="152" t="s">
        <v>4</v>
      </c>
      <c r="K760" s="174">
        <f t="shared" ca="1" si="34"/>
        <v>43479</v>
      </c>
      <c r="L760" s="20">
        <f ca="1">_xll.meDateFromTenor(K760,L$14,"Following",L$13,"Normal")</f>
        <v>43661</v>
      </c>
      <c r="M760" s="175">
        <f ca="1"/>
        <v>1.1071736243103333E-2</v>
      </c>
      <c r="N760" s="152" t="s">
        <v>4</v>
      </c>
      <c r="O760" s="174">
        <f t="shared" ca="1" si="35"/>
        <v>43479</v>
      </c>
      <c r="P760" s="20">
        <f ca="1">_xll.meDateFromTenor(O760,P$14,"Following",P$13,"Normal")</f>
        <v>43480</v>
      </c>
      <c r="Q760" s="175">
        <f ca="1"/>
        <v>7.5241093130474831E-3</v>
      </c>
      <c r="R760" s="151" t="s">
        <v>4</v>
      </c>
    </row>
    <row r="761" spans="1:18" x14ac:dyDescent="0.25">
      <c r="A761" s="153">
        <v>743</v>
      </c>
      <c r="B761" s="158"/>
      <c r="C761" s="174">
        <f ca="1">_xll.meDateFromTenor(C760,"1D","FOLLOWING",D$13,"NORMAL")</f>
        <v>43480</v>
      </c>
      <c r="D761" s="20">
        <f ca="1">_xll.meDateFromTenor(C761,D$14,"Following",D$13,"Normal")</f>
        <v>43481</v>
      </c>
      <c r="E761" s="175">
        <f ca="1"/>
        <v>6.5737875482341458E-3</v>
      </c>
      <c r="F761" s="152"/>
      <c r="G761" s="174">
        <f t="shared" ca="1" si="33"/>
        <v>43480</v>
      </c>
      <c r="H761" s="20">
        <f ca="1">_xll.meDateFromTenor(G761,H$14,"Following",H$13,"Normal")</f>
        <v>43570</v>
      </c>
      <c r="I761" s="175">
        <f ca="1"/>
        <v>9.5289987488089787E-3</v>
      </c>
      <c r="J761" s="152" t="s">
        <v>4</v>
      </c>
      <c r="K761" s="174">
        <f t="shared" ca="1" si="34"/>
        <v>43480</v>
      </c>
      <c r="L761" s="20">
        <f ca="1">_xll.meDateFromTenor(K761,L$14,"Following",L$13,"Normal")</f>
        <v>43661</v>
      </c>
      <c r="M761" s="175">
        <f ca="1"/>
        <v>1.1080875715862484E-2</v>
      </c>
      <c r="N761" s="152" t="s">
        <v>4</v>
      </c>
      <c r="O761" s="174">
        <f t="shared" ca="1" si="35"/>
        <v>43480</v>
      </c>
      <c r="P761" s="20">
        <f ca="1">_xll.meDateFromTenor(O761,P$14,"Following",P$13,"Normal")</f>
        <v>43481</v>
      </c>
      <c r="Q761" s="175">
        <f ca="1"/>
        <v>7.5355196634807583E-3</v>
      </c>
      <c r="R761" s="151" t="s">
        <v>4</v>
      </c>
    </row>
    <row r="762" spans="1:18" x14ac:dyDescent="0.25">
      <c r="A762" s="153">
        <v>744</v>
      </c>
      <c r="B762" s="158"/>
      <c r="C762" s="174">
        <f ca="1">_xll.meDateFromTenor(C761,"1D","FOLLOWING",D$13,"NORMAL")</f>
        <v>43481</v>
      </c>
      <c r="D762" s="20">
        <f ca="1">_xll.meDateFromTenor(C762,D$14,"Following",D$13,"Normal")</f>
        <v>43482</v>
      </c>
      <c r="E762" s="175">
        <f ca="1"/>
        <v>6.57797569462384E-3</v>
      </c>
      <c r="F762" s="152"/>
      <c r="G762" s="174">
        <f t="shared" ca="1" si="33"/>
        <v>43481</v>
      </c>
      <c r="H762" s="20">
        <f ca="1">_xll.meDateFromTenor(G762,H$14,"Following",H$13,"Normal")</f>
        <v>43571</v>
      </c>
      <c r="I762" s="175">
        <f ca="1"/>
        <v>9.5367284073447373E-3</v>
      </c>
      <c r="J762" s="152" t="s">
        <v>4</v>
      </c>
      <c r="K762" s="174">
        <f t="shared" ca="1" si="34"/>
        <v>43481</v>
      </c>
      <c r="L762" s="20">
        <f ca="1">_xll.meDateFromTenor(K762,L$14,"Following",L$13,"Normal")</f>
        <v>43662</v>
      </c>
      <c r="M762" s="175">
        <f ca="1"/>
        <v>1.1089992255482675E-2</v>
      </c>
      <c r="N762" s="152" t="s">
        <v>4</v>
      </c>
      <c r="O762" s="174">
        <f t="shared" ca="1" si="35"/>
        <v>43481</v>
      </c>
      <c r="P762" s="20">
        <f ca="1">_xll.meDateFromTenor(O762,P$14,"Following",P$13,"Normal")</f>
        <v>43482</v>
      </c>
      <c r="Q762" s="175">
        <f ca="1"/>
        <v>7.5468897549579549E-3</v>
      </c>
      <c r="R762" s="151" t="s">
        <v>4</v>
      </c>
    </row>
    <row r="763" spans="1:18" x14ac:dyDescent="0.25">
      <c r="A763" s="153">
        <v>745</v>
      </c>
      <c r="B763" s="158"/>
      <c r="C763" s="174">
        <f ca="1">_xll.meDateFromTenor(C762,"1D","FOLLOWING",D$13,"NORMAL")</f>
        <v>43482</v>
      </c>
      <c r="D763" s="20">
        <f ca="1">_xll.meDateFromTenor(C763,D$14,"Following",D$13,"Normal")</f>
        <v>43483</v>
      </c>
      <c r="E763" s="175">
        <f ca="1"/>
        <v>6.5821681525246823E-3</v>
      </c>
      <c r="F763" s="152"/>
      <c r="G763" s="174">
        <f t="shared" ca="1" si="33"/>
        <v>43482</v>
      </c>
      <c r="H763" s="20">
        <f ca="1">_xll.meDateFromTenor(G763,H$14,"Following",H$13,"Normal")</f>
        <v>43572</v>
      </c>
      <c r="I763" s="175">
        <f ca="1"/>
        <v>9.54444168011989E-3</v>
      </c>
      <c r="J763" s="152" t="s">
        <v>4</v>
      </c>
      <c r="K763" s="174">
        <f t="shared" ca="1" si="34"/>
        <v>43482</v>
      </c>
      <c r="L763" s="20">
        <f ca="1">_xll.meDateFromTenor(K763,L$14,"Following",L$13,"Normal")</f>
        <v>43663</v>
      </c>
      <c r="M763" s="175">
        <f ca="1"/>
        <v>1.1099085160136534E-2</v>
      </c>
      <c r="N763" s="152" t="s">
        <v>4</v>
      </c>
      <c r="O763" s="174">
        <f t="shared" ca="1" si="35"/>
        <v>43482</v>
      </c>
      <c r="P763" s="20">
        <f ca="1">_xll.meDateFromTenor(O763,P$14,"Following",P$13,"Normal")</f>
        <v>43483</v>
      </c>
      <c r="Q763" s="175">
        <f ca="1"/>
        <v>7.558216676559041E-3</v>
      </c>
      <c r="R763" s="151" t="s">
        <v>4</v>
      </c>
    </row>
    <row r="764" spans="1:18" x14ac:dyDescent="0.25">
      <c r="A764" s="153">
        <v>746</v>
      </c>
      <c r="B764" s="158"/>
      <c r="C764" s="174">
        <f ca="1">_xll.meDateFromTenor(C763,"1D","FOLLOWING",D$13,"NORMAL")</f>
        <v>43483</v>
      </c>
      <c r="D764" s="20">
        <f ca="1">_xll.meDateFromTenor(C764,D$14,"Following",D$13,"Normal")</f>
        <v>43486</v>
      </c>
      <c r="E764" s="175">
        <f ca="1"/>
        <v>6.5906880980737504E-3</v>
      </c>
      <c r="F764" s="152"/>
      <c r="G764" s="174">
        <f t="shared" ca="1" si="33"/>
        <v>43483</v>
      </c>
      <c r="H764" s="20">
        <f ca="1">_xll.meDateFromTenor(G764,H$14,"Following",H$13,"Normal")</f>
        <v>43573</v>
      </c>
      <c r="I764" s="175">
        <f ca="1"/>
        <v>9.5521381081140749E-3</v>
      </c>
      <c r="J764" s="152" t="s">
        <v>4</v>
      </c>
      <c r="K764" s="174">
        <f t="shared" ca="1" si="34"/>
        <v>43483</v>
      </c>
      <c r="L764" s="20">
        <f ca="1">_xll.meDateFromTenor(K764,L$14,"Following",L$13,"Normal")</f>
        <v>43664</v>
      </c>
      <c r="M764" s="175">
        <f ca="1"/>
        <v>1.1108153727996692E-2</v>
      </c>
      <c r="N764" s="152" t="s">
        <v>4</v>
      </c>
      <c r="O764" s="174">
        <f t="shared" ca="1" si="35"/>
        <v>43483</v>
      </c>
      <c r="P764" s="20">
        <f ca="1">_xll.meDateFromTenor(O764,P$14,"Following",P$13,"Normal")</f>
        <v>43486</v>
      </c>
      <c r="Q764" s="175">
        <f ca="1"/>
        <v>7.5694975173639855E-3</v>
      </c>
      <c r="R764" s="151" t="s">
        <v>4</v>
      </c>
    </row>
    <row r="765" spans="1:18" x14ac:dyDescent="0.25">
      <c r="A765" s="153">
        <v>747</v>
      </c>
      <c r="B765" s="158"/>
      <c r="C765" s="174">
        <f ca="1">_xll.meDateFromTenor(C764,"1D","FOLLOWING",D$13,"NORMAL")</f>
        <v>43486</v>
      </c>
      <c r="D765" s="20">
        <f ca="1">_xll.meDateFromTenor(C765,D$14,"Following",D$13,"Normal")</f>
        <v>43487</v>
      </c>
      <c r="E765" s="175">
        <f ca="1"/>
        <v>6.5989811101108365E-3</v>
      </c>
      <c r="F765" s="152"/>
      <c r="G765" s="174">
        <f t="shared" ca="1" si="33"/>
        <v>43486</v>
      </c>
      <c r="H765" s="20">
        <f ca="1">_xll.meDateFromTenor(G765,H$14,"Following",H$13,"Normal")</f>
        <v>43578</v>
      </c>
      <c r="I765" s="175">
        <f ca="1"/>
        <v>9.5751217332072022E-3</v>
      </c>
      <c r="J765" s="152" t="s">
        <v>4</v>
      </c>
      <c r="K765" s="174">
        <f t="shared" ca="1" si="34"/>
        <v>43486</v>
      </c>
      <c r="L765" s="20">
        <f ca="1">_xll.meDateFromTenor(K765,L$14,"Following",L$13,"Normal")</f>
        <v>43668</v>
      </c>
      <c r="M765" s="175">
        <f ca="1"/>
        <v>1.1135206392541159E-2</v>
      </c>
      <c r="N765" s="152" t="s">
        <v>4</v>
      </c>
      <c r="O765" s="174">
        <f t="shared" ca="1" si="35"/>
        <v>43486</v>
      </c>
      <c r="P765" s="20">
        <f ca="1">_xll.meDateFromTenor(O765,P$14,"Following",P$13,"Normal")</f>
        <v>43487</v>
      </c>
      <c r="Q765" s="175">
        <f ca="1"/>
        <v>7.6030344458016177E-3</v>
      </c>
      <c r="R765" s="151" t="s">
        <v>4</v>
      </c>
    </row>
    <row r="766" spans="1:18" x14ac:dyDescent="0.25">
      <c r="A766" s="153">
        <v>748</v>
      </c>
      <c r="B766" s="158"/>
      <c r="C766" s="174">
        <f ca="1">_xll.meDateFromTenor(C765,"1D","FOLLOWING",D$13,"NORMAL")</f>
        <v>43487</v>
      </c>
      <c r="D766" s="20">
        <f ca="1">_xll.meDateFromTenor(C766,D$14,"Following",D$13,"Normal")</f>
        <v>43488</v>
      </c>
      <c r="E766" s="175">
        <f ca="1"/>
        <v>6.6031951332412809E-3</v>
      </c>
      <c r="F766" s="152"/>
      <c r="G766" s="174">
        <f t="shared" ca="1" si="33"/>
        <v>43487</v>
      </c>
      <c r="H766" s="20">
        <f ca="1">_xll.meDateFromTenor(G766,H$14,"Following",H$13,"Normal")</f>
        <v>43578</v>
      </c>
      <c r="I766" s="175">
        <f ca="1"/>
        <v>9.5827461918738966E-3</v>
      </c>
      <c r="J766" s="152" t="s">
        <v>4</v>
      </c>
      <c r="K766" s="174">
        <f t="shared" ca="1" si="34"/>
        <v>43487</v>
      </c>
      <c r="L766" s="20">
        <f ca="1">_xll.meDateFromTenor(K766,L$14,"Following",L$13,"Normal")</f>
        <v>43668</v>
      </c>
      <c r="M766" s="175">
        <f ca="1"/>
        <v>1.1144170594952735E-2</v>
      </c>
      <c r="N766" s="152" t="s">
        <v>4</v>
      </c>
      <c r="O766" s="174">
        <f t="shared" ca="1" si="35"/>
        <v>43487</v>
      </c>
      <c r="P766" s="20">
        <f ca="1">_xll.meDateFromTenor(O766,P$14,"Following",P$13,"Normal")</f>
        <v>43488</v>
      </c>
      <c r="Q766" s="175">
        <f ca="1"/>
        <v>7.6141018542216533E-3</v>
      </c>
      <c r="R766" s="151" t="s">
        <v>4</v>
      </c>
    </row>
    <row r="767" spans="1:18" x14ac:dyDescent="0.25">
      <c r="A767" s="153">
        <v>749</v>
      </c>
      <c r="B767" s="158"/>
      <c r="C767" s="174">
        <f ca="1">_xll.meDateFromTenor(C766,"1D","FOLLOWING",D$13,"NORMAL")</f>
        <v>43488</v>
      </c>
      <c r="D767" s="20">
        <f ca="1">_xll.meDateFromTenor(C767,D$14,"Following",D$13,"Normal")</f>
        <v>43489</v>
      </c>
      <c r="E767" s="175">
        <f ca="1"/>
        <v>6.6074134707605715E-3</v>
      </c>
      <c r="F767" s="152"/>
      <c r="G767" s="174">
        <f t="shared" ca="1" si="33"/>
        <v>43488</v>
      </c>
      <c r="H767" s="20">
        <f ca="1">_xll.meDateFromTenor(G767,H$14,"Following",H$13,"Normal")</f>
        <v>43578</v>
      </c>
      <c r="I767" s="175">
        <f ca="1"/>
        <v>9.5903515106578133E-3</v>
      </c>
      <c r="J767" s="152" t="s">
        <v>4</v>
      </c>
      <c r="K767" s="174">
        <f t="shared" ca="1" si="34"/>
        <v>43488</v>
      </c>
      <c r="L767" s="20">
        <f ca="1">_xll.meDateFromTenor(K767,L$14,"Following",L$13,"Normal")</f>
        <v>43669</v>
      </c>
      <c r="M767" s="175">
        <f ca="1"/>
        <v>1.1153106951433728E-2</v>
      </c>
      <c r="N767" s="152" t="s">
        <v>4</v>
      </c>
      <c r="O767" s="174">
        <f t="shared" ca="1" si="35"/>
        <v>43488</v>
      </c>
      <c r="P767" s="20">
        <f ca="1">_xll.meDateFromTenor(O767,P$14,"Following",P$13,"Normal")</f>
        <v>43489</v>
      </c>
      <c r="Q767" s="175">
        <f ca="1"/>
        <v>7.6251086272453774E-3</v>
      </c>
      <c r="R767" s="151" t="s">
        <v>4</v>
      </c>
    </row>
    <row r="768" spans="1:18" x14ac:dyDescent="0.25">
      <c r="A768" s="153">
        <v>750</v>
      </c>
      <c r="B768" s="158"/>
      <c r="C768" s="174">
        <f ca="1">_xll.meDateFromTenor(C767,"1D","FOLLOWING",D$13,"NORMAL")</f>
        <v>43489</v>
      </c>
      <c r="D768" s="20">
        <f ca="1">_xll.meDateFromTenor(C768,D$14,"Following",D$13,"Normal")</f>
        <v>43490</v>
      </c>
      <c r="E768" s="175">
        <f ca="1"/>
        <v>6.6116361232282607E-3</v>
      </c>
      <c r="F768" s="152"/>
      <c r="G768" s="174">
        <f t="shared" ca="1" si="33"/>
        <v>43489</v>
      </c>
      <c r="H768" s="20">
        <f ca="1">_xll.meDateFromTenor(G768,H$14,"Following",H$13,"Normal")</f>
        <v>43579</v>
      </c>
      <c r="I768" s="175">
        <f ca="1"/>
        <v>9.5979372305385908E-3</v>
      </c>
      <c r="J768" s="152" t="s">
        <v>4</v>
      </c>
      <c r="K768" s="174">
        <f t="shared" ca="1" si="34"/>
        <v>43489</v>
      </c>
      <c r="L768" s="20">
        <f ca="1">_xll.meDateFromTenor(K768,L$14,"Following",L$13,"Normal")</f>
        <v>43670</v>
      </c>
      <c r="M768" s="175">
        <f ca="1"/>
        <v>1.1162014760156765E-2</v>
      </c>
      <c r="N768" s="152" t="s">
        <v>4</v>
      </c>
      <c r="O768" s="174">
        <f t="shared" ca="1" si="35"/>
        <v>43489</v>
      </c>
      <c r="P768" s="20">
        <f ca="1">_xll.meDateFromTenor(O768,P$14,"Following",P$13,"Normal")</f>
        <v>43490</v>
      </c>
      <c r="Q768" s="175">
        <f ca="1"/>
        <v>7.6360518539527588E-3</v>
      </c>
      <c r="R768" s="151" t="s">
        <v>4</v>
      </c>
    </row>
    <row r="769" spans="1:18" x14ac:dyDescent="0.25">
      <c r="A769" s="153">
        <v>751</v>
      </c>
      <c r="B769" s="158"/>
      <c r="C769" s="174">
        <f ca="1">_xll.meDateFromTenor(C768,"1D","FOLLOWING",D$13,"NORMAL")</f>
        <v>43490</v>
      </c>
      <c r="D769" s="20">
        <f ca="1">_xll.meDateFromTenor(C769,D$14,"Following",D$13,"Normal")</f>
        <v>43493</v>
      </c>
      <c r="E769" s="175">
        <f ca="1"/>
        <v>6.6202175517293916E-3</v>
      </c>
      <c r="F769" s="152"/>
      <c r="G769" s="174">
        <f t="shared" ca="1" si="33"/>
        <v>43490</v>
      </c>
      <c r="H769" s="20">
        <f ca="1">_xll.meDateFromTenor(G769,H$14,"Following",H$13,"Normal")</f>
        <v>43580</v>
      </c>
      <c r="I769" s="175">
        <f ca="1"/>
        <v>9.605502892495869E-3</v>
      </c>
      <c r="J769" s="152" t="s">
        <v>4</v>
      </c>
      <c r="K769" s="174">
        <f t="shared" ca="1" si="34"/>
        <v>43490</v>
      </c>
      <c r="L769" s="20">
        <f ca="1">_xll.meDateFromTenor(K769,L$14,"Following",L$13,"Normal")</f>
        <v>43671</v>
      </c>
      <c r="M769" s="175">
        <f ca="1"/>
        <v>1.1170893319294471E-2</v>
      </c>
      <c r="N769" s="152" t="s">
        <v>4</v>
      </c>
      <c r="O769" s="174">
        <f t="shared" ca="1" si="35"/>
        <v>43490</v>
      </c>
      <c r="P769" s="20">
        <f ca="1">_xll.meDateFromTenor(O769,P$14,"Following",P$13,"Normal")</f>
        <v>43493</v>
      </c>
      <c r="Q769" s="175">
        <f ca="1"/>
        <v>7.6469286234237613E-3</v>
      </c>
      <c r="R769" s="151" t="s">
        <v>4</v>
      </c>
    </row>
    <row r="770" spans="1:18" x14ac:dyDescent="0.25">
      <c r="A770" s="153">
        <v>752</v>
      </c>
      <c r="B770" s="158"/>
      <c r="C770" s="174">
        <f ca="1">_xll.meDateFromTenor(C769,"1D","FOLLOWING",D$13,"NORMAL")</f>
        <v>43493</v>
      </c>
      <c r="D770" s="20">
        <f ca="1">_xll.meDateFromTenor(C770,D$14,"Following",D$13,"Normal")</f>
        <v>43494</v>
      </c>
      <c r="E770" s="175">
        <f ca="1"/>
        <v>6.6285698904167368E-3</v>
      </c>
      <c r="F770" s="152"/>
      <c r="G770" s="174">
        <f t="shared" ca="1" si="33"/>
        <v>43493</v>
      </c>
      <c r="H770" s="20">
        <f ca="1">_xll.meDateFromTenor(G770,H$14,"Following",H$13,"Normal")</f>
        <v>43584</v>
      </c>
      <c r="I770" s="175">
        <f ca="1"/>
        <v>9.6280749406230763E-3</v>
      </c>
      <c r="J770" s="152" t="s">
        <v>4</v>
      </c>
      <c r="K770" s="174">
        <f t="shared" ca="1" si="34"/>
        <v>43493</v>
      </c>
      <c r="L770" s="20">
        <f ca="1">_xll.meDateFromTenor(K770,L$14,"Following",L$13,"Normal")</f>
        <v>43675</v>
      </c>
      <c r="M770" s="175">
        <f ca="1"/>
        <v>1.1197346480921839E-2</v>
      </c>
      <c r="N770" s="152" t="s">
        <v>4</v>
      </c>
      <c r="O770" s="174">
        <f t="shared" ca="1" si="35"/>
        <v>43493</v>
      </c>
      <c r="P770" s="20">
        <f ca="1">_xll.meDateFromTenor(O770,P$14,"Following",P$13,"Normal")</f>
        <v>43494</v>
      </c>
      <c r="Q770" s="175">
        <f ca="1"/>
        <v>7.6791310792181768E-3</v>
      </c>
      <c r="R770" s="151" t="s">
        <v>4</v>
      </c>
    </row>
    <row r="771" spans="1:18" x14ac:dyDescent="0.25">
      <c r="A771" s="153">
        <v>753</v>
      </c>
      <c r="B771" s="158"/>
      <c r="C771" s="174">
        <f ca="1">_xll.meDateFromTenor(C770,"1D","FOLLOWING",D$13,"NORMAL")</f>
        <v>43494</v>
      </c>
      <c r="D771" s="20">
        <f ca="1">_xll.meDateFromTenor(C771,D$14,"Following",D$13,"Normal")</f>
        <v>43495</v>
      </c>
      <c r="E771" s="175">
        <f ca="1"/>
        <v>6.6328141238614314E-3</v>
      </c>
      <c r="F771" s="152"/>
      <c r="G771" s="174">
        <f t="shared" ca="1" si="33"/>
        <v>43494</v>
      </c>
      <c r="H771" s="20">
        <f ca="1">_xll.meDateFromTenor(G771,H$14,"Following",H$13,"Normal")</f>
        <v>43584</v>
      </c>
      <c r="I771" s="175">
        <f ca="1"/>
        <v>9.6355557806827325E-3</v>
      </c>
      <c r="J771" s="152" t="s">
        <v>4</v>
      </c>
      <c r="K771" s="174">
        <f t="shared" ca="1" si="34"/>
        <v>43494</v>
      </c>
      <c r="L771" s="20">
        <f ca="1">_xll.meDateFromTenor(K771,L$14,"Following",L$13,"Normal")</f>
        <v>43675</v>
      </c>
      <c r="M771" s="175">
        <f ca="1"/>
        <v>1.1206101023444463E-2</v>
      </c>
      <c r="N771" s="152" t="s">
        <v>4</v>
      </c>
      <c r="O771" s="174">
        <f t="shared" ca="1" si="35"/>
        <v>43494</v>
      </c>
      <c r="P771" s="20">
        <f ca="1">_xll.meDateFromTenor(O771,P$14,"Following",P$13,"Normal")</f>
        <v>43495</v>
      </c>
      <c r="Q771" s="175">
        <f ca="1"/>
        <v>7.68971291054334E-3</v>
      </c>
      <c r="R771" s="151" t="s">
        <v>4</v>
      </c>
    </row>
    <row r="772" spans="1:18" x14ac:dyDescent="0.25">
      <c r="A772" s="153">
        <v>754</v>
      </c>
      <c r="B772" s="158"/>
      <c r="C772" s="174">
        <f ca="1">_xll.meDateFromTenor(C771,"1D","FOLLOWING",D$13,"NORMAL")</f>
        <v>43495</v>
      </c>
      <c r="D772" s="20">
        <f ca="1">_xll.meDateFromTenor(C772,D$14,"Following",D$13,"Normal")</f>
        <v>43496</v>
      </c>
      <c r="E772" s="175">
        <f ca="1"/>
        <v>6.6370626750522866E-3</v>
      </c>
      <c r="F772" s="152"/>
      <c r="G772" s="174">
        <f t="shared" ca="1" si="33"/>
        <v>43495</v>
      </c>
      <c r="H772" s="20">
        <f ca="1">_xll.meDateFromTenor(G772,H$14,"Following",H$13,"Normal")</f>
        <v>43585</v>
      </c>
      <c r="I772" s="175">
        <f ca="1"/>
        <v>9.6430142677170778E-3</v>
      </c>
      <c r="J772" s="152" t="s">
        <v>4</v>
      </c>
      <c r="K772" s="174">
        <f t="shared" ca="1" si="34"/>
        <v>43495</v>
      </c>
      <c r="L772" s="20">
        <f ca="1">_xll.meDateFromTenor(K772,L$14,"Following",L$13,"Normal")</f>
        <v>43676</v>
      </c>
      <c r="M772" s="175">
        <f ca="1"/>
        <v>1.1214822807244881E-2</v>
      </c>
      <c r="N772" s="152" t="s">
        <v>4</v>
      </c>
      <c r="O772" s="174">
        <f t="shared" ca="1" si="35"/>
        <v>43495</v>
      </c>
      <c r="P772" s="20">
        <f ca="1">_xll.meDateFromTenor(O772,P$14,"Following",P$13,"Normal")</f>
        <v>43496</v>
      </c>
      <c r="Q772" s="175">
        <f ca="1"/>
        <v>7.7002137300319594E-3</v>
      </c>
      <c r="R772" s="151" t="s">
        <v>4</v>
      </c>
    </row>
    <row r="773" spans="1:18" x14ac:dyDescent="0.25">
      <c r="A773" s="153">
        <v>755</v>
      </c>
      <c r="B773" s="158"/>
      <c r="C773" s="174">
        <f ca="1">_xll.meDateFromTenor(C772,"1D","FOLLOWING",D$13,"NORMAL")</f>
        <v>43496</v>
      </c>
      <c r="D773" s="20">
        <f ca="1">_xll.meDateFromTenor(C773,D$14,"Following",D$13,"Normal")</f>
        <v>43497</v>
      </c>
      <c r="E773" s="175">
        <f ca="1"/>
        <v>6.6413155441491746E-3</v>
      </c>
      <c r="F773" s="152"/>
      <c r="G773" s="174">
        <f t="shared" ca="1" si="33"/>
        <v>43496</v>
      </c>
      <c r="H773" s="20">
        <f ca="1">_xll.meDateFromTenor(G773,H$14,"Following",H$13,"Normal")</f>
        <v>43585</v>
      </c>
      <c r="I773" s="175">
        <f ca="1"/>
        <v>9.6504499427057504E-3</v>
      </c>
      <c r="J773" s="152" t="s">
        <v>4</v>
      </c>
      <c r="K773" s="174">
        <f t="shared" ca="1" si="34"/>
        <v>43496</v>
      </c>
      <c r="L773" s="20">
        <f ca="1">_xll.meDateFromTenor(K773,L$14,"Following",L$13,"Normal")</f>
        <v>43677</v>
      </c>
      <c r="M773" s="175">
        <f ca="1"/>
        <v>1.1223511130495719E-2</v>
      </c>
      <c r="N773" s="152" t="s">
        <v>4</v>
      </c>
      <c r="O773" s="174">
        <f t="shared" ca="1" si="35"/>
        <v>43496</v>
      </c>
      <c r="P773" s="20">
        <f ca="1">_xll.meDateFromTenor(O773,P$14,"Following",P$13,"Normal")</f>
        <v>43497</v>
      </c>
      <c r="Q773" s="175">
        <f ca="1"/>
        <v>7.7106306267640014E-3</v>
      </c>
      <c r="R773" s="151" t="s">
        <v>4</v>
      </c>
    </row>
    <row r="774" spans="1:18" x14ac:dyDescent="0.25">
      <c r="A774" s="153">
        <v>756</v>
      </c>
      <c r="B774" s="158"/>
      <c r="C774" s="174">
        <f ca="1">_xll.meDateFromTenor(C773,"1D","FOLLOWING",D$13,"NORMAL")</f>
        <v>43497</v>
      </c>
      <c r="D774" s="20">
        <f ca="1">_xll.meDateFromTenor(C774,D$14,"Following",D$13,"Normal")</f>
        <v>43500</v>
      </c>
      <c r="E774" s="175">
        <f ca="1"/>
        <v>6.6499585133428475E-3</v>
      </c>
      <c r="F774" s="152"/>
      <c r="G774" s="174">
        <f t="shared" ca="1" si="33"/>
        <v>43497</v>
      </c>
      <c r="H774" s="20">
        <f ca="1">_xll.meDateFromTenor(G774,H$14,"Following",H$13,"Normal")</f>
        <v>43587</v>
      </c>
      <c r="I774" s="175">
        <f ca="1"/>
        <v>9.6578623466283906E-3</v>
      </c>
      <c r="J774" s="152" t="s">
        <v>4</v>
      </c>
      <c r="K774" s="174">
        <f t="shared" ca="1" si="34"/>
        <v>43497</v>
      </c>
      <c r="L774" s="20">
        <f ca="1">_xll.meDateFromTenor(K774,L$14,"Following",L$13,"Normal")</f>
        <v>43678</v>
      </c>
      <c r="M774" s="175">
        <f ca="1"/>
        <v>1.1232165291369597E-2</v>
      </c>
      <c r="N774" s="152" t="s">
        <v>4</v>
      </c>
      <c r="O774" s="174">
        <f t="shared" ca="1" si="35"/>
        <v>43497</v>
      </c>
      <c r="P774" s="20">
        <f ca="1">_xll.meDateFromTenor(O774,P$14,"Following",P$13,"Normal")</f>
        <v>43500</v>
      </c>
      <c r="Q774" s="175">
        <f ca="1"/>
        <v>7.7209606898194323E-3</v>
      </c>
      <c r="R774" s="151" t="s">
        <v>4</v>
      </c>
    </row>
    <row r="775" spans="1:18" x14ac:dyDescent="0.25">
      <c r="A775" s="153">
        <v>757</v>
      </c>
      <c r="B775" s="158"/>
      <c r="C775" s="174">
        <f ca="1">_xll.meDateFromTenor(C774,"1D","FOLLOWING",D$13,"NORMAL")</f>
        <v>43500</v>
      </c>
      <c r="D775" s="20">
        <f ca="1">_xll.meDateFromTenor(C775,D$14,"Following",D$13,"Normal")</f>
        <v>43501</v>
      </c>
      <c r="E775" s="175">
        <f ca="1"/>
        <v>6.6583702107081656E-3</v>
      </c>
      <c r="F775" s="152"/>
      <c r="G775" s="174">
        <f t="shared" ca="1" si="33"/>
        <v>43500</v>
      </c>
      <c r="H775" s="20">
        <f ca="1">_xll.meDateFromTenor(G775,H$14,"Following",H$13,"Normal")</f>
        <v>43591</v>
      </c>
      <c r="I775" s="175">
        <f ca="1"/>
        <v>9.6799553417964875E-3</v>
      </c>
      <c r="J775" s="152" t="s">
        <v>4</v>
      </c>
      <c r="K775" s="174">
        <f t="shared" ca="1" si="34"/>
        <v>43500</v>
      </c>
      <c r="L775" s="20">
        <f ca="1">_xll.meDateFromTenor(K775,L$14,"Following",L$13,"Normal")</f>
        <v>43682</v>
      </c>
      <c r="M775" s="175">
        <f ca="1"/>
        <v>1.1257915781455739E-2</v>
      </c>
      <c r="N775" s="152" t="s">
        <v>4</v>
      </c>
      <c r="O775" s="174">
        <f t="shared" ca="1" si="35"/>
        <v>43500</v>
      </c>
      <c r="P775" s="20">
        <f ca="1">_xll.meDateFromTenor(O775,P$14,"Following",P$13,"Normal")</f>
        <v>43501</v>
      </c>
      <c r="Q775" s="175">
        <f ca="1"/>
        <v>7.7514007677257322E-3</v>
      </c>
      <c r="R775" s="151" t="s">
        <v>4</v>
      </c>
    </row>
    <row r="776" spans="1:18" x14ac:dyDescent="0.25">
      <c r="A776" s="153">
        <v>758</v>
      </c>
      <c r="B776" s="158"/>
      <c r="C776" s="174">
        <f ca="1">_xll.meDateFromTenor(C775,"1D","FOLLOWING",D$13,"NORMAL")</f>
        <v>43501</v>
      </c>
      <c r="D776" s="20">
        <f ca="1">_xll.meDateFromTenor(C776,D$14,"Following",D$13,"Normal")</f>
        <v>43502</v>
      </c>
      <c r="E776" s="175">
        <f ca="1"/>
        <v>6.6626446772488869E-3</v>
      </c>
      <c r="F776" s="152"/>
      <c r="G776" s="174">
        <f t="shared" ca="1" si="33"/>
        <v>43501</v>
      </c>
      <c r="H776" s="20">
        <f ca="1">_xll.meDateFromTenor(G776,H$14,"Following",H$13,"Normal")</f>
        <v>43591</v>
      </c>
      <c r="I776" s="175">
        <f ca="1"/>
        <v>9.6872700712513759E-3</v>
      </c>
      <c r="J776" s="152" t="s">
        <v>4</v>
      </c>
      <c r="K776" s="174">
        <f t="shared" ca="1" si="34"/>
        <v>43501</v>
      </c>
      <c r="L776" s="20">
        <f ca="1">_xll.meDateFromTenor(K776,L$14,"Following",L$13,"Normal")</f>
        <v>43682</v>
      </c>
      <c r="M776" s="175">
        <f ca="1"/>
        <v>1.1266426274548035E-2</v>
      </c>
      <c r="N776" s="152" t="s">
        <v>4</v>
      </c>
      <c r="O776" s="174">
        <f t="shared" ca="1" si="35"/>
        <v>43501</v>
      </c>
      <c r="P776" s="20">
        <f ca="1">_xll.meDateFromTenor(O776,P$14,"Following",P$13,"Normal")</f>
        <v>43502</v>
      </c>
      <c r="Q776" s="175">
        <f ca="1"/>
        <v>7.76135438687439E-3</v>
      </c>
      <c r="R776" s="151" t="s">
        <v>4</v>
      </c>
    </row>
    <row r="777" spans="1:18" x14ac:dyDescent="0.25">
      <c r="A777" s="153">
        <v>759</v>
      </c>
      <c r="B777" s="158"/>
      <c r="C777" s="174">
        <f ca="1">_xll.meDateFromTenor(C776,"1D","FOLLOWING",D$13,"NORMAL")</f>
        <v>43502</v>
      </c>
      <c r="D777" s="20">
        <f ca="1">_xll.meDateFromTenor(C777,D$14,"Following",D$13,"Normal")</f>
        <v>43503</v>
      </c>
      <c r="E777" s="175">
        <f ca="1"/>
        <v>6.6669234644934029E-3</v>
      </c>
      <c r="F777" s="152"/>
      <c r="G777" s="174">
        <f t="shared" ca="1" si="33"/>
        <v>43502</v>
      </c>
      <c r="H777" s="20">
        <f ca="1">_xll.meDateFromTenor(G777,H$14,"Following",H$13,"Normal")</f>
        <v>43591</v>
      </c>
      <c r="I777" s="175">
        <f ca="1"/>
        <v>9.6945592345384184E-3</v>
      </c>
      <c r="J777" s="152" t="s">
        <v>4</v>
      </c>
      <c r="K777" s="174">
        <f t="shared" ca="1" si="34"/>
        <v>43502</v>
      </c>
      <c r="L777" s="20">
        <f ca="1">_xll.meDateFromTenor(K777,L$14,"Following",L$13,"Normal")</f>
        <v>43683</v>
      </c>
      <c r="M777" s="175">
        <f ca="1"/>
        <v>1.1274899096126501E-2</v>
      </c>
      <c r="N777" s="152" t="s">
        <v>4</v>
      </c>
      <c r="O777" s="174">
        <f t="shared" ca="1" si="35"/>
        <v>43502</v>
      </c>
      <c r="P777" s="20">
        <f ca="1">_xll.meDateFromTenor(O777,P$14,"Following",P$13,"Normal")</f>
        <v>43503</v>
      </c>
      <c r="Q777" s="175">
        <f ca="1"/>
        <v>7.7712066177462692E-3</v>
      </c>
      <c r="R777" s="151" t="s">
        <v>4</v>
      </c>
    </row>
    <row r="778" spans="1:18" x14ac:dyDescent="0.25">
      <c r="A778" s="153">
        <v>760</v>
      </c>
      <c r="B778" s="158"/>
      <c r="C778" s="174">
        <f ca="1">_xll.meDateFromTenor(C777,"1D","FOLLOWING",D$13,"NORMAL")</f>
        <v>43503</v>
      </c>
      <c r="D778" s="20">
        <f ca="1">_xll.meDateFromTenor(C778,D$14,"Following",D$13,"Normal")</f>
        <v>43504</v>
      </c>
      <c r="E778" s="175">
        <f ca="1"/>
        <v>6.6712065730812021E-3</v>
      </c>
      <c r="F778" s="152"/>
      <c r="G778" s="174">
        <f t="shared" ca="1" si="33"/>
        <v>43503</v>
      </c>
      <c r="H778" s="20">
        <f ca="1">_xll.meDateFromTenor(G778,H$14,"Following",H$13,"Normal")</f>
        <v>43592</v>
      </c>
      <c r="I778" s="175">
        <f ca="1"/>
        <v>9.7018223726372584E-3</v>
      </c>
      <c r="J778" s="152" t="s">
        <v>4</v>
      </c>
      <c r="K778" s="174">
        <f t="shared" ca="1" si="34"/>
        <v>43503</v>
      </c>
      <c r="L778" s="20">
        <f ca="1">_xll.meDateFromTenor(K778,L$14,"Following",L$13,"Normal")</f>
        <v>43684</v>
      </c>
      <c r="M778" s="175">
        <f ca="1"/>
        <v>1.128333354436376E-2</v>
      </c>
      <c r="N778" s="152" t="s">
        <v>4</v>
      </c>
      <c r="O778" s="174">
        <f t="shared" ca="1" si="35"/>
        <v>43503</v>
      </c>
      <c r="P778" s="20">
        <f ca="1">_xll.meDateFromTenor(O778,P$14,"Following",P$13,"Normal")</f>
        <v>43504</v>
      </c>
      <c r="Q778" s="175">
        <f ca="1"/>
        <v>7.7809545494213397E-3</v>
      </c>
      <c r="R778" s="151" t="s">
        <v>4</v>
      </c>
    </row>
    <row r="779" spans="1:18" x14ac:dyDescent="0.25">
      <c r="A779" s="153">
        <v>761</v>
      </c>
      <c r="B779" s="158"/>
      <c r="C779" s="174">
        <f ca="1">_xll.meDateFromTenor(C778,"1D","FOLLOWING",D$13,"NORMAL")</f>
        <v>43504</v>
      </c>
      <c r="D779" s="20">
        <f ca="1">_xll.meDateFromTenor(C779,D$14,"Following",D$13,"Normal")</f>
        <v>43507</v>
      </c>
      <c r="E779" s="175">
        <f ca="1"/>
        <v>6.6799111407878321E-3</v>
      </c>
      <c r="F779" s="152"/>
      <c r="G779" s="174">
        <f t="shared" ca="1" si="33"/>
        <v>43504</v>
      </c>
      <c r="H779" s="20">
        <f ca="1">_xll.meDateFromTenor(G779,H$14,"Following",H$13,"Normal")</f>
        <v>43593</v>
      </c>
      <c r="I779" s="175">
        <f ca="1"/>
        <v>9.709059026527531E-3</v>
      </c>
      <c r="J779" s="152" t="s">
        <v>4</v>
      </c>
      <c r="K779" s="174">
        <f t="shared" ca="1" si="34"/>
        <v>43504</v>
      </c>
      <c r="L779" s="20">
        <f ca="1">_xll.meDateFromTenor(K779,L$14,"Following",L$13,"Normal")</f>
        <v>43685</v>
      </c>
      <c r="M779" s="175">
        <f ca="1"/>
        <v>1.1291728917432436E-2</v>
      </c>
      <c r="N779" s="152" t="s">
        <v>4</v>
      </c>
      <c r="O779" s="174">
        <f t="shared" ca="1" si="35"/>
        <v>43504</v>
      </c>
      <c r="P779" s="20">
        <f ca="1">_xll.meDateFromTenor(O779,P$14,"Following",P$13,"Normal")</f>
        <v>43507</v>
      </c>
      <c r="Q779" s="175">
        <f ca="1"/>
        <v>7.790595270979566E-3</v>
      </c>
      <c r="R779" s="151" t="s">
        <v>4</v>
      </c>
    </row>
    <row r="780" spans="1:18" x14ac:dyDescent="0.25">
      <c r="A780" s="153">
        <v>762</v>
      </c>
      <c r="B780" s="158"/>
      <c r="C780" s="174">
        <f ca="1">_xll.meDateFromTenor(C779,"1D","FOLLOWING",D$13,"NORMAL")</f>
        <v>43507</v>
      </c>
      <c r="D780" s="20">
        <f ca="1">_xll.meDateFromTenor(C780,D$14,"Following",D$13,"Normal")</f>
        <v>43508</v>
      </c>
      <c r="E780" s="175">
        <f ca="1"/>
        <v>6.6883822296581975E-3</v>
      </c>
      <c r="F780" s="152"/>
      <c r="G780" s="174">
        <f t="shared" ca="1" si="33"/>
        <v>43507</v>
      </c>
      <c r="H780" s="20">
        <f ca="1">_xll.meDateFromTenor(G780,H$14,"Following",H$13,"Normal")</f>
        <v>43598</v>
      </c>
      <c r="I780" s="175">
        <f ca="1"/>
        <v>9.7306054927433303E-3</v>
      </c>
      <c r="J780" s="152" t="s">
        <v>4</v>
      </c>
      <c r="K780" s="174">
        <f t="shared" ca="1" si="34"/>
        <v>43507</v>
      </c>
      <c r="L780" s="20">
        <f ca="1">_xll.meDateFromTenor(K780,L$14,"Following",L$13,"Normal")</f>
        <v>43689</v>
      </c>
      <c r="M780" s="175">
        <f ca="1"/>
        <v>1.1316673567353219E-2</v>
      </c>
      <c r="N780" s="152" t="s">
        <v>4</v>
      </c>
      <c r="O780" s="174">
        <f t="shared" ca="1" si="35"/>
        <v>43507</v>
      </c>
      <c r="P780" s="20">
        <f ca="1">_xll.meDateFromTenor(O780,P$14,"Following",P$13,"Normal")</f>
        <v>43508</v>
      </c>
      <c r="Q780" s="175">
        <f ca="1"/>
        <v>7.8188450657528524E-3</v>
      </c>
      <c r="R780" s="151" t="s">
        <v>4</v>
      </c>
    </row>
    <row r="781" spans="1:18" x14ac:dyDescent="0.25">
      <c r="A781" s="153">
        <v>763</v>
      </c>
      <c r="B781" s="158"/>
      <c r="C781" s="174">
        <f ca="1">_xll.meDateFromTenor(C780,"1D","FOLLOWING",D$13,"NORMAL")</f>
        <v>43508</v>
      </c>
      <c r="D781" s="20">
        <f ca="1">_xll.meDateFromTenor(C781,D$14,"Following",D$13,"Normal")</f>
        <v>43509</v>
      </c>
      <c r="E781" s="175">
        <f ca="1"/>
        <v>6.6926869516770416E-3</v>
      </c>
      <c r="F781" s="152"/>
      <c r="G781" s="174">
        <f t="shared" ca="1" si="33"/>
        <v>43508</v>
      </c>
      <c r="H781" s="20">
        <f ca="1">_xll.meDateFromTenor(G781,H$14,"Following",H$13,"Normal")</f>
        <v>43598</v>
      </c>
      <c r="I781" s="175">
        <f ca="1"/>
        <v>9.737731619595718E-3</v>
      </c>
      <c r="J781" s="152" t="s">
        <v>4</v>
      </c>
      <c r="K781" s="174">
        <f t="shared" ca="1" si="34"/>
        <v>43508</v>
      </c>
      <c r="L781" s="20">
        <f ca="1">_xll.meDateFromTenor(K781,L$14,"Following",L$13,"Normal")</f>
        <v>43689</v>
      </c>
      <c r="M781" s="175">
        <f ca="1"/>
        <v>1.1324905621473811E-2</v>
      </c>
      <c r="N781" s="152" t="s">
        <v>4</v>
      </c>
      <c r="O781" s="174">
        <f t="shared" ca="1" si="35"/>
        <v>43508</v>
      </c>
      <c r="P781" s="20">
        <f ca="1">_xll.meDateFromTenor(O781,P$14,"Following",P$13,"Normal")</f>
        <v>43509</v>
      </c>
      <c r="Q781" s="175">
        <f ca="1"/>
        <v>7.8280278376433709E-3</v>
      </c>
      <c r="R781" s="151" t="s">
        <v>4</v>
      </c>
    </row>
    <row r="782" spans="1:18" x14ac:dyDescent="0.25">
      <c r="A782" s="153">
        <v>764</v>
      </c>
      <c r="B782" s="158"/>
      <c r="C782" s="174">
        <f ca="1">_xll.meDateFromTenor(C781,"1D","FOLLOWING",D$13,"NORMAL")</f>
        <v>43509</v>
      </c>
      <c r="D782" s="20">
        <f ca="1">_xll.meDateFromTenor(C782,D$14,"Following",D$13,"Normal")</f>
        <v>43510</v>
      </c>
      <c r="E782" s="175">
        <f ca="1"/>
        <v>6.696995997836931E-3</v>
      </c>
      <c r="F782" s="152"/>
      <c r="G782" s="174">
        <f t="shared" ca="1" si="33"/>
        <v>43509</v>
      </c>
      <c r="H782" s="20">
        <f ca="1">_xll.meDateFromTenor(G782,H$14,"Following",H$13,"Normal")</f>
        <v>43598</v>
      </c>
      <c r="I782" s="175">
        <f ca="1"/>
        <v>9.7448289671377298E-3</v>
      </c>
      <c r="J782" s="152" t="s">
        <v>4</v>
      </c>
      <c r="K782" s="174">
        <f t="shared" ca="1" si="34"/>
        <v>43509</v>
      </c>
      <c r="L782" s="20">
        <f ca="1">_xll.meDateFromTenor(K782,L$14,"Following",L$13,"Normal")</f>
        <v>43690</v>
      </c>
      <c r="M782" s="175">
        <f ca="1"/>
        <v>1.133309509128895E-2</v>
      </c>
      <c r="N782" s="152" t="s">
        <v>4</v>
      </c>
      <c r="O782" s="174">
        <f t="shared" ca="1" si="35"/>
        <v>43509</v>
      </c>
      <c r="P782" s="20">
        <f ca="1">_xll.meDateFromTenor(O782,P$14,"Following",P$13,"Normal")</f>
        <v>43510</v>
      </c>
      <c r="Q782" s="175">
        <f ca="1"/>
        <v>7.8370888448168804E-3</v>
      </c>
      <c r="R782" s="151" t="s">
        <v>4</v>
      </c>
    </row>
    <row r="783" spans="1:18" x14ac:dyDescent="0.25">
      <c r="A783" s="153">
        <v>765</v>
      </c>
      <c r="B783" s="158"/>
      <c r="C783" s="174">
        <f ca="1">_xll.meDateFromTenor(C782,"1D","FOLLOWING",D$13,"NORMAL")</f>
        <v>43510</v>
      </c>
      <c r="D783" s="20">
        <f ca="1">_xll.meDateFromTenor(C783,D$14,"Following",D$13,"Normal")</f>
        <v>43511</v>
      </c>
      <c r="E783" s="175">
        <f ca="1"/>
        <v>6.7013093685375459E-3</v>
      </c>
      <c r="F783" s="152"/>
      <c r="G783" s="174">
        <f t="shared" ca="1" si="33"/>
        <v>43510</v>
      </c>
      <c r="H783" s="20">
        <f ca="1">_xll.meDateFromTenor(G783,H$14,"Following",H$13,"Normal")</f>
        <v>43599</v>
      </c>
      <c r="I783" s="175">
        <f ca="1"/>
        <v>9.7518970763490059E-3</v>
      </c>
      <c r="J783" s="152" t="s">
        <v>4</v>
      </c>
      <c r="K783" s="174">
        <f t="shared" ca="1" si="34"/>
        <v>43510</v>
      </c>
      <c r="L783" s="20">
        <f ca="1">_xll.meDateFromTenor(K783,L$14,"Following",L$13,"Normal")</f>
        <v>43691</v>
      </c>
      <c r="M783" s="175">
        <f ca="1"/>
        <v>1.1341241274971256E-2</v>
      </c>
      <c r="N783" s="152" t="s">
        <v>4</v>
      </c>
      <c r="O783" s="174">
        <f t="shared" ca="1" si="35"/>
        <v>43510</v>
      </c>
      <c r="P783" s="20">
        <f ca="1">_xll.meDateFromTenor(O783,P$14,"Following",P$13,"Normal")</f>
        <v>43511</v>
      </c>
      <c r="Q783" s="175">
        <f ca="1"/>
        <v>7.8460251763533464E-3</v>
      </c>
      <c r="R783" s="151" t="s">
        <v>4</v>
      </c>
    </row>
    <row r="784" spans="1:18" x14ac:dyDescent="0.25">
      <c r="A784" s="153">
        <v>766</v>
      </c>
      <c r="B784" s="158"/>
      <c r="C784" s="174">
        <f ca="1">_xll.meDateFromTenor(C783,"1D","FOLLOWING",D$13,"NORMAL")</f>
        <v>43511</v>
      </c>
      <c r="D784" s="20">
        <f ca="1">_xll.meDateFromTenor(C784,D$14,"Following",D$13,"Normal")</f>
        <v>43514</v>
      </c>
      <c r="E784" s="175">
        <f ca="1"/>
        <v>6.710075593403554E-3</v>
      </c>
      <c r="F784" s="152"/>
      <c r="G784" s="174">
        <f t="shared" ca="1" si="33"/>
        <v>43511</v>
      </c>
      <c r="H784" s="20">
        <f ca="1">_xll.meDateFromTenor(G784,H$14,"Following",H$13,"Normal")</f>
        <v>43600</v>
      </c>
      <c r="I784" s="175">
        <f ca="1"/>
        <v>9.7589354882091778E-3</v>
      </c>
      <c r="J784" s="152" t="s">
        <v>4</v>
      </c>
      <c r="K784" s="174">
        <f t="shared" ca="1" si="34"/>
        <v>43511</v>
      </c>
      <c r="L784" s="20">
        <f ca="1">_xll.meDateFromTenor(K784,L$14,"Following",L$13,"Normal")</f>
        <v>43692</v>
      </c>
      <c r="M784" s="175">
        <f ca="1"/>
        <v>1.1349343470693348E-2</v>
      </c>
      <c r="N784" s="152" t="s">
        <v>4</v>
      </c>
      <c r="O784" s="174">
        <f t="shared" ca="1" si="35"/>
        <v>43511</v>
      </c>
      <c r="P784" s="20">
        <f ca="1">_xll.meDateFromTenor(O784,P$14,"Following",P$13,"Normal")</f>
        <v>43514</v>
      </c>
      <c r="Q784" s="175">
        <f ca="1"/>
        <v>7.8548339213327344E-3</v>
      </c>
      <c r="R784" s="151" t="s">
        <v>4</v>
      </c>
    </row>
    <row r="785" spans="1:18" x14ac:dyDescent="0.25">
      <c r="A785" s="153">
        <v>767</v>
      </c>
      <c r="B785" s="158"/>
      <c r="C785" s="174">
        <f ca="1">_xll.meDateFromTenor(C784,"1D","FOLLOWING",D$13,"NORMAL")</f>
        <v>43514</v>
      </c>
      <c r="D785" s="20">
        <f ca="1">_xll.meDateFromTenor(C785,D$14,"Following",D$13,"Normal")</f>
        <v>43515</v>
      </c>
      <c r="E785" s="175">
        <f ca="1"/>
        <v>6.7186061064994605E-3</v>
      </c>
      <c r="F785" s="152"/>
      <c r="G785" s="174">
        <f t="shared" ca="1" si="33"/>
        <v>43514</v>
      </c>
      <c r="H785" s="20">
        <f ca="1">_xll.meDateFromTenor(G785,H$14,"Following",H$13,"Normal")</f>
        <v>43605</v>
      </c>
      <c r="I785" s="175">
        <f ca="1"/>
        <v>9.7798679494794909E-3</v>
      </c>
      <c r="J785" s="152" t="s">
        <v>4</v>
      </c>
      <c r="K785" s="174">
        <f t="shared" ca="1" si="34"/>
        <v>43514</v>
      </c>
      <c r="L785" s="20">
        <f ca="1">_xll.meDateFromTenor(K785,L$14,"Following",L$13,"Normal")</f>
        <v>43696</v>
      </c>
      <c r="M785" s="175">
        <f ca="1"/>
        <v>1.1373379111824643E-2</v>
      </c>
      <c r="N785" s="152" t="s">
        <v>4</v>
      </c>
      <c r="O785" s="174">
        <f t="shared" ca="1" si="35"/>
        <v>43514</v>
      </c>
      <c r="P785" s="20">
        <f ca="1">_xll.meDateFromTenor(O785,P$14,"Following",P$13,"Normal")</f>
        <v>43515</v>
      </c>
      <c r="Q785" s="175">
        <f ca="1"/>
        <v>7.8804655277281074E-3</v>
      </c>
      <c r="R785" s="151" t="s">
        <v>4</v>
      </c>
    </row>
    <row r="786" spans="1:18" x14ac:dyDescent="0.25">
      <c r="A786" s="153">
        <v>768</v>
      </c>
      <c r="B786" s="158"/>
      <c r="C786" s="174">
        <f ca="1">_xll.meDateFromTenor(C785,"1D","FOLLOWING",D$13,"NORMAL")</f>
        <v>43515</v>
      </c>
      <c r="D786" s="20">
        <f ca="1">_xll.meDateFromTenor(C786,D$14,"Following",D$13,"Normal")</f>
        <v>43516</v>
      </c>
      <c r="E786" s="175">
        <f ca="1"/>
        <v>6.7229411069380761E-3</v>
      </c>
      <c r="F786" s="152"/>
      <c r="G786" s="174">
        <f t="shared" ca="1" si="33"/>
        <v>43515</v>
      </c>
      <c r="H786" s="20">
        <f ca="1">_xll.meDateFromTenor(G786,H$14,"Following",H$13,"Normal")</f>
        <v>43605</v>
      </c>
      <c r="I786" s="175">
        <f ca="1"/>
        <v>9.7867829817316499E-3</v>
      </c>
      <c r="J786" s="152" t="s">
        <v>4</v>
      </c>
      <c r="K786" s="174">
        <f t="shared" ca="1" si="34"/>
        <v>43515</v>
      </c>
      <c r="L786" s="20">
        <f ca="1">_xll.meDateFromTenor(K786,L$14,"Following",L$13,"Normal")</f>
        <v>43696</v>
      </c>
      <c r="M786" s="175">
        <f ca="1"/>
        <v>1.138129833743216E-2</v>
      </c>
      <c r="N786" s="152" t="s">
        <v>4</v>
      </c>
      <c r="O786" s="174">
        <f t="shared" ca="1" si="35"/>
        <v>43515</v>
      </c>
      <c r="P786" s="20">
        <f ca="1">_xll.meDateFromTenor(O786,P$14,"Following",P$13,"Normal")</f>
        <v>43516</v>
      </c>
      <c r="Q786" s="175">
        <f ca="1"/>
        <v>7.8887348172788554E-3</v>
      </c>
      <c r="R786" s="151" t="s">
        <v>4</v>
      </c>
    </row>
    <row r="787" spans="1:18" x14ac:dyDescent="0.25">
      <c r="A787" s="153">
        <v>769</v>
      </c>
      <c r="B787" s="158"/>
      <c r="C787" s="174">
        <f ca="1">_xll.meDateFromTenor(C786,"1D","FOLLOWING",D$13,"NORMAL")</f>
        <v>43516</v>
      </c>
      <c r="D787" s="20">
        <f ca="1">_xll.meDateFromTenor(C787,D$14,"Following",D$13,"Normal")</f>
        <v>43517</v>
      </c>
      <c r="E787" s="175">
        <f ca="1"/>
        <v>6.7272804349549874E-3</v>
      </c>
      <c r="F787" s="152"/>
      <c r="G787" s="174">
        <f t="shared" ca="1" si="33"/>
        <v>43516</v>
      </c>
      <c r="H787" s="20">
        <f ca="1">_xll.meDateFromTenor(G787,H$14,"Following",H$13,"Normal")</f>
        <v>43605</v>
      </c>
      <c r="I787" s="175">
        <f ca="1"/>
        <v>9.7936661574800528E-3</v>
      </c>
      <c r="J787" s="152" t="s">
        <v>4</v>
      </c>
      <c r="K787" s="174">
        <f t="shared" ca="1" si="34"/>
        <v>43516</v>
      </c>
      <c r="L787" s="20">
        <f ca="1">_xll.meDateFromTenor(K787,L$14,"Following",L$13,"Normal")</f>
        <v>43697</v>
      </c>
      <c r="M787" s="175">
        <f ca="1"/>
        <v>1.13891702266614E-2</v>
      </c>
      <c r="N787" s="152" t="s">
        <v>4</v>
      </c>
      <c r="O787" s="174">
        <f t="shared" ca="1" si="35"/>
        <v>43516</v>
      </c>
      <c r="P787" s="20">
        <f ca="1">_xll.meDateFromTenor(O787,P$14,"Following",P$13,"Normal")</f>
        <v>43517</v>
      </c>
      <c r="Q787" s="175">
        <f ca="1"/>
        <v>7.8968619656723631E-3</v>
      </c>
      <c r="R787" s="151" t="s">
        <v>4</v>
      </c>
    </row>
    <row r="788" spans="1:18" x14ac:dyDescent="0.25">
      <c r="A788" s="153">
        <v>770</v>
      </c>
      <c r="B788" s="158"/>
      <c r="C788" s="174">
        <f ca="1">_xll.meDateFromTenor(C787,"1D","FOLLOWING",D$13,"NORMAL")</f>
        <v>43517</v>
      </c>
      <c r="D788" s="20">
        <f ca="1">_xll.meDateFromTenor(C788,D$14,"Following",D$13,"Normal")</f>
        <v>43518</v>
      </c>
      <c r="E788" s="175">
        <f ca="1"/>
        <v>6.7316240907100665E-3</v>
      </c>
      <c r="F788" s="152"/>
      <c r="G788" s="174">
        <f t="shared" ca="1" si="33"/>
        <v>43517</v>
      </c>
      <c r="H788" s="20">
        <f ca="1">_xll.meDateFromTenor(G788,H$14,"Following",H$13,"Normal")</f>
        <v>43606</v>
      </c>
      <c r="I788" s="175">
        <f ca="1"/>
        <v>9.8005176974501097E-3</v>
      </c>
      <c r="J788" s="152" t="s">
        <v>4</v>
      </c>
      <c r="K788" s="174">
        <f t="shared" ca="1" si="34"/>
        <v>43517</v>
      </c>
      <c r="L788" s="20">
        <f ca="1">_xll.meDateFromTenor(K788,L$14,"Following",L$13,"Normal")</f>
        <v>43698</v>
      </c>
      <c r="M788" s="175">
        <f ca="1"/>
        <v>1.1396994881279023E-2</v>
      </c>
      <c r="N788" s="152" t="s">
        <v>4</v>
      </c>
      <c r="O788" s="174">
        <f t="shared" ca="1" si="35"/>
        <v>43517</v>
      </c>
      <c r="P788" s="20">
        <f ca="1">_xll.meDateFromTenor(O788,P$14,"Following",P$13,"Normal")</f>
        <v>43518</v>
      </c>
      <c r="Q788" s="175">
        <f ca="1"/>
        <v>7.904844061988589E-3</v>
      </c>
      <c r="R788" s="151" t="s">
        <v>4</v>
      </c>
    </row>
    <row r="789" spans="1:18" x14ac:dyDescent="0.25">
      <c r="A789" s="153">
        <v>771</v>
      </c>
      <c r="B789" s="158"/>
      <c r="C789" s="174">
        <f ca="1">_xll.meDateFromTenor(C788,"1D","FOLLOWING",D$13,"NORMAL")</f>
        <v>43518</v>
      </c>
      <c r="D789" s="20">
        <f ca="1">_xll.meDateFromTenor(C789,D$14,"Following",D$13,"Normal")</f>
        <v>43521</v>
      </c>
      <c r="E789" s="175">
        <f ca="1"/>
        <v>6.7373289193995121E-3</v>
      </c>
      <c r="F789" s="152"/>
      <c r="G789" s="174">
        <f t="shared" ref="G789:G852" ca="1" si="36">$C789</f>
        <v>43518</v>
      </c>
      <c r="H789" s="20">
        <f ca="1">_xll.meDateFromTenor(G789,H$14,"Following",H$13,"Normal")</f>
        <v>43607</v>
      </c>
      <c r="I789" s="175">
        <f ca="1"/>
        <v>9.8073379583163787E-3</v>
      </c>
      <c r="J789" s="152" t="s">
        <v>4</v>
      </c>
      <c r="K789" s="174">
        <f t="shared" ref="K789:K852" ca="1" si="37">$C789</f>
        <v>43518</v>
      </c>
      <c r="L789" s="20">
        <f ca="1">_xll.meDateFromTenor(K789,L$14,"Following",L$13,"Normal")</f>
        <v>43699</v>
      </c>
      <c r="M789" s="175">
        <f ca="1"/>
        <v>1.1404772563770501E-2</v>
      </c>
      <c r="N789" s="152" t="s">
        <v>4</v>
      </c>
      <c r="O789" s="174">
        <f t="shared" ref="O789:O852" ca="1" si="38">$C789</f>
        <v>43518</v>
      </c>
      <c r="P789" s="20">
        <f ca="1">_xll.meDateFromTenor(O789,P$14,"Following",P$13,"Normal")</f>
        <v>43521</v>
      </c>
      <c r="Q789" s="175">
        <f ca="1"/>
        <v>7.9126781953075074E-3</v>
      </c>
      <c r="R789" s="151" t="s">
        <v>4</v>
      </c>
    </row>
    <row r="790" spans="1:18" x14ac:dyDescent="0.25">
      <c r="A790" s="153">
        <v>772</v>
      </c>
      <c r="B790" s="158"/>
      <c r="C790" s="174">
        <f ca="1">_xll.meDateFromTenor(C789,"1D","FOLLOWING",D$13,"NORMAL")</f>
        <v>43521</v>
      </c>
      <c r="D790" s="20">
        <f ca="1">_xll.meDateFromTenor(C790,D$14,"Following",D$13,"Normal")</f>
        <v>43522</v>
      </c>
      <c r="E790" s="175">
        <f ca="1"/>
        <v>6.7417785558976937E-3</v>
      </c>
      <c r="F790" s="152"/>
      <c r="G790" s="174">
        <f t="shared" ca="1" si="36"/>
        <v>43521</v>
      </c>
      <c r="H790" s="20">
        <f ca="1">_xll.meDateFromTenor(G790,H$14,"Following",H$13,"Normal")</f>
        <v>43612</v>
      </c>
      <c r="I790" s="175">
        <f ca="1"/>
        <v>9.8276146330380735E-3</v>
      </c>
      <c r="J790" s="152" t="s">
        <v>4</v>
      </c>
      <c r="K790" s="174">
        <f t="shared" ca="1" si="37"/>
        <v>43521</v>
      </c>
      <c r="L790" s="20">
        <f ca="1">_xll.meDateFromTenor(K790,L$14,"Following",L$13,"Normal")</f>
        <v>43703</v>
      </c>
      <c r="M790" s="175">
        <f ca="1"/>
        <v>1.1427826403342745E-2</v>
      </c>
      <c r="N790" s="152" t="s">
        <v>4</v>
      </c>
      <c r="O790" s="174">
        <f t="shared" ca="1" si="38"/>
        <v>43521</v>
      </c>
      <c r="P790" s="20">
        <f ca="1">_xll.meDateFromTenor(O790,P$14,"Following",P$13,"Normal")</f>
        <v>43522</v>
      </c>
      <c r="Q790" s="175">
        <f ca="1"/>
        <v>7.9352637080800682E-3</v>
      </c>
      <c r="R790" s="151" t="s">
        <v>4</v>
      </c>
    </row>
    <row r="791" spans="1:18" x14ac:dyDescent="0.25">
      <c r="A791" s="153">
        <v>773</v>
      </c>
      <c r="B791" s="158"/>
      <c r="C791" s="174">
        <f ca="1">_xll.meDateFromTenor(C790,"1D","FOLLOWING",D$13,"NORMAL")</f>
        <v>43522</v>
      </c>
      <c r="D791" s="20">
        <f ca="1">_xll.meDateFromTenor(C791,D$14,"Following",D$13,"Normal")</f>
        <v>43523</v>
      </c>
      <c r="E791" s="175">
        <f ca="1"/>
        <v>6.7440883483360879E-3</v>
      </c>
      <c r="F791" s="152"/>
      <c r="G791" s="174">
        <f t="shared" ca="1" si="36"/>
        <v>43522</v>
      </c>
      <c r="H791" s="20">
        <f ca="1">_xll.meDateFromTenor(G791,H$14,"Following",H$13,"Normal")</f>
        <v>43612</v>
      </c>
      <c r="I791" s="175">
        <f ca="1"/>
        <v>9.8343133442348012E-3</v>
      </c>
      <c r="J791" s="152" t="s">
        <v>4</v>
      </c>
      <c r="K791" s="174">
        <f t="shared" ca="1" si="37"/>
        <v>43522</v>
      </c>
      <c r="L791" s="20">
        <f ca="1">_xll.meDateFromTenor(K791,L$14,"Following",L$13,"Normal")</f>
        <v>43703</v>
      </c>
      <c r="M791" s="175">
        <f ca="1"/>
        <v>1.1435418822184322E-2</v>
      </c>
      <c r="N791" s="152" t="s">
        <v>4</v>
      </c>
      <c r="O791" s="174">
        <f t="shared" ca="1" si="38"/>
        <v>43522</v>
      </c>
      <c r="P791" s="20">
        <f ca="1">_xll.meDateFromTenor(O791,P$14,"Following",P$13,"Normal")</f>
        <v>43523</v>
      </c>
      <c r="Q791" s="175">
        <f ca="1"/>
        <v>7.9424084303688289E-3</v>
      </c>
      <c r="R791" s="151" t="s">
        <v>4</v>
      </c>
    </row>
    <row r="792" spans="1:18" x14ac:dyDescent="0.25">
      <c r="A792" s="153">
        <v>774</v>
      </c>
      <c r="B792" s="158"/>
      <c r="C792" s="174">
        <f ca="1">_xll.meDateFromTenor(C791,"1D","FOLLOWING",D$13,"NORMAL")</f>
        <v>43523</v>
      </c>
      <c r="D792" s="20">
        <f ca="1">_xll.meDateFromTenor(C792,D$14,"Following",D$13,"Normal")</f>
        <v>43524</v>
      </c>
      <c r="E792" s="175">
        <f ca="1"/>
        <v>6.7464113016058279E-3</v>
      </c>
      <c r="F792" s="152"/>
      <c r="G792" s="174">
        <f t="shared" ca="1" si="36"/>
        <v>43523</v>
      </c>
      <c r="H792" s="20">
        <f ca="1">_xll.meDateFromTenor(G792,H$14,"Following",H$13,"Normal")</f>
        <v>43612</v>
      </c>
      <c r="I792" s="175">
        <f ca="1"/>
        <v>9.8409825597005462E-3</v>
      </c>
      <c r="J792" s="152" t="s">
        <v>4</v>
      </c>
      <c r="K792" s="174">
        <f t="shared" ca="1" si="37"/>
        <v>43523</v>
      </c>
      <c r="L792" s="20">
        <f ca="1">_xll.meDateFromTenor(K792,L$14,"Following",L$13,"Normal")</f>
        <v>43704</v>
      </c>
      <c r="M792" s="175">
        <f ca="1"/>
        <v>1.1442965581327097E-2</v>
      </c>
      <c r="N792" s="152" t="s">
        <v>4</v>
      </c>
      <c r="O792" s="174">
        <f t="shared" ca="1" si="38"/>
        <v>43523</v>
      </c>
      <c r="P792" s="20">
        <f ca="1">_xll.meDateFromTenor(O792,P$14,"Following",P$13,"Normal")</f>
        <v>43524</v>
      </c>
      <c r="Q792" s="175">
        <f ca="1"/>
        <v>7.9492668121352705E-3</v>
      </c>
      <c r="R792" s="151" t="s">
        <v>4</v>
      </c>
    </row>
    <row r="793" spans="1:18" x14ac:dyDescent="0.25">
      <c r="A793" s="153">
        <v>775</v>
      </c>
      <c r="B793" s="158"/>
      <c r="C793" s="174">
        <f ca="1">_xll.meDateFromTenor(C792,"1D","FOLLOWING",D$13,"NORMAL")</f>
        <v>43524</v>
      </c>
      <c r="D793" s="20">
        <f ca="1">_xll.meDateFromTenor(C793,D$14,"Following",D$13,"Normal")</f>
        <v>43525</v>
      </c>
      <c r="E793" s="175">
        <f ca="1"/>
        <v>6.7487474168270965E-3</v>
      </c>
      <c r="F793" s="152"/>
      <c r="G793" s="174">
        <f t="shared" ca="1" si="36"/>
        <v>43524</v>
      </c>
      <c r="H793" s="20">
        <f ca="1">_xll.meDateFromTenor(G793,H$14,"Following",H$13,"Normal")</f>
        <v>43613</v>
      </c>
      <c r="I793" s="175">
        <f ca="1"/>
        <v>9.8476226361098682E-3</v>
      </c>
      <c r="J793" s="152" t="s">
        <v>4</v>
      </c>
      <c r="K793" s="174">
        <f t="shared" ca="1" si="37"/>
        <v>43524</v>
      </c>
      <c r="L793" s="20">
        <f ca="1">_xll.meDateFromTenor(K793,L$14,"Following",L$13,"Normal")</f>
        <v>43705</v>
      </c>
      <c r="M793" s="175">
        <f ca="1"/>
        <v>1.1450466943256535E-2</v>
      </c>
      <c r="N793" s="152" t="s">
        <v>4</v>
      </c>
      <c r="O793" s="174">
        <f t="shared" ca="1" si="38"/>
        <v>43524</v>
      </c>
      <c r="P793" s="20">
        <f ca="1">_xll.meDateFromTenor(O793,P$14,"Following",P$13,"Normal")</f>
        <v>43525</v>
      </c>
      <c r="Q793" s="175">
        <f ca="1"/>
        <v>7.9558555575938439E-3</v>
      </c>
      <c r="R793" s="151" t="s">
        <v>4</v>
      </c>
    </row>
    <row r="794" spans="1:18" x14ac:dyDescent="0.25">
      <c r="A794" s="153">
        <v>776</v>
      </c>
      <c r="B794" s="158"/>
      <c r="C794" s="174">
        <f ca="1">_xll.meDateFromTenor(C793,"1D","FOLLOWING",D$13,"NORMAL")</f>
        <v>43525</v>
      </c>
      <c r="D794" s="20">
        <f ca="1">_xll.meDateFromTenor(C794,D$14,"Following",D$13,"Normal")</f>
        <v>43528</v>
      </c>
      <c r="E794" s="175">
        <f ca="1"/>
        <v>6.7535902184268325E-3</v>
      </c>
      <c r="F794" s="152"/>
      <c r="G794" s="174">
        <f t="shared" ca="1" si="36"/>
        <v>43525</v>
      </c>
      <c r="H794" s="20">
        <f ca="1">_xll.meDateFromTenor(G794,H$14,"Following",H$13,"Normal")</f>
        <v>43619</v>
      </c>
      <c r="I794" s="175">
        <f ca="1"/>
        <v>9.8542339301373287E-3</v>
      </c>
      <c r="J794" s="152" t="s">
        <v>4</v>
      </c>
      <c r="K794" s="174">
        <f t="shared" ca="1" si="37"/>
        <v>43525</v>
      </c>
      <c r="L794" s="20">
        <f ca="1">_xll.meDateFromTenor(K794,L$14,"Following",L$13,"Normal")</f>
        <v>43710</v>
      </c>
      <c r="M794" s="175">
        <f ca="1"/>
        <v>1.1457923170458106E-2</v>
      </c>
      <c r="N794" s="152" t="s">
        <v>4</v>
      </c>
      <c r="O794" s="174">
        <f t="shared" ca="1" si="38"/>
        <v>43525</v>
      </c>
      <c r="P794" s="20">
        <f ca="1">_xll.meDateFromTenor(O794,P$14,"Following",P$13,"Normal")</f>
        <v>43528</v>
      </c>
      <c r="Q794" s="175">
        <f ca="1"/>
        <v>7.9621913709590035E-3</v>
      </c>
      <c r="R794" s="151" t="s">
        <v>4</v>
      </c>
    </row>
    <row r="795" spans="1:18" x14ac:dyDescent="0.25">
      <c r="A795" s="153">
        <v>777</v>
      </c>
      <c r="B795" s="158"/>
      <c r="C795" s="174">
        <f ca="1">_xll.meDateFromTenor(C794,"1D","FOLLOWING",D$13,"NORMAL")</f>
        <v>43528</v>
      </c>
      <c r="D795" s="20">
        <f ca="1">_xll.meDateFromTenor(C795,D$14,"Following",D$13,"Normal")</f>
        <v>43529</v>
      </c>
      <c r="E795" s="175">
        <f ca="1"/>
        <v>6.7582235169716641E-3</v>
      </c>
      <c r="F795" s="152"/>
      <c r="G795" s="174">
        <f t="shared" ca="1" si="36"/>
        <v>43528</v>
      </c>
      <c r="H795" s="20">
        <f ca="1">_xll.meDateFromTenor(G795,H$14,"Following",H$13,"Normal")</f>
        <v>43620</v>
      </c>
      <c r="I795" s="175">
        <f ca="1"/>
        <v>9.8738986846741428E-3</v>
      </c>
      <c r="J795" s="152" t="s">
        <v>4</v>
      </c>
      <c r="K795" s="174">
        <f t="shared" ca="1" si="37"/>
        <v>43528</v>
      </c>
      <c r="L795" s="20">
        <f ca="1">_xll.meDateFromTenor(K795,L$14,"Following",L$13,"Normal")</f>
        <v>43712</v>
      </c>
      <c r="M795" s="175">
        <f ca="1"/>
        <v>1.1480023668550294E-2</v>
      </c>
      <c r="N795" s="152" t="s">
        <v>4</v>
      </c>
      <c r="O795" s="174">
        <f t="shared" ca="1" si="38"/>
        <v>43528</v>
      </c>
      <c r="P795" s="20">
        <f ca="1">_xll.meDateFromTenor(O795,P$14,"Following",P$13,"Normal")</f>
        <v>43529</v>
      </c>
      <c r="Q795" s="175">
        <f ca="1"/>
        <v>7.9798482606385293E-3</v>
      </c>
      <c r="R795" s="151" t="s">
        <v>4</v>
      </c>
    </row>
    <row r="796" spans="1:18" x14ac:dyDescent="0.25">
      <c r="A796" s="153">
        <v>778</v>
      </c>
      <c r="B796" s="158"/>
      <c r="C796" s="174">
        <f ca="1">_xll.meDateFromTenor(C795,"1D","FOLLOWING",D$13,"NORMAL")</f>
        <v>43529</v>
      </c>
      <c r="D796" s="20">
        <f ca="1">_xll.meDateFromTenor(C796,D$14,"Following",D$13,"Normal")</f>
        <v>43530</v>
      </c>
      <c r="E796" s="175">
        <f ca="1"/>
        <v>6.760625456978555E-3</v>
      </c>
      <c r="F796" s="152"/>
      <c r="G796" s="174">
        <f t="shared" ca="1" si="36"/>
        <v>43529</v>
      </c>
      <c r="H796" s="20">
        <f ca="1">_xll.meDateFromTenor(G796,H$14,"Following",H$13,"Normal")</f>
        <v>43621</v>
      </c>
      <c r="I796" s="175">
        <f ca="1"/>
        <v>9.8803984159197607E-3</v>
      </c>
      <c r="J796" s="152" t="s">
        <v>4</v>
      </c>
      <c r="K796" s="174">
        <f t="shared" ca="1" si="37"/>
        <v>43529</v>
      </c>
      <c r="L796" s="20">
        <f ca="1">_xll.meDateFromTenor(K796,L$14,"Following",L$13,"Normal")</f>
        <v>43713</v>
      </c>
      <c r="M796" s="175">
        <f ca="1"/>
        <v>1.1487301981695078E-2</v>
      </c>
      <c r="N796" s="152" t="s">
        <v>4</v>
      </c>
      <c r="O796" s="174">
        <f t="shared" ca="1" si="38"/>
        <v>43529</v>
      </c>
      <c r="P796" s="20">
        <f ca="1">_xll.meDateFromTenor(O796,P$14,"Following",P$13,"Normal")</f>
        <v>43530</v>
      </c>
      <c r="Q796" s="175">
        <f ca="1"/>
        <v>7.9853393877745669E-3</v>
      </c>
      <c r="R796" s="151" t="s">
        <v>4</v>
      </c>
    </row>
    <row r="797" spans="1:18" x14ac:dyDescent="0.25">
      <c r="A797" s="153">
        <v>779</v>
      </c>
      <c r="B797" s="158"/>
      <c r="C797" s="174">
        <f ca="1">_xll.meDateFromTenor(C796,"1D","FOLLOWING",D$13,"NORMAL")</f>
        <v>43530</v>
      </c>
      <c r="D797" s="20">
        <f ca="1">_xll.meDateFromTenor(C797,D$14,"Following",D$13,"Normal")</f>
        <v>43531</v>
      </c>
      <c r="E797" s="175">
        <f ca="1"/>
        <v>6.7630405652519231E-3</v>
      </c>
      <c r="F797" s="152"/>
      <c r="G797" s="174">
        <f t="shared" ca="1" si="36"/>
        <v>43530</v>
      </c>
      <c r="H797" s="20">
        <f ca="1">_xll.meDateFromTenor(G797,H$14,"Following",H$13,"Normal")</f>
        <v>43622</v>
      </c>
      <c r="I797" s="175">
        <f ca="1"/>
        <v>9.8868711481563207E-3</v>
      </c>
      <c r="J797" s="152" t="s">
        <v>4</v>
      </c>
      <c r="K797" s="174">
        <f t="shared" ca="1" si="37"/>
        <v>43530</v>
      </c>
      <c r="L797" s="20">
        <f ca="1">_xll.meDateFromTenor(K797,L$14,"Following",L$13,"Normal")</f>
        <v>43714</v>
      </c>
      <c r="M797" s="175">
        <f ca="1"/>
        <v>1.1494536472539337E-2</v>
      </c>
      <c r="N797" s="152" t="s">
        <v>4</v>
      </c>
      <c r="O797" s="174">
        <f t="shared" ca="1" si="38"/>
        <v>43530</v>
      </c>
      <c r="P797" s="20">
        <f ca="1">_xll.meDateFromTenor(O797,P$14,"Following",P$13,"Normal")</f>
        <v>43531</v>
      </c>
      <c r="Q797" s="175">
        <f ca="1"/>
        <v>7.9906611038894539E-3</v>
      </c>
      <c r="R797" s="151" t="s">
        <v>4</v>
      </c>
    </row>
    <row r="798" spans="1:18" x14ac:dyDescent="0.25">
      <c r="A798" s="153">
        <v>780</v>
      </c>
      <c r="B798" s="158"/>
      <c r="C798" s="174">
        <f ca="1">_xll.meDateFromTenor(C797,"1D","FOLLOWING",D$13,"NORMAL")</f>
        <v>43531</v>
      </c>
      <c r="D798" s="20">
        <f ca="1">_xll.meDateFromTenor(C798,D$14,"Following",D$13,"Normal")</f>
        <v>43532</v>
      </c>
      <c r="E798" s="175">
        <f ca="1"/>
        <v>6.7654688424312569E-3</v>
      </c>
      <c r="F798" s="152"/>
      <c r="G798" s="174">
        <f t="shared" ca="1" si="36"/>
        <v>43531</v>
      </c>
      <c r="H798" s="20">
        <f ca="1">_xll.meDateFromTenor(G798,H$14,"Following",H$13,"Normal")</f>
        <v>43623</v>
      </c>
      <c r="I798" s="175">
        <f ca="1"/>
        <v>9.8933172380583859E-3</v>
      </c>
      <c r="J798" s="152" t="s">
        <v>4</v>
      </c>
      <c r="K798" s="174">
        <f t="shared" ca="1" si="37"/>
        <v>43531</v>
      </c>
      <c r="L798" s="20">
        <f ca="1">_xll.meDateFromTenor(K798,L$14,"Following",L$13,"Normal")</f>
        <v>43717</v>
      </c>
      <c r="M798" s="175">
        <f ca="1"/>
        <v>1.1501727403568536E-2</v>
      </c>
      <c r="N798" s="152" t="s">
        <v>4</v>
      </c>
      <c r="O798" s="174">
        <f t="shared" ca="1" si="38"/>
        <v>43531</v>
      </c>
      <c r="P798" s="20">
        <f ca="1">_xll.meDateFromTenor(O798,P$14,"Following",P$13,"Normal")</f>
        <v>43532</v>
      </c>
      <c r="Q798" s="175">
        <f ca="1"/>
        <v>7.9958301131976498E-3</v>
      </c>
      <c r="R798" s="151" t="s">
        <v>4</v>
      </c>
    </row>
    <row r="799" spans="1:18" x14ac:dyDescent="0.25">
      <c r="A799" s="153">
        <v>781</v>
      </c>
      <c r="B799" s="158"/>
      <c r="C799" s="174">
        <f ca="1">_xll.meDateFromTenor(C798,"1D","FOLLOWING",D$13,"NORMAL")</f>
        <v>43532</v>
      </c>
      <c r="D799" s="20">
        <f ca="1">_xll.meDateFromTenor(C799,D$14,"Following",D$13,"Normal")</f>
        <v>43535</v>
      </c>
      <c r="E799" s="175">
        <f ca="1"/>
        <v>6.7704966274462451E-3</v>
      </c>
      <c r="F799" s="152"/>
      <c r="G799" s="174">
        <f t="shared" ca="1" si="36"/>
        <v>43532</v>
      </c>
      <c r="H799" s="20">
        <f ca="1">_xll.meDateFromTenor(G799,H$14,"Following",H$13,"Normal")</f>
        <v>43626</v>
      </c>
      <c r="I799" s="175">
        <f ca="1"/>
        <v>9.8997370423005108E-3</v>
      </c>
      <c r="J799" s="152" t="s">
        <v>4</v>
      </c>
      <c r="K799" s="174">
        <f t="shared" ca="1" si="37"/>
        <v>43532</v>
      </c>
      <c r="L799" s="20">
        <f ca="1">_xll.meDateFromTenor(K799,L$14,"Following",L$13,"Normal")</f>
        <v>43717</v>
      </c>
      <c r="M799" s="175">
        <f ca="1"/>
        <v>1.150887503726815E-2</v>
      </c>
      <c r="N799" s="152" t="s">
        <v>4</v>
      </c>
      <c r="O799" s="174">
        <f t="shared" ca="1" si="38"/>
        <v>43532</v>
      </c>
      <c r="P799" s="20">
        <f ca="1">_xll.meDateFromTenor(O799,P$14,"Following",P$13,"Normal")</f>
        <v>43535</v>
      </c>
      <c r="Q799" s="175">
        <f ca="1"/>
        <v>8.0008631199136038E-3</v>
      </c>
      <c r="R799" s="151" t="s">
        <v>4</v>
      </c>
    </row>
    <row r="800" spans="1:18" x14ac:dyDescent="0.25">
      <c r="A800" s="153">
        <v>782</v>
      </c>
      <c r="B800" s="158"/>
      <c r="C800" s="174">
        <f ca="1">_xll.meDateFromTenor(C799,"1D","FOLLOWING",D$13,"NORMAL")</f>
        <v>43535</v>
      </c>
      <c r="D800" s="20">
        <f ca="1">_xll.meDateFromTenor(C800,D$14,"Following",D$13,"Normal")</f>
        <v>43536</v>
      </c>
      <c r="E800" s="175">
        <f ca="1"/>
        <v>6.7753136632298337E-3</v>
      </c>
      <c r="F800" s="152"/>
      <c r="G800" s="174">
        <f t="shared" ca="1" si="36"/>
        <v>43535</v>
      </c>
      <c r="H800" s="20">
        <f ca="1">_xll.meDateFromTenor(G800,H$14,"Following",H$13,"Normal")</f>
        <v>43627</v>
      </c>
      <c r="I800" s="175">
        <f ca="1"/>
        <v>9.918842307812873E-3</v>
      </c>
      <c r="J800" s="152" t="s">
        <v>4</v>
      </c>
      <c r="K800" s="174">
        <f t="shared" ca="1" si="37"/>
        <v>43535</v>
      </c>
      <c r="L800" s="20">
        <f ca="1">_xll.meDateFromTenor(K800,L$14,"Following",L$13,"Normal")</f>
        <v>43719</v>
      </c>
      <c r="M800" s="175">
        <f ca="1"/>
        <v>1.1530060779244138E-2</v>
      </c>
      <c r="N800" s="152" t="s">
        <v>4</v>
      </c>
      <c r="O800" s="174">
        <f t="shared" ca="1" si="38"/>
        <v>43535</v>
      </c>
      <c r="P800" s="20">
        <f ca="1">_xll.meDateFromTenor(O800,P$14,"Following",P$13,"Normal")</f>
        <v>43536</v>
      </c>
      <c r="Q800" s="175">
        <f ca="1"/>
        <v>8.0153131666525473E-3</v>
      </c>
      <c r="R800" s="151" t="s">
        <v>4</v>
      </c>
    </row>
    <row r="801" spans="1:18" x14ac:dyDescent="0.25">
      <c r="A801" s="153">
        <v>783</v>
      </c>
      <c r="B801" s="158"/>
      <c r="C801" s="174">
        <f ca="1">_xll.meDateFromTenor(C800,"1D","FOLLOWING",D$13,"NORMAL")</f>
        <v>43536</v>
      </c>
      <c r="D801" s="20">
        <f ca="1">_xll.meDateFromTenor(C801,D$14,"Following",D$13,"Normal")</f>
        <v>43537</v>
      </c>
      <c r="E801" s="175">
        <f ca="1"/>
        <v>6.777807801565696E-3</v>
      </c>
      <c r="F801" s="152"/>
      <c r="G801" s="174">
        <f t="shared" ca="1" si="36"/>
        <v>43536</v>
      </c>
      <c r="H801" s="20">
        <f ca="1">_xll.meDateFromTenor(G801,H$14,"Following",H$13,"Normal")</f>
        <v>43628</v>
      </c>
      <c r="I801" s="175">
        <f ca="1"/>
        <v>9.9251605361608576E-3</v>
      </c>
      <c r="J801" s="152" t="s">
        <v>4</v>
      </c>
      <c r="K801" s="174">
        <f t="shared" ca="1" si="37"/>
        <v>43536</v>
      </c>
      <c r="L801" s="20">
        <f ca="1">_xll.meDateFromTenor(K801,L$14,"Following",L$13,"Normal")</f>
        <v>43720</v>
      </c>
      <c r="M801" s="175">
        <f ca="1"/>
        <v>1.1537037848480081E-2</v>
      </c>
      <c r="N801" s="152" t="s">
        <v>4</v>
      </c>
      <c r="O801" s="174">
        <f t="shared" ca="1" si="38"/>
        <v>43536</v>
      </c>
      <c r="P801" s="20">
        <f ca="1">_xll.meDateFromTenor(O801,P$14,"Following",P$13,"Normal")</f>
        <v>43537</v>
      </c>
      <c r="Q801" s="175">
        <f ca="1"/>
        <v>8.0199692051440685E-3</v>
      </c>
      <c r="R801" s="151" t="s">
        <v>4</v>
      </c>
    </row>
    <row r="802" spans="1:18" x14ac:dyDescent="0.25">
      <c r="A802" s="153">
        <v>784</v>
      </c>
      <c r="B802" s="158"/>
      <c r="C802" s="174">
        <f ca="1">_xll.meDateFromTenor(C801,"1D","FOLLOWING",D$13,"NORMAL")</f>
        <v>43537</v>
      </c>
      <c r="D802" s="20">
        <f ca="1">_xll.meDateFromTenor(C802,D$14,"Following",D$13,"Normal")</f>
        <v>43538</v>
      </c>
      <c r="E802" s="175">
        <f ca="1"/>
        <v>6.7803151152024087E-3</v>
      </c>
      <c r="F802" s="152"/>
      <c r="G802" s="174">
        <f t="shared" ca="1" si="36"/>
        <v>43537</v>
      </c>
      <c r="H802" s="20">
        <f ca="1">_xll.meDateFromTenor(G802,H$14,"Following",H$13,"Normal")</f>
        <v>43629</v>
      </c>
      <c r="I802" s="175">
        <f ca="1"/>
        <v>9.9314542622217072E-3</v>
      </c>
      <c r="J802" s="152" t="s">
        <v>4</v>
      </c>
      <c r="K802" s="174">
        <f t="shared" ca="1" si="37"/>
        <v>43537</v>
      </c>
      <c r="L802" s="20">
        <f ca="1">_xll.meDateFromTenor(K802,L$14,"Following",L$13,"Normal")</f>
        <v>43721</v>
      </c>
      <c r="M802" s="175">
        <f ca="1"/>
        <v>1.1543972932813774E-2</v>
      </c>
      <c r="N802" s="152" t="s">
        <v>4</v>
      </c>
      <c r="O802" s="174">
        <f t="shared" ca="1" si="38"/>
        <v>43537</v>
      </c>
      <c r="P802" s="20">
        <f ca="1">_xll.meDateFromTenor(O802,P$14,"Following",P$13,"Normal")</f>
        <v>43538</v>
      </c>
      <c r="Q802" s="175">
        <f ca="1"/>
        <v>8.0245727621156143E-3</v>
      </c>
      <c r="R802" s="151" t="s">
        <v>4</v>
      </c>
    </row>
    <row r="803" spans="1:18" x14ac:dyDescent="0.25">
      <c r="A803" s="153">
        <v>785</v>
      </c>
      <c r="B803" s="158"/>
      <c r="C803" s="174">
        <f ca="1">_xll.meDateFromTenor(C802,"1D","FOLLOWING",D$13,"NORMAL")</f>
        <v>43538</v>
      </c>
      <c r="D803" s="20">
        <f ca="1">_xll.meDateFromTenor(C803,D$14,"Following",D$13,"Normal")</f>
        <v>43539</v>
      </c>
      <c r="E803" s="175">
        <f ca="1"/>
        <v>6.7828356052590764E-3</v>
      </c>
      <c r="F803" s="152"/>
      <c r="G803" s="174">
        <f t="shared" ca="1" si="36"/>
        <v>43538</v>
      </c>
      <c r="H803" s="20">
        <f ca="1">_xll.meDateFromTenor(G803,H$14,"Following",H$13,"Normal")</f>
        <v>43630</v>
      </c>
      <c r="I803" s="175">
        <f ca="1"/>
        <v>9.9377238426699866E-3</v>
      </c>
      <c r="J803" s="152" t="s">
        <v>4</v>
      </c>
      <c r="K803" s="174">
        <f t="shared" ca="1" si="37"/>
        <v>43538</v>
      </c>
      <c r="L803" s="20">
        <f ca="1">_xll.meDateFromTenor(K803,L$14,"Following",L$13,"Normal")</f>
        <v>43724</v>
      </c>
      <c r="M803" s="175">
        <f ca="1"/>
        <v>1.1550866294730691E-2</v>
      </c>
      <c r="N803" s="152" t="s">
        <v>4</v>
      </c>
      <c r="O803" s="174">
        <f t="shared" ca="1" si="38"/>
        <v>43538</v>
      </c>
      <c r="P803" s="20">
        <f ca="1">_xll.meDateFromTenor(O803,P$14,"Following",P$13,"Normal")</f>
        <v>43539</v>
      </c>
      <c r="Q803" s="175">
        <f ca="1"/>
        <v>8.0291405417816392E-3</v>
      </c>
      <c r="R803" s="151" t="s">
        <v>4</v>
      </c>
    </row>
    <row r="804" spans="1:18" x14ac:dyDescent="0.25">
      <c r="A804" s="153">
        <v>786</v>
      </c>
      <c r="B804" s="158"/>
      <c r="C804" s="174">
        <f ca="1">_xll.meDateFromTenor(C803,"1D","FOLLOWING",D$13,"NORMAL")</f>
        <v>43539</v>
      </c>
      <c r="D804" s="20">
        <f ca="1">_xll.meDateFromTenor(C804,D$14,"Following",D$13,"Normal")</f>
        <v>43542</v>
      </c>
      <c r="E804" s="175">
        <f ca="1"/>
        <v>6.7880485010008117E-3</v>
      </c>
      <c r="F804" s="152"/>
      <c r="G804" s="174">
        <f t="shared" ca="1" si="36"/>
        <v>43539</v>
      </c>
      <c r="H804" s="20">
        <f ca="1">_xll.meDateFromTenor(G804,H$14,"Following",H$13,"Normal")</f>
        <v>43633</v>
      </c>
      <c r="I804" s="175">
        <f ca="1"/>
        <v>9.9439696341802539E-3</v>
      </c>
      <c r="J804" s="152" t="s">
        <v>4</v>
      </c>
      <c r="K804" s="174">
        <f t="shared" ca="1" si="37"/>
        <v>43539</v>
      </c>
      <c r="L804" s="20">
        <f ca="1">_xll.meDateFromTenor(K804,L$14,"Following",L$13,"Normal")</f>
        <v>43724</v>
      </c>
      <c r="M804" s="175">
        <f ca="1"/>
        <v>1.1557718196716296E-2</v>
      </c>
      <c r="N804" s="152" t="s">
        <v>4</v>
      </c>
      <c r="O804" s="174">
        <f t="shared" ca="1" si="38"/>
        <v>43539</v>
      </c>
      <c r="P804" s="20">
        <f ca="1">_xll.meDateFromTenor(O804,P$14,"Following",P$13,"Normal")</f>
        <v>43542</v>
      </c>
      <c r="Q804" s="175">
        <f ca="1"/>
        <v>8.0336892483565958E-3</v>
      </c>
      <c r="R804" s="151" t="s">
        <v>4</v>
      </c>
    </row>
    <row r="805" spans="1:18" x14ac:dyDescent="0.25">
      <c r="A805" s="153">
        <v>787</v>
      </c>
      <c r="B805" s="158"/>
      <c r="C805" s="174">
        <f ca="1">_xll.meDateFromTenor(C804,"1D","FOLLOWING",D$13,"NORMAL")</f>
        <v>43542</v>
      </c>
      <c r="D805" s="20">
        <f ca="1">_xll.meDateFromTenor(C805,D$14,"Following",D$13,"Normal")</f>
        <v>43543</v>
      </c>
      <c r="E805" s="175">
        <f ca="1"/>
        <v>6.7930493498291854E-3</v>
      </c>
      <c r="F805" s="152"/>
      <c r="G805" s="174">
        <f t="shared" ca="1" si="36"/>
        <v>43542</v>
      </c>
      <c r="H805" s="20">
        <f ca="1">_xll.meDateFromTenor(G805,H$14,"Following",H$13,"Normal")</f>
        <v>43634</v>
      </c>
      <c r="I805" s="175">
        <f ca="1"/>
        <v>9.9625678418285898E-3</v>
      </c>
      <c r="J805" s="152" t="s">
        <v>4</v>
      </c>
      <c r="K805" s="174">
        <f t="shared" ca="1" si="37"/>
        <v>43542</v>
      </c>
      <c r="L805" s="20">
        <f ca="1">_xll.meDateFromTenor(K805,L$14,"Following",L$13,"Normal")</f>
        <v>43726</v>
      </c>
      <c r="M805" s="175">
        <f ca="1"/>
        <v>1.1578027767939938E-2</v>
      </c>
      <c r="N805" s="152" t="s">
        <v>4</v>
      </c>
      <c r="O805" s="174">
        <f t="shared" ca="1" si="38"/>
        <v>43542</v>
      </c>
      <c r="P805" s="20">
        <f ca="1">_xll.meDateFromTenor(O805,P$14,"Following",P$13,"Normal")</f>
        <v>43543</v>
      </c>
      <c r="Q805" s="175">
        <f ca="1"/>
        <v>8.0473229666927354E-3</v>
      </c>
      <c r="R805" s="151" t="s">
        <v>4</v>
      </c>
    </row>
    <row r="806" spans="1:18" x14ac:dyDescent="0.25">
      <c r="A806" s="153">
        <v>788</v>
      </c>
      <c r="B806" s="158"/>
      <c r="C806" s="174">
        <f ca="1">_xll.meDateFromTenor(C805,"1D","FOLLOWING",D$13,"NORMAL")</f>
        <v>43543</v>
      </c>
      <c r="D806" s="20">
        <f ca="1">_xll.meDateFromTenor(C806,D$14,"Following",D$13,"Normal")</f>
        <v>43544</v>
      </c>
      <c r="E806" s="175">
        <f ca="1"/>
        <v>6.7956357372534158E-3</v>
      </c>
      <c r="F806" s="152"/>
      <c r="G806" s="174">
        <f t="shared" ca="1" si="36"/>
        <v>43543</v>
      </c>
      <c r="H806" s="20">
        <f ca="1">_xll.meDateFromTenor(G806,H$14,"Following",H$13,"Normal")</f>
        <v>43635</v>
      </c>
      <c r="I806" s="175">
        <f ca="1"/>
        <v>9.9687220443324155E-3</v>
      </c>
      <c r="J806" s="152" t="s">
        <v>4</v>
      </c>
      <c r="K806" s="174">
        <f t="shared" ca="1" si="37"/>
        <v>43543</v>
      </c>
      <c r="L806" s="20">
        <f ca="1">_xll.meDateFromTenor(K806,L$14,"Following",L$13,"Normal")</f>
        <v>43727</v>
      </c>
      <c r="M806" s="175">
        <f ca="1"/>
        <v>1.158471645505499E-2</v>
      </c>
      <c r="N806" s="152" t="s">
        <v>4</v>
      </c>
      <c r="O806" s="174">
        <f t="shared" ca="1" si="38"/>
        <v>43543</v>
      </c>
      <c r="P806" s="20">
        <f ca="1">_xll.meDateFromTenor(O806,P$14,"Following",P$13,"Normal")</f>
        <v>43544</v>
      </c>
      <c r="Q806" s="175">
        <f ca="1"/>
        <v>8.0518675368247607E-3</v>
      </c>
      <c r="R806" s="151" t="s">
        <v>4</v>
      </c>
    </row>
    <row r="807" spans="1:18" x14ac:dyDescent="0.25">
      <c r="A807" s="153">
        <v>789</v>
      </c>
      <c r="B807" s="158"/>
      <c r="C807" s="174">
        <f ca="1">_xll.meDateFromTenor(C806,"1D","FOLLOWING",D$13,"NORMAL")</f>
        <v>43544</v>
      </c>
      <c r="D807" s="20">
        <f ca="1">_xll.meDateFromTenor(C807,D$14,"Following",D$13,"Normal")</f>
        <v>43545</v>
      </c>
      <c r="E807" s="175">
        <f ca="1"/>
        <v>6.79823530741255E-3</v>
      </c>
      <c r="F807" s="152"/>
      <c r="G807" s="174">
        <f t="shared" ca="1" si="36"/>
        <v>43544</v>
      </c>
      <c r="H807" s="20">
        <f ca="1">_xll.meDateFromTenor(G807,H$14,"Following",H$13,"Normal")</f>
        <v>43636</v>
      </c>
      <c r="I807" s="175">
        <f ca="1"/>
        <v>9.9748542412710344E-3</v>
      </c>
      <c r="J807" s="152" t="s">
        <v>4</v>
      </c>
      <c r="K807" s="174">
        <f t="shared" ca="1" si="37"/>
        <v>43544</v>
      </c>
      <c r="L807" s="20">
        <f ca="1">_xll.meDateFromTenor(K807,L$14,"Following",L$13,"Normal")</f>
        <v>43728</v>
      </c>
      <c r="M807" s="175">
        <f ca="1"/>
        <v>1.1591364994666068E-2</v>
      </c>
      <c r="N807" s="152" t="s">
        <v>4</v>
      </c>
      <c r="O807" s="174">
        <f t="shared" ca="1" si="38"/>
        <v>43544</v>
      </c>
      <c r="P807" s="20">
        <f ca="1">_xll.meDateFromTenor(O807,P$14,"Following",P$13,"Normal")</f>
        <v>43545</v>
      </c>
      <c r="Q807" s="175">
        <f ca="1"/>
        <v>8.0564121069567861E-3</v>
      </c>
      <c r="R807" s="151" t="s">
        <v>4</v>
      </c>
    </row>
    <row r="808" spans="1:18" x14ac:dyDescent="0.25">
      <c r="A808" s="153">
        <v>790</v>
      </c>
      <c r="B808" s="158"/>
      <c r="C808" s="174">
        <f ca="1">_xll.meDateFromTenor(C807,"1D","FOLLOWING",D$13,"NORMAL")</f>
        <v>43545</v>
      </c>
      <c r="D808" s="20">
        <f ca="1">_xll.meDateFromTenor(C808,D$14,"Following",D$13,"Normal")</f>
        <v>43546</v>
      </c>
      <c r="E808" s="175">
        <f ca="1"/>
        <v>6.8008480611858844E-3</v>
      </c>
      <c r="F808" s="152"/>
      <c r="G808" s="174">
        <f t="shared" ca="1" si="36"/>
        <v>43545</v>
      </c>
      <c r="H808" s="20">
        <f ca="1">_xll.meDateFromTenor(G808,H$14,"Following",H$13,"Normal")</f>
        <v>43637</v>
      </c>
      <c r="I808" s="175">
        <f ca="1"/>
        <v>9.9809647893190061E-3</v>
      </c>
      <c r="J808" s="152" t="s">
        <v>4</v>
      </c>
      <c r="K808" s="174">
        <f t="shared" ca="1" si="37"/>
        <v>43545</v>
      </c>
      <c r="L808" s="20">
        <f ca="1">_xll.meDateFromTenor(K808,L$14,"Following",L$13,"Normal")</f>
        <v>43731</v>
      </c>
      <c r="M808" s="175">
        <f ca="1"/>
        <v>1.1597973649258653E-2</v>
      </c>
      <c r="N808" s="152" t="s">
        <v>4</v>
      </c>
      <c r="O808" s="174">
        <f t="shared" ca="1" si="38"/>
        <v>43545</v>
      </c>
      <c r="P808" s="20">
        <f ca="1">_xll.meDateFromTenor(O808,P$14,"Following",P$13,"Normal")</f>
        <v>43546</v>
      </c>
      <c r="Q808" s="175">
        <f ca="1"/>
        <v>8.0609566770888114E-3</v>
      </c>
      <c r="R808" s="151" t="s">
        <v>4</v>
      </c>
    </row>
    <row r="809" spans="1:18" x14ac:dyDescent="0.25">
      <c r="A809" s="153">
        <v>791</v>
      </c>
      <c r="B809" s="158"/>
      <c r="C809" s="174">
        <f ca="1">_xll.meDateFromTenor(C808,"1D","FOLLOWING",D$13,"NORMAL")</f>
        <v>43546</v>
      </c>
      <c r="D809" s="20">
        <f ca="1">_xll.meDateFromTenor(C809,D$14,"Following",D$13,"Normal")</f>
        <v>43549</v>
      </c>
      <c r="E809" s="175">
        <f ca="1"/>
        <v>6.8062461960316754E-3</v>
      </c>
      <c r="F809" s="152"/>
      <c r="G809" s="174">
        <f t="shared" ca="1" si="36"/>
        <v>43546</v>
      </c>
      <c r="H809" s="20">
        <f ca="1">_xll.meDateFromTenor(G809,H$14,"Following",H$13,"Normal")</f>
        <v>43640</v>
      </c>
      <c r="I809" s="175">
        <f ca="1"/>
        <v>9.9870540451508869E-3</v>
      </c>
      <c r="J809" s="152" t="s">
        <v>4</v>
      </c>
      <c r="K809" s="174">
        <f t="shared" ca="1" si="37"/>
        <v>43546</v>
      </c>
      <c r="L809" s="20">
        <f ca="1">_xll.meDateFromTenor(K809,L$14,"Following",L$13,"Normal")</f>
        <v>43731</v>
      </c>
      <c r="M809" s="175">
        <f ca="1"/>
        <v>1.1604542681318202E-2</v>
      </c>
      <c r="N809" s="152" t="s">
        <v>4</v>
      </c>
      <c r="O809" s="174">
        <f t="shared" ca="1" si="38"/>
        <v>43546</v>
      </c>
      <c r="P809" s="20">
        <f ca="1">_xll.meDateFromTenor(O809,P$14,"Following",P$13,"Normal")</f>
        <v>43549</v>
      </c>
      <c r="Q809" s="175">
        <f ca="1"/>
        <v>8.0655012472208368E-3</v>
      </c>
      <c r="R809" s="151" t="s">
        <v>4</v>
      </c>
    </row>
    <row r="810" spans="1:18" x14ac:dyDescent="0.25">
      <c r="A810" s="153">
        <v>792</v>
      </c>
      <c r="B810" s="158"/>
      <c r="C810" s="174">
        <f ca="1">_xll.meDateFromTenor(C809,"1D","FOLLOWING",D$13,"NORMAL")</f>
        <v>43549</v>
      </c>
      <c r="D810" s="20">
        <f ca="1">_xll.meDateFromTenor(C810,D$14,"Following",D$13,"Normal")</f>
        <v>43550</v>
      </c>
      <c r="E810" s="175">
        <f ca="1"/>
        <v>6.8114309340039612E-3</v>
      </c>
      <c r="F810" s="152"/>
      <c r="G810" s="174">
        <f t="shared" ca="1" si="36"/>
        <v>43549</v>
      </c>
      <c r="H810" s="20">
        <f ca="1">_xll.meDateFromTenor(G810,H$14,"Following",H$13,"Normal")</f>
        <v>43641</v>
      </c>
      <c r="I810" s="175">
        <f ca="1"/>
        <v>1.0005197626095624E-2</v>
      </c>
      <c r="J810" s="152" t="s">
        <v>4</v>
      </c>
      <c r="K810" s="174">
        <f t="shared" ca="1" si="37"/>
        <v>43549</v>
      </c>
      <c r="L810" s="20">
        <f ca="1">_xll.meDateFromTenor(K810,L$14,"Following",L$13,"Normal")</f>
        <v>43733</v>
      </c>
      <c r="M810" s="175">
        <f ca="1"/>
        <v>1.162401466715335E-2</v>
      </c>
      <c r="N810" s="152" t="s">
        <v>4</v>
      </c>
      <c r="O810" s="174">
        <f t="shared" ca="1" si="38"/>
        <v>43549</v>
      </c>
      <c r="P810" s="20">
        <f ca="1">_xll.meDateFromTenor(O810,P$14,"Following",P$13,"Normal")</f>
        <v>43550</v>
      </c>
      <c r="Q810" s="175">
        <f ca="1"/>
        <v>8.0791349576169128E-3</v>
      </c>
      <c r="R810" s="151" t="s">
        <v>4</v>
      </c>
    </row>
    <row r="811" spans="1:18" x14ac:dyDescent="0.25">
      <c r="A811" s="153">
        <v>793</v>
      </c>
      <c r="B811" s="158"/>
      <c r="C811" s="174">
        <f ca="1">_xll.meDateFromTenor(C810,"1D","FOLLOWING",D$13,"NORMAL")</f>
        <v>43550</v>
      </c>
      <c r="D811" s="20">
        <f ca="1">_xll.meDateFromTenor(C811,D$14,"Following",D$13,"Normal")</f>
        <v>43551</v>
      </c>
      <c r="E811" s="175">
        <f ca="1"/>
        <v>6.814109621915445E-3</v>
      </c>
      <c r="F811" s="152"/>
      <c r="G811" s="174">
        <f t="shared" ca="1" si="36"/>
        <v>43550</v>
      </c>
      <c r="H811" s="20">
        <f ca="1">_xll.meDateFromTenor(G811,H$14,"Following",H$13,"Normal")</f>
        <v>43642</v>
      </c>
      <c r="I811" s="175">
        <f ca="1"/>
        <v>1.0011205279808769E-2</v>
      </c>
      <c r="J811" s="152" t="s">
        <v>4</v>
      </c>
      <c r="K811" s="174">
        <f t="shared" ca="1" si="37"/>
        <v>43550</v>
      </c>
      <c r="L811" s="20">
        <f ca="1">_xll.meDateFromTenor(K811,L$14,"Following",L$13,"Normal")</f>
        <v>43734</v>
      </c>
      <c r="M811" s="175">
        <f ca="1"/>
        <v>1.1630427833935459E-2</v>
      </c>
      <c r="N811" s="152" t="s">
        <v>4</v>
      </c>
      <c r="O811" s="174">
        <f t="shared" ca="1" si="38"/>
        <v>43550</v>
      </c>
      <c r="P811" s="20">
        <f ca="1">_xll.meDateFromTenor(O811,P$14,"Following",P$13,"Normal")</f>
        <v>43551</v>
      </c>
      <c r="Q811" s="175">
        <f ca="1"/>
        <v>8.0836795277489399E-3</v>
      </c>
      <c r="R811" s="151" t="s">
        <v>4</v>
      </c>
    </row>
    <row r="812" spans="1:18" x14ac:dyDescent="0.25">
      <c r="A812" s="153">
        <v>794</v>
      </c>
      <c r="B812" s="158"/>
      <c r="C812" s="174">
        <f ca="1">_xll.meDateFromTenor(C811,"1D","FOLLOWING",D$13,"NORMAL")</f>
        <v>43551</v>
      </c>
      <c r="D812" s="20">
        <f ca="1">_xll.meDateFromTenor(C812,D$14,"Following",D$13,"Normal")</f>
        <v>43552</v>
      </c>
      <c r="E812" s="175">
        <f ca="1"/>
        <v>6.8168014997560776E-3</v>
      </c>
      <c r="F812" s="152"/>
      <c r="G812" s="174">
        <f t="shared" ca="1" si="36"/>
        <v>43551</v>
      </c>
      <c r="H812" s="20">
        <f ca="1">_xll.meDateFromTenor(G812,H$14,"Following",H$13,"Normal")</f>
        <v>43643</v>
      </c>
      <c r="I812" s="175">
        <f ca="1"/>
        <v>1.0017193424678628E-2</v>
      </c>
      <c r="J812" s="152" t="s">
        <v>4</v>
      </c>
      <c r="K812" s="174">
        <f t="shared" ca="1" si="37"/>
        <v>43551</v>
      </c>
      <c r="L812" s="20">
        <f ca="1">_xll.meDateFromTenor(K812,L$14,"Following",L$13,"Normal")</f>
        <v>43735</v>
      </c>
      <c r="M812" s="175">
        <f ca="1"/>
        <v>1.163680269061188E-2</v>
      </c>
      <c r="N812" s="152" t="s">
        <v>4</v>
      </c>
      <c r="O812" s="174">
        <f t="shared" ca="1" si="38"/>
        <v>43551</v>
      </c>
      <c r="P812" s="20">
        <f ca="1">_xll.meDateFromTenor(O812,P$14,"Following",P$13,"Normal")</f>
        <v>43552</v>
      </c>
      <c r="Q812" s="175">
        <f ca="1"/>
        <v>8.0882240978809635E-3</v>
      </c>
      <c r="R812" s="151" t="s">
        <v>4</v>
      </c>
    </row>
    <row r="813" spans="1:18" x14ac:dyDescent="0.25">
      <c r="A813" s="153">
        <v>795</v>
      </c>
      <c r="B813" s="158"/>
      <c r="C813" s="174">
        <f ca="1">_xll.meDateFromTenor(C812,"1D","FOLLOWING",D$13,"NORMAL")</f>
        <v>43552</v>
      </c>
      <c r="D813" s="20">
        <f ca="1">_xll.meDateFromTenor(C813,D$14,"Following",D$13,"Normal")</f>
        <v>43553</v>
      </c>
      <c r="E813" s="175">
        <f ca="1"/>
        <v>6.8195065686449639E-3</v>
      </c>
      <c r="F813" s="152"/>
      <c r="G813" s="174">
        <f t="shared" ca="1" si="36"/>
        <v>43552</v>
      </c>
      <c r="H813" s="20">
        <f ca="1">_xll.meDateFromTenor(G813,H$14,"Following",H$13,"Normal")</f>
        <v>43644</v>
      </c>
      <c r="I813" s="175">
        <f ca="1"/>
        <v>1.0023162417379767E-2</v>
      </c>
      <c r="J813" s="152" t="s">
        <v>4</v>
      </c>
      <c r="K813" s="174">
        <f t="shared" ca="1" si="37"/>
        <v>43552</v>
      </c>
      <c r="L813" s="20">
        <f ca="1">_xll.meDateFromTenor(K813,L$14,"Following",L$13,"Normal")</f>
        <v>43738</v>
      </c>
      <c r="M813" s="175">
        <f ca="1"/>
        <v>1.1643139499668076E-2</v>
      </c>
      <c r="N813" s="152" t="s">
        <v>4</v>
      </c>
      <c r="O813" s="174">
        <f t="shared" ca="1" si="38"/>
        <v>43552</v>
      </c>
      <c r="P813" s="20">
        <f ca="1">_xll.meDateFromTenor(O813,P$14,"Following",P$13,"Normal")</f>
        <v>43553</v>
      </c>
      <c r="Q813" s="175">
        <f ca="1"/>
        <v>8.0927686680129889E-3</v>
      </c>
      <c r="R813" s="151" t="s">
        <v>4</v>
      </c>
    </row>
    <row r="814" spans="1:18" x14ac:dyDescent="0.25">
      <c r="A814" s="153">
        <v>796</v>
      </c>
      <c r="B814" s="158"/>
      <c r="C814" s="174">
        <f ca="1">_xll.meDateFromTenor(C813,"1D","FOLLOWING",D$13,"NORMAL")</f>
        <v>43553</v>
      </c>
      <c r="D814" s="20">
        <f ca="1">_xll.meDateFromTenor(C814,D$14,"Following",D$13,"Normal")</f>
        <v>43556</v>
      </c>
      <c r="E814" s="175">
        <f ca="1"/>
        <v>6.8250900716648986E-3</v>
      </c>
      <c r="F814" s="152"/>
      <c r="G814" s="174">
        <f t="shared" ca="1" si="36"/>
        <v>43553</v>
      </c>
      <c r="H814" s="20">
        <f ca="1">_xll.meDateFromTenor(G814,H$14,"Following",H$13,"Normal")</f>
        <v>43647</v>
      </c>
      <c r="I814" s="175">
        <f ca="1"/>
        <v>1.0029112614586741E-2</v>
      </c>
      <c r="J814" s="152" t="s">
        <v>4</v>
      </c>
      <c r="K814" s="174">
        <f t="shared" ca="1" si="37"/>
        <v>43553</v>
      </c>
      <c r="L814" s="20">
        <f ca="1">_xll.meDateFromTenor(K814,L$14,"Following",L$13,"Normal")</f>
        <v>43738</v>
      </c>
      <c r="M814" s="175">
        <f ca="1"/>
        <v>1.1649438523589522E-2</v>
      </c>
      <c r="N814" s="152" t="s">
        <v>4</v>
      </c>
      <c r="O814" s="174">
        <f t="shared" ca="1" si="38"/>
        <v>43553</v>
      </c>
      <c r="P814" s="20">
        <f ca="1">_xll.meDateFromTenor(O814,P$14,"Following",P$13,"Normal")</f>
        <v>43556</v>
      </c>
      <c r="Q814" s="175">
        <f ca="1"/>
        <v>8.0973132381450142E-3</v>
      </c>
      <c r="R814" s="151" t="s">
        <v>4</v>
      </c>
    </row>
    <row r="815" spans="1:18" x14ac:dyDescent="0.25">
      <c r="A815" s="153">
        <v>797</v>
      </c>
      <c r="B815" s="158"/>
      <c r="C815" s="174">
        <f ca="1">_xll.meDateFromTenor(C814,"1D","FOLLOWING",D$13,"NORMAL")</f>
        <v>43556</v>
      </c>
      <c r="D815" s="20">
        <f ca="1">_xll.meDateFromTenor(C815,D$14,"Following",D$13,"Normal")</f>
        <v>43557</v>
      </c>
      <c r="E815" s="175">
        <f ca="1"/>
        <v>6.8304587755463574E-3</v>
      </c>
      <c r="F815" s="152"/>
      <c r="G815" s="174">
        <f t="shared" ca="1" si="36"/>
        <v>43556</v>
      </c>
      <c r="H815" s="20">
        <f ca="1">_xll.meDateFromTenor(G815,H$14,"Following",H$13,"Normal")</f>
        <v>43647</v>
      </c>
      <c r="I815" s="175">
        <f ca="1"/>
        <v>1.0046853999988304E-2</v>
      </c>
      <c r="J815" s="152" t="s">
        <v>4</v>
      </c>
      <c r="K815" s="174">
        <f t="shared" ca="1" si="37"/>
        <v>43556</v>
      </c>
      <c r="L815" s="20">
        <f ca="1">_xll.meDateFromTenor(K815,L$14,"Following",L$13,"Normal")</f>
        <v>43739</v>
      </c>
      <c r="M815" s="175">
        <f ca="1"/>
        <v>1.1668111509400031E-2</v>
      </c>
      <c r="N815" s="152" t="s">
        <v>4</v>
      </c>
      <c r="O815" s="174">
        <f t="shared" ca="1" si="38"/>
        <v>43556</v>
      </c>
      <c r="P815" s="20">
        <f ca="1">_xll.meDateFromTenor(O815,P$14,"Following",P$13,"Normal")</f>
        <v>43557</v>
      </c>
      <c r="Q815" s="175">
        <f ca="1"/>
        <v>8.1109469485410885E-3</v>
      </c>
      <c r="R815" s="151" t="s">
        <v>4</v>
      </c>
    </row>
    <row r="816" spans="1:18" x14ac:dyDescent="0.25">
      <c r="A816" s="153">
        <v>798</v>
      </c>
      <c r="B816" s="158"/>
      <c r="C816" s="174">
        <f ca="1">_xll.meDateFromTenor(C815,"1D","FOLLOWING",D$13,"NORMAL")</f>
        <v>43557</v>
      </c>
      <c r="D816" s="20">
        <f ca="1">_xll.meDateFromTenor(C816,D$14,"Following",D$13,"Normal")</f>
        <v>43558</v>
      </c>
      <c r="E816" s="175">
        <f ca="1"/>
        <v>6.8332298153439795E-3</v>
      </c>
      <c r="F816" s="152"/>
      <c r="G816" s="174">
        <f t="shared" ca="1" si="36"/>
        <v>43557</v>
      </c>
      <c r="H816" s="20">
        <f ca="1">_xll.meDateFromTenor(G816,H$14,"Following",H$13,"Normal")</f>
        <v>43648</v>
      </c>
      <c r="I816" s="175">
        <f ca="1"/>
        <v>1.0052732581964239E-2</v>
      </c>
      <c r="J816" s="152" t="s">
        <v>4</v>
      </c>
      <c r="K816" s="174">
        <f t="shared" ca="1" si="37"/>
        <v>43557</v>
      </c>
      <c r="L816" s="20">
        <f ca="1">_xll.meDateFromTenor(K816,L$14,"Following",L$13,"Normal")</f>
        <v>43740</v>
      </c>
      <c r="M816" s="175">
        <f ca="1"/>
        <v>1.167426201763715E-2</v>
      </c>
      <c r="N816" s="152" t="s">
        <v>4</v>
      </c>
      <c r="O816" s="174">
        <f t="shared" ca="1" si="38"/>
        <v>43557</v>
      </c>
      <c r="P816" s="20">
        <f ca="1">_xll.meDateFromTenor(O816,P$14,"Following",P$13,"Normal")</f>
        <v>43558</v>
      </c>
      <c r="Q816" s="175">
        <f ca="1"/>
        <v>8.1154915186731156E-3</v>
      </c>
      <c r="R816" s="151" t="s">
        <v>4</v>
      </c>
    </row>
    <row r="817" spans="1:18" x14ac:dyDescent="0.25">
      <c r="A817" s="153">
        <v>799</v>
      </c>
      <c r="B817" s="158"/>
      <c r="C817" s="174">
        <f ca="1">_xll.meDateFromTenor(C816,"1D","FOLLOWING",D$13,"NORMAL")</f>
        <v>43558</v>
      </c>
      <c r="D817" s="20">
        <f ca="1">_xll.meDateFromTenor(C817,D$14,"Following",D$13,"Normal")</f>
        <v>43559</v>
      </c>
      <c r="E817" s="175">
        <f ca="1"/>
        <v>6.83601405258474E-3</v>
      </c>
      <c r="F817" s="152"/>
      <c r="G817" s="174">
        <f t="shared" ca="1" si="36"/>
        <v>43558</v>
      </c>
      <c r="H817" s="20">
        <f ca="1">_xll.meDateFromTenor(G817,H$14,"Following",H$13,"Normal")</f>
        <v>43649</v>
      </c>
      <c r="I817" s="175">
        <f ca="1"/>
        <v>1.0058594151818815E-2</v>
      </c>
      <c r="J817" s="152" t="s">
        <v>4</v>
      </c>
      <c r="K817" s="174">
        <f t="shared" ca="1" si="37"/>
        <v>43558</v>
      </c>
      <c r="L817" s="20">
        <f ca="1">_xll.meDateFromTenor(K817,L$14,"Following",L$13,"Normal")</f>
        <v>43741</v>
      </c>
      <c r="M817" s="175">
        <f ca="1"/>
        <v>1.1680376053166857E-2</v>
      </c>
      <c r="N817" s="152" t="s">
        <v>4</v>
      </c>
      <c r="O817" s="174">
        <f t="shared" ca="1" si="38"/>
        <v>43558</v>
      </c>
      <c r="P817" s="20">
        <f ca="1">_xll.meDateFromTenor(O817,P$14,"Following",P$13,"Normal")</f>
        <v>43559</v>
      </c>
      <c r="Q817" s="175">
        <f ca="1"/>
        <v>8.1200360888051409E-3</v>
      </c>
      <c r="R817" s="151" t="s">
        <v>4</v>
      </c>
    </row>
    <row r="818" spans="1:18" x14ac:dyDescent="0.25">
      <c r="A818" s="153">
        <v>800</v>
      </c>
      <c r="B818" s="158"/>
      <c r="C818" s="174">
        <f ca="1">_xll.meDateFromTenor(C817,"1D","FOLLOWING",D$13,"NORMAL")</f>
        <v>43559</v>
      </c>
      <c r="D818" s="20">
        <f ca="1">_xll.meDateFromTenor(C818,D$14,"Following",D$13,"Normal")</f>
        <v>43560</v>
      </c>
      <c r="E818" s="175">
        <f ca="1"/>
        <v>6.8388114882278715E-3</v>
      </c>
      <c r="F818" s="152"/>
      <c r="G818" s="174">
        <f t="shared" ca="1" si="36"/>
        <v>43559</v>
      </c>
      <c r="H818" s="20">
        <f ca="1">_xll.meDateFromTenor(G818,H$14,"Following",H$13,"Normal")</f>
        <v>43650</v>
      </c>
      <c r="I818" s="175">
        <f ca="1"/>
        <v>1.0064439066226593E-2</v>
      </c>
      <c r="J818" s="152" t="s">
        <v>4</v>
      </c>
      <c r="K818" s="174">
        <f t="shared" ca="1" si="37"/>
        <v>43559</v>
      </c>
      <c r="L818" s="20">
        <f ca="1">_xll.meDateFromTenor(K818,L$14,"Following",L$13,"Normal")</f>
        <v>43742</v>
      </c>
      <c r="M818" s="175">
        <f ca="1"/>
        <v>1.1686453878474624E-2</v>
      </c>
      <c r="N818" s="152" t="s">
        <v>4</v>
      </c>
      <c r="O818" s="174">
        <f t="shared" ca="1" si="38"/>
        <v>43559</v>
      </c>
      <c r="P818" s="20">
        <f ca="1">_xll.meDateFromTenor(O818,P$14,"Following",P$13,"Normal")</f>
        <v>43560</v>
      </c>
      <c r="Q818" s="175">
        <f ca="1"/>
        <v>8.1245806589371663E-3</v>
      </c>
      <c r="R818" s="151" t="s">
        <v>4</v>
      </c>
    </row>
    <row r="819" spans="1:18" x14ac:dyDescent="0.25">
      <c r="A819" s="153">
        <v>801</v>
      </c>
      <c r="B819" s="158"/>
      <c r="C819" s="174">
        <f ca="1">_xll.meDateFromTenor(C818,"1D","FOLLOWING",D$13,"NORMAL")</f>
        <v>43560</v>
      </c>
      <c r="D819" s="20">
        <f ca="1">_xll.meDateFromTenor(C819,D$14,"Following",D$13,"Normal")</f>
        <v>43563</v>
      </c>
      <c r="E819" s="175">
        <f ca="1"/>
        <v>6.8445804896910788E-3</v>
      </c>
      <c r="F819" s="152"/>
      <c r="G819" s="174">
        <f t="shared" ca="1" si="36"/>
        <v>43560</v>
      </c>
      <c r="H819" s="20">
        <f ca="1">_xll.meDateFromTenor(G819,H$14,"Following",H$13,"Normal")</f>
        <v>43651</v>
      </c>
      <c r="I819" s="175">
        <f ca="1"/>
        <v>1.0070267681862137E-2</v>
      </c>
      <c r="J819" s="152" t="s">
        <v>4</v>
      </c>
      <c r="K819" s="174">
        <f t="shared" ca="1" si="37"/>
        <v>43560</v>
      </c>
      <c r="L819" s="20">
        <f ca="1">_xll.meDateFromTenor(K819,L$14,"Following",L$13,"Normal")</f>
        <v>43745</v>
      </c>
      <c r="M819" s="175">
        <f ca="1"/>
        <v>1.1692495756045918E-2</v>
      </c>
      <c r="N819" s="152" t="s">
        <v>4</v>
      </c>
      <c r="O819" s="174">
        <f t="shared" ca="1" si="38"/>
        <v>43560</v>
      </c>
      <c r="P819" s="20">
        <f ca="1">_xll.meDateFromTenor(O819,P$14,"Following",P$13,"Normal")</f>
        <v>43563</v>
      </c>
      <c r="Q819" s="175">
        <f ca="1"/>
        <v>8.1291252290691916E-3</v>
      </c>
      <c r="R819" s="151" t="s">
        <v>4</v>
      </c>
    </row>
    <row r="820" spans="1:18" x14ac:dyDescent="0.25">
      <c r="A820" s="153">
        <v>802</v>
      </c>
      <c r="B820" s="158"/>
      <c r="C820" s="174">
        <f ca="1">_xll.meDateFromTenor(C819,"1D","FOLLOWING",D$13,"NORMAL")</f>
        <v>43563</v>
      </c>
      <c r="D820" s="20">
        <f ca="1">_xll.meDateFromTenor(C820,D$14,"Following",D$13,"Normal")</f>
        <v>43564</v>
      </c>
      <c r="E820" s="175">
        <f ca="1"/>
        <v>6.8501332364867794E-3</v>
      </c>
      <c r="F820" s="152"/>
      <c r="G820" s="174">
        <f t="shared" ca="1" si="36"/>
        <v>43563</v>
      </c>
      <c r="H820" s="20">
        <f ca="1">_xll.meDateFromTenor(G820,H$14,"Following",H$13,"Normal")</f>
        <v>43654</v>
      </c>
      <c r="I820" s="175">
        <f ca="1"/>
        <v>1.0087659302880954E-2</v>
      </c>
      <c r="J820" s="152" t="s">
        <v>4</v>
      </c>
      <c r="K820" s="174">
        <f t="shared" ca="1" si="37"/>
        <v>43563</v>
      </c>
      <c r="L820" s="20">
        <f ca="1">_xll.meDateFromTenor(K820,L$14,"Following",L$13,"Normal")</f>
        <v>43746</v>
      </c>
      <c r="M820" s="175">
        <f ca="1"/>
        <v>1.1710408327195635E-2</v>
      </c>
      <c r="N820" s="152" t="s">
        <v>4</v>
      </c>
      <c r="O820" s="174">
        <f t="shared" ca="1" si="38"/>
        <v>43563</v>
      </c>
      <c r="P820" s="20">
        <f ca="1">_xll.meDateFromTenor(O820,P$14,"Following",P$13,"Normal")</f>
        <v>43564</v>
      </c>
      <c r="Q820" s="175">
        <f ca="1"/>
        <v>8.1427589394652694E-3</v>
      </c>
      <c r="R820" s="151" t="s">
        <v>4</v>
      </c>
    </row>
    <row r="821" spans="1:18" x14ac:dyDescent="0.25">
      <c r="A821" s="153">
        <v>803</v>
      </c>
      <c r="B821" s="158"/>
      <c r="C821" s="174">
        <f ca="1">_xll.meDateFromTenor(C820,"1D","FOLLOWING",D$13,"NORMAL")</f>
        <v>43564</v>
      </c>
      <c r="D821" s="20">
        <f ca="1">_xll.meDateFromTenor(C821,D$14,"Following",D$13,"Normal")</f>
        <v>43565</v>
      </c>
      <c r="E821" s="175">
        <f ca="1"/>
        <v>6.8529966803687857E-3</v>
      </c>
      <c r="F821" s="152"/>
      <c r="G821" s="174">
        <f t="shared" ca="1" si="36"/>
        <v>43564</v>
      </c>
      <c r="H821" s="20">
        <f ca="1">_xll.meDateFromTenor(G821,H$14,"Following",H$13,"Normal")</f>
        <v>43655</v>
      </c>
      <c r="I821" s="175">
        <f ca="1"/>
        <v>1.0093426290173154E-2</v>
      </c>
      <c r="J821" s="152" t="s">
        <v>4</v>
      </c>
      <c r="K821" s="174">
        <f t="shared" ca="1" si="37"/>
        <v>43564</v>
      </c>
      <c r="L821" s="20">
        <f ca="1">_xll.meDateFromTenor(K821,L$14,"Following",L$13,"Normal")</f>
        <v>43747</v>
      </c>
      <c r="M821" s="175">
        <f ca="1"/>
        <v>1.1716309038675715E-2</v>
      </c>
      <c r="N821" s="152" t="s">
        <v>4</v>
      </c>
      <c r="O821" s="174">
        <f t="shared" ca="1" si="38"/>
        <v>43564</v>
      </c>
      <c r="P821" s="20">
        <f ca="1">_xll.meDateFromTenor(O821,P$14,"Following",P$13,"Normal")</f>
        <v>43565</v>
      </c>
      <c r="Q821" s="175">
        <f ca="1"/>
        <v>8.147303509597293E-3</v>
      </c>
      <c r="R821" s="151" t="s">
        <v>4</v>
      </c>
    </row>
    <row r="822" spans="1:18" x14ac:dyDescent="0.25">
      <c r="A822" s="153">
        <v>804</v>
      </c>
      <c r="B822" s="158"/>
      <c r="C822" s="174">
        <f ca="1">_xll.meDateFromTenor(C821,"1D","FOLLOWING",D$13,"NORMAL")</f>
        <v>43565</v>
      </c>
      <c r="D822" s="20">
        <f ca="1">_xll.meDateFromTenor(C822,D$14,"Following",D$13,"Normal")</f>
        <v>43566</v>
      </c>
      <c r="E822" s="175">
        <f ca="1"/>
        <v>6.8558733288881755E-3</v>
      </c>
      <c r="F822" s="152"/>
      <c r="G822" s="174">
        <f t="shared" ca="1" si="36"/>
        <v>43565</v>
      </c>
      <c r="H822" s="20">
        <f ca="1">_xll.meDateFromTenor(G822,H$14,"Following",H$13,"Normal")</f>
        <v>43656</v>
      </c>
      <c r="I822" s="175">
        <f ca="1"/>
        <v>1.0099178762065925E-2</v>
      </c>
      <c r="J822" s="152" t="s">
        <v>4</v>
      </c>
      <c r="K822" s="174">
        <f t="shared" ca="1" si="37"/>
        <v>43565</v>
      </c>
      <c r="L822" s="20">
        <f ca="1">_xll.meDateFromTenor(K822,L$14,"Following",L$13,"Normal")</f>
        <v>43748</v>
      </c>
      <c r="M822" s="175">
        <f ca="1"/>
        <v>1.1722175114846665E-2</v>
      </c>
      <c r="N822" s="152" t="s">
        <v>4</v>
      </c>
      <c r="O822" s="174">
        <f t="shared" ca="1" si="38"/>
        <v>43565</v>
      </c>
      <c r="P822" s="20">
        <f ca="1">_xll.meDateFromTenor(O822,P$14,"Following",P$13,"Normal")</f>
        <v>43566</v>
      </c>
      <c r="Q822" s="175">
        <f ca="1"/>
        <v>8.1518480797293184E-3</v>
      </c>
      <c r="R822" s="151" t="s">
        <v>4</v>
      </c>
    </row>
    <row r="823" spans="1:18" x14ac:dyDescent="0.25">
      <c r="A823" s="153">
        <v>805</v>
      </c>
      <c r="B823" s="158"/>
      <c r="C823" s="174">
        <f ca="1">_xll.meDateFromTenor(C822,"1D","FOLLOWING",D$13,"NORMAL")</f>
        <v>43566</v>
      </c>
      <c r="D823" s="20">
        <f ca="1">_xll.meDateFromTenor(C823,D$14,"Following",D$13,"Normal")</f>
        <v>43567</v>
      </c>
      <c r="E823" s="175">
        <f ca="1"/>
        <v>6.8587631834827016E-3</v>
      </c>
      <c r="F823" s="152"/>
      <c r="G823" s="174">
        <f t="shared" ca="1" si="36"/>
        <v>43566</v>
      </c>
      <c r="H823" s="20">
        <f ca="1">_xll.meDateFromTenor(G823,H$14,"Following",H$13,"Normal")</f>
        <v>43657</v>
      </c>
      <c r="I823" s="175">
        <f ca="1"/>
        <v>1.0104917075233822E-2</v>
      </c>
      <c r="J823" s="152" t="s">
        <v>4</v>
      </c>
      <c r="K823" s="174">
        <f t="shared" ca="1" si="37"/>
        <v>43566</v>
      </c>
      <c r="L823" s="20">
        <f ca="1">_xll.meDateFromTenor(K823,L$14,"Following",L$13,"Normal")</f>
        <v>43749</v>
      </c>
      <c r="M823" s="175">
        <f ca="1"/>
        <v>1.1728006818193949E-2</v>
      </c>
      <c r="N823" s="152" t="s">
        <v>4</v>
      </c>
      <c r="O823" s="174">
        <f t="shared" ca="1" si="38"/>
        <v>43566</v>
      </c>
      <c r="P823" s="20">
        <f ca="1">_xll.meDateFromTenor(O823,P$14,"Following",P$13,"Normal")</f>
        <v>43567</v>
      </c>
      <c r="Q823" s="175">
        <f ca="1"/>
        <v>8.1563926498613437E-3</v>
      </c>
      <c r="R823" s="151" t="s">
        <v>4</v>
      </c>
    </row>
    <row r="824" spans="1:18" x14ac:dyDescent="0.25">
      <c r="A824" s="153">
        <v>806</v>
      </c>
      <c r="B824" s="158"/>
      <c r="C824" s="174">
        <f ca="1">_xll.meDateFromTenor(C823,"1D","FOLLOWING",D$13,"NORMAL")</f>
        <v>43567</v>
      </c>
      <c r="D824" s="20">
        <f ca="1">_xll.meDateFromTenor(C824,D$14,"Following",D$13,"Normal")</f>
        <v>43570</v>
      </c>
      <c r="E824" s="175">
        <f ca="1"/>
        <v>6.8647178142456043E-3</v>
      </c>
      <c r="F824" s="152"/>
      <c r="G824" s="174">
        <f t="shared" ca="1" si="36"/>
        <v>43567</v>
      </c>
      <c r="H824" s="20">
        <f ca="1">_xll.meDateFromTenor(G824,H$14,"Following",H$13,"Normal")</f>
        <v>43658</v>
      </c>
      <c r="I824" s="175">
        <f ca="1"/>
        <v>1.0110641586351407E-2</v>
      </c>
      <c r="J824" s="152" t="s">
        <v>4</v>
      </c>
      <c r="K824" s="174">
        <f t="shared" ca="1" si="37"/>
        <v>43567</v>
      </c>
      <c r="L824" s="20">
        <f ca="1">_xll.meDateFromTenor(K824,L$14,"Following",L$13,"Normal")</f>
        <v>43752</v>
      </c>
      <c r="M824" s="175">
        <f ca="1"/>
        <v>1.1733804411203039E-2</v>
      </c>
      <c r="N824" s="152" t="s">
        <v>4</v>
      </c>
      <c r="O824" s="174">
        <f t="shared" ca="1" si="38"/>
        <v>43567</v>
      </c>
      <c r="P824" s="20">
        <f ca="1">_xll.meDateFromTenor(O824,P$14,"Following",P$13,"Normal")</f>
        <v>43570</v>
      </c>
      <c r="Q824" s="175">
        <f ca="1"/>
        <v>8.1609372199933708E-3</v>
      </c>
      <c r="R824" s="151" t="s">
        <v>4</v>
      </c>
    </row>
    <row r="825" spans="1:18" x14ac:dyDescent="0.25">
      <c r="A825" s="153">
        <v>807</v>
      </c>
      <c r="B825" s="158"/>
      <c r="C825" s="174">
        <f ca="1">_xll.meDateFromTenor(C824,"1D","FOLLOWING",D$13,"NORMAL")</f>
        <v>43570</v>
      </c>
      <c r="D825" s="20">
        <f ca="1">_xll.meDateFromTenor(C825,D$14,"Following",D$13,"Normal")</f>
        <v>43571</v>
      </c>
      <c r="E825" s="175">
        <f ca="1"/>
        <v>6.8704546818132671E-3</v>
      </c>
      <c r="F825" s="152"/>
      <c r="G825" s="174">
        <f t="shared" ca="1" si="36"/>
        <v>43570</v>
      </c>
      <c r="H825" s="20">
        <f ca="1">_xll.meDateFromTenor(G825,H$14,"Following",H$13,"Normal")</f>
        <v>43661</v>
      </c>
      <c r="I825" s="175">
        <f ca="1"/>
        <v>1.0127735874147904E-2</v>
      </c>
      <c r="J825" s="152" t="s">
        <v>4</v>
      </c>
      <c r="K825" s="174">
        <f t="shared" ca="1" si="37"/>
        <v>43570</v>
      </c>
      <c r="L825" s="20">
        <f ca="1">_xll.meDateFromTenor(K825,L$14,"Following",L$13,"Normal")</f>
        <v>43753</v>
      </c>
      <c r="M825" s="175">
        <f ca="1"/>
        <v>1.1750995153055822E-2</v>
      </c>
      <c r="N825" s="152" t="s">
        <v>4</v>
      </c>
      <c r="O825" s="174">
        <f t="shared" ca="1" si="38"/>
        <v>43570</v>
      </c>
      <c r="P825" s="20">
        <f ca="1">_xll.meDateFromTenor(O825,P$14,"Following",P$13,"Normal")</f>
        <v>43571</v>
      </c>
      <c r="Q825" s="175">
        <f ca="1"/>
        <v>8.1745709303894468E-3</v>
      </c>
      <c r="R825" s="151" t="s">
        <v>4</v>
      </c>
    </row>
    <row r="826" spans="1:18" x14ac:dyDescent="0.25">
      <c r="A826" s="153">
        <v>808</v>
      </c>
      <c r="B826" s="158"/>
      <c r="C826" s="174">
        <f ca="1">_xll.meDateFromTenor(C825,"1D","FOLLOWING",D$13,"NORMAL")</f>
        <v>43571</v>
      </c>
      <c r="D826" s="20">
        <f ca="1">_xll.meDateFromTenor(C826,D$14,"Following",D$13,"Normal")</f>
        <v>43572</v>
      </c>
      <c r="E826" s="175">
        <f ca="1"/>
        <v>6.8734105818180312E-3</v>
      </c>
      <c r="F826" s="152"/>
      <c r="G826" s="174">
        <f t="shared" ca="1" si="36"/>
        <v>43571</v>
      </c>
      <c r="H826" s="20">
        <f ca="1">_xll.meDateFromTenor(G826,H$14,"Following",H$13,"Normal")</f>
        <v>43662</v>
      </c>
      <c r="I826" s="175">
        <f ca="1"/>
        <v>1.0133408743809849E-2</v>
      </c>
      <c r="J826" s="152" t="s">
        <v>4</v>
      </c>
      <c r="K826" s="174">
        <f t="shared" ca="1" si="37"/>
        <v>43571</v>
      </c>
      <c r="L826" s="20">
        <f ca="1">_xll.meDateFromTenor(K826,L$14,"Following",L$13,"Normal")</f>
        <v>43754</v>
      </c>
      <c r="M826" s="175">
        <f ca="1"/>
        <v>1.1756658929566816E-2</v>
      </c>
      <c r="N826" s="152" t="s">
        <v>4</v>
      </c>
      <c r="O826" s="174">
        <f t="shared" ca="1" si="38"/>
        <v>43571</v>
      </c>
      <c r="P826" s="20">
        <f ca="1">_xll.meDateFromTenor(O826,P$14,"Following",P$13,"Normal")</f>
        <v>43572</v>
      </c>
      <c r="Q826" s="175">
        <f ca="1"/>
        <v>8.1791155005214704E-3</v>
      </c>
      <c r="R826" s="151" t="s">
        <v>4</v>
      </c>
    </row>
    <row r="827" spans="1:18" x14ac:dyDescent="0.25">
      <c r="A827" s="153">
        <v>809</v>
      </c>
      <c r="B827" s="158"/>
      <c r="C827" s="174">
        <f ca="1">_xll.meDateFromTenor(C826,"1D","FOLLOWING",D$13,"NORMAL")</f>
        <v>43572</v>
      </c>
      <c r="D827" s="20">
        <f ca="1">_xll.meDateFromTenor(C827,D$14,"Following",D$13,"Normal")</f>
        <v>43573</v>
      </c>
      <c r="E827" s="175">
        <f ca="1"/>
        <v>6.8763796942139764E-3</v>
      </c>
      <c r="F827" s="152"/>
      <c r="G827" s="174">
        <f t="shared" ca="1" si="36"/>
        <v>43572</v>
      </c>
      <c r="H827" s="20">
        <f ca="1">_xll.meDateFromTenor(G827,H$14,"Following",H$13,"Normal")</f>
        <v>43663</v>
      </c>
      <c r="I827" s="175">
        <f ca="1"/>
        <v>1.0139069594794287E-2</v>
      </c>
      <c r="J827" s="152" t="s">
        <v>4</v>
      </c>
      <c r="K827" s="174">
        <f t="shared" ca="1" si="37"/>
        <v>43572</v>
      </c>
      <c r="L827" s="20">
        <f ca="1">_xll.meDateFromTenor(K827,L$14,"Following",L$13,"Normal")</f>
        <v>43755</v>
      </c>
      <c r="M827" s="175">
        <f ca="1"/>
        <v>1.1762289908166954E-2</v>
      </c>
      <c r="N827" s="152" t="s">
        <v>4</v>
      </c>
      <c r="O827" s="174">
        <f t="shared" ca="1" si="38"/>
        <v>43572</v>
      </c>
      <c r="P827" s="20">
        <f ca="1">_xll.meDateFromTenor(O827,P$14,"Following",P$13,"Normal")</f>
        <v>43573</v>
      </c>
      <c r="Q827" s="175">
        <f ca="1"/>
        <v>8.1836600706534958E-3</v>
      </c>
      <c r="R827" s="151" t="s">
        <v>4</v>
      </c>
    </row>
    <row r="828" spans="1:18" x14ac:dyDescent="0.25">
      <c r="A828" s="153">
        <v>810</v>
      </c>
      <c r="B828" s="158"/>
      <c r="C828" s="174">
        <f ca="1">_xll.meDateFromTenor(C827,"1D","FOLLOWING",D$13,"NORMAL")</f>
        <v>43573</v>
      </c>
      <c r="D828" s="20">
        <f ca="1">_xll.meDateFromTenor(C828,D$14,"Following",D$13,"Normal")</f>
        <v>43578</v>
      </c>
      <c r="E828" s="175">
        <f ca="1"/>
        <v>6.88564291795404E-3</v>
      </c>
      <c r="F828" s="152"/>
      <c r="G828" s="174">
        <f t="shared" ca="1" si="36"/>
        <v>43573</v>
      </c>
      <c r="H828" s="20">
        <f ca="1">_xll.meDateFromTenor(G828,H$14,"Following",H$13,"Normal")</f>
        <v>43664</v>
      </c>
      <c r="I828" s="175">
        <f ca="1"/>
        <v>1.0144718783775777E-2</v>
      </c>
      <c r="J828" s="152" t="s">
        <v>4</v>
      </c>
      <c r="K828" s="174">
        <f t="shared" ca="1" si="37"/>
        <v>43573</v>
      </c>
      <c r="L828" s="20">
        <f ca="1">_xll.meDateFromTenor(K828,L$14,"Following",L$13,"Normal")</f>
        <v>43756</v>
      </c>
      <c r="M828" s="175">
        <f ca="1"/>
        <v>1.1767888351341712E-2</v>
      </c>
      <c r="N828" s="152" t="s">
        <v>4</v>
      </c>
      <c r="O828" s="174">
        <f t="shared" ca="1" si="38"/>
        <v>43573</v>
      </c>
      <c r="P828" s="20">
        <f ca="1">_xll.meDateFromTenor(O828,P$14,"Following",P$13,"Normal")</f>
        <v>43578</v>
      </c>
      <c r="Q828" s="175">
        <f ca="1"/>
        <v>8.1882046407855211E-3</v>
      </c>
      <c r="R828" s="151" t="s">
        <v>4</v>
      </c>
    </row>
    <row r="829" spans="1:18" x14ac:dyDescent="0.25">
      <c r="A829" s="153">
        <v>811</v>
      </c>
      <c r="B829" s="158"/>
      <c r="C829" s="174">
        <f ca="1">_xll.meDateFromTenor(C828,"1D","FOLLOWING",D$13,"NORMAL")</f>
        <v>43578</v>
      </c>
      <c r="D829" s="20">
        <f ca="1">_xll.meDateFromTenor(C829,D$14,"Following",D$13,"Normal")</f>
        <v>43579</v>
      </c>
      <c r="E829" s="175">
        <f ca="1"/>
        <v>6.8944718876373899E-3</v>
      </c>
      <c r="F829" s="152"/>
      <c r="G829" s="174">
        <f t="shared" ca="1" si="36"/>
        <v>43578</v>
      </c>
      <c r="H829" s="20">
        <f ca="1">_xll.meDateFromTenor(G829,H$14,"Following",H$13,"Normal")</f>
        <v>43669</v>
      </c>
      <c r="I829" s="175">
        <f ca="1"/>
        <v>1.0172802282248644E-2</v>
      </c>
      <c r="J829" s="152" t="s">
        <v>4</v>
      </c>
      <c r="K829" s="174">
        <f t="shared" ca="1" si="37"/>
        <v>43578</v>
      </c>
      <c r="L829" s="20">
        <f ca="1">_xll.meDateFromTenor(K829,L$14,"Following",L$13,"Normal")</f>
        <v>43761</v>
      </c>
      <c r="M829" s="175">
        <f ca="1"/>
        <v>1.1795401722826108E-2</v>
      </c>
      <c r="N829" s="152" t="s">
        <v>4</v>
      </c>
      <c r="O829" s="174">
        <f t="shared" ca="1" si="38"/>
        <v>43578</v>
      </c>
      <c r="P829" s="20">
        <f ca="1">_xll.meDateFromTenor(O829,P$14,"Following",P$13,"Normal")</f>
        <v>43579</v>
      </c>
      <c r="Q829" s="175">
        <f ca="1"/>
        <v>8.2109274914456496E-3</v>
      </c>
      <c r="R829" s="151" t="s">
        <v>4</v>
      </c>
    </row>
    <row r="830" spans="1:18" x14ac:dyDescent="0.25">
      <c r="A830" s="153">
        <v>812</v>
      </c>
      <c r="B830" s="158"/>
      <c r="C830" s="174">
        <f ca="1">_xll.meDateFromTenor(C829,"1D","FOLLOWING",D$13,"NORMAL")</f>
        <v>43579</v>
      </c>
      <c r="D830" s="20">
        <f ca="1">_xll.meDateFromTenor(C830,D$14,"Following",D$13,"Normal")</f>
        <v>43580</v>
      </c>
      <c r="E830" s="175">
        <f ca="1"/>
        <v>6.8975335165078165E-3</v>
      </c>
      <c r="F830" s="152"/>
      <c r="G830" s="174">
        <f t="shared" ca="1" si="36"/>
        <v>43579</v>
      </c>
      <c r="H830" s="20">
        <f ca="1">_xll.meDateFromTenor(G830,H$14,"Following",H$13,"Normal")</f>
        <v>43670</v>
      </c>
      <c r="I830" s="175">
        <f ca="1"/>
        <v>1.0178388989378225E-2</v>
      </c>
      <c r="J830" s="152" t="s">
        <v>4</v>
      </c>
      <c r="K830" s="174">
        <f t="shared" ca="1" si="37"/>
        <v>43579</v>
      </c>
      <c r="L830" s="20">
        <f ca="1">_xll.meDateFromTenor(K830,L$14,"Following",L$13,"Normal")</f>
        <v>43762</v>
      </c>
      <c r="M830" s="175">
        <f ca="1"/>
        <v>1.1800810465643387E-2</v>
      </c>
      <c r="N830" s="152" t="s">
        <v>4</v>
      </c>
      <c r="O830" s="174">
        <f t="shared" ca="1" si="38"/>
        <v>43579</v>
      </c>
      <c r="P830" s="20">
        <f ca="1">_xll.meDateFromTenor(O830,P$14,"Following",P$13,"Normal")</f>
        <v>43580</v>
      </c>
      <c r="Q830" s="175">
        <f ca="1"/>
        <v>8.2154720615776732E-3</v>
      </c>
      <c r="R830" s="151" t="s">
        <v>4</v>
      </c>
    </row>
    <row r="831" spans="1:18" x14ac:dyDescent="0.25">
      <c r="A831" s="153">
        <v>813</v>
      </c>
      <c r="B831" s="158"/>
      <c r="C831" s="174">
        <f ca="1">_xll.meDateFromTenor(C830,"1D","FOLLOWING",D$13,"NORMAL")</f>
        <v>43580</v>
      </c>
      <c r="D831" s="20">
        <f ca="1">_xll.meDateFromTenor(C831,D$14,"Following",D$13,"Normal")</f>
        <v>43581</v>
      </c>
      <c r="E831" s="175">
        <f ca="1"/>
        <v>6.9006083664025185E-3</v>
      </c>
      <c r="F831" s="152"/>
      <c r="G831" s="174">
        <f t="shared" ca="1" si="36"/>
        <v>43580</v>
      </c>
      <c r="H831" s="20">
        <f ca="1">_xll.meDateFromTenor(G831,H$14,"Following",H$13,"Normal")</f>
        <v>43671</v>
      </c>
      <c r="I831" s="175">
        <f ca="1"/>
        <v>1.0183966531226784E-2</v>
      </c>
      <c r="J831" s="152" t="s">
        <v>4</v>
      </c>
      <c r="K831" s="174">
        <f t="shared" ca="1" si="37"/>
        <v>43580</v>
      </c>
      <c r="L831" s="20">
        <f ca="1">_xll.meDateFromTenor(K831,L$14,"Following",L$13,"Normal")</f>
        <v>43763</v>
      </c>
      <c r="M831" s="175">
        <f ca="1"/>
        <v>1.1806188510433562E-2</v>
      </c>
      <c r="N831" s="152" t="s">
        <v>4</v>
      </c>
      <c r="O831" s="174">
        <f t="shared" ca="1" si="38"/>
        <v>43580</v>
      </c>
      <c r="P831" s="20">
        <f ca="1">_xll.meDateFromTenor(O831,P$14,"Following",P$13,"Normal")</f>
        <v>43581</v>
      </c>
      <c r="Q831" s="175">
        <f ca="1"/>
        <v>8.2200166317097003E-3</v>
      </c>
      <c r="R831" s="151" t="s">
        <v>4</v>
      </c>
    </row>
    <row r="832" spans="1:18" x14ac:dyDescent="0.25">
      <c r="A832" s="153">
        <v>814</v>
      </c>
      <c r="B832" s="158"/>
      <c r="C832" s="174">
        <f ca="1">_xll.meDateFromTenor(C831,"1D","FOLLOWING",D$13,"NORMAL")</f>
        <v>43581</v>
      </c>
      <c r="D832" s="20">
        <f ca="1">_xll.meDateFromTenor(C832,D$14,"Following",D$13,"Normal")</f>
        <v>43584</v>
      </c>
      <c r="E832" s="175">
        <f ca="1"/>
        <v>6.9069346530703755E-3</v>
      </c>
      <c r="F832" s="152"/>
      <c r="G832" s="174">
        <f t="shared" ca="1" si="36"/>
        <v>43581</v>
      </c>
      <c r="H832" s="20">
        <f ca="1">_xll.meDateFromTenor(G832,H$14,"Following",H$13,"Normal")</f>
        <v>43672</v>
      </c>
      <c r="I832" s="175">
        <f ca="1"/>
        <v>1.0189535264468882E-2</v>
      </c>
      <c r="J832" s="152" t="s">
        <v>4</v>
      </c>
      <c r="K832" s="174">
        <f t="shared" ca="1" si="37"/>
        <v>43581</v>
      </c>
      <c r="L832" s="20">
        <f ca="1">_xll.meDateFromTenor(K832,L$14,"Following",L$13,"Normal")</f>
        <v>43766</v>
      </c>
      <c r="M832" s="175">
        <f ca="1"/>
        <v>1.1811536119682104E-2</v>
      </c>
      <c r="N832" s="152" t="s">
        <v>4</v>
      </c>
      <c r="O832" s="174">
        <f t="shared" ca="1" si="38"/>
        <v>43581</v>
      </c>
      <c r="P832" s="20">
        <f ca="1">_xll.meDateFromTenor(O832,P$14,"Following",P$13,"Normal")</f>
        <v>43584</v>
      </c>
      <c r="Q832" s="175">
        <f ca="1"/>
        <v>8.2245612018417239E-3</v>
      </c>
      <c r="R832" s="151" t="s">
        <v>4</v>
      </c>
    </row>
    <row r="833" spans="1:18" x14ac:dyDescent="0.25">
      <c r="A833" s="153">
        <v>815</v>
      </c>
      <c r="B833" s="158"/>
      <c r="C833" s="174">
        <f ca="1">_xll.meDateFromTenor(C832,"1D","FOLLOWING",D$13,"NORMAL")</f>
        <v>43584</v>
      </c>
      <c r="D833" s="20">
        <f ca="1">_xll.meDateFromTenor(C833,D$14,"Following",D$13,"Normal")</f>
        <v>43585</v>
      </c>
      <c r="E833" s="175">
        <f ca="1"/>
        <v>6.9130399971673272E-3</v>
      </c>
      <c r="F833" s="152"/>
      <c r="G833" s="174">
        <f t="shared" ca="1" si="36"/>
        <v>43584</v>
      </c>
      <c r="H833" s="20">
        <f ca="1">_xll.meDateFromTenor(G833,H$14,"Following",H$13,"Normal")</f>
        <v>43675</v>
      </c>
      <c r="I833" s="175">
        <f ca="1"/>
        <v>1.0206192179302012E-2</v>
      </c>
      <c r="J833" s="152" t="s">
        <v>4</v>
      </c>
      <c r="K833" s="174">
        <f t="shared" ca="1" si="37"/>
        <v>43584</v>
      </c>
      <c r="L833" s="20">
        <f ca="1">_xll.meDateFromTenor(K833,L$14,"Following",L$13,"Normal")</f>
        <v>43767</v>
      </c>
      <c r="M833" s="175">
        <f ca="1"/>
        <v>1.1827398959032575E-2</v>
      </c>
      <c r="N833" s="152" t="s">
        <v>4</v>
      </c>
      <c r="O833" s="174">
        <f t="shared" ca="1" si="38"/>
        <v>43584</v>
      </c>
      <c r="P833" s="20">
        <f ca="1">_xll.meDateFromTenor(O833,P$14,"Following",P$13,"Normal")</f>
        <v>43585</v>
      </c>
      <c r="Q833" s="175">
        <f ca="1"/>
        <v>8.2381949122378017E-3</v>
      </c>
      <c r="R833" s="151" t="s">
        <v>4</v>
      </c>
    </row>
    <row r="834" spans="1:18" x14ac:dyDescent="0.25">
      <c r="A834" s="153">
        <v>816</v>
      </c>
      <c r="B834" s="158"/>
      <c r="C834" s="174">
        <f ca="1">_xll.meDateFromTenor(C833,"1D","FOLLOWING",D$13,"NORMAL")</f>
        <v>43585</v>
      </c>
      <c r="D834" s="20">
        <f ca="1">_xll.meDateFromTenor(C834,D$14,"Following",D$13,"Normal")</f>
        <v>43587</v>
      </c>
      <c r="E834" s="175">
        <f ca="1"/>
        <v>6.9178245332546483E-3</v>
      </c>
      <c r="F834" s="152"/>
      <c r="G834" s="174">
        <f t="shared" ca="1" si="36"/>
        <v>43585</v>
      </c>
      <c r="H834" s="20">
        <f ca="1">_xll.meDateFromTenor(G834,H$14,"Following",H$13,"Normal")</f>
        <v>43676</v>
      </c>
      <c r="I834" s="175">
        <f ca="1"/>
        <v>1.021172924486387E-2</v>
      </c>
      <c r="J834" s="152" t="s">
        <v>4</v>
      </c>
      <c r="K834" s="174">
        <f t="shared" ca="1" si="37"/>
        <v>43585</v>
      </c>
      <c r="L834" s="20">
        <f ca="1">_xll.meDateFromTenor(K834,L$14,"Following",L$13,"Normal")</f>
        <v>43768</v>
      </c>
      <c r="M834" s="175">
        <f ca="1"/>
        <v>1.1832627450969245E-2</v>
      </c>
      <c r="N834" s="152" t="s">
        <v>4</v>
      </c>
      <c r="O834" s="174">
        <f t="shared" ca="1" si="38"/>
        <v>43585</v>
      </c>
      <c r="P834" s="20">
        <f ca="1">_xll.meDateFromTenor(O834,P$14,"Following",P$13,"Normal")</f>
        <v>43587</v>
      </c>
      <c r="Q834" s="175">
        <f ca="1"/>
        <v>8.2427394823698253E-3</v>
      </c>
      <c r="R834" s="151" t="s">
        <v>4</v>
      </c>
    </row>
    <row r="835" spans="1:18" x14ac:dyDescent="0.25">
      <c r="A835" s="153">
        <v>817</v>
      </c>
      <c r="B835" s="158"/>
      <c r="C835" s="174">
        <f ca="1">_xll.meDateFromTenor(C834,"1D","FOLLOWING",D$13,"NORMAL")</f>
        <v>43587</v>
      </c>
      <c r="D835" s="20">
        <f ca="1">_xll.meDateFromTenor(C835,D$14,"Following",D$13,"Normal")</f>
        <v>43588</v>
      </c>
      <c r="E835" s="175">
        <f ca="1"/>
        <v>6.9225025938735273E-3</v>
      </c>
      <c r="F835" s="152"/>
      <c r="G835" s="174">
        <f t="shared" ca="1" si="36"/>
        <v>43587</v>
      </c>
      <c r="H835" s="20">
        <f ca="1">_xll.meDateFromTenor(G835,H$14,"Following",H$13,"Normal")</f>
        <v>43679</v>
      </c>
      <c r="I835" s="175">
        <f ca="1"/>
        <v>1.0222782656961174E-2</v>
      </c>
      <c r="J835" s="152" t="s">
        <v>4</v>
      </c>
      <c r="K835" s="174">
        <f t="shared" ca="1" si="37"/>
        <v>43587</v>
      </c>
      <c r="L835" s="20">
        <f ca="1">_xll.meDateFromTenor(K835,L$14,"Following",L$13,"Normal")</f>
        <v>43773</v>
      </c>
      <c r="M835" s="175">
        <f ca="1"/>
        <v>1.1842997327985168E-2</v>
      </c>
      <c r="N835" s="152" t="s">
        <v>4</v>
      </c>
      <c r="O835" s="174">
        <f t="shared" ca="1" si="38"/>
        <v>43587</v>
      </c>
      <c r="P835" s="20">
        <f ca="1">_xll.meDateFromTenor(O835,P$14,"Following",P$13,"Normal")</f>
        <v>43588</v>
      </c>
      <c r="Q835" s="175">
        <f ca="1"/>
        <v>8.2518286226338777E-3</v>
      </c>
      <c r="R835" s="151" t="s">
        <v>4</v>
      </c>
    </row>
    <row r="836" spans="1:18" x14ac:dyDescent="0.25">
      <c r="A836" s="153">
        <v>818</v>
      </c>
      <c r="B836" s="158"/>
      <c r="C836" s="174">
        <f ca="1">_xll.meDateFromTenor(C835,"1D","FOLLOWING",D$13,"NORMAL")</f>
        <v>43588</v>
      </c>
      <c r="D836" s="20">
        <f ca="1">_xll.meDateFromTenor(C836,D$14,"Following",D$13,"Normal")</f>
        <v>43591</v>
      </c>
      <c r="E836" s="175">
        <f ca="1"/>
        <v>6.9290149092271734E-3</v>
      </c>
      <c r="F836" s="152"/>
      <c r="G836" s="174">
        <f t="shared" ca="1" si="36"/>
        <v>43588</v>
      </c>
      <c r="H836" s="20">
        <f ca="1">_xll.meDateFromTenor(G836,H$14,"Following",H$13,"Normal")</f>
        <v>43682</v>
      </c>
      <c r="I836" s="175">
        <f ca="1"/>
        <v>1.0228299716845737E-2</v>
      </c>
      <c r="J836" s="152" t="s">
        <v>4</v>
      </c>
      <c r="K836" s="174">
        <f t="shared" ca="1" si="37"/>
        <v>43588</v>
      </c>
      <c r="L836" s="20">
        <f ca="1">_xll.meDateFromTenor(K836,L$14,"Following",L$13,"Normal")</f>
        <v>43773</v>
      </c>
      <c r="M836" s="175">
        <f ca="1"/>
        <v>1.1848139238035356E-2</v>
      </c>
      <c r="N836" s="152" t="s">
        <v>4</v>
      </c>
      <c r="O836" s="174">
        <f t="shared" ca="1" si="38"/>
        <v>43588</v>
      </c>
      <c r="P836" s="20">
        <f ca="1">_xll.meDateFromTenor(O836,P$14,"Following",P$13,"Normal")</f>
        <v>43591</v>
      </c>
      <c r="Q836" s="175">
        <f ca="1"/>
        <v>8.2563731927659031E-3</v>
      </c>
      <c r="R836" s="151" t="s">
        <v>4</v>
      </c>
    </row>
    <row r="837" spans="1:18" x14ac:dyDescent="0.25">
      <c r="A837" s="153">
        <v>819</v>
      </c>
      <c r="B837" s="158"/>
      <c r="C837" s="174">
        <f ca="1">_xll.meDateFromTenor(C836,"1D","FOLLOWING",D$13,"NORMAL")</f>
        <v>43591</v>
      </c>
      <c r="D837" s="20">
        <f ca="1">_xll.meDateFromTenor(C837,D$14,"Following",D$13,"Normal")</f>
        <v>43592</v>
      </c>
      <c r="E837" s="175">
        <f ca="1"/>
        <v>6.9353046102804926E-3</v>
      </c>
      <c r="F837" s="152"/>
      <c r="G837" s="174">
        <f t="shared" ca="1" si="36"/>
        <v>43591</v>
      </c>
      <c r="H837" s="20">
        <f ca="1">_xll.meDateFromTenor(G837,H$14,"Following",H$13,"Normal")</f>
        <v>43683</v>
      </c>
      <c r="I837" s="175">
        <f ca="1"/>
        <v>1.0244816591937827E-2</v>
      </c>
      <c r="J837" s="152" t="s">
        <v>4</v>
      </c>
      <c r="K837" s="174">
        <f t="shared" ca="1" si="37"/>
        <v>43591</v>
      </c>
      <c r="L837" s="20">
        <f ca="1">_xll.meDateFromTenor(K837,L$14,"Following",L$13,"Normal")</f>
        <v>43775</v>
      </c>
      <c r="M837" s="175">
        <f ca="1"/>
        <v>1.1863396004180453E-2</v>
      </c>
      <c r="N837" s="152" t="s">
        <v>4</v>
      </c>
      <c r="O837" s="174">
        <f t="shared" ca="1" si="38"/>
        <v>43591</v>
      </c>
      <c r="P837" s="20">
        <f ca="1">_xll.meDateFromTenor(O837,P$14,"Following",P$13,"Normal")</f>
        <v>43592</v>
      </c>
      <c r="Q837" s="175">
        <f ca="1"/>
        <v>8.2700069031619774E-3</v>
      </c>
      <c r="R837" s="151" t="s">
        <v>4</v>
      </c>
    </row>
    <row r="838" spans="1:18" x14ac:dyDescent="0.25">
      <c r="A838" s="153">
        <v>820</v>
      </c>
      <c r="B838" s="158"/>
      <c r="C838" s="174">
        <f ca="1">_xll.meDateFromTenor(C837,"1D","FOLLOWING",D$13,"NORMAL")</f>
        <v>43592</v>
      </c>
      <c r="D838" s="20">
        <f ca="1">_xll.meDateFromTenor(C838,D$14,"Following",D$13,"Normal")</f>
        <v>43593</v>
      </c>
      <c r="E838" s="175">
        <f ca="1"/>
        <v>6.938538196878976E-3</v>
      </c>
      <c r="F838" s="152"/>
      <c r="G838" s="174">
        <f t="shared" ca="1" si="36"/>
        <v>43592</v>
      </c>
      <c r="H838" s="20">
        <f ca="1">_xll.meDateFromTenor(G838,H$14,"Following",H$13,"Normal")</f>
        <v>43684</v>
      </c>
      <c r="I838" s="175">
        <f ca="1"/>
        <v>1.0250311971029854E-2</v>
      </c>
      <c r="J838" s="152" t="s">
        <v>4</v>
      </c>
      <c r="K838" s="174">
        <f t="shared" ca="1" si="37"/>
        <v>43592</v>
      </c>
      <c r="L838" s="20">
        <f ca="1">_xll.meDateFromTenor(K838,L$14,"Following",L$13,"Normal")</f>
        <v>43776</v>
      </c>
      <c r="M838" s="175">
        <f ca="1"/>
        <v>1.1868426146511889E-2</v>
      </c>
      <c r="N838" s="152" t="s">
        <v>4</v>
      </c>
      <c r="O838" s="174">
        <f t="shared" ca="1" si="38"/>
        <v>43592</v>
      </c>
      <c r="P838" s="20">
        <f ca="1">_xll.meDateFromTenor(O838,P$14,"Following",P$13,"Normal")</f>
        <v>43593</v>
      </c>
      <c r="Q838" s="175">
        <f ca="1"/>
        <v>8.2745514732940027E-3</v>
      </c>
      <c r="R838" s="151" t="s">
        <v>4</v>
      </c>
    </row>
    <row r="839" spans="1:18" x14ac:dyDescent="0.25">
      <c r="A839" s="153">
        <v>821</v>
      </c>
      <c r="B839" s="158"/>
      <c r="C839" s="174">
        <f ca="1">_xll.meDateFromTenor(C838,"1D","FOLLOWING",D$13,"NORMAL")</f>
        <v>43593</v>
      </c>
      <c r="D839" s="20">
        <f ca="1">_xll.meDateFromTenor(C839,D$14,"Following",D$13,"Normal")</f>
        <v>43594</v>
      </c>
      <c r="E839" s="175">
        <f ca="1"/>
        <v>6.9417850185704809E-3</v>
      </c>
      <c r="F839" s="152"/>
      <c r="G839" s="174">
        <f t="shared" ca="1" si="36"/>
        <v>43593</v>
      </c>
      <c r="H839" s="20">
        <f ca="1">_xll.meDateFromTenor(G839,H$14,"Following",H$13,"Normal")</f>
        <v>43685</v>
      </c>
      <c r="I839" s="175">
        <f ca="1"/>
        <v>1.0255802821610148E-2</v>
      </c>
      <c r="J839" s="152" t="s">
        <v>4</v>
      </c>
      <c r="K839" s="174">
        <f t="shared" ca="1" si="37"/>
        <v>43593</v>
      </c>
      <c r="L839" s="20">
        <f ca="1">_xll.meDateFromTenor(K839,L$14,"Following",L$13,"Normal")</f>
        <v>43777</v>
      </c>
      <c r="M839" s="175">
        <f ca="1"/>
        <v>1.1873429003127309E-2</v>
      </c>
      <c r="N839" s="152" t="s">
        <v>4</v>
      </c>
      <c r="O839" s="174">
        <f t="shared" ca="1" si="38"/>
        <v>43593</v>
      </c>
      <c r="P839" s="20">
        <f ca="1">_xll.meDateFromTenor(O839,P$14,"Following",P$13,"Normal")</f>
        <v>43594</v>
      </c>
      <c r="Q839" s="175">
        <f ca="1"/>
        <v>8.2790960434260298E-3</v>
      </c>
      <c r="R839" s="151" t="s">
        <v>4</v>
      </c>
    </row>
    <row r="840" spans="1:18" x14ac:dyDescent="0.25">
      <c r="A840" s="153">
        <v>822</v>
      </c>
      <c r="B840" s="158"/>
      <c r="C840" s="174">
        <f ca="1">_xll.meDateFromTenor(C839,"1D","FOLLOWING",D$13,"NORMAL")</f>
        <v>43594</v>
      </c>
      <c r="D840" s="20">
        <f ca="1">_xll.meDateFromTenor(C840,D$14,"Following",D$13,"Normal")</f>
        <v>43595</v>
      </c>
      <c r="E840" s="175">
        <f ca="1"/>
        <v>6.9450450766339843E-3</v>
      </c>
      <c r="F840" s="152"/>
      <c r="G840" s="174">
        <f t="shared" ca="1" si="36"/>
        <v>43594</v>
      </c>
      <c r="H840" s="20">
        <f ca="1">_xll.meDateFromTenor(G840,H$14,"Following",H$13,"Normal")</f>
        <v>43686</v>
      </c>
      <c r="I840" s="175">
        <f ca="1"/>
        <v>1.0261289500353271E-2</v>
      </c>
      <c r="J840" s="152" t="s">
        <v>4</v>
      </c>
      <c r="K840" s="174">
        <f t="shared" ca="1" si="37"/>
        <v>43594</v>
      </c>
      <c r="L840" s="20">
        <f ca="1">_xll.meDateFromTenor(K840,L$14,"Following",L$13,"Normal")</f>
        <v>43780</v>
      </c>
      <c r="M840" s="175">
        <f ca="1"/>
        <v>1.1878404836512178E-2</v>
      </c>
      <c r="N840" s="152" t="s">
        <v>4</v>
      </c>
      <c r="O840" s="174">
        <f t="shared" ca="1" si="38"/>
        <v>43594</v>
      </c>
      <c r="P840" s="20">
        <f ca="1">_xll.meDateFromTenor(O840,P$14,"Following",P$13,"Normal")</f>
        <v>43595</v>
      </c>
      <c r="Q840" s="175">
        <f ca="1"/>
        <v>8.2836406135580534E-3</v>
      </c>
      <c r="R840" s="151" t="s">
        <v>4</v>
      </c>
    </row>
    <row r="841" spans="1:18" x14ac:dyDescent="0.25">
      <c r="A841" s="153">
        <v>823</v>
      </c>
      <c r="B841" s="158"/>
      <c r="C841" s="174">
        <f ca="1">_xll.meDateFromTenor(C840,"1D","FOLLOWING",D$13,"NORMAL")</f>
        <v>43595</v>
      </c>
      <c r="D841" s="20">
        <f ca="1">_xll.meDateFromTenor(C841,D$14,"Following",D$13,"Normal")</f>
        <v>43598</v>
      </c>
      <c r="E841" s="175">
        <f ca="1"/>
        <v>6.9517435557387118E-3</v>
      </c>
      <c r="F841" s="152"/>
      <c r="G841" s="174">
        <f t="shared" ca="1" si="36"/>
        <v>43595</v>
      </c>
      <c r="H841" s="20">
        <f ca="1">_xll.meDateFromTenor(G841,H$14,"Following",H$13,"Normal")</f>
        <v>43689</v>
      </c>
      <c r="I841" s="175">
        <f ca="1"/>
        <v>1.0266772363933783E-2</v>
      </c>
      <c r="J841" s="152" t="s">
        <v>4</v>
      </c>
      <c r="K841" s="174">
        <f t="shared" ca="1" si="37"/>
        <v>43595</v>
      </c>
      <c r="L841" s="20">
        <f ca="1">_xll.meDateFromTenor(K841,L$14,"Following",L$13,"Normal")</f>
        <v>43780</v>
      </c>
      <c r="M841" s="175">
        <f ca="1"/>
        <v>1.1883353909151968E-2</v>
      </c>
      <c r="N841" s="152" t="s">
        <v>4</v>
      </c>
      <c r="O841" s="174">
        <f t="shared" ca="1" si="38"/>
        <v>43595</v>
      </c>
      <c r="P841" s="20">
        <f ca="1">_xll.meDateFromTenor(O841,P$14,"Following",P$13,"Normal")</f>
        <v>43598</v>
      </c>
      <c r="Q841" s="175">
        <f ca="1"/>
        <v>8.2881851836900805E-3</v>
      </c>
      <c r="R841" s="151" t="s">
        <v>4</v>
      </c>
    </row>
    <row r="842" spans="1:18" x14ac:dyDescent="0.25">
      <c r="A842" s="153">
        <v>824</v>
      </c>
      <c r="B842" s="158"/>
      <c r="C842" s="174">
        <f ca="1">_xll.meDateFromTenor(C841,"1D","FOLLOWING",D$13,"NORMAL")</f>
        <v>43598</v>
      </c>
      <c r="D842" s="20">
        <f ca="1">_xll.meDateFromTenor(C842,D$14,"Following",D$13,"Normal")</f>
        <v>43599</v>
      </c>
      <c r="E842" s="175">
        <f ca="1"/>
        <v>6.9582176937111025E-3</v>
      </c>
      <c r="F842" s="152"/>
      <c r="G842" s="174">
        <f t="shared" ca="1" si="36"/>
        <v>43598</v>
      </c>
      <c r="H842" s="20">
        <f ca="1">_xll.meDateFromTenor(G842,H$14,"Following",H$13,"Normal")</f>
        <v>43690</v>
      </c>
      <c r="I842" s="175">
        <f ca="1"/>
        <v>1.0283201630445252E-2</v>
      </c>
      <c r="J842" s="152" t="s">
        <v>4</v>
      </c>
      <c r="K842" s="174">
        <f t="shared" ca="1" si="37"/>
        <v>43598</v>
      </c>
      <c r="L842" s="20">
        <f ca="1">_xll.meDateFromTenor(K842,L$14,"Following",L$13,"Normal")</f>
        <v>43782</v>
      </c>
      <c r="M842" s="175">
        <f ca="1"/>
        <v>1.1898043187455541E-2</v>
      </c>
      <c r="N842" s="152" t="s">
        <v>4</v>
      </c>
      <c r="O842" s="174">
        <f t="shared" ca="1" si="38"/>
        <v>43598</v>
      </c>
      <c r="P842" s="20">
        <f ca="1">_xll.meDateFromTenor(O842,P$14,"Following",P$13,"Normal")</f>
        <v>43599</v>
      </c>
      <c r="Q842" s="175">
        <f ca="1"/>
        <v>8.3018188940861548E-3</v>
      </c>
      <c r="R842" s="151" t="s">
        <v>4</v>
      </c>
    </row>
    <row r="843" spans="1:18" x14ac:dyDescent="0.25">
      <c r="A843" s="153">
        <v>825</v>
      </c>
      <c r="B843" s="158"/>
      <c r="C843" s="174">
        <f ca="1">_xll.meDateFromTenor(C842,"1D","FOLLOWING",D$13,"NORMAL")</f>
        <v>43599</v>
      </c>
      <c r="D843" s="20">
        <f ca="1">_xll.meDateFromTenor(C843,D$14,"Following",D$13,"Normal")</f>
        <v>43600</v>
      </c>
      <c r="E843" s="175">
        <f ca="1"/>
        <v>6.9615439497017458E-3</v>
      </c>
      <c r="F843" s="152"/>
      <c r="G843" s="174">
        <f t="shared" ca="1" si="36"/>
        <v>43599</v>
      </c>
      <c r="H843" s="20">
        <f ca="1">_xll.meDateFromTenor(G843,H$14,"Following",H$13,"Normal")</f>
        <v>43691</v>
      </c>
      <c r="I843" s="175">
        <f ca="1"/>
        <v>1.0288672800120925E-2</v>
      </c>
      <c r="J843" s="152" t="s">
        <v>4</v>
      </c>
      <c r="K843" s="174">
        <f t="shared" ca="1" si="37"/>
        <v>43599</v>
      </c>
      <c r="L843" s="20">
        <f ca="1">_xll.meDateFromTenor(K843,L$14,"Following",L$13,"Normal")</f>
        <v>43783</v>
      </c>
      <c r="M843" s="175">
        <f ca="1"/>
        <v>1.1902887841969695E-2</v>
      </c>
      <c r="N843" s="152" t="s">
        <v>4</v>
      </c>
      <c r="O843" s="174">
        <f t="shared" ca="1" si="38"/>
        <v>43599</v>
      </c>
      <c r="P843" s="20">
        <f ca="1">_xll.meDateFromTenor(O843,P$14,"Following",P$13,"Normal")</f>
        <v>43600</v>
      </c>
      <c r="Q843" s="175">
        <f ca="1"/>
        <v>8.3063634642181819E-3</v>
      </c>
      <c r="R843" s="151" t="s">
        <v>4</v>
      </c>
    </row>
    <row r="844" spans="1:18" x14ac:dyDescent="0.25">
      <c r="A844" s="153">
        <v>826</v>
      </c>
      <c r="B844" s="158"/>
      <c r="C844" s="174">
        <f ca="1">_xll.meDateFromTenor(C843,"1D","FOLLOWING",D$13,"NORMAL")</f>
        <v>43600</v>
      </c>
      <c r="D844" s="20">
        <f ca="1">_xll.meDateFromTenor(C844,D$14,"Following",D$13,"Normal")</f>
        <v>43601</v>
      </c>
      <c r="E844" s="175">
        <f ca="1"/>
        <v>6.9648834486990803E-3</v>
      </c>
      <c r="F844" s="152"/>
      <c r="G844" s="174">
        <f t="shared" ca="1" si="36"/>
        <v>43600</v>
      </c>
      <c r="H844" s="20">
        <f ca="1">_xll.meDateFromTenor(G844,H$14,"Following",H$13,"Normal")</f>
        <v>43692</v>
      </c>
      <c r="I844" s="175">
        <f ca="1"/>
        <v>1.0294141938006788E-2</v>
      </c>
      <c r="J844" s="152" t="s">
        <v>4</v>
      </c>
      <c r="K844" s="174">
        <f t="shared" ca="1" si="37"/>
        <v>43600</v>
      </c>
      <c r="L844" s="20">
        <f ca="1">_xll.meDateFromTenor(K844,L$14,"Following",L$13,"Normal")</f>
        <v>43784</v>
      </c>
      <c r="M844" s="175">
        <f ca="1"/>
        <v>1.190770704816611E-2</v>
      </c>
      <c r="N844" s="152" t="s">
        <v>4</v>
      </c>
      <c r="O844" s="174">
        <f t="shared" ca="1" si="38"/>
        <v>43600</v>
      </c>
      <c r="P844" s="20">
        <f ca="1">_xll.meDateFromTenor(O844,P$14,"Following",P$13,"Normal")</f>
        <v>43601</v>
      </c>
      <c r="Q844" s="175">
        <f ca="1"/>
        <v>8.3109080343502055E-3</v>
      </c>
      <c r="R844" s="151" t="s">
        <v>4</v>
      </c>
    </row>
    <row r="845" spans="1:18" x14ac:dyDescent="0.25">
      <c r="A845" s="153">
        <v>827</v>
      </c>
      <c r="B845" s="158"/>
      <c r="C845" s="174">
        <f ca="1">_xll.meDateFromTenor(C844,"1D","FOLLOWING",D$13,"NORMAL")</f>
        <v>43601</v>
      </c>
      <c r="D845" s="20">
        <f ca="1">_xll.meDateFromTenor(C845,D$14,"Following",D$13,"Normal")</f>
        <v>43602</v>
      </c>
      <c r="E845" s="175">
        <f ca="1"/>
        <v>6.9682361916623388E-3</v>
      </c>
      <c r="F845" s="152"/>
      <c r="G845" s="174">
        <f t="shared" ca="1" si="36"/>
        <v>43601</v>
      </c>
      <c r="H845" s="20">
        <f ca="1">_xll.meDateFromTenor(G845,H$14,"Following",H$13,"Normal")</f>
        <v>43693</v>
      </c>
      <c r="I845" s="175">
        <f ca="1"/>
        <v>1.0299609400777406E-2</v>
      </c>
      <c r="J845" s="152" t="s">
        <v>4</v>
      </c>
      <c r="K845" s="174">
        <f t="shared" ca="1" si="37"/>
        <v>43601</v>
      </c>
      <c r="L845" s="20">
        <f ca="1">_xll.meDateFromTenor(K845,L$14,"Following",L$13,"Normal")</f>
        <v>43787</v>
      </c>
      <c r="M845" s="175">
        <f ca="1"/>
        <v>1.1912501068530253E-2</v>
      </c>
      <c r="N845" s="152" t="s">
        <v>4</v>
      </c>
      <c r="O845" s="174">
        <f t="shared" ca="1" si="38"/>
        <v>43601</v>
      </c>
      <c r="P845" s="20">
        <f ca="1">_xll.meDateFromTenor(O845,P$14,"Following",P$13,"Normal")</f>
        <v>43602</v>
      </c>
      <c r="Q845" s="175">
        <f ca="1"/>
        <v>8.3154526044822326E-3</v>
      </c>
      <c r="R845" s="151" t="s">
        <v>4</v>
      </c>
    </row>
    <row r="846" spans="1:18" x14ac:dyDescent="0.25">
      <c r="A846" s="153">
        <v>828</v>
      </c>
      <c r="B846" s="158"/>
      <c r="C846" s="174">
        <f ca="1">_xll.meDateFromTenor(C845,"1D","FOLLOWING",D$13,"NORMAL")</f>
        <v>43602</v>
      </c>
      <c r="D846" s="20">
        <f ca="1">_xll.meDateFromTenor(C846,D$14,"Following",D$13,"Normal")</f>
        <v>43605</v>
      </c>
      <c r="E846" s="175">
        <f ca="1"/>
        <v>6.9751209708890623E-3</v>
      </c>
      <c r="F846" s="152"/>
      <c r="G846" s="174">
        <f t="shared" ca="1" si="36"/>
        <v>43602</v>
      </c>
      <c r="H846" s="20">
        <f ca="1">_xll.meDateFromTenor(G846,H$14,"Following",H$13,"Normal")</f>
        <v>43696</v>
      </c>
      <c r="I846" s="175">
        <f ca="1"/>
        <v>1.0305075545107336E-2</v>
      </c>
      <c r="J846" s="152" t="s">
        <v>4</v>
      </c>
      <c r="K846" s="174">
        <f t="shared" ca="1" si="37"/>
        <v>43602</v>
      </c>
      <c r="L846" s="20">
        <f ca="1">_xll.meDateFromTenor(K846,L$14,"Following",L$13,"Normal")</f>
        <v>43787</v>
      </c>
      <c r="M846" s="175">
        <f ca="1"/>
        <v>1.1917270165547595E-2</v>
      </c>
      <c r="N846" s="152" t="s">
        <v>4</v>
      </c>
      <c r="O846" s="174">
        <f t="shared" ca="1" si="38"/>
        <v>43602</v>
      </c>
      <c r="P846" s="20">
        <f ca="1">_xll.meDateFromTenor(O846,P$14,"Following",P$13,"Normal")</f>
        <v>43605</v>
      </c>
      <c r="Q846" s="175">
        <f ca="1"/>
        <v>8.3199971746142579E-3</v>
      </c>
      <c r="R846" s="151" t="s">
        <v>4</v>
      </c>
    </row>
    <row r="847" spans="1:18" x14ac:dyDescent="0.25">
      <c r="A847" s="153">
        <v>829</v>
      </c>
      <c r="B847" s="158"/>
      <c r="C847" s="174">
        <f ca="1">_xll.meDateFromTenor(C846,"1D","FOLLOWING",D$13,"NORMAL")</f>
        <v>43605</v>
      </c>
      <c r="D847" s="20">
        <f ca="1">_xll.meDateFromTenor(C847,D$14,"Following",D$13,"Normal")</f>
        <v>43606</v>
      </c>
      <c r="E847" s="175">
        <f ca="1"/>
        <v>6.9817796261162609E-3</v>
      </c>
      <c r="F847" s="152"/>
      <c r="G847" s="174">
        <f t="shared" ca="1" si="36"/>
        <v>43605</v>
      </c>
      <c r="H847" s="20">
        <f ca="1">_xll.meDateFromTenor(G847,H$14,"Following",H$13,"Normal")</f>
        <v>43697</v>
      </c>
      <c r="I847" s="175">
        <f ca="1"/>
        <v>1.0321469634198617E-2</v>
      </c>
      <c r="J847" s="152" t="s">
        <v>4</v>
      </c>
      <c r="K847" s="174">
        <f t="shared" ca="1" si="37"/>
        <v>43605</v>
      </c>
      <c r="L847" s="20">
        <f ca="1">_xll.meDateFromTenor(K847,L$14,"Following",L$13,"Normal")</f>
        <v>43789</v>
      </c>
      <c r="M847" s="175">
        <f ca="1"/>
        <v>1.1931430541373498E-2</v>
      </c>
      <c r="N847" s="152" t="s">
        <v>4</v>
      </c>
      <c r="O847" s="174">
        <f t="shared" ca="1" si="38"/>
        <v>43605</v>
      </c>
      <c r="P847" s="20">
        <f ca="1">_xll.meDateFromTenor(O847,P$14,"Following",P$13,"Normal")</f>
        <v>43606</v>
      </c>
      <c r="Q847" s="175">
        <f ca="1"/>
        <v>8.333630885010334E-3</v>
      </c>
      <c r="R847" s="151" t="s">
        <v>4</v>
      </c>
    </row>
    <row r="848" spans="1:18" x14ac:dyDescent="0.25">
      <c r="A848" s="153">
        <v>830</v>
      </c>
      <c r="B848" s="158"/>
      <c r="C848" s="174">
        <f ca="1">_xll.meDateFromTenor(C847,"1D","FOLLOWING",D$13,"NORMAL")</f>
        <v>43606</v>
      </c>
      <c r="D848" s="20">
        <f ca="1">_xll.meDateFromTenor(C848,D$14,"Following",D$13,"Normal")</f>
        <v>43607</v>
      </c>
      <c r="E848" s="175">
        <f ca="1"/>
        <v>6.9851986060154555E-3</v>
      </c>
      <c r="F848" s="152"/>
      <c r="G848" s="174">
        <f t="shared" ca="1" si="36"/>
        <v>43606</v>
      </c>
      <c r="H848" s="20">
        <f ca="1">_xll.meDateFromTenor(G848,H$14,"Following",H$13,"Normal")</f>
        <v>43698</v>
      </c>
      <c r="I848" s="175">
        <f ca="1"/>
        <v>1.0326933990283862E-2</v>
      </c>
      <c r="J848" s="152" t="s">
        <v>4</v>
      </c>
      <c r="K848" s="174">
        <f t="shared" ca="1" si="37"/>
        <v>43606</v>
      </c>
      <c r="L848" s="20">
        <f ca="1">_xll.meDateFromTenor(K848,L$14,"Following",L$13,"Normal")</f>
        <v>43790</v>
      </c>
      <c r="M848" s="175">
        <f ca="1"/>
        <v>1.1936102569858317E-2</v>
      </c>
      <c r="N848" s="152" t="s">
        <v>4</v>
      </c>
      <c r="O848" s="174">
        <f t="shared" ca="1" si="38"/>
        <v>43606</v>
      </c>
      <c r="P848" s="20">
        <f ca="1">_xll.meDateFromTenor(O848,P$14,"Following",P$13,"Normal")</f>
        <v>43607</v>
      </c>
      <c r="Q848" s="175">
        <f ca="1"/>
        <v>8.3381754551423593E-3</v>
      </c>
      <c r="R848" s="151" t="s">
        <v>4</v>
      </c>
    </row>
    <row r="849" spans="1:18" x14ac:dyDescent="0.25">
      <c r="A849" s="153">
        <v>831</v>
      </c>
      <c r="B849" s="158"/>
      <c r="C849" s="174">
        <f ca="1">_xll.meDateFromTenor(C848,"1D","FOLLOWING",D$13,"NORMAL")</f>
        <v>43607</v>
      </c>
      <c r="D849" s="20">
        <f ca="1">_xll.meDateFromTenor(C849,D$14,"Following",D$13,"Normal")</f>
        <v>43608</v>
      </c>
      <c r="E849" s="175">
        <f ca="1"/>
        <v>6.9886308365152668E-3</v>
      </c>
      <c r="F849" s="152"/>
      <c r="G849" s="174">
        <f t="shared" ca="1" si="36"/>
        <v>43607</v>
      </c>
      <c r="H849" s="20">
        <f ca="1">_xll.meDateFromTenor(G849,H$14,"Following",H$13,"Normal")</f>
        <v>43699</v>
      </c>
      <c r="I849" s="175">
        <f ca="1"/>
        <v>1.0332398323935944E-2</v>
      </c>
      <c r="J849" s="152" t="s">
        <v>4</v>
      </c>
      <c r="K849" s="174">
        <f t="shared" ca="1" si="37"/>
        <v>43607</v>
      </c>
      <c r="L849" s="20">
        <f ca="1">_xll.meDateFromTenor(K849,L$14,"Following",L$13,"Normal")</f>
        <v>43791</v>
      </c>
      <c r="M849" s="175">
        <f ca="1"/>
        <v>1.1940750987423678E-2</v>
      </c>
      <c r="N849" s="152" t="s">
        <v>4</v>
      </c>
      <c r="O849" s="174">
        <f t="shared" ca="1" si="38"/>
        <v>43607</v>
      </c>
      <c r="P849" s="20">
        <f ca="1">_xll.meDateFromTenor(O849,P$14,"Following",P$13,"Normal")</f>
        <v>43608</v>
      </c>
      <c r="Q849" s="175">
        <f ca="1"/>
        <v>8.3427200252743847E-3</v>
      </c>
      <c r="R849" s="151" t="s">
        <v>4</v>
      </c>
    </row>
    <row r="850" spans="1:18" x14ac:dyDescent="0.25">
      <c r="A850" s="153">
        <v>832</v>
      </c>
      <c r="B850" s="158"/>
      <c r="C850" s="174">
        <f ca="1">_xll.meDateFromTenor(C849,"1D","FOLLOWING",D$13,"NORMAL")</f>
        <v>43608</v>
      </c>
      <c r="D850" s="20">
        <f ca="1">_xll.meDateFromTenor(C850,D$14,"Following",D$13,"Normal")</f>
        <v>43609</v>
      </c>
      <c r="E850" s="175">
        <f ca="1"/>
        <v>6.9920763190545439E-3</v>
      </c>
      <c r="F850" s="152"/>
      <c r="G850" s="174">
        <f t="shared" ca="1" si="36"/>
        <v>43608</v>
      </c>
      <c r="H850" s="20">
        <f ca="1">_xll.meDateFromTenor(G850,H$14,"Following",H$13,"Normal")</f>
        <v>43700</v>
      </c>
      <c r="I850" s="175">
        <f ca="1"/>
        <v>1.0337862504464144E-2</v>
      </c>
      <c r="J850" s="152" t="s">
        <v>4</v>
      </c>
      <c r="K850" s="174">
        <f t="shared" ca="1" si="37"/>
        <v>43608</v>
      </c>
      <c r="L850" s="20">
        <f ca="1">_xll.meDateFromTenor(K850,L$14,"Following",L$13,"Normal")</f>
        <v>43794</v>
      </c>
      <c r="M850" s="175">
        <f ca="1"/>
        <v>1.1945376056555046E-2</v>
      </c>
      <c r="N850" s="152" t="s">
        <v>4</v>
      </c>
      <c r="O850" s="174">
        <f t="shared" ca="1" si="38"/>
        <v>43608</v>
      </c>
      <c r="P850" s="20">
        <f ca="1">_xll.meDateFromTenor(O850,P$14,"Following",P$13,"Normal")</f>
        <v>43609</v>
      </c>
      <c r="Q850" s="175">
        <f ca="1"/>
        <v>8.34726459540641E-3</v>
      </c>
      <c r="R850" s="151" t="s">
        <v>4</v>
      </c>
    </row>
    <row r="851" spans="1:18" x14ac:dyDescent="0.25">
      <c r="A851" s="153">
        <v>833</v>
      </c>
      <c r="B851" s="158"/>
      <c r="C851" s="174">
        <f ca="1">_xll.meDateFromTenor(C850,"1D","FOLLOWING",D$13,"NORMAL")</f>
        <v>43609</v>
      </c>
      <c r="D851" s="20">
        <f ca="1">_xll.meDateFromTenor(C851,D$14,"Following",D$13,"Normal")</f>
        <v>43612</v>
      </c>
      <c r="E851" s="175">
        <f ca="1"/>
        <v>6.9991475357330376E-3</v>
      </c>
      <c r="F851" s="152"/>
      <c r="G851" s="174">
        <f t="shared" ca="1" si="36"/>
        <v>43609</v>
      </c>
      <c r="H851" s="20">
        <f ca="1">_xll.meDateFromTenor(G851,H$14,"Following",H$13,"Normal")</f>
        <v>43703</v>
      </c>
      <c r="I851" s="175">
        <f ca="1"/>
        <v>1.034332640117774E-2</v>
      </c>
      <c r="J851" s="152" t="s">
        <v>4</v>
      </c>
      <c r="K851" s="174">
        <f t="shared" ca="1" si="37"/>
        <v>43609</v>
      </c>
      <c r="L851" s="20">
        <f ca="1">_xll.meDateFromTenor(K851,L$14,"Following",L$13,"Normal")</f>
        <v>43794</v>
      </c>
      <c r="M851" s="175">
        <f ca="1"/>
        <v>1.1949978039737895E-2</v>
      </c>
      <c r="N851" s="152" t="s">
        <v>4</v>
      </c>
      <c r="O851" s="174">
        <f t="shared" ca="1" si="38"/>
        <v>43609</v>
      </c>
      <c r="P851" s="20">
        <f ca="1">_xll.meDateFromTenor(O851,P$14,"Following",P$13,"Normal")</f>
        <v>43612</v>
      </c>
      <c r="Q851" s="175">
        <f ca="1"/>
        <v>8.3518079284689503E-3</v>
      </c>
      <c r="R851" s="151" t="s">
        <v>4</v>
      </c>
    </row>
    <row r="852" spans="1:18" x14ac:dyDescent="0.25">
      <c r="A852" s="153">
        <v>834</v>
      </c>
      <c r="B852" s="158"/>
      <c r="C852" s="174">
        <f ca="1">_xll.meDateFromTenor(C851,"1D","FOLLOWING",D$13,"NORMAL")</f>
        <v>43612</v>
      </c>
      <c r="D852" s="20">
        <f ca="1">_xll.meDateFromTenor(C852,D$14,"Following",D$13,"Normal")</f>
        <v>43613</v>
      </c>
      <c r="E852" s="175">
        <f ca="1"/>
        <v>7.0059907895103886E-3</v>
      </c>
      <c r="F852" s="152"/>
      <c r="G852" s="174">
        <f t="shared" ca="1" si="36"/>
        <v>43612</v>
      </c>
      <c r="H852" s="20">
        <f ca="1">_xll.meDateFromTenor(G852,H$14,"Following",H$13,"Normal")</f>
        <v>43704</v>
      </c>
      <c r="I852" s="175">
        <f ca="1"/>
        <v>1.0359715081523715E-2</v>
      </c>
      <c r="J852" s="152" t="s">
        <v>4</v>
      </c>
      <c r="K852" s="174">
        <f t="shared" ca="1" si="37"/>
        <v>43612</v>
      </c>
      <c r="L852" s="20">
        <f ca="1">_xll.meDateFromTenor(K852,L$14,"Following",L$13,"Normal")</f>
        <v>43796</v>
      </c>
      <c r="M852" s="175">
        <f ca="1"/>
        <v>1.1963648098449979E-2</v>
      </c>
      <c r="N852" s="152" t="s">
        <v>4</v>
      </c>
      <c r="O852" s="174">
        <f t="shared" ca="1" si="38"/>
        <v>43612</v>
      </c>
      <c r="P852" s="20">
        <f ca="1">_xll.meDateFromTenor(O852,P$14,"Following",P$13,"Normal")</f>
        <v>43613</v>
      </c>
      <c r="Q852" s="175">
        <f ca="1"/>
        <v>8.365422576890465E-3</v>
      </c>
      <c r="R852" s="151" t="s">
        <v>4</v>
      </c>
    </row>
    <row r="853" spans="1:18" x14ac:dyDescent="0.25">
      <c r="A853" s="153">
        <v>835</v>
      </c>
      <c r="B853" s="158"/>
      <c r="C853" s="174">
        <f ca="1">_xll.meDateFromTenor(C852,"1D","FOLLOWING",D$13,"NORMAL")</f>
        <v>43613</v>
      </c>
      <c r="D853" s="20">
        <f ca="1">_xll.meDateFromTenor(C853,D$14,"Following",D$13,"Normal")</f>
        <v>43614</v>
      </c>
      <c r="E853" s="175">
        <f ca="1"/>
        <v>7.009502547914462E-3</v>
      </c>
      <c r="F853" s="152"/>
      <c r="G853" s="174">
        <f t="shared" ref="G853:G916" ca="1" si="39">$C853</f>
        <v>43613</v>
      </c>
      <c r="H853" s="20">
        <f ca="1">_xll.meDateFromTenor(G853,H$14,"Following",H$13,"Normal")</f>
        <v>43705</v>
      </c>
      <c r="I853" s="175">
        <f ca="1"/>
        <v>1.0365176536071706E-2</v>
      </c>
      <c r="J853" s="152" t="s">
        <v>4</v>
      </c>
      <c r="K853" s="174">
        <f t="shared" ref="K853:K916" ca="1" si="40">$C853</f>
        <v>43613</v>
      </c>
      <c r="L853" s="20">
        <f ca="1">_xll.meDateFromTenor(K853,L$14,"Following",L$13,"Normal")</f>
        <v>43797</v>
      </c>
      <c r="M853" s="175">
        <f ca="1"/>
        <v>1.1968160362693421E-2</v>
      </c>
      <c r="N853" s="152" t="s">
        <v>4</v>
      </c>
      <c r="O853" s="174">
        <f t="shared" ref="O853:O916" ca="1" si="41">$C853</f>
        <v>43613</v>
      </c>
      <c r="P853" s="20">
        <f ca="1">_xll.meDateFromTenor(O853,P$14,"Following",P$13,"Normal")</f>
        <v>43614</v>
      </c>
      <c r="Q853" s="175">
        <f ca="1"/>
        <v>8.3699554653038181E-3</v>
      </c>
      <c r="R853" s="151" t="s">
        <v>4</v>
      </c>
    </row>
    <row r="854" spans="1:18" x14ac:dyDescent="0.25">
      <c r="A854" s="153">
        <v>836</v>
      </c>
      <c r="B854" s="158"/>
      <c r="C854" s="174">
        <f ca="1">_xll.meDateFromTenor(C853,"1D","FOLLOWING",D$13,"NORMAL")</f>
        <v>43614</v>
      </c>
      <c r="D854" s="20">
        <f ca="1">_xll.meDateFromTenor(C854,D$14,"Following",D$13,"Normal")</f>
        <v>43615</v>
      </c>
      <c r="E854" s="175">
        <f ca="1"/>
        <v>7.0130275649926939E-3</v>
      </c>
      <c r="F854" s="152"/>
      <c r="G854" s="174">
        <f t="shared" ca="1" si="39"/>
        <v>43614</v>
      </c>
      <c r="H854" s="20">
        <f ca="1">_xll.meDateFromTenor(G854,H$14,"Following",H$13,"Normal")</f>
        <v>43706</v>
      </c>
      <c r="I854" s="175">
        <f ca="1"/>
        <v>1.0370637053351494E-2</v>
      </c>
      <c r="J854" s="152" t="s">
        <v>4</v>
      </c>
      <c r="K854" s="174">
        <f t="shared" ca="1" si="40"/>
        <v>43614</v>
      </c>
      <c r="L854" s="20">
        <f ca="1">_xll.meDateFromTenor(K854,L$14,"Following",L$13,"Normal")</f>
        <v>43798</v>
      </c>
      <c r="M854" s="175">
        <f ca="1"/>
        <v>1.1972650853415678E-2</v>
      </c>
      <c r="N854" s="152" t="s">
        <v>4</v>
      </c>
      <c r="O854" s="174">
        <f t="shared" ca="1" si="41"/>
        <v>43614</v>
      </c>
      <c r="P854" s="20">
        <f ca="1">_xll.meDateFromTenor(O854,P$14,"Following",P$13,"Normal")</f>
        <v>43615</v>
      </c>
      <c r="Q854" s="175">
        <f ca="1"/>
        <v>8.3744855844510371E-3</v>
      </c>
      <c r="R854" s="151" t="s">
        <v>4</v>
      </c>
    </row>
    <row r="855" spans="1:18" x14ac:dyDescent="0.25">
      <c r="A855" s="153">
        <v>837</v>
      </c>
      <c r="B855" s="158"/>
      <c r="C855" s="174">
        <f ca="1">_xll.meDateFromTenor(C854,"1D","FOLLOWING",D$13,"NORMAL")</f>
        <v>43615</v>
      </c>
      <c r="D855" s="20">
        <f ca="1">_xll.meDateFromTenor(C855,D$14,"Following",D$13,"Normal")</f>
        <v>43616</v>
      </c>
      <c r="E855" s="175">
        <f ca="1"/>
        <v>7.0165658417043171E-3</v>
      </c>
      <c r="F855" s="152"/>
      <c r="G855" s="174">
        <f t="shared" ca="1" si="39"/>
        <v>43615</v>
      </c>
      <c r="H855" s="20">
        <f ca="1">_xll.meDateFromTenor(G855,H$14,"Following",H$13,"Normal")</f>
        <v>43707</v>
      </c>
      <c r="I855" s="175">
        <f ca="1"/>
        <v>1.037609650267236E-2</v>
      </c>
      <c r="J855" s="152" t="s">
        <v>4</v>
      </c>
      <c r="K855" s="174">
        <f t="shared" ca="1" si="40"/>
        <v>43615</v>
      </c>
      <c r="L855" s="20">
        <f ca="1">_xll.meDateFromTenor(K855,L$14,"Following",L$13,"Normal")</f>
        <v>43801</v>
      </c>
      <c r="M855" s="175">
        <f ca="1"/>
        <v>1.1977119833102222E-2</v>
      </c>
      <c r="N855" s="152" t="s">
        <v>4</v>
      </c>
      <c r="O855" s="174">
        <f t="shared" ca="1" si="41"/>
        <v>43615</v>
      </c>
      <c r="P855" s="20">
        <f ca="1">_xll.meDateFromTenor(O855,P$14,"Following",P$13,"Normal")</f>
        <v>43616</v>
      </c>
      <c r="Q855" s="175">
        <f ca="1"/>
        <v>8.3790128710905833E-3</v>
      </c>
      <c r="R855" s="151" t="s">
        <v>4</v>
      </c>
    </row>
    <row r="856" spans="1:18" x14ac:dyDescent="0.25">
      <c r="A856" s="153">
        <v>838</v>
      </c>
      <c r="B856" s="158"/>
      <c r="C856" s="174">
        <f ca="1">_xll.meDateFromTenor(C855,"1D","FOLLOWING",D$13,"NORMAL")</f>
        <v>43616</v>
      </c>
      <c r="D856" s="20">
        <f ca="1">_xll.meDateFromTenor(C856,D$14,"Following",D$13,"Normal")</f>
        <v>43619</v>
      </c>
      <c r="E856" s="175">
        <f ca="1"/>
        <v>7.023823634657614E-3</v>
      </c>
      <c r="F856" s="152"/>
      <c r="G856" s="174">
        <f t="shared" ca="1" si="39"/>
        <v>43616</v>
      </c>
      <c r="H856" s="20">
        <f ca="1">_xll.meDateFromTenor(G856,H$14,"Following",H$13,"Normal")</f>
        <v>43710</v>
      </c>
      <c r="I856" s="175">
        <f ca="1"/>
        <v>1.0381554753343585E-2</v>
      </c>
      <c r="J856" s="152" t="s">
        <v>4</v>
      </c>
      <c r="K856" s="174">
        <f t="shared" ca="1" si="40"/>
        <v>43616</v>
      </c>
      <c r="L856" s="20">
        <f ca="1">_xll.meDateFromTenor(K856,L$14,"Following",L$13,"Normal")</f>
        <v>43801</v>
      </c>
      <c r="M856" s="175">
        <f ca="1"/>
        <v>1.1981567564238524E-2</v>
      </c>
      <c r="N856" s="152" t="s">
        <v>4</v>
      </c>
      <c r="O856" s="174">
        <f t="shared" ca="1" si="41"/>
        <v>43616</v>
      </c>
      <c r="P856" s="20">
        <f ca="1">_xll.meDateFromTenor(O856,P$14,"Following",P$13,"Normal")</f>
        <v>43619</v>
      </c>
      <c r="Q856" s="175">
        <f ca="1"/>
        <v>8.3835372619809265E-3</v>
      </c>
      <c r="R856" s="151" t="s">
        <v>4</v>
      </c>
    </row>
    <row r="857" spans="1:18" x14ac:dyDescent="0.25">
      <c r="A857" s="153">
        <v>839</v>
      </c>
      <c r="B857" s="158"/>
      <c r="C857" s="174">
        <f ca="1">_xll.meDateFromTenor(C856,"1D","FOLLOWING",D$13,"NORMAL")</f>
        <v>43619</v>
      </c>
      <c r="D857" s="20">
        <f ca="1">_xll.meDateFromTenor(C857,D$14,"Following",D$13,"Normal")</f>
        <v>43620</v>
      </c>
      <c r="E857" s="175">
        <f ca="1"/>
        <v>7.0308515685457958E-3</v>
      </c>
      <c r="F857" s="152"/>
      <c r="G857" s="174">
        <f t="shared" ca="1" si="39"/>
        <v>43619</v>
      </c>
      <c r="H857" s="20">
        <f ca="1">_xll.meDateFromTenor(G857,H$14,"Following",H$13,"Normal")</f>
        <v>43711</v>
      </c>
      <c r="I857" s="175">
        <f ca="1"/>
        <v>1.0397921006552223E-2</v>
      </c>
      <c r="J857" s="152" t="s">
        <v>4</v>
      </c>
      <c r="K857" s="174">
        <f t="shared" ca="1" si="40"/>
        <v>43619</v>
      </c>
      <c r="L857" s="20">
        <f ca="1">_xll.meDateFromTenor(K857,L$14,"Following",L$13,"Normal")</f>
        <v>43802</v>
      </c>
      <c r="M857" s="175">
        <f ca="1"/>
        <v>1.1994785891200645E-2</v>
      </c>
      <c r="N857" s="152" t="s">
        <v>4</v>
      </c>
      <c r="O857" s="174">
        <f t="shared" ca="1" si="41"/>
        <v>43619</v>
      </c>
      <c r="P857" s="20">
        <f ca="1">_xll.meDateFromTenor(O857,P$14,"Following",P$13,"Normal")</f>
        <v>43620</v>
      </c>
      <c r="Q857" s="175">
        <f ca="1"/>
        <v>8.3970924277413615E-3</v>
      </c>
      <c r="R857" s="151" t="s">
        <v>4</v>
      </c>
    </row>
    <row r="858" spans="1:18" x14ac:dyDescent="0.25">
      <c r="A858" s="153">
        <v>840</v>
      </c>
      <c r="B858" s="158"/>
      <c r="C858" s="174">
        <f ca="1">_xll.meDateFromTenor(C857,"1D","FOLLOWING",D$13,"NORMAL")</f>
        <v>43620</v>
      </c>
      <c r="D858" s="20">
        <f ca="1">_xll.meDateFromTenor(C858,D$14,"Following",D$13,"Normal")</f>
        <v>43621</v>
      </c>
      <c r="E858" s="175">
        <f ca="1"/>
        <v>7.034456160850436E-3</v>
      </c>
      <c r="F858" s="152"/>
      <c r="G858" s="174">
        <f t="shared" ca="1" si="39"/>
        <v>43620</v>
      </c>
      <c r="H858" s="20">
        <f ca="1">_xll.meDateFromTenor(G858,H$14,"Following",H$13,"Normal")</f>
        <v>43712</v>
      </c>
      <c r="I858" s="175">
        <f ca="1"/>
        <v>1.0403373155717689E-2</v>
      </c>
      <c r="J858" s="152" t="s">
        <v>4</v>
      </c>
      <c r="K858" s="174">
        <f t="shared" ca="1" si="40"/>
        <v>43620</v>
      </c>
      <c r="L858" s="20">
        <f ca="1">_xll.meDateFromTenor(K858,L$14,"Following",L$13,"Normal")</f>
        <v>43803</v>
      </c>
      <c r="M858" s="175">
        <f ca="1"/>
        <v>1.1999151252990652E-2</v>
      </c>
      <c r="N858" s="152" t="s">
        <v>4</v>
      </c>
      <c r="O858" s="174">
        <f t="shared" ca="1" si="41"/>
        <v>43620</v>
      </c>
      <c r="P858" s="20">
        <f ca="1">_xll.meDateFromTenor(O858,P$14,"Following",P$13,"Normal")</f>
        <v>43621</v>
      </c>
      <c r="Q858" s="175">
        <f ca="1"/>
        <v>8.4016046032195282E-3</v>
      </c>
      <c r="R858" s="151" t="s">
        <v>4</v>
      </c>
    </row>
    <row r="859" spans="1:18" x14ac:dyDescent="0.25">
      <c r="A859" s="153">
        <v>841</v>
      </c>
      <c r="B859" s="158"/>
      <c r="C859" s="174">
        <f ca="1">_xll.meDateFromTenor(C858,"1D","FOLLOWING",D$13,"NORMAL")</f>
        <v>43621</v>
      </c>
      <c r="D859" s="20">
        <f ca="1">_xll.meDateFromTenor(C859,D$14,"Following",D$13,"Normal")</f>
        <v>43622</v>
      </c>
      <c r="E859" s="175">
        <f ca="1"/>
        <v>7.0380740196629684E-3</v>
      </c>
      <c r="F859" s="152"/>
      <c r="G859" s="174">
        <f t="shared" ca="1" si="39"/>
        <v>43621</v>
      </c>
      <c r="H859" s="20">
        <f ca="1">_xll.meDateFromTenor(G859,H$14,"Following",H$13,"Normal")</f>
        <v>43713</v>
      </c>
      <c r="I859" s="175">
        <f ca="1"/>
        <v>1.0408823452779915E-2</v>
      </c>
      <c r="J859" s="152" t="s">
        <v>4</v>
      </c>
      <c r="K859" s="174">
        <f t="shared" ca="1" si="40"/>
        <v>43621</v>
      </c>
      <c r="L859" s="20">
        <f ca="1">_xll.meDateFromTenor(K859,L$14,"Following",L$13,"Normal")</f>
        <v>43804</v>
      </c>
      <c r="M859" s="175">
        <f ca="1"/>
        <v>1.2003496678657759E-2</v>
      </c>
      <c r="N859" s="152" t="s">
        <v>4</v>
      </c>
      <c r="O859" s="174">
        <f t="shared" ca="1" si="41"/>
        <v>43621</v>
      </c>
      <c r="P859" s="20">
        <f ca="1">_xll.meDateFromTenor(O859,P$14,"Following",P$13,"Normal")</f>
        <v>43622</v>
      </c>
      <c r="Q859" s="175">
        <f ca="1"/>
        <v>8.406113566740812E-3</v>
      </c>
      <c r="R859" s="151" t="s">
        <v>4</v>
      </c>
    </row>
    <row r="860" spans="1:18" x14ac:dyDescent="0.25">
      <c r="A860" s="153">
        <v>842</v>
      </c>
      <c r="B860" s="158"/>
      <c r="C860" s="174">
        <f ca="1">_xll.meDateFromTenor(C859,"1D","FOLLOWING",D$13,"NORMAL")</f>
        <v>43622</v>
      </c>
      <c r="D860" s="20">
        <f ca="1">_xll.meDateFromTenor(C860,D$14,"Following",D$13,"Normal")</f>
        <v>43623</v>
      </c>
      <c r="E860" s="175">
        <f ca="1"/>
        <v>7.0417051462623699E-3</v>
      </c>
      <c r="F860" s="152"/>
      <c r="G860" s="174">
        <f t="shared" ca="1" si="39"/>
        <v>43622</v>
      </c>
      <c r="H860" s="20">
        <f ca="1">_xll.meDateFromTenor(G860,H$14,"Following",H$13,"Normal")</f>
        <v>43714</v>
      </c>
      <c r="I860" s="175">
        <f ca="1"/>
        <v>1.0414271767048185E-2</v>
      </c>
      <c r="J860" s="152" t="s">
        <v>4</v>
      </c>
      <c r="K860" s="174">
        <f t="shared" ca="1" si="40"/>
        <v>43622</v>
      </c>
      <c r="L860" s="20">
        <f ca="1">_xll.meDateFromTenor(K860,L$14,"Following",L$13,"Normal")</f>
        <v>43805</v>
      </c>
      <c r="M860" s="175">
        <f ca="1"/>
        <v>1.2007822430687431E-2</v>
      </c>
      <c r="N860" s="152" t="s">
        <v>4</v>
      </c>
      <c r="O860" s="174">
        <f t="shared" ca="1" si="41"/>
        <v>43622</v>
      </c>
      <c r="P860" s="20">
        <f ca="1">_xll.meDateFromTenor(O860,P$14,"Following",P$13,"Normal")</f>
        <v>43623</v>
      </c>
      <c r="Q860" s="175">
        <f ca="1"/>
        <v>8.4106192550636779E-3</v>
      </c>
      <c r="R860" s="151" t="s">
        <v>4</v>
      </c>
    </row>
    <row r="861" spans="1:18" x14ac:dyDescent="0.25">
      <c r="A861" s="153">
        <v>843</v>
      </c>
      <c r="B861" s="158"/>
      <c r="C861" s="174">
        <f ca="1">_xll.meDateFromTenor(C860,"1D","FOLLOWING",D$13,"NORMAL")</f>
        <v>43623</v>
      </c>
      <c r="D861" s="20">
        <f ca="1">_xll.meDateFromTenor(C861,D$14,"Following",D$13,"Normal")</f>
        <v>43626</v>
      </c>
      <c r="E861" s="175">
        <f ca="1"/>
        <v>7.0491496550584539E-3</v>
      </c>
      <c r="F861" s="152"/>
      <c r="G861" s="174">
        <f t="shared" ca="1" si="39"/>
        <v>43623</v>
      </c>
      <c r="H861" s="20">
        <f ca="1">_xll.meDateFromTenor(G861,H$14,"Following",H$13,"Normal")</f>
        <v>43717</v>
      </c>
      <c r="I861" s="175">
        <f ca="1"/>
        <v>1.0419717967831773E-2</v>
      </c>
      <c r="J861" s="152" t="s">
        <v>4</v>
      </c>
      <c r="K861" s="174">
        <f t="shared" ca="1" si="40"/>
        <v>43623</v>
      </c>
      <c r="L861" s="20">
        <f ca="1">_xll.meDateFromTenor(K861,L$14,"Following",L$13,"Normal")</f>
        <v>43808</v>
      </c>
      <c r="M861" s="175">
        <f ca="1"/>
        <v>1.2012128771565137E-2</v>
      </c>
      <c r="N861" s="152" t="s">
        <v>4</v>
      </c>
      <c r="O861" s="174">
        <f t="shared" ca="1" si="41"/>
        <v>43623</v>
      </c>
      <c r="P861" s="20">
        <f ca="1">_xll.meDateFromTenor(O861,P$14,"Following",P$13,"Normal")</f>
        <v>43626</v>
      </c>
      <c r="Q861" s="175">
        <f ca="1"/>
        <v>8.4151216049465922E-3</v>
      </c>
      <c r="R861" s="151" t="s">
        <v>4</v>
      </c>
    </row>
    <row r="862" spans="1:18" x14ac:dyDescent="0.25">
      <c r="A862" s="153">
        <v>844</v>
      </c>
      <c r="B862" s="158"/>
      <c r="C862" s="174">
        <f ca="1">_xll.meDateFromTenor(C861,"1D","FOLLOWING",D$13,"NORMAL")</f>
        <v>43626</v>
      </c>
      <c r="D862" s="20">
        <f ca="1">_xll.meDateFromTenor(C862,D$14,"Following",D$13,"Normal")</f>
        <v>43627</v>
      </c>
      <c r="E862" s="175">
        <f ca="1"/>
        <v>7.056362351551851E-3</v>
      </c>
      <c r="F862" s="152"/>
      <c r="G862" s="174">
        <f t="shared" ca="1" si="39"/>
        <v>43626</v>
      </c>
      <c r="H862" s="20">
        <f ca="1">_xll.meDateFromTenor(G862,H$14,"Following",H$13,"Normal")</f>
        <v>43718</v>
      </c>
      <c r="I862" s="175">
        <f ca="1"/>
        <v>1.0436042582367277E-2</v>
      </c>
      <c r="J862" s="152" t="s">
        <v>4</v>
      </c>
      <c r="K862" s="174">
        <f t="shared" ca="1" si="40"/>
        <v>43626</v>
      </c>
      <c r="L862" s="20">
        <f ca="1">_xll.meDateFromTenor(K862,L$14,"Following",L$13,"Normal")</f>
        <v>43809</v>
      </c>
      <c r="M862" s="175">
        <f ca="1"/>
        <v>1.2024933952141147E-2</v>
      </c>
      <c r="N862" s="152" t="s">
        <v>4</v>
      </c>
      <c r="O862" s="174">
        <f t="shared" ca="1" si="41"/>
        <v>43626</v>
      </c>
      <c r="P862" s="20">
        <f ca="1">_xll.meDateFromTenor(O862,P$14,"Following",P$13,"Normal")</f>
        <v>43627</v>
      </c>
      <c r="Q862" s="175">
        <f ca="1"/>
        <v>8.4286079915402608E-3</v>
      </c>
      <c r="R862" s="151" t="s">
        <v>4</v>
      </c>
    </row>
    <row r="863" spans="1:18" x14ac:dyDescent="0.25">
      <c r="A863" s="153">
        <v>845</v>
      </c>
      <c r="B863" s="158"/>
      <c r="C863" s="174">
        <f ca="1">_xll.meDateFromTenor(C862,"1D","FOLLOWING",D$13,"NORMAL")</f>
        <v>43627</v>
      </c>
      <c r="D863" s="20">
        <f ca="1">_xll.meDateFromTenor(C863,D$14,"Following",D$13,"Normal")</f>
        <v>43628</v>
      </c>
      <c r="E863" s="175">
        <f ca="1"/>
        <v>7.0600598333925542E-3</v>
      </c>
      <c r="F863" s="152"/>
      <c r="G863" s="174">
        <f t="shared" ca="1" si="39"/>
        <v>43627</v>
      </c>
      <c r="H863" s="20">
        <f ca="1">_xll.meDateFromTenor(G863,H$14,"Following",H$13,"Normal")</f>
        <v>43719</v>
      </c>
      <c r="I863" s="175">
        <f ca="1"/>
        <v>1.0441479022304955E-2</v>
      </c>
      <c r="J863" s="152" t="s">
        <v>4</v>
      </c>
      <c r="K863" s="174">
        <f t="shared" ca="1" si="40"/>
        <v>43627</v>
      </c>
      <c r="L863" s="20">
        <f ca="1">_xll.meDateFromTenor(K863,L$14,"Following",L$13,"Normal")</f>
        <v>43810</v>
      </c>
      <c r="M863" s="175">
        <f ca="1"/>
        <v>1.2029165273265677E-2</v>
      </c>
      <c r="N863" s="152" t="s">
        <v>4</v>
      </c>
      <c r="O863" s="174">
        <f t="shared" ca="1" si="41"/>
        <v>43627</v>
      </c>
      <c r="P863" s="20">
        <f ca="1">_xll.meDateFromTenor(O863,P$14,"Following",P$13,"Normal")</f>
        <v>43628</v>
      </c>
      <c r="Q863" s="175">
        <f ca="1"/>
        <v>8.4330963552480091E-3</v>
      </c>
      <c r="R863" s="151" t="s">
        <v>4</v>
      </c>
    </row>
    <row r="864" spans="1:18" x14ac:dyDescent="0.25">
      <c r="A864" s="153">
        <v>846</v>
      </c>
      <c r="B864" s="158"/>
      <c r="C864" s="174">
        <f ca="1">_xll.meDateFromTenor(C863,"1D","FOLLOWING",D$13,"NORMAL")</f>
        <v>43628</v>
      </c>
      <c r="D864" s="20">
        <f ca="1">_xll.meDateFromTenor(C864,D$14,"Following",D$13,"Normal")</f>
        <v>43629</v>
      </c>
      <c r="E864" s="175">
        <f ca="1"/>
        <v>7.0637705898146915E-3</v>
      </c>
      <c r="F864" s="152"/>
      <c r="G864" s="174">
        <f t="shared" ca="1" si="39"/>
        <v>43628</v>
      </c>
      <c r="H864" s="20">
        <f ca="1">_xll.meDateFromTenor(G864,H$14,"Following",H$13,"Normal")</f>
        <v>43720</v>
      </c>
      <c r="I864" s="175">
        <f ca="1"/>
        <v>1.0446912695304357E-2</v>
      </c>
      <c r="J864" s="152" t="s">
        <v>4</v>
      </c>
      <c r="K864" s="174">
        <f t="shared" ca="1" si="40"/>
        <v>43628</v>
      </c>
      <c r="L864" s="20">
        <f ca="1">_xll.meDateFromTenor(K864,L$14,"Following",L$13,"Normal")</f>
        <v>43811</v>
      </c>
      <c r="M864" s="175">
        <f ca="1"/>
        <v>1.2033378495665582E-2</v>
      </c>
      <c r="N864" s="152" t="s">
        <v>4</v>
      </c>
      <c r="O864" s="174">
        <f t="shared" ca="1" si="41"/>
        <v>43628</v>
      </c>
      <c r="P864" s="20">
        <f ca="1">_xll.meDateFromTenor(O864,P$14,"Following",P$13,"Normal")</f>
        <v>43629</v>
      </c>
      <c r="Q864" s="175">
        <f ca="1"/>
        <v>8.4375810643081296E-3</v>
      </c>
      <c r="R864" s="151" t="s">
        <v>4</v>
      </c>
    </row>
    <row r="865" spans="1:18" x14ac:dyDescent="0.25">
      <c r="A865" s="153">
        <v>847</v>
      </c>
      <c r="B865" s="158"/>
      <c r="C865" s="174">
        <f ca="1">_xll.meDateFromTenor(C864,"1D","FOLLOWING",D$13,"NORMAL")</f>
        <v>43629</v>
      </c>
      <c r="D865" s="20">
        <f ca="1">_xll.meDateFromTenor(C865,D$14,"Following",D$13,"Normal")</f>
        <v>43630</v>
      </c>
      <c r="E865" s="175">
        <f ca="1"/>
        <v>7.0674946218574316E-3</v>
      </c>
      <c r="F865" s="152"/>
      <c r="G865" s="174">
        <f t="shared" ca="1" si="39"/>
        <v>43629</v>
      </c>
      <c r="H865" s="20">
        <f ca="1">_xll.meDateFromTenor(G865,H$14,"Following",H$13,"Normal")</f>
        <v>43721</v>
      </c>
      <c r="I865" s="175">
        <f ca="1"/>
        <v>1.0452343470674761E-2</v>
      </c>
      <c r="J865" s="152" t="s">
        <v>4</v>
      </c>
      <c r="K865" s="174">
        <f t="shared" ca="1" si="40"/>
        <v>43629</v>
      </c>
      <c r="L865" s="20">
        <f ca="1">_xll.meDateFromTenor(K865,L$14,"Following",L$13,"Normal")</f>
        <v>43812</v>
      </c>
      <c r="M865" s="175">
        <f ca="1"/>
        <v>1.2037573881826332E-2</v>
      </c>
      <c r="N865" s="152" t="s">
        <v>4</v>
      </c>
      <c r="O865" s="174">
        <f t="shared" ca="1" si="41"/>
        <v>43629</v>
      </c>
      <c r="P865" s="20">
        <f ca="1">_xll.meDateFromTenor(O865,P$14,"Following",P$13,"Normal")</f>
        <v>43630</v>
      </c>
      <c r="Q865" s="175">
        <f ca="1"/>
        <v>8.442062055479085E-3</v>
      </c>
      <c r="R865" s="151" t="s">
        <v>4</v>
      </c>
    </row>
    <row r="866" spans="1:18" x14ac:dyDescent="0.25">
      <c r="A866" s="153">
        <v>848</v>
      </c>
      <c r="B866" s="158"/>
      <c r="C866" s="174">
        <f ca="1">_xll.meDateFromTenor(C865,"1D","FOLLOWING",D$13,"NORMAL")</f>
        <v>43630</v>
      </c>
      <c r="D866" s="20">
        <f ca="1">_xll.meDateFromTenor(C866,D$14,"Following",D$13,"Normal")</f>
        <v>43633</v>
      </c>
      <c r="E866" s="175">
        <f ca="1"/>
        <v>7.0751259878232527E-3</v>
      </c>
      <c r="F866" s="152"/>
      <c r="G866" s="174">
        <f t="shared" ca="1" si="39"/>
        <v>43630</v>
      </c>
      <c r="H866" s="20">
        <f ca="1">_xll.meDateFromTenor(G866,H$14,"Following",H$13,"Normal")</f>
        <v>43724</v>
      </c>
      <c r="I866" s="175">
        <f ca="1"/>
        <v>1.045777121772545E-2</v>
      </c>
      <c r="J866" s="152" t="s">
        <v>4</v>
      </c>
      <c r="K866" s="174">
        <f t="shared" ca="1" si="40"/>
        <v>43630</v>
      </c>
      <c r="L866" s="20">
        <f ca="1">_xll.meDateFromTenor(K866,L$14,"Following",L$13,"Normal")</f>
        <v>43815</v>
      </c>
      <c r="M866" s="175">
        <f ca="1"/>
        <v>1.2041751694233393E-2</v>
      </c>
      <c r="N866" s="152" t="s">
        <v>4</v>
      </c>
      <c r="O866" s="174">
        <f t="shared" ca="1" si="41"/>
        <v>43630</v>
      </c>
      <c r="P866" s="20">
        <f ca="1">_xll.meDateFromTenor(O866,P$14,"Following",P$13,"Normal")</f>
        <v>43633</v>
      </c>
      <c r="Q866" s="175">
        <f ca="1"/>
        <v>8.4465392655193403E-3</v>
      </c>
      <c r="R866" s="151" t="s">
        <v>4</v>
      </c>
    </row>
    <row r="867" spans="1:18" x14ac:dyDescent="0.25">
      <c r="A867" s="153">
        <v>849</v>
      </c>
      <c r="B867" s="158"/>
      <c r="C867" s="174">
        <f ca="1">_xll.meDateFromTenor(C866,"1D","FOLLOWING",D$13,"NORMAL")</f>
        <v>43633</v>
      </c>
      <c r="D867" s="20">
        <f ca="1">_xll.meDateFromTenor(C867,D$14,"Following",D$13,"Normal")</f>
        <v>43634</v>
      </c>
      <c r="E867" s="175">
        <f ca="1"/>
        <v>7.0825235298155572E-3</v>
      </c>
      <c r="F867" s="152"/>
      <c r="G867" s="174">
        <f t="shared" ca="1" si="39"/>
        <v>43633</v>
      </c>
      <c r="H867" s="20">
        <f ca="1">_xll.meDateFromTenor(G867,H$14,"Following",H$13,"Normal")</f>
        <v>43725</v>
      </c>
      <c r="I867" s="175">
        <f ca="1"/>
        <v>1.0474034982052018E-2</v>
      </c>
      <c r="J867" s="152" t="s">
        <v>4</v>
      </c>
      <c r="K867" s="174">
        <f t="shared" ca="1" si="40"/>
        <v>43633</v>
      </c>
      <c r="L867" s="20">
        <f ca="1">_xll.meDateFromTenor(K867,L$14,"Following",L$13,"Normal")</f>
        <v>43816</v>
      </c>
      <c r="M867" s="175">
        <f ca="1"/>
        <v>1.2054182313787147E-2</v>
      </c>
      <c r="N867" s="152" t="s">
        <v>4</v>
      </c>
      <c r="O867" s="174">
        <f t="shared" ca="1" si="41"/>
        <v>43633</v>
      </c>
      <c r="P867" s="20">
        <f ca="1">_xll.meDateFromTenor(O867,P$14,"Following",P$13,"Normal")</f>
        <v>43634</v>
      </c>
      <c r="Q867" s="175">
        <f ca="1"/>
        <v>8.4599475764405574E-3</v>
      </c>
      <c r="R867" s="151" t="s">
        <v>4</v>
      </c>
    </row>
    <row r="868" spans="1:18" x14ac:dyDescent="0.25">
      <c r="A868" s="153">
        <v>850</v>
      </c>
      <c r="B868" s="158"/>
      <c r="C868" s="174">
        <f ca="1">_xll.meDateFromTenor(C867,"1D","FOLLOWING",D$13,"NORMAL")</f>
        <v>43634</v>
      </c>
      <c r="D868" s="20">
        <f ca="1">_xll.meDateFromTenor(C868,D$14,"Following",D$13,"Normal")</f>
        <v>43635</v>
      </c>
      <c r="E868" s="175">
        <f ca="1"/>
        <v>7.0863139575472441E-3</v>
      </c>
      <c r="F868" s="152"/>
      <c r="G868" s="174">
        <f t="shared" ca="1" si="39"/>
        <v>43634</v>
      </c>
      <c r="H868" s="20">
        <f ca="1">_xll.meDateFromTenor(G868,H$14,"Following",H$13,"Normal")</f>
        <v>43726</v>
      </c>
      <c r="I868" s="175">
        <f ca="1"/>
        <v>1.0479449308916644E-2</v>
      </c>
      <c r="J868" s="152" t="s">
        <v>4</v>
      </c>
      <c r="K868" s="174">
        <f t="shared" ca="1" si="40"/>
        <v>43634</v>
      </c>
      <c r="L868" s="20">
        <f ca="1">_xll.meDateFromTenor(K868,L$14,"Following",L$13,"Normal")</f>
        <v>43817</v>
      </c>
      <c r="M868" s="175">
        <f ca="1"/>
        <v>1.2058292456034148E-2</v>
      </c>
      <c r="N868" s="152" t="s">
        <v>4</v>
      </c>
      <c r="O868" s="174">
        <f t="shared" ca="1" si="41"/>
        <v>43634</v>
      </c>
      <c r="P868" s="20">
        <f ca="1">_xll.meDateFromTenor(O868,P$14,"Following",P$13,"Normal")</f>
        <v>43635</v>
      </c>
      <c r="Q868" s="175">
        <f ca="1"/>
        <v>8.4644090295426591E-3</v>
      </c>
      <c r="R868" s="151" t="s">
        <v>4</v>
      </c>
    </row>
    <row r="869" spans="1:18" x14ac:dyDescent="0.25">
      <c r="A869" s="153">
        <v>851</v>
      </c>
      <c r="B869" s="158"/>
      <c r="C869" s="174">
        <f ca="1">_xll.meDateFromTenor(C868,"1D","FOLLOWING",D$13,"NORMAL")</f>
        <v>43635</v>
      </c>
      <c r="D869" s="20">
        <f ca="1">_xll.meDateFromTenor(C869,D$14,"Following",D$13,"Normal")</f>
        <v>43636</v>
      </c>
      <c r="E869" s="175">
        <f ca="1"/>
        <v>7.0901176677740348E-3</v>
      </c>
      <c r="F869" s="152"/>
      <c r="G869" s="174">
        <f t="shared" ca="1" si="39"/>
        <v>43635</v>
      </c>
      <c r="H869" s="20">
        <f ca="1">_xll.meDateFromTenor(G869,H$14,"Following",H$13,"Normal")</f>
        <v>43727</v>
      </c>
      <c r="I869" s="175">
        <f ca="1"/>
        <v>1.0484859954007952E-2</v>
      </c>
      <c r="J869" s="152" t="s">
        <v>4</v>
      </c>
      <c r="K869" s="174">
        <f t="shared" ca="1" si="40"/>
        <v>43635</v>
      </c>
      <c r="L869" s="20">
        <f ca="1">_xll.meDateFromTenor(K869,L$14,"Following",L$13,"Normal")</f>
        <v>43818</v>
      </c>
      <c r="M869" s="175">
        <f ca="1"/>
        <v>1.2062386336954804E-2</v>
      </c>
      <c r="N869" s="152" t="s">
        <v>4</v>
      </c>
      <c r="O869" s="174">
        <f t="shared" ca="1" si="41"/>
        <v>43635</v>
      </c>
      <c r="P869" s="20">
        <f ca="1">_xll.meDateFromTenor(O869,P$14,"Following",P$13,"Normal")</f>
        <v>43636</v>
      </c>
      <c r="Q869" s="175">
        <f ca="1"/>
        <v>8.468866385306386E-3</v>
      </c>
      <c r="R869" s="151" t="s">
        <v>4</v>
      </c>
    </row>
    <row r="870" spans="1:18" x14ac:dyDescent="0.25">
      <c r="A870" s="153">
        <v>852</v>
      </c>
      <c r="B870" s="158"/>
      <c r="C870" s="174">
        <f ca="1">_xll.meDateFromTenor(C869,"1D","FOLLOWING",D$13,"NORMAL")</f>
        <v>43636</v>
      </c>
      <c r="D870" s="20">
        <f ca="1">_xll.meDateFromTenor(C870,D$14,"Following",D$13,"Normal")</f>
        <v>43637</v>
      </c>
      <c r="E870" s="175">
        <f ca="1"/>
        <v>7.0939346617749062E-3</v>
      </c>
      <c r="F870" s="152"/>
      <c r="G870" s="174">
        <f t="shared" ca="1" si="39"/>
        <v>43636</v>
      </c>
      <c r="H870" s="20">
        <f ca="1">_xll.meDateFromTenor(G870,H$14,"Following",H$13,"Normal")</f>
        <v>43728</v>
      </c>
      <c r="I870" s="175">
        <f ca="1"/>
        <v>1.0490266786635227E-2</v>
      </c>
      <c r="J870" s="152" t="s">
        <v>4</v>
      </c>
      <c r="K870" s="174">
        <f t="shared" ca="1" si="40"/>
        <v>43636</v>
      </c>
      <c r="L870" s="20">
        <f ca="1">_xll.meDateFromTenor(K870,L$14,"Following",L$13,"Normal")</f>
        <v>43819</v>
      </c>
      <c r="M870" s="175">
        <f ca="1"/>
        <v>1.2066464219034581E-2</v>
      </c>
      <c r="N870" s="152" t="s">
        <v>4</v>
      </c>
      <c r="O870" s="174">
        <f t="shared" ca="1" si="41"/>
        <v>43636</v>
      </c>
      <c r="P870" s="20">
        <f ca="1">_xll.meDateFromTenor(O870,P$14,"Following",P$13,"Normal")</f>
        <v>43637</v>
      </c>
      <c r="Q870" s="175">
        <f ca="1"/>
        <v>8.473319580490201E-3</v>
      </c>
      <c r="R870" s="151" t="s">
        <v>4</v>
      </c>
    </row>
    <row r="871" spans="1:18" x14ac:dyDescent="0.25">
      <c r="A871" s="153">
        <v>853</v>
      </c>
      <c r="B871" s="158"/>
      <c r="C871" s="174">
        <f ca="1">_xll.meDateFromTenor(C870,"1D","FOLLOWING",D$13,"NORMAL")</f>
        <v>43637</v>
      </c>
      <c r="D871" s="20">
        <f ca="1">_xll.meDateFromTenor(C871,D$14,"Following",D$13,"Normal")</f>
        <v>43640</v>
      </c>
      <c r="E871" s="175">
        <f ca="1"/>
        <v>7.1017530270367753E-3</v>
      </c>
      <c r="F871" s="152"/>
      <c r="G871" s="174">
        <f t="shared" ca="1" si="39"/>
        <v>43637</v>
      </c>
      <c r="H871" s="20">
        <f ca="1">_xll.meDateFromTenor(G871,H$14,"Following",H$13,"Normal")</f>
        <v>43731</v>
      </c>
      <c r="I871" s="175">
        <f ca="1"/>
        <v>1.0495669676107749E-2</v>
      </c>
      <c r="J871" s="152" t="s">
        <v>4</v>
      </c>
      <c r="K871" s="174">
        <f t="shared" ca="1" si="40"/>
        <v>43637</v>
      </c>
      <c r="L871" s="20">
        <f ca="1">_xll.meDateFromTenor(K871,L$14,"Following",L$13,"Normal")</f>
        <v>43822</v>
      </c>
      <c r="M871" s="175">
        <f ca="1"/>
        <v>1.2070526364758952E-2</v>
      </c>
      <c r="N871" s="152" t="s">
        <v>4</v>
      </c>
      <c r="O871" s="174">
        <f t="shared" ca="1" si="41"/>
        <v>43637</v>
      </c>
      <c r="P871" s="20">
        <f ca="1">_xll.meDateFromTenor(O871,P$14,"Following",P$13,"Normal")</f>
        <v>43640</v>
      </c>
      <c r="Q871" s="175">
        <f ca="1"/>
        <v>8.477768551852569E-3</v>
      </c>
      <c r="R871" s="151" t="s">
        <v>4</v>
      </c>
    </row>
    <row r="872" spans="1:18" x14ac:dyDescent="0.25">
      <c r="A872" s="153">
        <v>854</v>
      </c>
      <c r="B872" s="158"/>
      <c r="C872" s="174">
        <f ca="1">_xll.meDateFromTenor(C871,"1D","FOLLOWING",D$13,"NORMAL")</f>
        <v>43640</v>
      </c>
      <c r="D872" s="20">
        <f ca="1">_xll.meDateFromTenor(C872,D$14,"Following",D$13,"Normal")</f>
        <v>43641</v>
      </c>
      <c r="E872" s="175">
        <f ca="1"/>
        <v>7.1093354984608477E-3</v>
      </c>
      <c r="F872" s="152"/>
      <c r="G872" s="174">
        <f t="shared" ca="1" si="39"/>
        <v>43640</v>
      </c>
      <c r="H872" s="20">
        <f ca="1">_xll.meDateFromTenor(G872,H$14,"Following",H$13,"Normal")</f>
        <v>43732</v>
      </c>
      <c r="I872" s="175">
        <f ca="1"/>
        <v>1.0511853378689586E-2</v>
      </c>
      <c r="J872" s="152" t="s">
        <v>4</v>
      </c>
      <c r="K872" s="174">
        <f t="shared" ca="1" si="40"/>
        <v>43640</v>
      </c>
      <c r="L872" s="20">
        <f ca="1">_xll.meDateFromTenor(K872,L$14,"Following",L$13,"Normal")</f>
        <v>43823</v>
      </c>
      <c r="M872" s="175">
        <f ca="1"/>
        <v>1.2082621008654301E-2</v>
      </c>
      <c r="N872" s="152" t="s">
        <v>4</v>
      </c>
      <c r="O872" s="174">
        <f t="shared" ca="1" si="41"/>
        <v>43640</v>
      </c>
      <c r="P872" s="20">
        <f ca="1">_xll.meDateFromTenor(O872,P$14,"Following",P$13,"Normal")</f>
        <v>43641</v>
      </c>
      <c r="Q872" s="175">
        <f ca="1"/>
        <v>8.4910894905956408E-3</v>
      </c>
      <c r="R872" s="151" t="s">
        <v>4</v>
      </c>
    </row>
    <row r="873" spans="1:18" x14ac:dyDescent="0.25">
      <c r="A873" s="153">
        <v>855</v>
      </c>
      <c r="B873" s="158"/>
      <c r="C873" s="174">
        <f ca="1">_xll.meDateFromTenor(C872,"1D","FOLLOWING",D$13,"NORMAL")</f>
        <v>43641</v>
      </c>
      <c r="D873" s="20">
        <f ca="1">_xll.meDateFromTenor(C873,D$14,"Following",D$13,"Normal")</f>
        <v>43642</v>
      </c>
      <c r="E873" s="175">
        <f ca="1"/>
        <v>7.1132189285183752E-3</v>
      </c>
      <c r="F873" s="152"/>
      <c r="G873" s="174">
        <f t="shared" ca="1" si="39"/>
        <v>43641</v>
      </c>
      <c r="H873" s="20">
        <f ca="1">_xll.meDateFromTenor(G873,H$14,"Following",H$13,"Normal")</f>
        <v>43733</v>
      </c>
      <c r="I873" s="175">
        <f ca="1"/>
        <v>1.0517239188635893E-2</v>
      </c>
      <c r="J873" s="152" t="s">
        <v>4</v>
      </c>
      <c r="K873" s="174">
        <f t="shared" ca="1" si="40"/>
        <v>43641</v>
      </c>
      <c r="L873" s="20">
        <f ca="1">_xll.meDateFromTenor(K873,L$14,"Following",L$13,"Normal")</f>
        <v>43826</v>
      </c>
      <c r="M873" s="175">
        <f ca="1"/>
        <v>1.2086622833811725E-2</v>
      </c>
      <c r="N873" s="152" t="s">
        <v>4</v>
      </c>
      <c r="O873" s="174">
        <f t="shared" ca="1" si="41"/>
        <v>43641</v>
      </c>
      <c r="P873" s="20">
        <f ca="1">_xll.meDateFromTenor(O873,P$14,"Following",P$13,"Normal")</f>
        <v>43642</v>
      </c>
      <c r="Q873" s="175">
        <f ca="1"/>
        <v>8.4955209342568658E-3</v>
      </c>
      <c r="R873" s="151" t="s">
        <v>4</v>
      </c>
    </row>
    <row r="874" spans="1:18" x14ac:dyDescent="0.25">
      <c r="A874" s="153">
        <v>856</v>
      </c>
      <c r="B874" s="158"/>
      <c r="C874" s="174">
        <f ca="1">_xll.meDateFromTenor(C873,"1D","FOLLOWING",D$13,"NORMAL")</f>
        <v>43642</v>
      </c>
      <c r="D874" s="20">
        <f ca="1">_xll.meDateFromTenor(C874,D$14,"Following",D$13,"Normal")</f>
        <v>43643</v>
      </c>
      <c r="E874" s="175">
        <f ca="1"/>
        <v>7.1171156494642925E-3</v>
      </c>
      <c r="F874" s="152"/>
      <c r="G874" s="174">
        <f t="shared" ca="1" si="39"/>
        <v>43642</v>
      </c>
      <c r="H874" s="20">
        <f ca="1">_xll.meDateFromTenor(G874,H$14,"Following",H$13,"Normal")</f>
        <v>43734</v>
      </c>
      <c r="I874" s="175">
        <f ca="1"/>
        <v>1.0522620401973845E-2</v>
      </c>
      <c r="J874" s="152" t="s">
        <v>4</v>
      </c>
      <c r="K874" s="174">
        <f t="shared" ca="1" si="40"/>
        <v>43642</v>
      </c>
      <c r="L874" s="20">
        <f ca="1">_xll.meDateFromTenor(K874,L$14,"Following",L$13,"Normal")</f>
        <v>43826</v>
      </c>
      <c r="M874" s="175">
        <f ca="1"/>
        <v>1.2090610235041079E-2</v>
      </c>
      <c r="N874" s="152" t="s">
        <v>4</v>
      </c>
      <c r="O874" s="174">
        <f t="shared" ca="1" si="41"/>
        <v>43642</v>
      </c>
      <c r="P874" s="20">
        <f ca="1">_xll.meDateFromTenor(O874,P$14,"Following",P$13,"Normal")</f>
        <v>43643</v>
      </c>
      <c r="Q874" s="175">
        <f ca="1"/>
        <v>8.4999478378889708E-3</v>
      </c>
      <c r="R874" s="151" t="s">
        <v>4</v>
      </c>
    </row>
    <row r="875" spans="1:18" x14ac:dyDescent="0.25">
      <c r="A875" s="153">
        <v>857</v>
      </c>
      <c r="B875" s="158"/>
      <c r="C875" s="174">
        <f ca="1">_xll.meDateFromTenor(C874,"1D","FOLLOWING",D$13,"NORMAL")</f>
        <v>43643</v>
      </c>
      <c r="D875" s="20">
        <f ca="1">_xll.meDateFromTenor(C875,D$14,"Following",D$13,"Normal")</f>
        <v>43644</v>
      </c>
      <c r="E875" s="175">
        <f ca="1"/>
        <v>7.1210256621778963E-3</v>
      </c>
      <c r="F875" s="152"/>
      <c r="G875" s="174">
        <f t="shared" ca="1" si="39"/>
        <v>43643</v>
      </c>
      <c r="H875" s="20">
        <f ca="1">_xll.meDateFromTenor(G875,H$14,"Following",H$13,"Normal")</f>
        <v>43735</v>
      </c>
      <c r="I875" s="175">
        <f ca="1"/>
        <v>1.0527996888012727E-2</v>
      </c>
      <c r="J875" s="152" t="s">
        <v>4</v>
      </c>
      <c r="K875" s="174">
        <f t="shared" ca="1" si="40"/>
        <v>43643</v>
      </c>
      <c r="L875" s="20">
        <f ca="1">_xll.meDateFromTenor(K875,L$14,"Following",L$13,"Normal")</f>
        <v>43826</v>
      </c>
      <c r="M875" s="175">
        <f ca="1"/>
        <v>1.2094583474827839E-2</v>
      </c>
      <c r="N875" s="152" t="s">
        <v>4</v>
      </c>
      <c r="O875" s="174">
        <f t="shared" ca="1" si="41"/>
        <v>43643</v>
      </c>
      <c r="P875" s="20">
        <f ca="1">_xll.meDateFromTenor(O875,P$14,"Following",P$13,"Normal")</f>
        <v>43644</v>
      </c>
      <c r="Q875" s="175">
        <f ca="1"/>
        <v>8.504370138250417E-3</v>
      </c>
      <c r="R875" s="151" t="s">
        <v>4</v>
      </c>
    </row>
    <row r="876" spans="1:18" x14ac:dyDescent="0.25">
      <c r="A876" s="153">
        <v>858</v>
      </c>
      <c r="B876" s="158"/>
      <c r="C876" s="174">
        <f ca="1">_xll.meDateFromTenor(C875,"1D","FOLLOWING",D$13,"NORMAL")</f>
        <v>43644</v>
      </c>
      <c r="D876" s="20">
        <f ca="1">_xll.meDateFromTenor(C876,D$14,"Following",D$13,"Normal")</f>
        <v>43647</v>
      </c>
      <c r="E876" s="175">
        <f ca="1"/>
        <v>7.1290311704075545E-3</v>
      </c>
      <c r="F876" s="152"/>
      <c r="G876" s="174">
        <f t="shared" ca="1" si="39"/>
        <v>43644</v>
      </c>
      <c r="H876" s="20">
        <f ca="1">_xll.meDateFromTenor(G876,H$14,"Following",H$13,"Normal")</f>
        <v>43738</v>
      </c>
      <c r="I876" s="175">
        <f ca="1"/>
        <v>1.0533368516061814E-2</v>
      </c>
      <c r="J876" s="152" t="s">
        <v>4</v>
      </c>
      <c r="K876" s="174">
        <f t="shared" ca="1" si="40"/>
        <v>43644</v>
      </c>
      <c r="L876" s="20">
        <f ca="1">_xll.meDateFromTenor(K876,L$14,"Following",L$13,"Normal")</f>
        <v>43829</v>
      </c>
      <c r="M876" s="175">
        <f ca="1"/>
        <v>1.2098542815657467E-2</v>
      </c>
      <c r="N876" s="152" t="s">
        <v>4</v>
      </c>
      <c r="O876" s="174">
        <f t="shared" ca="1" si="41"/>
        <v>43644</v>
      </c>
      <c r="P876" s="20">
        <f ca="1">_xll.meDateFromTenor(O876,P$14,"Following",P$13,"Normal")</f>
        <v>43647</v>
      </c>
      <c r="Q876" s="175">
        <f ca="1"/>
        <v>8.5087877720996675E-3</v>
      </c>
      <c r="R876" s="151" t="s">
        <v>4</v>
      </c>
    </row>
    <row r="877" spans="1:18" x14ac:dyDescent="0.25">
      <c r="A877" s="153">
        <v>859</v>
      </c>
      <c r="B877" s="158"/>
      <c r="C877" s="174">
        <f ca="1">_xll.meDateFromTenor(C876,"1D","FOLLOWING",D$13,"NORMAL")</f>
        <v>43647</v>
      </c>
      <c r="D877" s="20">
        <f ca="1">_xll.meDateFromTenor(C877,D$14,"Following",D$13,"Normal")</f>
        <v>43648</v>
      </c>
      <c r="E877" s="175">
        <f ca="1"/>
        <v>7.1367986554893544E-3</v>
      </c>
      <c r="F877" s="152"/>
      <c r="G877" s="174">
        <f t="shared" ca="1" si="39"/>
        <v>43647</v>
      </c>
      <c r="H877" s="20">
        <f ca="1">_xll.meDateFromTenor(G877,H$14,"Following",H$13,"Normal")</f>
        <v>43739</v>
      </c>
      <c r="I877" s="175">
        <f ca="1"/>
        <v>1.0549452945363127E-2</v>
      </c>
      <c r="J877" s="152" t="s">
        <v>4</v>
      </c>
      <c r="K877" s="174">
        <f t="shared" ca="1" si="40"/>
        <v>43647</v>
      </c>
      <c r="L877" s="20">
        <f ca="1">_xll.meDateFromTenor(K877,L$14,"Following",L$13,"Normal")</f>
        <v>43832</v>
      </c>
      <c r="M877" s="175">
        <f ca="1"/>
        <v>1.2110340069258263E-2</v>
      </c>
      <c r="N877" s="152" t="s">
        <v>4</v>
      </c>
      <c r="O877" s="174">
        <f t="shared" ca="1" si="41"/>
        <v>43647</v>
      </c>
      <c r="P877" s="20">
        <f ca="1">_xll.meDateFromTenor(O877,P$14,"Following",P$13,"Normal")</f>
        <v>43648</v>
      </c>
      <c r="Q877" s="175">
        <f ca="1"/>
        <v>8.5220120421589055E-3</v>
      </c>
      <c r="R877" s="151" t="s">
        <v>4</v>
      </c>
    </row>
    <row r="878" spans="1:18" x14ac:dyDescent="0.25">
      <c r="A878" s="153">
        <v>860</v>
      </c>
      <c r="B878" s="158"/>
      <c r="C878" s="174">
        <f ca="1">_xll.meDateFromTenor(C877,"1D","FOLLOWING",D$13,"NORMAL")</f>
        <v>43648</v>
      </c>
      <c r="D878" s="20">
        <f ca="1">_xll.meDateFromTenor(C878,D$14,"Following",D$13,"Normal")</f>
        <v>43649</v>
      </c>
      <c r="E878" s="175">
        <f ca="1"/>
        <v>7.1407751453467479E-3</v>
      </c>
      <c r="F878" s="152"/>
      <c r="G878" s="174">
        <f t="shared" ca="1" si="39"/>
        <v>43648</v>
      </c>
      <c r="H878" s="20">
        <f ca="1">_xll.meDateFromTenor(G878,H$14,"Following",H$13,"Normal")</f>
        <v>43740</v>
      </c>
      <c r="I878" s="175">
        <f ca="1"/>
        <v>1.0554803834545847E-2</v>
      </c>
      <c r="J878" s="152" t="s">
        <v>4</v>
      </c>
      <c r="K878" s="174">
        <f t="shared" ca="1" si="40"/>
        <v>43648</v>
      </c>
      <c r="L878" s="20">
        <f ca="1">_xll.meDateFromTenor(K878,L$14,"Following",L$13,"Normal")</f>
        <v>43832</v>
      </c>
      <c r="M878" s="175">
        <f ca="1"/>
        <v>1.211424643911406E-2</v>
      </c>
      <c r="N878" s="152" t="s">
        <v>4</v>
      </c>
      <c r="O878" s="174">
        <f t="shared" ca="1" si="41"/>
        <v>43648</v>
      </c>
      <c r="P878" s="20">
        <f ca="1">_xll.meDateFromTenor(O878,P$14,"Following",P$13,"Normal")</f>
        <v>43649</v>
      </c>
      <c r="Q878" s="175">
        <f ca="1"/>
        <v>8.5264103775440272E-3</v>
      </c>
      <c r="R878" s="151" t="s">
        <v>4</v>
      </c>
    </row>
    <row r="879" spans="1:18" x14ac:dyDescent="0.25">
      <c r="A879" s="153">
        <v>861</v>
      </c>
      <c r="B879" s="158"/>
      <c r="C879" s="174">
        <f ca="1">_xll.meDateFromTenor(C878,"1D","FOLLOWING",D$13,"NORMAL")</f>
        <v>43649</v>
      </c>
      <c r="D879" s="20">
        <f ca="1">_xll.meDateFromTenor(C879,D$14,"Following",D$13,"Normal")</f>
        <v>43650</v>
      </c>
      <c r="E879" s="175">
        <f ca="1"/>
        <v>7.144764934006201E-3</v>
      </c>
      <c r="F879" s="152"/>
      <c r="G879" s="174">
        <f t="shared" ca="1" si="39"/>
        <v>43649</v>
      </c>
      <c r="H879" s="20">
        <f ca="1">_xll.meDateFromTenor(G879,H$14,"Following",H$13,"Normal")</f>
        <v>43741</v>
      </c>
      <c r="I879" s="175">
        <f ca="1"/>
        <v>1.0560149212285179E-2</v>
      </c>
      <c r="J879" s="152" t="s">
        <v>4</v>
      </c>
      <c r="K879" s="174">
        <f t="shared" ca="1" si="40"/>
        <v>43649</v>
      </c>
      <c r="L879" s="20">
        <f ca="1">_xll.meDateFromTenor(K879,L$14,"Following",L$13,"Normal")</f>
        <v>43833</v>
      </c>
      <c r="M879" s="175">
        <f ca="1"/>
        <v>1.2118140222440069E-2</v>
      </c>
      <c r="N879" s="152" t="s">
        <v>4</v>
      </c>
      <c r="O879" s="174">
        <f t="shared" ca="1" si="41"/>
        <v>43649</v>
      </c>
      <c r="P879" s="20">
        <f ca="1">_xll.meDateFromTenor(O879,P$14,"Following",P$13,"Normal")</f>
        <v>43650</v>
      </c>
      <c r="Q879" s="175">
        <f ca="1"/>
        <v>8.5308037302092802E-3</v>
      </c>
      <c r="R879" s="151" t="s">
        <v>4</v>
      </c>
    </row>
    <row r="880" spans="1:18" x14ac:dyDescent="0.25">
      <c r="A880" s="153">
        <v>862</v>
      </c>
      <c r="B880" s="158"/>
      <c r="C880" s="174">
        <f ca="1">_xll.meDateFromTenor(C879,"1D","FOLLOWING",D$13,"NORMAL")</f>
        <v>43650</v>
      </c>
      <c r="D880" s="20">
        <f ca="1">_xll.meDateFromTenor(C880,D$14,"Following",D$13,"Normal")</f>
        <v>43651</v>
      </c>
      <c r="E880" s="175">
        <f ca="1"/>
        <v>7.1487680229065627E-3</v>
      </c>
      <c r="F880" s="152"/>
      <c r="G880" s="174">
        <f t="shared" ca="1" si="39"/>
        <v>43650</v>
      </c>
      <c r="H880" s="20">
        <f ca="1">_xll.meDateFromTenor(G880,H$14,"Following",H$13,"Normal")</f>
        <v>43742</v>
      </c>
      <c r="I880" s="175">
        <f ca="1"/>
        <v>1.0565488947890398E-2</v>
      </c>
      <c r="J880" s="152" t="s">
        <v>4</v>
      </c>
      <c r="K880" s="174">
        <f t="shared" ca="1" si="40"/>
        <v>43650</v>
      </c>
      <c r="L880" s="20">
        <f ca="1">_xll.meDateFromTenor(K880,L$14,"Following",L$13,"Normal")</f>
        <v>43836</v>
      </c>
      <c r="M880" s="175">
        <f ca="1"/>
        <v>1.2122021681721759E-2</v>
      </c>
      <c r="N880" s="152" t="s">
        <v>4</v>
      </c>
      <c r="O880" s="174">
        <f t="shared" ca="1" si="41"/>
        <v>43650</v>
      </c>
      <c r="P880" s="20">
        <f ca="1">_xll.meDateFromTenor(O880,P$14,"Following",P$13,"Normal")</f>
        <v>43651</v>
      </c>
      <c r="Q880" s="175">
        <f ca="1"/>
        <v>8.5351920369131258E-3</v>
      </c>
      <c r="R880" s="151" t="s">
        <v>4</v>
      </c>
    </row>
    <row r="881" spans="1:18" x14ac:dyDescent="0.25">
      <c r="A881" s="153">
        <v>863</v>
      </c>
      <c r="B881" s="158"/>
      <c r="C881" s="174">
        <f ca="1">_xll.meDateFromTenor(C880,"1D","FOLLOWING",D$13,"NORMAL")</f>
        <v>43651</v>
      </c>
      <c r="D881" s="20">
        <f ca="1">_xll.meDateFromTenor(C881,D$14,"Following",D$13,"Normal")</f>
        <v>43654</v>
      </c>
      <c r="E881" s="175">
        <f ca="1"/>
        <v>7.1569608190014374E-3</v>
      </c>
      <c r="F881" s="152"/>
      <c r="G881" s="174">
        <f t="shared" ca="1" si="39"/>
        <v>43651</v>
      </c>
      <c r="H881" s="20">
        <f ca="1">_xll.meDateFromTenor(G881,H$14,"Following",H$13,"Normal")</f>
        <v>43745</v>
      </c>
      <c r="I881" s="175">
        <f ca="1"/>
        <v>1.0570822910670786E-2</v>
      </c>
      <c r="J881" s="152" t="s">
        <v>4</v>
      </c>
      <c r="K881" s="174">
        <f t="shared" ca="1" si="40"/>
        <v>43651</v>
      </c>
      <c r="L881" s="20">
        <f ca="1">_xll.meDateFromTenor(K881,L$14,"Following",L$13,"Normal")</f>
        <v>43836</v>
      </c>
      <c r="M881" s="175">
        <f ca="1"/>
        <v>1.2125891079444598E-2</v>
      </c>
      <c r="N881" s="152" t="s">
        <v>4</v>
      </c>
      <c r="O881" s="174">
        <f t="shared" ca="1" si="41"/>
        <v>43651</v>
      </c>
      <c r="P881" s="20">
        <f ca="1">_xll.meDateFromTenor(O881,P$14,"Following",P$13,"Normal")</f>
        <v>43654</v>
      </c>
      <c r="Q881" s="175">
        <f ca="1"/>
        <v>8.5395752344140305E-3</v>
      </c>
      <c r="R881" s="151" t="s">
        <v>4</v>
      </c>
    </row>
    <row r="882" spans="1:18" x14ac:dyDescent="0.25">
      <c r="A882" s="153">
        <v>864</v>
      </c>
      <c r="B882" s="158"/>
      <c r="C882" s="174">
        <f ca="1">_xll.meDateFromTenor(C881,"1D","FOLLOWING",D$13,"NORMAL")</f>
        <v>43654</v>
      </c>
      <c r="D882" s="20">
        <f ca="1">_xll.meDateFromTenor(C882,D$14,"Following",D$13,"Normal")</f>
        <v>43655</v>
      </c>
      <c r="E882" s="175">
        <f ca="1"/>
        <v>7.1649134029794477E-3</v>
      </c>
      <c r="F882" s="152"/>
      <c r="G882" s="174">
        <f t="shared" ca="1" si="39"/>
        <v>43654</v>
      </c>
      <c r="H882" s="20">
        <f ca="1">_xll.meDateFromTenor(G882,H$14,"Following",H$13,"Normal")</f>
        <v>43746</v>
      </c>
      <c r="I882" s="175">
        <f ca="1"/>
        <v>1.0586788855155774E-2</v>
      </c>
      <c r="J882" s="152" t="s">
        <v>4</v>
      </c>
      <c r="K882" s="174">
        <f t="shared" ca="1" si="40"/>
        <v>43654</v>
      </c>
      <c r="L882" s="20">
        <f ca="1">_xll.meDateFromTenor(K882,L$14,"Following",L$13,"Normal")</f>
        <v>43838</v>
      </c>
      <c r="M882" s="175">
        <f ca="1"/>
        <v>1.2137429528114694E-2</v>
      </c>
      <c r="N882" s="152" t="s">
        <v>4</v>
      </c>
      <c r="O882" s="174">
        <f t="shared" ca="1" si="41"/>
        <v>43654</v>
      </c>
      <c r="P882" s="20">
        <f ca="1">_xll.meDateFromTenor(O882,P$14,"Following",P$13,"Normal")</f>
        <v>43655</v>
      </c>
      <c r="Q882" s="175">
        <f ca="1"/>
        <v>8.5526935392837462E-3</v>
      </c>
      <c r="R882" s="151" t="s">
        <v>4</v>
      </c>
    </row>
    <row r="883" spans="1:18" x14ac:dyDescent="0.25">
      <c r="A883" s="153">
        <v>865</v>
      </c>
      <c r="B883" s="158"/>
      <c r="C883" s="174">
        <f ca="1">_xll.meDateFromTenor(C882,"1D","FOLLOWING",D$13,"NORMAL")</f>
        <v>43655</v>
      </c>
      <c r="D883" s="20">
        <f ca="1">_xll.meDateFromTenor(C883,D$14,"Following",D$13,"Normal")</f>
        <v>43656</v>
      </c>
      <c r="E883" s="175">
        <f ca="1"/>
        <v>7.1689830101107329E-3</v>
      </c>
      <c r="F883" s="152"/>
      <c r="G883" s="174">
        <f t="shared" ca="1" si="39"/>
        <v>43655</v>
      </c>
      <c r="H883" s="20">
        <f ca="1">_xll.meDateFromTenor(G883,H$14,"Following",H$13,"Normal")</f>
        <v>43747</v>
      </c>
      <c r="I883" s="175">
        <f ca="1"/>
        <v>1.0592098419729645E-2</v>
      </c>
      <c r="J883" s="152" t="s">
        <v>4</v>
      </c>
      <c r="K883" s="174">
        <f t="shared" ca="1" si="40"/>
        <v>43655</v>
      </c>
      <c r="L883" s="20">
        <f ca="1">_xll.meDateFromTenor(K883,L$14,"Following",L$13,"Normal")</f>
        <v>43839</v>
      </c>
      <c r="M883" s="175">
        <f ca="1"/>
        <v>1.2141253304456813E-2</v>
      </c>
      <c r="N883" s="152" t="s">
        <v>4</v>
      </c>
      <c r="O883" s="174">
        <f t="shared" ca="1" si="41"/>
        <v>43655</v>
      </c>
      <c r="P883" s="20">
        <f ca="1">_xll.meDateFromTenor(O883,P$14,"Following",P$13,"Normal")</f>
        <v>43656</v>
      </c>
      <c r="Q883" s="175">
        <f ca="1"/>
        <v>8.5570556675575345E-3</v>
      </c>
      <c r="R883" s="151" t="s">
        <v>4</v>
      </c>
    </row>
    <row r="884" spans="1:18" x14ac:dyDescent="0.25">
      <c r="A884" s="153">
        <v>866</v>
      </c>
      <c r="B884" s="158"/>
      <c r="C884" s="174">
        <f ca="1">_xll.meDateFromTenor(C883,"1D","FOLLOWING",D$13,"NORMAL")</f>
        <v>43656</v>
      </c>
      <c r="D884" s="20">
        <f ca="1">_xll.meDateFromTenor(C884,D$14,"Following",D$13,"Normal")</f>
        <v>43657</v>
      </c>
      <c r="E884" s="175">
        <f ca="1"/>
        <v>7.1730659245960891E-3</v>
      </c>
      <c r="F884" s="152"/>
      <c r="G884" s="174">
        <f t="shared" ca="1" si="39"/>
        <v>43656</v>
      </c>
      <c r="H884" s="20">
        <f ca="1">_xll.meDateFromTenor(G884,H$14,"Following",H$13,"Normal")</f>
        <v>43748</v>
      </c>
      <c r="I884" s="175">
        <f ca="1"/>
        <v>1.0597401558025086E-2</v>
      </c>
      <c r="J884" s="152" t="s">
        <v>4</v>
      </c>
      <c r="K884" s="174">
        <f t="shared" ca="1" si="40"/>
        <v>43656</v>
      </c>
      <c r="L884" s="20">
        <f ca="1">_xll.meDateFromTenor(K884,L$14,"Following",L$13,"Normal")</f>
        <v>43840</v>
      </c>
      <c r="M884" s="175">
        <f ca="1"/>
        <v>1.2145066331667426E-2</v>
      </c>
      <c r="N884" s="152" t="s">
        <v>4</v>
      </c>
      <c r="O884" s="174">
        <f t="shared" ca="1" si="41"/>
        <v>43656</v>
      </c>
      <c r="P884" s="20">
        <f ca="1">_xll.meDateFromTenor(O884,P$14,"Following",P$13,"Normal")</f>
        <v>43657</v>
      </c>
      <c r="Q884" s="175">
        <f ca="1"/>
        <v>8.5614123704207037E-3</v>
      </c>
      <c r="R884" s="151" t="s">
        <v>4</v>
      </c>
    </row>
    <row r="885" spans="1:18" x14ac:dyDescent="0.25">
      <c r="A885" s="153">
        <v>867</v>
      </c>
      <c r="B885" s="158"/>
      <c r="C885" s="174">
        <f ca="1">_xll.meDateFromTenor(C884,"1D","FOLLOWING",D$13,"NORMAL")</f>
        <v>43657</v>
      </c>
      <c r="D885" s="20">
        <f ca="1">_xll.meDateFromTenor(C885,D$14,"Following",D$13,"Normal")</f>
        <v>43658</v>
      </c>
      <c r="E885" s="175">
        <f ca="1"/>
        <v>7.177162147238317E-3</v>
      </c>
      <c r="F885" s="152"/>
      <c r="G885" s="174">
        <f t="shared" ca="1" si="39"/>
        <v>43657</v>
      </c>
      <c r="H885" s="20">
        <f ca="1">_xll.meDateFromTenor(G885,H$14,"Following",H$13,"Normal")</f>
        <v>43749</v>
      </c>
      <c r="I885" s="175">
        <f ca="1"/>
        <v>1.0602698139351378E-2</v>
      </c>
      <c r="J885" s="152" t="s">
        <v>4</v>
      </c>
      <c r="K885" s="174">
        <f t="shared" ca="1" si="40"/>
        <v>43657</v>
      </c>
      <c r="L885" s="20">
        <f ca="1">_xll.meDateFromTenor(K885,L$14,"Following",L$13,"Normal")</f>
        <v>43843</v>
      </c>
      <c r="M885" s="175">
        <f ca="1"/>
        <v>1.2148868872231999E-2</v>
      </c>
      <c r="N885" s="152" t="s">
        <v>4</v>
      </c>
      <c r="O885" s="174">
        <f t="shared" ca="1" si="41"/>
        <v>43657</v>
      </c>
      <c r="P885" s="20">
        <f ca="1">_xll.meDateFromTenor(O885,P$14,"Following",P$13,"Normal")</f>
        <v>43658</v>
      </c>
      <c r="Q885" s="175">
        <f ca="1"/>
        <v>8.565763584631722E-3</v>
      </c>
      <c r="R885" s="151" t="s">
        <v>4</v>
      </c>
    </row>
    <row r="886" spans="1:18" x14ac:dyDescent="0.25">
      <c r="A886" s="153">
        <v>868</v>
      </c>
      <c r="B886" s="158"/>
      <c r="C886" s="174">
        <f ca="1">_xll.meDateFromTenor(C885,"1D","FOLLOWING",D$13,"NORMAL")</f>
        <v>43658</v>
      </c>
      <c r="D886" s="20">
        <f ca="1">_xll.meDateFromTenor(C886,D$14,"Following",D$13,"Normal")</f>
        <v>43661</v>
      </c>
      <c r="E886" s="175">
        <f ca="1"/>
        <v>7.185542377721202E-3</v>
      </c>
      <c r="F886" s="152"/>
      <c r="G886" s="174">
        <f t="shared" ca="1" si="39"/>
        <v>43658</v>
      </c>
      <c r="H886" s="20">
        <f ca="1">_xll.meDateFromTenor(G886,H$14,"Following",H$13,"Normal")</f>
        <v>43752</v>
      </c>
      <c r="I886" s="175">
        <f ca="1"/>
        <v>1.0607988033017804E-2</v>
      </c>
      <c r="J886" s="152" t="s">
        <v>4</v>
      </c>
      <c r="K886" s="174">
        <f t="shared" ca="1" si="40"/>
        <v>43658</v>
      </c>
      <c r="L886" s="20">
        <f ca="1">_xll.meDateFromTenor(K886,L$14,"Following",L$13,"Normal")</f>
        <v>43843</v>
      </c>
      <c r="M886" s="175">
        <f ca="1"/>
        <v>1.2152661188636E-2</v>
      </c>
      <c r="N886" s="152" t="s">
        <v>4</v>
      </c>
      <c r="O886" s="174">
        <f t="shared" ca="1" si="41"/>
        <v>43658</v>
      </c>
      <c r="P886" s="20">
        <f ca="1">_xll.meDateFromTenor(O886,P$14,"Following",P$13,"Normal")</f>
        <v>43661</v>
      </c>
      <c r="Q886" s="175">
        <f ca="1"/>
        <v>8.5701092469490491E-3</v>
      </c>
      <c r="R886" s="151" t="s">
        <v>4</v>
      </c>
    </row>
    <row r="887" spans="1:18" x14ac:dyDescent="0.25">
      <c r="A887" s="153">
        <v>869</v>
      </c>
      <c r="B887" s="158"/>
      <c r="C887" s="174">
        <f ca="1">_xll.meDateFromTenor(C886,"1D","FOLLOWING",D$13,"NORMAL")</f>
        <v>43661</v>
      </c>
      <c r="D887" s="20">
        <f ca="1">_xll.meDateFromTenor(C887,D$14,"Following",D$13,"Normal")</f>
        <v>43662</v>
      </c>
      <c r="E887" s="175">
        <f ca="1"/>
        <v>7.1936801463668128E-3</v>
      </c>
      <c r="F887" s="152"/>
      <c r="G887" s="174">
        <f t="shared" ca="1" si="39"/>
        <v>43661</v>
      </c>
      <c r="H887" s="20">
        <f ca="1">_xll.meDateFromTenor(G887,H$14,"Following",H$13,"Normal")</f>
        <v>43753</v>
      </c>
      <c r="I887" s="175">
        <f ca="1"/>
        <v>1.062381628115067E-2</v>
      </c>
      <c r="J887" s="152" t="s">
        <v>4</v>
      </c>
      <c r="K887" s="174">
        <f t="shared" ca="1" si="40"/>
        <v>43661</v>
      </c>
      <c r="L887" s="20">
        <f ca="1">_xll.meDateFromTenor(K887,L$14,"Following",L$13,"Normal")</f>
        <v>43845</v>
      </c>
      <c r="M887" s="175">
        <f ca="1"/>
        <v>1.216397941773925E-2</v>
      </c>
      <c r="N887" s="152" t="s">
        <v>4</v>
      </c>
      <c r="O887" s="174">
        <f t="shared" ca="1" si="41"/>
        <v>43661</v>
      </c>
      <c r="P887" s="20">
        <f ca="1">_xll.meDateFromTenor(O887,P$14,"Following",P$13,"Normal")</f>
        <v>43662</v>
      </c>
      <c r="Q887" s="175">
        <f ca="1"/>
        <v>8.5831122901235558E-3</v>
      </c>
      <c r="R887" s="151" t="s">
        <v>4</v>
      </c>
    </row>
    <row r="888" spans="1:18" x14ac:dyDescent="0.25">
      <c r="A888" s="153">
        <v>870</v>
      </c>
      <c r="B888" s="158"/>
      <c r="C888" s="174">
        <f ca="1">_xll.meDateFromTenor(C887,"1D","FOLLOWING",D$13,"NORMAL")</f>
        <v>43662</v>
      </c>
      <c r="D888" s="20">
        <f ca="1">_xll.meDateFromTenor(C888,D$14,"Following",D$13,"Normal")</f>
        <v>43663</v>
      </c>
      <c r="E888" s="175">
        <f ca="1"/>
        <v>7.1978429292052478E-3</v>
      </c>
      <c r="F888" s="152"/>
      <c r="G888" s="174">
        <f t="shared" ca="1" si="39"/>
        <v>43662</v>
      </c>
      <c r="H888" s="20">
        <f ca="1">_xll.meDateFromTenor(G888,H$14,"Following",H$13,"Normal")</f>
        <v>43754</v>
      </c>
      <c r="I888" s="175">
        <f ca="1"/>
        <v>1.0629078117270424E-2</v>
      </c>
      <c r="J888" s="152" t="s">
        <v>4</v>
      </c>
      <c r="K888" s="174">
        <f t="shared" ca="1" si="40"/>
        <v>43662</v>
      </c>
      <c r="L888" s="20">
        <f ca="1">_xll.meDateFromTenor(K888,L$14,"Following",L$13,"Normal")</f>
        <v>43846</v>
      </c>
      <c r="M888" s="175">
        <f ca="1"/>
        <v>1.2167733462355645E-2</v>
      </c>
      <c r="N888" s="152" t="s">
        <v>4</v>
      </c>
      <c r="O888" s="174">
        <f t="shared" ca="1" si="41"/>
        <v>43662</v>
      </c>
      <c r="P888" s="20">
        <f ca="1">_xll.meDateFromTenor(O888,P$14,"Following",P$13,"Normal")</f>
        <v>43663</v>
      </c>
      <c r="Q888" s="175">
        <f ca="1"/>
        <v>8.5874351124507788E-3</v>
      </c>
      <c r="R888" s="151" t="s">
        <v>4</v>
      </c>
    </row>
    <row r="889" spans="1:18" x14ac:dyDescent="0.25">
      <c r="A889" s="153">
        <v>871</v>
      </c>
      <c r="B889" s="158"/>
      <c r="C889" s="174">
        <f ca="1">_xll.meDateFromTenor(C888,"1D","FOLLOWING",D$13,"NORMAL")</f>
        <v>43663</v>
      </c>
      <c r="D889" s="20">
        <f ca="1">_xll.meDateFromTenor(C889,D$14,"Following",D$13,"Normal")</f>
        <v>43664</v>
      </c>
      <c r="E889" s="175">
        <f ca="1"/>
        <v>7.2020190274724423E-3</v>
      </c>
      <c r="F889" s="152"/>
      <c r="G889" s="174">
        <f t="shared" ca="1" si="39"/>
        <v>43663</v>
      </c>
      <c r="H889" s="20">
        <f ca="1">_xll.meDateFromTenor(G889,H$14,"Following",H$13,"Normal")</f>
        <v>43755</v>
      </c>
      <c r="I889" s="175">
        <f ca="1"/>
        <v>1.0634332612276714E-2</v>
      </c>
      <c r="J889" s="152" t="s">
        <v>4</v>
      </c>
      <c r="K889" s="174">
        <f t="shared" ca="1" si="40"/>
        <v>43663</v>
      </c>
      <c r="L889" s="20">
        <f ca="1">_xll.meDateFromTenor(K889,L$14,"Following",L$13,"Normal")</f>
        <v>43847</v>
      </c>
      <c r="M889" s="175">
        <f ca="1"/>
        <v>1.2171478595238811E-2</v>
      </c>
      <c r="N889" s="152" t="s">
        <v>4</v>
      </c>
      <c r="O889" s="174">
        <f t="shared" ca="1" si="41"/>
        <v>43663</v>
      </c>
      <c r="P889" s="20">
        <f ca="1">_xll.meDateFromTenor(O889,P$14,"Following",P$13,"Normal")</f>
        <v>43664</v>
      </c>
      <c r="Q889" s="175">
        <f ca="1"/>
        <v>8.5917520666766375E-3</v>
      </c>
      <c r="R889" s="151" t="s">
        <v>4</v>
      </c>
    </row>
    <row r="890" spans="1:18" x14ac:dyDescent="0.25">
      <c r="A890" s="153">
        <v>872</v>
      </c>
      <c r="B890" s="158"/>
      <c r="C890" s="174">
        <f ca="1">_xll.meDateFromTenor(C889,"1D","FOLLOWING",D$13,"NORMAL")</f>
        <v>43664</v>
      </c>
      <c r="D890" s="20">
        <f ca="1">_xll.meDateFromTenor(C890,D$14,"Following",D$13,"Normal")</f>
        <v>43665</v>
      </c>
      <c r="E890" s="175">
        <f ca="1"/>
        <v>7.2062084426871825E-3</v>
      </c>
      <c r="F890" s="152"/>
      <c r="G890" s="174">
        <f t="shared" ca="1" si="39"/>
        <v>43664</v>
      </c>
      <c r="H890" s="20">
        <f ca="1">_xll.meDateFromTenor(G890,H$14,"Following",H$13,"Normal")</f>
        <v>43756</v>
      </c>
      <c r="I890" s="175">
        <f ca="1"/>
        <v>1.0639579635478817E-2</v>
      </c>
      <c r="J890" s="152" t="s">
        <v>4</v>
      </c>
      <c r="K890" s="174">
        <f t="shared" ca="1" si="40"/>
        <v>43664</v>
      </c>
      <c r="L890" s="20">
        <f ca="1">_xll.meDateFromTenor(K890,L$14,"Following",L$13,"Normal")</f>
        <v>43850</v>
      </c>
      <c r="M890" s="175">
        <f ca="1"/>
        <v>1.2175215078874216E-2</v>
      </c>
      <c r="N890" s="152" t="s">
        <v>4</v>
      </c>
      <c r="O890" s="174">
        <f t="shared" ca="1" si="41"/>
        <v>43664</v>
      </c>
      <c r="P890" s="20">
        <f ca="1">_xll.meDateFromTenor(O890,P$14,"Following",P$13,"Normal")</f>
        <v>43665</v>
      </c>
      <c r="Q890" s="175">
        <f ca="1"/>
        <v>8.5960630895595969E-3</v>
      </c>
      <c r="R890" s="151" t="s">
        <v>4</v>
      </c>
    </row>
    <row r="891" spans="1:18" x14ac:dyDescent="0.25">
      <c r="A891" s="153">
        <v>873</v>
      </c>
      <c r="B891" s="158"/>
      <c r="C891" s="174">
        <f ca="1">_xll.meDateFromTenor(C890,"1D","FOLLOWING",D$13,"NORMAL")</f>
        <v>43665</v>
      </c>
      <c r="D891" s="20">
        <f ca="1">_xll.meDateFromTenor(C891,D$14,"Following",D$13,"Normal")</f>
        <v>43668</v>
      </c>
      <c r="E891" s="175">
        <f ca="1"/>
        <v>7.2147762550134591E-3</v>
      </c>
      <c r="F891" s="152"/>
      <c r="G891" s="174">
        <f t="shared" ca="1" si="39"/>
        <v>43665</v>
      </c>
      <c r="H891" s="20">
        <f ca="1">_xll.meDateFromTenor(G891,H$14,"Following",H$13,"Normal")</f>
        <v>43759</v>
      </c>
      <c r="I891" s="175">
        <f ca="1"/>
        <v>1.0644819056186011E-2</v>
      </c>
      <c r="J891" s="152" t="s">
        <v>4</v>
      </c>
      <c r="K891" s="174">
        <f t="shared" ca="1" si="40"/>
        <v>43665</v>
      </c>
      <c r="L891" s="20">
        <f ca="1">_xll.meDateFromTenor(K891,L$14,"Following",L$13,"Normal")</f>
        <v>43850</v>
      </c>
      <c r="M891" s="175">
        <f ca="1"/>
        <v>1.2178943175747328E-2</v>
      </c>
      <c r="N891" s="152" t="s">
        <v>4</v>
      </c>
      <c r="O891" s="174">
        <f t="shared" ca="1" si="41"/>
        <v>43665</v>
      </c>
      <c r="P891" s="20">
        <f ca="1">_xll.meDateFromTenor(O891,P$14,"Following",P$13,"Normal")</f>
        <v>43668</v>
      </c>
      <c r="Q891" s="175">
        <f ca="1"/>
        <v>8.6003681178581197E-3</v>
      </c>
      <c r="R891" s="151" t="s">
        <v>4</v>
      </c>
    </row>
    <row r="892" spans="1:18" x14ac:dyDescent="0.25">
      <c r="A892" s="153">
        <v>874</v>
      </c>
      <c r="B892" s="158"/>
      <c r="C892" s="174">
        <f ca="1">_xll.meDateFromTenor(C891,"1D","FOLLOWING",D$13,"NORMAL")</f>
        <v>43668</v>
      </c>
      <c r="D892" s="20">
        <f ca="1">_xll.meDateFromTenor(C892,D$14,"Following",D$13,"Normal")</f>
        <v>43669</v>
      </c>
      <c r="E892" s="175">
        <f ca="1"/>
        <v>7.2230992950839384E-3</v>
      </c>
      <c r="F892" s="152"/>
      <c r="G892" s="174">
        <f t="shared" ca="1" si="39"/>
        <v>43668</v>
      </c>
      <c r="H892" s="20">
        <f ca="1">_xll.meDateFromTenor(G892,H$14,"Following",H$13,"Normal")</f>
        <v>43760</v>
      </c>
      <c r="I892" s="175">
        <f ca="1"/>
        <v>1.0660490396430961E-2</v>
      </c>
      <c r="J892" s="152" t="s">
        <v>4</v>
      </c>
      <c r="K892" s="174">
        <f t="shared" ca="1" si="40"/>
        <v>43668</v>
      </c>
      <c r="L892" s="20">
        <f ca="1">_xll.meDateFromTenor(K892,L$14,"Following",L$13,"Normal")</f>
        <v>43852</v>
      </c>
      <c r="M892" s="175">
        <f ca="1"/>
        <v>1.2190079770647585E-2</v>
      </c>
      <c r="N892" s="152" t="s">
        <v>4</v>
      </c>
      <c r="O892" s="174">
        <f t="shared" ca="1" si="41"/>
        <v>43668</v>
      </c>
      <c r="P892" s="20">
        <f ca="1">_xll.meDateFromTenor(O892,P$14,"Following",P$13,"Normal")</f>
        <v>43669</v>
      </c>
      <c r="Q892" s="175">
        <f ca="1"/>
        <v>8.6132466028317253E-3</v>
      </c>
      <c r="R892" s="151" t="s">
        <v>4</v>
      </c>
    </row>
    <row r="893" spans="1:18" x14ac:dyDescent="0.25">
      <c r="A893" s="153">
        <v>875</v>
      </c>
      <c r="B893" s="158"/>
      <c r="C893" s="174">
        <f ca="1">_xll.meDateFromTenor(C892,"1D","FOLLOWING",D$13,"NORMAL")</f>
        <v>43669</v>
      </c>
      <c r="D893" s="20">
        <f ca="1">_xll.meDateFromTenor(C893,D$14,"Following",D$13,"Normal")</f>
        <v>43670</v>
      </c>
      <c r="E893" s="175">
        <f ca="1"/>
        <v>7.2273553122226535E-3</v>
      </c>
      <c r="F893" s="152"/>
      <c r="G893" s="174">
        <f t="shared" ca="1" si="39"/>
        <v>43669</v>
      </c>
      <c r="H893" s="20">
        <f ca="1">_xll.meDateFromTenor(G893,H$14,"Following",H$13,"Normal")</f>
        <v>43761</v>
      </c>
      <c r="I893" s="175">
        <f ca="1"/>
        <v>1.0665698100251333E-2</v>
      </c>
      <c r="J893" s="152" t="s">
        <v>4</v>
      </c>
      <c r="K893" s="174">
        <f t="shared" ca="1" si="40"/>
        <v>43669</v>
      </c>
      <c r="L893" s="20">
        <f ca="1">_xll.meDateFromTenor(K893,L$14,"Following",L$13,"Normal")</f>
        <v>43853</v>
      </c>
      <c r="M893" s="175">
        <f ca="1"/>
        <v>1.219377694532621E-2</v>
      </c>
      <c r="N893" s="152" t="s">
        <v>4</v>
      </c>
      <c r="O893" s="174">
        <f t="shared" ca="1" si="41"/>
        <v>43669</v>
      </c>
      <c r="P893" s="20">
        <f ca="1">_xll.meDateFromTenor(O893,P$14,"Following",P$13,"Normal")</f>
        <v>43670</v>
      </c>
      <c r="Q893" s="175">
        <f ca="1"/>
        <v>8.6175270203771564E-3</v>
      </c>
      <c r="R893" s="151" t="s">
        <v>4</v>
      </c>
    </row>
    <row r="894" spans="1:18" x14ac:dyDescent="0.25">
      <c r="A894" s="153">
        <v>876</v>
      </c>
      <c r="B894" s="158"/>
      <c r="C894" s="174">
        <f ca="1">_xll.meDateFromTenor(C893,"1D","FOLLOWING",D$13,"NORMAL")</f>
        <v>43670</v>
      </c>
      <c r="D894" s="20">
        <f ca="1">_xll.meDateFromTenor(C894,D$14,"Following",D$13,"Normal")</f>
        <v>43671</v>
      </c>
      <c r="E894" s="175">
        <f ca="1"/>
        <v>7.2316246534232225E-3</v>
      </c>
      <c r="F894" s="152"/>
      <c r="G894" s="174">
        <f t="shared" ca="1" si="39"/>
        <v>43670</v>
      </c>
      <c r="H894" s="20">
        <f ca="1">_xll.meDateFromTenor(G894,H$14,"Following",H$13,"Normal")</f>
        <v>43762</v>
      </c>
      <c r="I894" s="175">
        <f ca="1"/>
        <v>1.0670897548123202E-2</v>
      </c>
      <c r="J894" s="152" t="s">
        <v>4</v>
      </c>
      <c r="K894" s="174">
        <f t="shared" ca="1" si="40"/>
        <v>43670</v>
      </c>
      <c r="L894" s="20">
        <f ca="1">_xll.meDateFromTenor(K894,L$14,"Following",L$13,"Normal")</f>
        <v>43854</v>
      </c>
      <c r="M894" s="175">
        <f ca="1"/>
        <v>1.2197467045669881E-2</v>
      </c>
      <c r="N894" s="152" t="s">
        <v>4</v>
      </c>
      <c r="O894" s="174">
        <f t="shared" ca="1" si="41"/>
        <v>43670</v>
      </c>
      <c r="P894" s="20">
        <f ca="1">_xll.meDateFromTenor(O894,P$14,"Following",P$13,"Normal")</f>
        <v>43671</v>
      </c>
      <c r="Q894" s="175">
        <f ca="1"/>
        <v>8.6218011271304747E-3</v>
      </c>
      <c r="R894" s="151" t="s">
        <v>4</v>
      </c>
    </row>
    <row r="895" spans="1:18" x14ac:dyDescent="0.25">
      <c r="A895" s="153">
        <v>877</v>
      </c>
      <c r="B895" s="158"/>
      <c r="C895" s="174">
        <f ca="1">_xll.meDateFromTenor(C894,"1D","FOLLOWING",D$13,"NORMAL")</f>
        <v>43671</v>
      </c>
      <c r="D895" s="20">
        <f ca="1">_xll.meDateFromTenor(C895,D$14,"Following",D$13,"Normal")</f>
        <v>43672</v>
      </c>
      <c r="E895" s="175">
        <f ca="1"/>
        <v>7.2359073197248141E-3</v>
      </c>
      <c r="F895" s="152"/>
      <c r="G895" s="174">
        <f t="shared" ca="1" si="39"/>
        <v>43671</v>
      </c>
      <c r="H895" s="20">
        <f ca="1">_xll.meDateFromTenor(G895,H$14,"Following",H$13,"Normal")</f>
        <v>43763</v>
      </c>
      <c r="I895" s="175">
        <f ca="1"/>
        <v>1.0676088609355842E-2</v>
      </c>
      <c r="J895" s="152" t="s">
        <v>4</v>
      </c>
      <c r="K895" s="174">
        <f t="shared" ca="1" si="40"/>
        <v>43671</v>
      </c>
      <c r="L895" s="20">
        <f ca="1">_xll.meDateFromTenor(K895,L$14,"Following",L$13,"Normal")</f>
        <v>43857</v>
      </c>
      <c r="M895" s="175">
        <f ca="1"/>
        <v>1.2201150334164069E-2</v>
      </c>
      <c r="N895" s="152" t="s">
        <v>4</v>
      </c>
      <c r="O895" s="174">
        <f t="shared" ca="1" si="41"/>
        <v>43671</v>
      </c>
      <c r="P895" s="20">
        <f ca="1">_xll.meDateFromTenor(O895,P$14,"Following",P$13,"Normal")</f>
        <v>43672</v>
      </c>
      <c r="Q895" s="175">
        <f ca="1"/>
        <v>8.6260688598501448E-3</v>
      </c>
      <c r="R895" s="151" t="s">
        <v>4</v>
      </c>
    </row>
    <row r="896" spans="1:18" x14ac:dyDescent="0.25">
      <c r="A896" s="153">
        <v>878</v>
      </c>
      <c r="B896" s="158"/>
      <c r="C896" s="174">
        <f ca="1">_xll.meDateFromTenor(C895,"1D","FOLLOWING",D$13,"NORMAL")</f>
        <v>43672</v>
      </c>
      <c r="D896" s="20">
        <f ca="1">_xll.meDateFromTenor(C896,D$14,"Following",D$13,"Normal")</f>
        <v>43675</v>
      </c>
      <c r="E896" s="175">
        <f ca="1"/>
        <v>7.2446628632416837E-3</v>
      </c>
      <c r="F896" s="152"/>
      <c r="G896" s="174">
        <f t="shared" ca="1" si="39"/>
        <v>43672</v>
      </c>
      <c r="H896" s="20">
        <f ca="1">_xll.meDateFromTenor(G896,H$14,"Following",H$13,"Normal")</f>
        <v>43766</v>
      </c>
      <c r="I896" s="175">
        <f ca="1"/>
        <v>1.0681271153258544E-2</v>
      </c>
      <c r="J896" s="152" t="s">
        <v>4</v>
      </c>
      <c r="K896" s="174">
        <f t="shared" ca="1" si="40"/>
        <v>43672</v>
      </c>
      <c r="L896" s="20">
        <f ca="1">_xll.meDateFromTenor(K896,L$14,"Following",L$13,"Normal")</f>
        <v>43857</v>
      </c>
      <c r="M896" s="175">
        <f ca="1"/>
        <v>1.220482707329424E-2</v>
      </c>
      <c r="N896" s="152" t="s">
        <v>4</v>
      </c>
      <c r="O896" s="174">
        <f t="shared" ca="1" si="41"/>
        <v>43672</v>
      </c>
      <c r="P896" s="20">
        <f ca="1">_xll.meDateFromTenor(O896,P$14,"Following",P$13,"Normal")</f>
        <v>43675</v>
      </c>
      <c r="Q896" s="175">
        <f ca="1"/>
        <v>8.6303301552946351E-3</v>
      </c>
      <c r="R896" s="151" t="s">
        <v>4</v>
      </c>
    </row>
    <row r="897" spans="1:18" x14ac:dyDescent="0.25">
      <c r="A897" s="153">
        <v>879</v>
      </c>
      <c r="B897" s="158"/>
      <c r="C897" s="174">
        <f ca="1">_xll.meDateFromTenor(C896,"1D","FOLLOWING",D$13,"NORMAL")</f>
        <v>43675</v>
      </c>
      <c r="D897" s="20">
        <f ca="1">_xll.meDateFromTenor(C897,D$14,"Following",D$13,"Normal")</f>
        <v>43676</v>
      </c>
      <c r="E897" s="175">
        <f ca="1"/>
        <v>7.2531712620005611E-3</v>
      </c>
      <c r="F897" s="152"/>
      <c r="G897" s="174">
        <f t="shared" ca="1" si="39"/>
        <v>43675</v>
      </c>
      <c r="H897" s="20">
        <f ca="1">_xll.meDateFromTenor(G897,H$14,"Following",H$13,"Normal")</f>
        <v>43767</v>
      </c>
      <c r="I897" s="175">
        <f ca="1"/>
        <v>1.0696766374079779E-2</v>
      </c>
      <c r="J897" s="152" t="s">
        <v>4</v>
      </c>
      <c r="K897" s="174">
        <f t="shared" ca="1" si="40"/>
        <v>43675</v>
      </c>
      <c r="L897" s="20">
        <f ca="1">_xll.meDateFromTenor(K897,L$14,"Following",L$13,"Normal")</f>
        <v>43859</v>
      </c>
      <c r="M897" s="175">
        <f ca="1"/>
        <v>1.2215820619355361E-2</v>
      </c>
      <c r="N897" s="152" t="s">
        <v>4</v>
      </c>
      <c r="O897" s="174">
        <f t="shared" ca="1" si="41"/>
        <v>43675</v>
      </c>
      <c r="P897" s="20">
        <f ca="1">_xll.meDateFromTenor(O897,P$14,"Following",P$13,"Normal")</f>
        <v>43676</v>
      </c>
      <c r="Q897" s="175">
        <f ca="1"/>
        <v>8.6430747855616528E-3</v>
      </c>
      <c r="R897" s="151" t="s">
        <v>4</v>
      </c>
    </row>
    <row r="898" spans="1:18" x14ac:dyDescent="0.25">
      <c r="A898" s="153">
        <v>880</v>
      </c>
      <c r="B898" s="158"/>
      <c r="C898" s="174">
        <f ca="1">_xll.meDateFromTenor(C897,"1D","FOLLOWING",D$13,"NORMAL")</f>
        <v>43676</v>
      </c>
      <c r="D898" s="20">
        <f ca="1">_xll.meDateFromTenor(C898,D$14,"Following",D$13,"Normal")</f>
        <v>43677</v>
      </c>
      <c r="E898" s="175">
        <f ca="1"/>
        <v>7.2575205729119834E-3</v>
      </c>
      <c r="F898" s="152"/>
      <c r="G898" s="174">
        <f t="shared" ca="1" si="39"/>
        <v>43676</v>
      </c>
      <c r="H898" s="20">
        <f ca="1">_xll.meDateFromTenor(G898,H$14,"Following",H$13,"Normal")</f>
        <v>43768</v>
      </c>
      <c r="I898" s="175">
        <f ca="1"/>
        <v>1.0701913541755504E-2</v>
      </c>
      <c r="J898" s="152" t="s">
        <v>4</v>
      </c>
      <c r="K898" s="174">
        <f t="shared" ca="1" si="40"/>
        <v>43676</v>
      </c>
      <c r="L898" s="20">
        <f ca="1">_xll.meDateFromTenor(K898,L$14,"Following",L$13,"Normal")</f>
        <v>43860</v>
      </c>
      <c r="M898" s="175">
        <f ca="1"/>
        <v>1.2219473785884163E-2</v>
      </c>
      <c r="N898" s="152" t="s">
        <v>4</v>
      </c>
      <c r="O898" s="174">
        <f t="shared" ca="1" si="41"/>
        <v>43676</v>
      </c>
      <c r="P898" s="20">
        <f ca="1">_xll.meDateFromTenor(O898,P$14,"Following",P$13,"Normal")</f>
        <v>43677</v>
      </c>
      <c r="Q898" s="175">
        <f ca="1"/>
        <v>8.6473096994900585E-3</v>
      </c>
      <c r="R898" s="151" t="s">
        <v>4</v>
      </c>
    </row>
    <row r="899" spans="1:18" x14ac:dyDescent="0.25">
      <c r="A899" s="153">
        <v>881</v>
      </c>
      <c r="B899" s="158"/>
      <c r="C899" s="174">
        <f ca="1">_xll.meDateFromTenor(C898,"1D","FOLLOWING",D$13,"NORMAL")</f>
        <v>43677</v>
      </c>
      <c r="D899" s="20">
        <f ca="1">_xll.meDateFromTenor(C899,D$14,"Following",D$13,"Normal")</f>
        <v>43678</v>
      </c>
      <c r="E899" s="175">
        <f ca="1"/>
        <v>7.2618832161986096E-3</v>
      </c>
      <c r="F899" s="152"/>
      <c r="G899" s="174">
        <f t="shared" ca="1" si="39"/>
        <v>43677</v>
      </c>
      <c r="H899" s="20">
        <f ca="1">_xll.meDateFromTenor(G899,H$14,"Following",H$13,"Normal")</f>
        <v>43769</v>
      </c>
      <c r="I899" s="175">
        <f ca="1"/>
        <v>1.0707051538647686E-2</v>
      </c>
      <c r="J899" s="152" t="s">
        <v>4</v>
      </c>
      <c r="K899" s="174">
        <f t="shared" ca="1" si="40"/>
        <v>43677</v>
      </c>
      <c r="L899" s="20">
        <f ca="1">_xll.meDateFromTenor(K899,L$14,"Following",L$13,"Normal")</f>
        <v>43861</v>
      </c>
      <c r="M899" s="175">
        <f ca="1"/>
        <v>1.2223121715476288E-2</v>
      </c>
      <c r="N899" s="152" t="s">
        <v>4</v>
      </c>
      <c r="O899" s="174">
        <f t="shared" ca="1" si="41"/>
        <v>43677</v>
      </c>
      <c r="P899" s="20">
        <f ca="1">_xll.meDateFromTenor(O899,P$14,"Following",P$13,"Normal")</f>
        <v>43678</v>
      </c>
      <c r="Q899" s="175">
        <f ca="1"/>
        <v>8.6515378599356062E-3</v>
      </c>
      <c r="R899" s="151" t="s">
        <v>4</v>
      </c>
    </row>
    <row r="900" spans="1:18" x14ac:dyDescent="0.25">
      <c r="A900" s="153">
        <v>882</v>
      </c>
      <c r="B900" s="158"/>
      <c r="C900" s="174">
        <f ca="1">_xll.meDateFromTenor(C899,"1D","FOLLOWING",D$13,"NORMAL")</f>
        <v>43678</v>
      </c>
      <c r="D900" s="20">
        <f ca="1">_xll.meDateFromTenor(C900,D$14,"Following",D$13,"Normal")</f>
        <v>43679</v>
      </c>
      <c r="E900" s="175">
        <f ca="1"/>
        <v>7.2662591934591608E-3</v>
      </c>
      <c r="F900" s="152"/>
      <c r="G900" s="174">
        <f t="shared" ca="1" si="39"/>
        <v>43678</v>
      </c>
      <c r="H900" s="20">
        <f ca="1">_xll.meDateFromTenor(G900,H$14,"Following",H$13,"Normal")</f>
        <v>43770</v>
      </c>
      <c r="I900" s="175">
        <f ca="1"/>
        <v>1.0712180234065605E-2</v>
      </c>
      <c r="J900" s="152" t="s">
        <v>4</v>
      </c>
      <c r="K900" s="174">
        <f t="shared" ca="1" si="40"/>
        <v>43678</v>
      </c>
      <c r="L900" s="20">
        <f ca="1">_xll.meDateFromTenor(K900,L$14,"Following",L$13,"Normal")</f>
        <v>43864</v>
      </c>
      <c r="M900" s="175">
        <f ca="1"/>
        <v>1.2226764670617212E-2</v>
      </c>
      <c r="N900" s="152" t="s">
        <v>4</v>
      </c>
      <c r="O900" s="174">
        <f t="shared" ca="1" si="41"/>
        <v>43678</v>
      </c>
      <c r="P900" s="20">
        <f ca="1">_xll.meDateFromTenor(O900,P$14,"Following",P$13,"Normal")</f>
        <v>43679</v>
      </c>
      <c r="Q900" s="175">
        <f ca="1"/>
        <v>8.6557592036567606E-3</v>
      </c>
      <c r="R900" s="151" t="s">
        <v>4</v>
      </c>
    </row>
    <row r="901" spans="1:18" x14ac:dyDescent="0.25">
      <c r="A901" s="153">
        <v>883</v>
      </c>
      <c r="B901" s="158"/>
      <c r="C901" s="174">
        <f ca="1">_xll.meDateFromTenor(C900,"1D","FOLLOWING",D$13,"NORMAL")</f>
        <v>43679</v>
      </c>
      <c r="D901" s="20">
        <f ca="1">_xll.meDateFromTenor(C901,D$14,"Following",D$13,"Normal")</f>
        <v>43682</v>
      </c>
      <c r="E901" s="175">
        <f ca="1"/>
        <v>7.2752026185796386E-3</v>
      </c>
      <c r="F901" s="152"/>
      <c r="G901" s="174">
        <f t="shared" ca="1" si="39"/>
        <v>43679</v>
      </c>
      <c r="H901" s="20">
        <f ca="1">_xll.meDateFromTenor(G901,H$14,"Following",H$13,"Normal")</f>
        <v>43773</v>
      </c>
      <c r="I901" s="175">
        <f ca="1"/>
        <v>1.0717299497318545E-2</v>
      </c>
      <c r="J901" s="152" t="s">
        <v>4</v>
      </c>
      <c r="K901" s="174">
        <f t="shared" ca="1" si="40"/>
        <v>43679</v>
      </c>
      <c r="L901" s="20">
        <f ca="1">_xll.meDateFromTenor(K901,L$14,"Following",L$13,"Normal")</f>
        <v>43864</v>
      </c>
      <c r="M901" s="175">
        <f ca="1"/>
        <v>1.2230402913792401E-2</v>
      </c>
      <c r="N901" s="152" t="s">
        <v>4</v>
      </c>
      <c r="O901" s="174">
        <f t="shared" ca="1" si="41"/>
        <v>43679</v>
      </c>
      <c r="P901" s="20">
        <f ca="1">_xll.meDateFromTenor(O901,P$14,"Following",P$13,"Normal")</f>
        <v>43682</v>
      </c>
      <c r="Q901" s="175">
        <f ca="1"/>
        <v>8.6599736674119847E-3</v>
      </c>
      <c r="R901" s="151" t="s">
        <v>4</v>
      </c>
    </row>
    <row r="902" spans="1:18" x14ac:dyDescent="0.25">
      <c r="A902" s="153">
        <v>884</v>
      </c>
      <c r="B902" s="158"/>
      <c r="C902" s="174">
        <f ca="1">_xll.meDateFromTenor(C901,"1D","FOLLOWING",D$13,"NORMAL")</f>
        <v>43682</v>
      </c>
      <c r="D902" s="20">
        <f ca="1">_xll.meDateFromTenor(C902,D$14,"Following",D$13,"Normal")</f>
        <v>43683</v>
      </c>
      <c r="E902" s="175">
        <f ca="1"/>
        <v>7.2838964643029674E-3</v>
      </c>
      <c r="F902" s="152"/>
      <c r="G902" s="174">
        <f t="shared" ca="1" si="39"/>
        <v>43682</v>
      </c>
      <c r="H902" s="20">
        <f ca="1">_xll.meDateFromTenor(G902,H$14,"Following",H$13,"Normal")</f>
        <v>43774</v>
      </c>
      <c r="I902" s="175">
        <f ca="1"/>
        <v>1.0732599387180269E-2</v>
      </c>
      <c r="J902" s="152" t="s">
        <v>4</v>
      </c>
      <c r="K902" s="174">
        <f t="shared" ca="1" si="40"/>
        <v>43682</v>
      </c>
      <c r="L902" s="20">
        <f ca="1">_xll.meDateFromTenor(K902,L$14,"Following",L$13,"Normal")</f>
        <v>43866</v>
      </c>
      <c r="M902" s="175">
        <f ca="1"/>
        <v>1.2241291996378233E-2</v>
      </c>
      <c r="N902" s="152" t="s">
        <v>4</v>
      </c>
      <c r="O902" s="174">
        <f t="shared" ca="1" si="41"/>
        <v>43682</v>
      </c>
      <c r="P902" s="20">
        <f ca="1">_xll.meDateFromTenor(O902,P$14,"Following",P$13,"Normal")</f>
        <v>43683</v>
      </c>
      <c r="Q902" s="175">
        <f ca="1"/>
        <v>8.6725751464667277E-3</v>
      </c>
      <c r="R902" s="151" t="s">
        <v>4</v>
      </c>
    </row>
    <row r="903" spans="1:18" x14ac:dyDescent="0.25">
      <c r="A903" s="153">
        <v>885</v>
      </c>
      <c r="B903" s="158"/>
      <c r="C903" s="174">
        <f ca="1">_xll.meDateFromTenor(C902,"1D","FOLLOWING",D$13,"NORMAL")</f>
        <v>43683</v>
      </c>
      <c r="D903" s="20">
        <f ca="1">_xll.meDateFromTenor(C903,D$14,"Following",D$13,"Normal")</f>
        <v>43684</v>
      </c>
      <c r="E903" s="175">
        <f ca="1"/>
        <v>7.288339128699332E-3</v>
      </c>
      <c r="F903" s="152"/>
      <c r="G903" s="174">
        <f t="shared" ca="1" si="39"/>
        <v>43683</v>
      </c>
      <c r="H903" s="20">
        <f ca="1">_xll.meDateFromTenor(G903,H$14,"Following",H$13,"Normal")</f>
        <v>43775</v>
      </c>
      <c r="I903" s="175">
        <f ca="1"/>
        <v>1.0737679614866082E-2</v>
      </c>
      <c r="J903" s="152" t="s">
        <v>4</v>
      </c>
      <c r="K903" s="174">
        <f t="shared" ca="1" si="40"/>
        <v>43683</v>
      </c>
      <c r="L903" s="20">
        <f ca="1">_xll.meDateFromTenor(K903,L$14,"Following",L$13,"Normal")</f>
        <v>43867</v>
      </c>
      <c r="M903" s="175">
        <f ca="1"/>
        <v>1.224491401654516E-2</v>
      </c>
      <c r="N903" s="152" t="s">
        <v>4</v>
      </c>
      <c r="O903" s="174">
        <f t="shared" ca="1" si="41"/>
        <v>43683</v>
      </c>
      <c r="P903" s="20">
        <f ca="1">_xll.meDateFromTenor(O903,P$14,"Following",P$13,"Normal")</f>
        <v>43684</v>
      </c>
      <c r="Q903" s="175">
        <f ca="1"/>
        <v>8.6767614579428814E-3</v>
      </c>
      <c r="R903" s="151" t="s">
        <v>4</v>
      </c>
    </row>
    <row r="904" spans="1:18" x14ac:dyDescent="0.25">
      <c r="A904" s="153">
        <v>886</v>
      </c>
      <c r="B904" s="158"/>
      <c r="C904" s="174">
        <f ca="1">_xll.meDateFromTenor(C903,"1D","FOLLOWING",D$13,"NORMAL")</f>
        <v>43684</v>
      </c>
      <c r="D904" s="20">
        <f ca="1">_xll.meDateFromTenor(C904,D$14,"Following",D$13,"Normal")</f>
        <v>43685</v>
      </c>
      <c r="E904" s="175">
        <f ca="1"/>
        <v>7.2927951342638669E-3</v>
      </c>
      <c r="F904" s="152"/>
      <c r="G904" s="174">
        <f t="shared" ca="1" si="39"/>
        <v>43684</v>
      </c>
      <c r="H904" s="20">
        <f ca="1">_xll.meDateFromTenor(G904,H$14,"Following",H$13,"Normal")</f>
        <v>43776</v>
      </c>
      <c r="I904" s="175">
        <f ca="1"/>
        <v>1.0742749756933312E-2</v>
      </c>
      <c r="J904" s="152" t="s">
        <v>4</v>
      </c>
      <c r="K904" s="174">
        <f t="shared" ca="1" si="40"/>
        <v>43684</v>
      </c>
      <c r="L904" s="20">
        <f ca="1">_xll.meDateFromTenor(K904,L$14,"Following",L$13,"Normal")</f>
        <v>43868</v>
      </c>
      <c r="M904" s="175">
        <f ca="1"/>
        <v>1.2248532637173697E-2</v>
      </c>
      <c r="N904" s="152" t="s">
        <v>4</v>
      </c>
      <c r="O904" s="174">
        <f t="shared" ca="1" si="41"/>
        <v>43684</v>
      </c>
      <c r="P904" s="20">
        <f ca="1">_xll.meDateFromTenor(O904,P$14,"Following",P$13,"Normal")</f>
        <v>43685</v>
      </c>
      <c r="Q904" s="175">
        <f ca="1"/>
        <v>8.6809405732454284E-3</v>
      </c>
      <c r="R904" s="151" t="s">
        <v>4</v>
      </c>
    </row>
    <row r="905" spans="1:18" x14ac:dyDescent="0.25">
      <c r="A905" s="153">
        <v>887</v>
      </c>
      <c r="B905" s="158"/>
      <c r="C905" s="174">
        <f ca="1">_xll.meDateFromTenor(C904,"1D","FOLLOWING",D$13,"NORMAL")</f>
        <v>43685</v>
      </c>
      <c r="D905" s="20">
        <f ca="1">_xll.meDateFromTenor(C905,D$14,"Following",D$13,"Normal")</f>
        <v>43686</v>
      </c>
      <c r="E905" s="175">
        <f ca="1"/>
        <v>7.2972644822755488E-3</v>
      </c>
      <c r="F905" s="152"/>
      <c r="G905" s="174">
        <f t="shared" ca="1" si="39"/>
        <v>43685</v>
      </c>
      <c r="H905" s="20">
        <f ca="1">_xll.meDateFromTenor(G905,H$14,"Following",H$13,"Normal")</f>
        <v>43777</v>
      </c>
      <c r="I905" s="175">
        <f ca="1"/>
        <v>1.0747809682691246E-2</v>
      </c>
      <c r="J905" s="152" t="s">
        <v>4</v>
      </c>
      <c r="K905" s="174">
        <f t="shared" ca="1" si="40"/>
        <v>43685</v>
      </c>
      <c r="L905" s="20">
        <f ca="1">_xll.meDateFromTenor(K905,L$14,"Following",L$13,"Normal")</f>
        <v>43871</v>
      </c>
      <c r="M905" s="175">
        <f ca="1"/>
        <v>1.2252148120749306E-2</v>
      </c>
      <c r="N905" s="152" t="s">
        <v>4</v>
      </c>
      <c r="O905" s="174">
        <f t="shared" ca="1" si="41"/>
        <v>43685</v>
      </c>
      <c r="P905" s="20">
        <f ca="1">_xll.meDateFromTenor(O905,P$14,"Following",P$13,"Normal")</f>
        <v>43686</v>
      </c>
      <c r="Q905" s="175">
        <f ca="1"/>
        <v>8.6851124291328352E-3</v>
      </c>
      <c r="R905" s="151" t="s">
        <v>4</v>
      </c>
    </row>
    <row r="906" spans="1:18" x14ac:dyDescent="0.25">
      <c r="A906" s="153">
        <v>888</v>
      </c>
      <c r="B906" s="158"/>
      <c r="C906" s="174">
        <f ca="1">_xll.meDateFromTenor(C905,"1D","FOLLOWING",D$13,"NORMAL")</f>
        <v>43686</v>
      </c>
      <c r="D906" s="20">
        <f ca="1">_xll.meDateFromTenor(C906,D$14,"Following",D$13,"Normal")</f>
        <v>43689</v>
      </c>
      <c r="E906" s="175">
        <f ca="1"/>
        <v>7.306395941277825E-3</v>
      </c>
      <c r="F906" s="152"/>
      <c r="G906" s="174">
        <f t="shared" ca="1" si="39"/>
        <v>43686</v>
      </c>
      <c r="H906" s="20">
        <f ca="1">_xll.meDateFromTenor(G906,H$14,"Following",H$13,"Normal")</f>
        <v>43780</v>
      </c>
      <c r="I906" s="175">
        <f ca="1"/>
        <v>1.0752859261449156E-2</v>
      </c>
      <c r="J906" s="152" t="s">
        <v>4</v>
      </c>
      <c r="K906" s="174">
        <f t="shared" ca="1" si="40"/>
        <v>43686</v>
      </c>
      <c r="L906" s="20">
        <f ca="1">_xll.meDateFromTenor(K906,L$14,"Following",L$13,"Normal")</f>
        <v>43871</v>
      </c>
      <c r="M906" s="175">
        <f ca="1"/>
        <v>1.2255760729757459E-2</v>
      </c>
      <c r="N906" s="152" t="s">
        <v>4</v>
      </c>
      <c r="O906" s="174">
        <f t="shared" ca="1" si="41"/>
        <v>43686</v>
      </c>
      <c r="P906" s="20">
        <f ca="1">_xll.meDateFromTenor(O906,P$14,"Following",P$13,"Normal")</f>
        <v>43689</v>
      </c>
      <c r="Q906" s="175">
        <f ca="1"/>
        <v>8.6892769623635648E-3</v>
      </c>
      <c r="R906" s="151" t="s">
        <v>4</v>
      </c>
    </row>
    <row r="907" spans="1:18" x14ac:dyDescent="0.25">
      <c r="A907" s="153">
        <v>889</v>
      </c>
      <c r="B907" s="158"/>
      <c r="C907" s="174">
        <f ca="1">_xll.meDateFromTenor(C906,"1D","FOLLOWING",D$13,"NORMAL")</f>
        <v>43689</v>
      </c>
      <c r="D907" s="20">
        <f ca="1">_xll.meDateFromTenor(C907,D$14,"Following",D$13,"Normal")</f>
        <v>43690</v>
      </c>
      <c r="E907" s="175">
        <f ca="1"/>
        <v>7.3152753227745653E-3</v>
      </c>
      <c r="F907" s="152"/>
      <c r="G907" s="174">
        <f t="shared" ca="1" si="39"/>
        <v>43689</v>
      </c>
      <c r="H907" s="20">
        <f ca="1">_xll.meDateFromTenor(G907,H$14,"Following",H$13,"Normal")</f>
        <v>43781</v>
      </c>
      <c r="I907" s="175">
        <f ca="1"/>
        <v>1.0767944608815571E-2</v>
      </c>
      <c r="J907" s="152" t="s">
        <v>4</v>
      </c>
      <c r="K907" s="174">
        <f t="shared" ca="1" si="40"/>
        <v>43689</v>
      </c>
      <c r="L907" s="20">
        <f ca="1">_xll.meDateFromTenor(K907,L$14,"Following",L$13,"Normal")</f>
        <v>43873</v>
      </c>
      <c r="M907" s="175">
        <f ca="1"/>
        <v>1.2266583934231856E-2</v>
      </c>
      <c r="N907" s="152" t="s">
        <v>4</v>
      </c>
      <c r="O907" s="174">
        <f t="shared" ca="1" si="41"/>
        <v>43689</v>
      </c>
      <c r="P907" s="20">
        <f ca="1">_xll.meDateFromTenor(O907,P$14,"Following",P$13,"Normal")</f>
        <v>43690</v>
      </c>
      <c r="Q907" s="175">
        <f ca="1"/>
        <v>8.7017259937003429E-3</v>
      </c>
      <c r="R907" s="151" t="s">
        <v>4</v>
      </c>
    </row>
    <row r="908" spans="1:18" x14ac:dyDescent="0.25">
      <c r="A908" s="153">
        <v>890</v>
      </c>
      <c r="B908" s="158"/>
      <c r="C908" s="174">
        <f ca="1">_xll.meDateFromTenor(C907,"1D","FOLLOWING",D$13,"NORMAL")</f>
        <v>43690</v>
      </c>
      <c r="D908" s="20">
        <f ca="1">_xll.meDateFromTenor(C908,D$14,"Following",D$13,"Normal")</f>
        <v>43691</v>
      </c>
      <c r="E908" s="175">
        <f ca="1"/>
        <v>7.3198114013273401E-3</v>
      </c>
      <c r="F908" s="152"/>
      <c r="G908" s="174">
        <f t="shared" ca="1" si="39"/>
        <v>43690</v>
      </c>
      <c r="H908" s="20">
        <f ca="1">_xll.meDateFromTenor(G908,H$14,"Following",H$13,"Normal")</f>
        <v>43782</v>
      </c>
      <c r="I908" s="175">
        <f ca="1"/>
        <v>1.0772951492666204E-2</v>
      </c>
      <c r="J908" s="152" t="s">
        <v>4</v>
      </c>
      <c r="K908" s="174">
        <f t="shared" ca="1" si="40"/>
        <v>43690</v>
      </c>
      <c r="L908" s="20">
        <f ca="1">_xll.meDateFromTenor(K908,L$14,"Following",L$13,"Normal")</f>
        <v>43874</v>
      </c>
      <c r="M908" s="175">
        <f ca="1"/>
        <v>1.2270187669824864E-2</v>
      </c>
      <c r="N908" s="152" t="s">
        <v>4</v>
      </c>
      <c r="O908" s="174">
        <f t="shared" ca="1" si="41"/>
        <v>43690</v>
      </c>
      <c r="P908" s="20">
        <f ca="1">_xll.meDateFromTenor(O908,P$14,"Following",P$13,"Normal")</f>
        <v>43691</v>
      </c>
      <c r="Q908" s="175">
        <f ca="1"/>
        <v>8.7058606038890145E-3</v>
      </c>
      <c r="R908" s="151" t="s">
        <v>4</v>
      </c>
    </row>
    <row r="909" spans="1:18" x14ac:dyDescent="0.25">
      <c r="A909" s="153">
        <v>891</v>
      </c>
      <c r="B909" s="158"/>
      <c r="C909" s="174">
        <f ca="1">_xll.meDateFromTenor(C908,"1D","FOLLOWING",D$13,"NORMAL")</f>
        <v>43691</v>
      </c>
      <c r="D909" s="20">
        <f ca="1">_xll.meDateFromTenor(C909,D$14,"Following",D$13,"Normal")</f>
        <v>43692</v>
      </c>
      <c r="E909" s="175">
        <f ca="1"/>
        <v>7.3243608296813794E-3</v>
      </c>
      <c r="F909" s="152"/>
      <c r="G909" s="174">
        <f t="shared" ca="1" si="39"/>
        <v>43691</v>
      </c>
      <c r="H909" s="20">
        <f ca="1">_xll.meDateFromTenor(G909,H$14,"Following",H$13,"Normal")</f>
        <v>43783</v>
      </c>
      <c r="I909" s="175">
        <f ca="1"/>
        <v>1.077794737606322E-2</v>
      </c>
      <c r="J909" s="152" t="s">
        <v>4</v>
      </c>
      <c r="K909" s="174">
        <f t="shared" ca="1" si="40"/>
        <v>43691</v>
      </c>
      <c r="L909" s="20">
        <f ca="1">_xll.meDateFromTenor(K909,L$14,"Following",L$13,"Normal")</f>
        <v>43875</v>
      </c>
      <c r="M909" s="175">
        <f ca="1"/>
        <v>1.2273789843277755E-2</v>
      </c>
      <c r="N909" s="152" t="s">
        <v>4</v>
      </c>
      <c r="O909" s="174">
        <f t="shared" ca="1" si="41"/>
        <v>43691</v>
      </c>
      <c r="P909" s="20">
        <f ca="1">_xll.meDateFromTenor(O909,P$14,"Following",P$13,"Normal")</f>
        <v>43692</v>
      </c>
      <c r="Q909" s="175">
        <f ca="1"/>
        <v>8.7099875752133325E-3</v>
      </c>
      <c r="R909" s="151" t="s">
        <v>4</v>
      </c>
    </row>
    <row r="910" spans="1:18" x14ac:dyDescent="0.25">
      <c r="A910" s="153">
        <v>892</v>
      </c>
      <c r="B910" s="158"/>
      <c r="C910" s="174">
        <f ca="1">_xll.meDateFromTenor(C909,"1D","FOLLOWING",D$13,"NORMAL")</f>
        <v>43692</v>
      </c>
      <c r="D910" s="20">
        <f ca="1">_xll.meDateFromTenor(C910,D$14,"Following",D$13,"Normal")</f>
        <v>43693</v>
      </c>
      <c r="E910" s="175">
        <f ca="1"/>
        <v>7.32892360911566E-3</v>
      </c>
      <c r="F910" s="152"/>
      <c r="G910" s="174">
        <f t="shared" ca="1" si="39"/>
        <v>43692</v>
      </c>
      <c r="H910" s="20">
        <f ca="1">_xll.meDateFromTenor(G910,H$14,"Following",H$13,"Normal")</f>
        <v>43784</v>
      </c>
      <c r="I910" s="175">
        <f ca="1"/>
        <v>1.0782932128315896E-2</v>
      </c>
      <c r="J910" s="152" t="s">
        <v>4</v>
      </c>
      <c r="K910" s="174">
        <f t="shared" ca="1" si="40"/>
        <v>43692</v>
      </c>
      <c r="L910" s="20">
        <f ca="1">_xll.meDateFromTenor(K910,L$14,"Following",L$13,"Normal")</f>
        <v>43878</v>
      </c>
      <c r="M910" s="175">
        <f ca="1"/>
        <v>1.2277390717076004E-2</v>
      </c>
      <c r="N910" s="152" t="s">
        <v>4</v>
      </c>
      <c r="O910" s="174">
        <f t="shared" ca="1" si="41"/>
        <v>43692</v>
      </c>
      <c r="P910" s="20">
        <f ca="1">_xll.meDateFromTenor(O910,P$14,"Following",P$13,"Normal")</f>
        <v>43693</v>
      </c>
      <c r="Q910" s="175">
        <f ca="1"/>
        <v>8.7141068444317616E-3</v>
      </c>
      <c r="R910" s="151" t="s">
        <v>4</v>
      </c>
    </row>
    <row r="911" spans="1:18" x14ac:dyDescent="0.25">
      <c r="A911" s="153">
        <v>893</v>
      </c>
      <c r="B911" s="158"/>
      <c r="C911" s="174">
        <f ca="1">_xll.meDateFromTenor(C910,"1D","FOLLOWING",D$13,"NORMAL")</f>
        <v>43693</v>
      </c>
      <c r="D911" s="20">
        <f ca="1">_xll.meDateFromTenor(C911,D$14,"Following",D$13,"Normal")</f>
        <v>43696</v>
      </c>
      <c r="E911" s="175">
        <f ca="1"/>
        <v>7.3382432555036108E-3</v>
      </c>
      <c r="F911" s="152"/>
      <c r="G911" s="174">
        <f t="shared" ca="1" si="39"/>
        <v>43693</v>
      </c>
      <c r="H911" s="20">
        <f ca="1">_xll.meDateFromTenor(G911,H$14,"Following",H$13,"Normal")</f>
        <v>43787</v>
      </c>
      <c r="I911" s="175">
        <f ca="1"/>
        <v>1.0787905618733514E-2</v>
      </c>
      <c r="J911" s="152" t="s">
        <v>4</v>
      </c>
      <c r="K911" s="174">
        <f t="shared" ca="1" si="40"/>
        <v>43693</v>
      </c>
      <c r="L911" s="20">
        <f ca="1">_xll.meDateFromTenor(K911,L$14,"Following",L$13,"Normal")</f>
        <v>43878</v>
      </c>
      <c r="M911" s="175">
        <f ca="1"/>
        <v>1.2280990553705072E-2</v>
      </c>
      <c r="N911" s="152" t="s">
        <v>4</v>
      </c>
      <c r="O911" s="174">
        <f t="shared" ca="1" si="41"/>
        <v>43693</v>
      </c>
      <c r="P911" s="20">
        <f ca="1">_xll.meDateFromTenor(O911,P$14,"Following",P$13,"Normal")</f>
        <v>43696</v>
      </c>
      <c r="Q911" s="175">
        <f ca="1"/>
        <v>8.7182183483027684E-3</v>
      </c>
      <c r="R911" s="151" t="s">
        <v>4</v>
      </c>
    </row>
    <row r="912" spans="1:18" x14ac:dyDescent="0.25">
      <c r="A912" s="153">
        <v>894</v>
      </c>
      <c r="B912" s="158"/>
      <c r="C912" s="174">
        <f ca="1">_xll.meDateFromTenor(C911,"1D","FOLLOWING",D$13,"NORMAL")</f>
        <v>43696</v>
      </c>
      <c r="D912" s="20">
        <f ca="1">_xll.meDateFromTenor(C912,D$14,"Following",D$13,"Normal")</f>
        <v>43697</v>
      </c>
      <c r="E912" s="175">
        <f ca="1"/>
        <v>7.3473082627551183E-3</v>
      </c>
      <c r="F912" s="152"/>
      <c r="G912" s="174">
        <f t="shared" ca="1" si="39"/>
        <v>43696</v>
      </c>
      <c r="H912" s="20">
        <f ca="1">_xll.meDateFromTenor(G912,H$14,"Following",H$13,"Normal")</f>
        <v>43788</v>
      </c>
      <c r="I912" s="175">
        <f ca="1"/>
        <v>1.0802757212068824E-2</v>
      </c>
      <c r="J912" s="152" t="s">
        <v>4</v>
      </c>
      <c r="K912" s="174">
        <f t="shared" ca="1" si="40"/>
        <v>43696</v>
      </c>
      <c r="L912" s="20">
        <f ca="1">_xll.meDateFromTenor(K912,L$14,"Following",L$13,"Normal")</f>
        <v>43880</v>
      </c>
      <c r="M912" s="175">
        <f ca="1"/>
        <v>1.229178646543189E-2</v>
      </c>
      <c r="N912" s="152" t="s">
        <v>4</v>
      </c>
      <c r="O912" s="174">
        <f t="shared" ca="1" si="41"/>
        <v>43696</v>
      </c>
      <c r="P912" s="20">
        <f ca="1">_xll.meDateFromTenor(O912,P$14,"Following",P$13,"Normal")</f>
        <v>43697</v>
      </c>
      <c r="Q912" s="175">
        <f ca="1"/>
        <v>8.730505635415893E-3</v>
      </c>
      <c r="R912" s="151" t="s">
        <v>4</v>
      </c>
    </row>
    <row r="913" spans="1:18" x14ac:dyDescent="0.25">
      <c r="A913" s="153">
        <v>895</v>
      </c>
      <c r="B913" s="158"/>
      <c r="C913" s="174">
        <f ca="1">_xll.meDateFromTenor(C912,"1D","FOLLOWING",D$13,"NORMAL")</f>
        <v>43697</v>
      </c>
      <c r="D913" s="20">
        <f ca="1">_xll.meDateFromTenor(C913,D$14,"Following",D$13,"Normal")</f>
        <v>43698</v>
      </c>
      <c r="E913" s="175">
        <f ca="1"/>
        <v>7.3519378162956433E-3</v>
      </c>
      <c r="F913" s="152"/>
      <c r="G913" s="174">
        <f t="shared" ca="1" si="39"/>
        <v>43697</v>
      </c>
      <c r="H913" s="20">
        <f ca="1">_xll.meDateFromTenor(G913,H$14,"Following",H$13,"Normal")</f>
        <v>43789</v>
      </c>
      <c r="I913" s="175">
        <f ca="1"/>
        <v>1.0807684373492402E-2</v>
      </c>
      <c r="J913" s="152" t="s">
        <v>4</v>
      </c>
      <c r="K913" s="174">
        <f t="shared" ca="1" si="40"/>
        <v>43697</v>
      </c>
      <c r="L913" s="20">
        <f ca="1">_xll.meDateFromTenor(K913,L$14,"Following",L$13,"Normal")</f>
        <v>43881</v>
      </c>
      <c r="M913" s="175">
        <f ca="1"/>
        <v>1.229538474364388E-2</v>
      </c>
      <c r="N913" s="152" t="s">
        <v>4</v>
      </c>
      <c r="O913" s="174">
        <f t="shared" ca="1" si="41"/>
        <v>43697</v>
      </c>
      <c r="P913" s="20">
        <f ca="1">_xll.meDateFromTenor(O913,P$14,"Following",P$13,"Normal")</f>
        <v>43698</v>
      </c>
      <c r="Q913" s="175">
        <f ca="1"/>
        <v>8.7345854454818506E-3</v>
      </c>
      <c r="R913" s="151" t="s">
        <v>4</v>
      </c>
    </row>
    <row r="914" spans="1:18" x14ac:dyDescent="0.25">
      <c r="A914" s="153">
        <v>896</v>
      </c>
      <c r="B914" s="158"/>
      <c r="C914" s="174">
        <f ca="1">_xll.meDateFromTenor(C913,"1D","FOLLOWING",D$13,"NORMAL")</f>
        <v>43698</v>
      </c>
      <c r="D914" s="20">
        <f ca="1">_xll.meDateFromTenor(C914,D$14,"Following",D$13,"Normal")</f>
        <v>43699</v>
      </c>
      <c r="E914" s="175">
        <f ca="1"/>
        <v>7.3565807285902712E-3</v>
      </c>
      <c r="F914" s="152"/>
      <c r="G914" s="174">
        <f t="shared" ca="1" si="39"/>
        <v>43698</v>
      </c>
      <c r="H914" s="20">
        <f ca="1">_xll.meDateFromTenor(G914,H$14,"Following",H$13,"Normal")</f>
        <v>43790</v>
      </c>
      <c r="I914" s="175">
        <f ca="1"/>
        <v>1.0812599771147655E-2</v>
      </c>
      <c r="J914" s="152" t="s">
        <v>4</v>
      </c>
      <c r="K914" s="174">
        <f t="shared" ca="1" si="40"/>
        <v>43698</v>
      </c>
      <c r="L914" s="20">
        <f ca="1">_xll.meDateFromTenor(K914,L$14,"Following",L$13,"Normal")</f>
        <v>43882</v>
      </c>
      <c r="M914" s="175">
        <f ca="1"/>
        <v>1.2298983089543754E-2</v>
      </c>
      <c r="N914" s="152" t="s">
        <v>4</v>
      </c>
      <c r="O914" s="174">
        <f t="shared" ca="1" si="41"/>
        <v>43698</v>
      </c>
      <c r="P914" s="20">
        <f ca="1">_xll.meDateFromTenor(O914,P$14,"Following",P$13,"Normal")</f>
        <v>43699</v>
      </c>
      <c r="Q914" s="175">
        <f ca="1"/>
        <v>8.7386571739927112E-3</v>
      </c>
      <c r="R914" s="151" t="s">
        <v>4</v>
      </c>
    </row>
    <row r="915" spans="1:18" x14ac:dyDescent="0.25">
      <c r="A915" s="153">
        <v>897</v>
      </c>
      <c r="B915" s="158"/>
      <c r="C915" s="174">
        <f ca="1">_xll.meDateFromTenor(C914,"1D","FOLLOWING",D$13,"NORMAL")</f>
        <v>43699</v>
      </c>
      <c r="D915" s="20">
        <f ca="1">_xll.meDateFromTenor(C915,D$14,"Following",D$13,"Normal")</f>
        <v>43700</v>
      </c>
      <c r="E915" s="175">
        <f ca="1"/>
        <v>7.3612370006781707E-3</v>
      </c>
      <c r="F915" s="152"/>
      <c r="G915" s="174">
        <f t="shared" ca="1" si="39"/>
        <v>43699</v>
      </c>
      <c r="H915" s="20">
        <f ca="1">_xll.meDateFromTenor(G915,H$14,"Following",H$13,"Normal")</f>
        <v>43791</v>
      </c>
      <c r="I915" s="175">
        <f ca="1"/>
        <v>1.0817503425864202E-2</v>
      </c>
      <c r="J915" s="152" t="s">
        <v>4</v>
      </c>
      <c r="K915" s="174">
        <f t="shared" ca="1" si="40"/>
        <v>43699</v>
      </c>
      <c r="L915" s="20">
        <f ca="1">_xll.meDateFromTenor(K915,L$14,"Following",L$13,"Normal")</f>
        <v>43885</v>
      </c>
      <c r="M915" s="175">
        <f ca="1"/>
        <v>1.2302581558046689E-2</v>
      </c>
      <c r="N915" s="152" t="s">
        <v>4</v>
      </c>
      <c r="O915" s="174">
        <f t="shared" ca="1" si="41"/>
        <v>43699</v>
      </c>
      <c r="P915" s="20">
        <f ca="1">_xll.meDateFromTenor(O915,P$14,"Following",P$13,"Normal")</f>
        <v>43700</v>
      </c>
      <c r="Q915" s="175">
        <f ca="1"/>
        <v>8.7427207577069344E-3</v>
      </c>
      <c r="R915" s="151" t="s">
        <v>4</v>
      </c>
    </row>
    <row r="916" spans="1:18" x14ac:dyDescent="0.25">
      <c r="A916" s="153">
        <v>898</v>
      </c>
      <c r="B916" s="158"/>
      <c r="C916" s="174">
        <f ca="1">_xll.meDateFromTenor(C915,"1D","FOLLOWING",D$13,"NORMAL")</f>
        <v>43700</v>
      </c>
      <c r="D916" s="20">
        <f ca="1">_xll.meDateFromTenor(C916,D$14,"Following",D$13,"Normal")</f>
        <v>43703</v>
      </c>
      <c r="E916" s="175">
        <f ca="1"/>
        <v>7.3707449897671634E-3</v>
      </c>
      <c r="F916" s="152"/>
      <c r="G916" s="174">
        <f t="shared" ca="1" si="39"/>
        <v>43700</v>
      </c>
      <c r="H916" s="20">
        <f ca="1">_xll.meDateFromTenor(G916,H$14,"Following",H$13,"Normal")</f>
        <v>43794</v>
      </c>
      <c r="I916" s="175">
        <f ca="1"/>
        <v>1.0822395358471654E-2</v>
      </c>
      <c r="J916" s="152" t="s">
        <v>4</v>
      </c>
      <c r="K916" s="174">
        <f t="shared" ca="1" si="40"/>
        <v>43700</v>
      </c>
      <c r="L916" s="20">
        <f ca="1">_xll.meDateFromTenor(K916,L$14,"Following",L$13,"Normal")</f>
        <v>43885</v>
      </c>
      <c r="M916" s="175">
        <f ca="1"/>
        <v>1.2306180204067875E-2</v>
      </c>
      <c r="N916" s="152" t="s">
        <v>4</v>
      </c>
      <c r="O916" s="174">
        <f t="shared" ca="1" si="41"/>
        <v>43700</v>
      </c>
      <c r="P916" s="20">
        <f ca="1">_xll.meDateFromTenor(O916,P$14,"Following",P$13,"Normal")</f>
        <v>43703</v>
      </c>
      <c r="Q916" s="175">
        <f ca="1"/>
        <v>8.7467761333829882E-3</v>
      </c>
      <c r="R916" s="151" t="s">
        <v>4</v>
      </c>
    </row>
    <row r="917" spans="1:18" x14ac:dyDescent="0.25">
      <c r="A917" s="153">
        <v>899</v>
      </c>
      <c r="B917" s="158"/>
      <c r="C917" s="174">
        <f ca="1">_xll.meDateFromTenor(C916,"1D","FOLLOWING",D$13,"NORMAL")</f>
        <v>43703</v>
      </c>
      <c r="D917" s="20">
        <f ca="1">_xll.meDateFromTenor(C917,D$14,"Following",D$13,"Normal")</f>
        <v>43704</v>
      </c>
      <c r="E917" s="175">
        <f ca="1"/>
        <v>7.3799957131015764E-3</v>
      </c>
      <c r="F917" s="152"/>
      <c r="G917" s="174">
        <f t="shared" ref="G917:G980" ca="1" si="42">$C917</f>
        <v>43703</v>
      </c>
      <c r="H917" s="20">
        <f ca="1">_xll.meDateFromTenor(G917,H$14,"Following",H$13,"Normal")</f>
        <v>43795</v>
      </c>
      <c r="I917" s="175">
        <f ca="1"/>
        <v>1.0837001031935573E-2</v>
      </c>
      <c r="J917" s="152" t="s">
        <v>4</v>
      </c>
      <c r="K917" s="174">
        <f t="shared" ref="K917:K980" ca="1" si="43">$C917</f>
        <v>43703</v>
      </c>
      <c r="L917" s="20">
        <f ca="1">_xll.meDateFromTenor(K917,L$14,"Following",L$13,"Normal")</f>
        <v>43887</v>
      </c>
      <c r="M917" s="175">
        <f ca="1"/>
        <v>1.2316977756392792E-2</v>
      </c>
      <c r="N917" s="152" t="s">
        <v>4</v>
      </c>
      <c r="O917" s="174">
        <f t="shared" ref="O917:O980" ca="1" si="44">$C917</f>
        <v>43703</v>
      </c>
      <c r="P917" s="20">
        <f ca="1">_xll.meDateFromTenor(O917,P$14,"Following",P$13,"Normal")</f>
        <v>43704</v>
      </c>
      <c r="Q917" s="175">
        <f ca="1"/>
        <v>8.7588897088532684E-3</v>
      </c>
      <c r="R917" s="151" t="s">
        <v>4</v>
      </c>
    </row>
    <row r="918" spans="1:18" x14ac:dyDescent="0.25">
      <c r="A918" s="153">
        <v>900</v>
      </c>
      <c r="B918" s="158"/>
      <c r="C918" s="174">
        <f ca="1">_xll.meDateFromTenor(C917,"1D","FOLLOWING",D$13,"NORMAL")</f>
        <v>43704</v>
      </c>
      <c r="D918" s="20">
        <f ca="1">_xll.meDateFromTenor(C918,D$14,"Following",D$13,"Normal")</f>
        <v>43705</v>
      </c>
      <c r="E918" s="175">
        <f ca="1"/>
        <v>7.3847188035802962E-3</v>
      </c>
      <c r="F918" s="152"/>
      <c r="G918" s="174">
        <f t="shared" ca="1" si="42"/>
        <v>43704</v>
      </c>
      <c r="H918" s="20">
        <f ca="1">_xll.meDateFromTenor(G918,H$14,"Following",H$13,"Normal")</f>
        <v>43796</v>
      </c>
      <c r="I918" s="175">
        <f ca="1"/>
        <v>1.0841846284402778E-2</v>
      </c>
      <c r="J918" s="152" t="s">
        <v>4</v>
      </c>
      <c r="K918" s="174">
        <f t="shared" ca="1" si="43"/>
        <v>43704</v>
      </c>
      <c r="L918" s="20">
        <f ca="1">_xll.meDateFromTenor(K918,L$14,"Following",L$13,"Normal")</f>
        <v>43888</v>
      </c>
      <c r="M918" s="175">
        <f ca="1"/>
        <v>1.2320577661638828E-2</v>
      </c>
      <c r="N918" s="152" t="s">
        <v>4</v>
      </c>
      <c r="O918" s="174">
        <f t="shared" ca="1" si="44"/>
        <v>43704</v>
      </c>
      <c r="P918" s="20">
        <f ca="1">_xll.meDateFromTenor(O918,P$14,"Following",P$13,"Normal")</f>
        <v>43705</v>
      </c>
      <c r="Q918" s="175">
        <f ca="1"/>
        <v>8.7629099394642505E-3</v>
      </c>
      <c r="R918" s="151" t="s">
        <v>4</v>
      </c>
    </row>
    <row r="919" spans="1:18" x14ac:dyDescent="0.25">
      <c r="A919" s="153">
        <v>901</v>
      </c>
      <c r="B919" s="158"/>
      <c r="C919" s="174">
        <f ca="1">_xll.meDateFromTenor(C918,"1D","FOLLOWING",D$13,"NORMAL")</f>
        <v>43705</v>
      </c>
      <c r="D919" s="20">
        <f ca="1">_xll.meDateFromTenor(C919,D$14,"Following",D$13,"Normal")</f>
        <v>43706</v>
      </c>
      <c r="E919" s="175">
        <f ca="1"/>
        <v>7.3894552614462133E-3</v>
      </c>
      <c r="F919" s="152"/>
      <c r="G919" s="174">
        <f t="shared" ca="1" si="42"/>
        <v>43705</v>
      </c>
      <c r="H919" s="20">
        <f ca="1">_xll.meDateFromTenor(G919,H$14,"Following",H$13,"Normal")</f>
        <v>43797</v>
      </c>
      <c r="I919" s="175">
        <f ca="1"/>
        <v>1.0846679918908961E-2</v>
      </c>
      <c r="J919" s="152" t="s">
        <v>4</v>
      </c>
      <c r="K919" s="174">
        <f t="shared" ca="1" si="43"/>
        <v>43705</v>
      </c>
      <c r="L919" s="20">
        <f ca="1">_xll.meDateFromTenor(K919,L$14,"Following",L$13,"Normal")</f>
        <v>43889</v>
      </c>
      <c r="M919" s="175">
        <f ca="1"/>
        <v>1.232417801897904E-2</v>
      </c>
      <c r="N919" s="152" t="s">
        <v>4</v>
      </c>
      <c r="O919" s="174">
        <f t="shared" ca="1" si="44"/>
        <v>43705</v>
      </c>
      <c r="P919" s="20">
        <f ca="1">_xll.meDateFromTenor(O919,P$14,"Following",P$13,"Normal")</f>
        <v>43706</v>
      </c>
      <c r="Q919" s="175">
        <f ca="1"/>
        <v>8.7669214987832027E-3</v>
      </c>
      <c r="R919" s="151" t="s">
        <v>4</v>
      </c>
    </row>
    <row r="920" spans="1:18" x14ac:dyDescent="0.25">
      <c r="A920" s="153">
        <v>902</v>
      </c>
      <c r="B920" s="158"/>
      <c r="C920" s="174">
        <f ca="1">_xll.meDateFromTenor(C919,"1D","FOLLOWING",D$13,"NORMAL")</f>
        <v>43706</v>
      </c>
      <c r="D920" s="20">
        <f ca="1">_xll.meDateFromTenor(C920,D$14,"Following",D$13,"Normal")</f>
        <v>43707</v>
      </c>
      <c r="E920" s="175">
        <f ca="1"/>
        <v>7.3942050881381765E-3</v>
      </c>
      <c r="F920" s="152"/>
      <c r="G920" s="174">
        <f t="shared" ca="1" si="42"/>
        <v>43706</v>
      </c>
      <c r="H920" s="20">
        <f ca="1">_xll.meDateFromTenor(G920,H$14,"Following",H$13,"Normal")</f>
        <v>43798</v>
      </c>
      <c r="I920" s="175">
        <f ca="1"/>
        <v>1.0851501956283731E-2</v>
      </c>
      <c r="J920" s="152" t="s">
        <v>4</v>
      </c>
      <c r="K920" s="174">
        <f t="shared" ca="1" si="43"/>
        <v>43706</v>
      </c>
      <c r="L920" s="20">
        <f ca="1">_xll.meDateFromTenor(K920,L$14,"Following",L$13,"Normal")</f>
        <v>43892</v>
      </c>
      <c r="M920" s="175">
        <f ca="1"/>
        <v>1.2327778883328614E-2</v>
      </c>
      <c r="N920" s="152" t="s">
        <v>4</v>
      </c>
      <c r="O920" s="174">
        <f t="shared" ca="1" si="44"/>
        <v>43706</v>
      </c>
      <c r="P920" s="20">
        <f ca="1">_xll.meDateFromTenor(O920,P$14,"Following",P$13,"Normal")</f>
        <v>43707</v>
      </c>
      <c r="Q920" s="175">
        <f ca="1"/>
        <v>8.7709244723986387E-3</v>
      </c>
      <c r="R920" s="151" t="s">
        <v>4</v>
      </c>
    </row>
    <row r="921" spans="1:18" x14ac:dyDescent="0.25">
      <c r="A921" s="153">
        <v>903</v>
      </c>
      <c r="B921" s="158"/>
      <c r="C921" s="174">
        <f ca="1">_xll.meDateFromTenor(C920,"1D","FOLLOWING",D$13,"NORMAL")</f>
        <v>43707</v>
      </c>
      <c r="D921" s="20">
        <f ca="1">_xll.meDateFromTenor(C921,D$14,"Following",D$13,"Normal")</f>
        <v>43710</v>
      </c>
      <c r="E921" s="175">
        <f ca="1"/>
        <v>7.4039015765770249E-3</v>
      </c>
      <c r="F921" s="152"/>
      <c r="G921" s="174">
        <f t="shared" ca="1" si="42"/>
        <v>43707</v>
      </c>
      <c r="H921" s="20">
        <f ca="1">_xll.meDateFromTenor(G921,H$14,"Following",H$13,"Normal")</f>
        <v>43801</v>
      </c>
      <c r="I921" s="175">
        <f ca="1"/>
        <v>1.0856312417356701E-2</v>
      </c>
      <c r="J921" s="152" t="s">
        <v>4</v>
      </c>
      <c r="K921" s="174">
        <f t="shared" ca="1" si="43"/>
        <v>43707</v>
      </c>
      <c r="L921" s="20">
        <f ca="1">_xll.meDateFromTenor(K921,L$14,"Following",L$13,"Normal")</f>
        <v>43892</v>
      </c>
      <c r="M921" s="175">
        <f ca="1"/>
        <v>1.2331380309602733E-2</v>
      </c>
      <c r="N921" s="152" t="s">
        <v>4</v>
      </c>
      <c r="O921" s="174">
        <f t="shared" ca="1" si="44"/>
        <v>43707</v>
      </c>
      <c r="P921" s="20">
        <f ca="1">_xll.meDateFromTenor(O921,P$14,"Following",P$13,"Normal")</f>
        <v>43710</v>
      </c>
      <c r="Q921" s="175">
        <f ca="1"/>
        <v>8.774918945899074E-3</v>
      </c>
      <c r="R921" s="151" t="s">
        <v>4</v>
      </c>
    </row>
    <row r="922" spans="1:18" x14ac:dyDescent="0.25">
      <c r="A922" s="153">
        <v>904</v>
      </c>
      <c r="B922" s="158"/>
      <c r="C922" s="174">
        <f ca="1">_xll.meDateFromTenor(C921,"1D","FOLLOWING",D$13,"NORMAL")</f>
        <v>43710</v>
      </c>
      <c r="D922" s="20">
        <f ca="1">_xll.meDateFromTenor(C922,D$14,"Following",D$13,"Normal")</f>
        <v>43711</v>
      </c>
      <c r="E922" s="175">
        <f ca="1"/>
        <v>7.413338107706861E-3</v>
      </c>
      <c r="F922" s="152"/>
      <c r="G922" s="174">
        <f t="shared" ca="1" si="42"/>
        <v>43710</v>
      </c>
      <c r="H922" s="20">
        <f ca="1">_xll.meDateFromTenor(G922,H$14,"Following",H$13,"Normal")</f>
        <v>43801</v>
      </c>
      <c r="I922" s="175">
        <f ca="1"/>
        <v>1.0870674551060961E-2</v>
      </c>
      <c r="J922" s="152" t="s">
        <v>4</v>
      </c>
      <c r="K922" s="174">
        <f t="shared" ca="1" si="43"/>
        <v>43710</v>
      </c>
      <c r="L922" s="20">
        <f ca="1">_xll.meDateFromTenor(K922,L$14,"Following",L$13,"Normal")</f>
        <v>43892</v>
      </c>
      <c r="M922" s="175">
        <f ca="1"/>
        <v>1.2342188509124212E-2</v>
      </c>
      <c r="N922" s="152" t="s">
        <v>4</v>
      </c>
      <c r="O922" s="174">
        <f t="shared" ca="1" si="44"/>
        <v>43710</v>
      </c>
      <c r="P922" s="20">
        <f ca="1">_xll.meDateFromTenor(O922,P$14,"Following",P$13,"Normal")</f>
        <v>43711</v>
      </c>
      <c r="Q922" s="175">
        <f ca="1"/>
        <v>8.7868522215955262E-3</v>
      </c>
      <c r="R922" s="151" t="s">
        <v>4</v>
      </c>
    </row>
    <row r="923" spans="1:18" x14ac:dyDescent="0.25">
      <c r="A923" s="153">
        <v>905</v>
      </c>
      <c r="B923" s="158"/>
      <c r="C923" s="174">
        <f ca="1">_xll.meDateFromTenor(C922,"1D","FOLLOWING",D$13,"NORMAL")</f>
        <v>43711</v>
      </c>
      <c r="D923" s="20">
        <f ca="1">_xll.meDateFromTenor(C923,D$14,"Following",D$13,"Normal")</f>
        <v>43712</v>
      </c>
      <c r="E923" s="175">
        <f ca="1"/>
        <v>7.4181547971541566E-3</v>
      </c>
      <c r="F923" s="152"/>
      <c r="G923" s="174">
        <f t="shared" ca="1" si="42"/>
        <v>43711</v>
      </c>
      <c r="H923" s="20">
        <f ca="1">_xll.meDateFromTenor(G923,H$14,"Following",H$13,"Normal")</f>
        <v>43802</v>
      </c>
      <c r="I923" s="175">
        <f ca="1"/>
        <v>1.0875438915222878E-2</v>
      </c>
      <c r="J923" s="152" t="s">
        <v>4</v>
      </c>
      <c r="K923" s="174">
        <f t="shared" ca="1" si="43"/>
        <v>43711</v>
      </c>
      <c r="L923" s="20">
        <f ca="1">_xll.meDateFromTenor(K923,L$14,"Following",L$13,"Normal")</f>
        <v>43893</v>
      </c>
      <c r="M923" s="175">
        <f ca="1"/>
        <v>1.2345792732248362E-2</v>
      </c>
      <c r="N923" s="152" t="s">
        <v>4</v>
      </c>
      <c r="O923" s="174">
        <f t="shared" ca="1" si="44"/>
        <v>43711</v>
      </c>
      <c r="P923" s="20">
        <f ca="1">_xll.meDateFromTenor(O923,P$14,"Following",P$13,"Normal")</f>
        <v>43712</v>
      </c>
      <c r="Q923" s="175">
        <f ca="1"/>
        <v>8.7908135505211094E-3</v>
      </c>
      <c r="R923" s="151" t="s">
        <v>4</v>
      </c>
    </row>
    <row r="924" spans="1:18" x14ac:dyDescent="0.25">
      <c r="A924" s="153">
        <v>906</v>
      </c>
      <c r="B924" s="158"/>
      <c r="C924" s="174">
        <f ca="1">_xll.meDateFromTenor(C923,"1D","FOLLOWING",D$13,"NORMAL")</f>
        <v>43712</v>
      </c>
      <c r="D924" s="20">
        <f ca="1">_xll.meDateFromTenor(C924,D$14,"Following",D$13,"Normal")</f>
        <v>43713</v>
      </c>
      <c r="E924" s="175">
        <f ca="1"/>
        <v>7.42298486310136E-3</v>
      </c>
      <c r="F924" s="152"/>
      <c r="G924" s="174">
        <f t="shared" ca="1" si="42"/>
        <v>43712</v>
      </c>
      <c r="H924" s="20">
        <f ca="1">_xll.meDateFromTenor(G924,H$14,"Following",H$13,"Normal")</f>
        <v>43803</v>
      </c>
      <c r="I924" s="175">
        <f ca="1"/>
        <v>1.0880191807231064E-2</v>
      </c>
      <c r="J924" s="152" t="s">
        <v>4</v>
      </c>
      <c r="K924" s="174">
        <f t="shared" ca="1" si="43"/>
        <v>43712</v>
      </c>
      <c r="L924" s="20">
        <f ca="1">_xll.meDateFromTenor(K924,L$14,"Following",L$13,"Normal")</f>
        <v>43894</v>
      </c>
      <c r="M924" s="175">
        <f ca="1"/>
        <v>1.2349397791872982E-2</v>
      </c>
      <c r="N924" s="152" t="s">
        <v>4</v>
      </c>
      <c r="O924" s="174">
        <f t="shared" ca="1" si="44"/>
        <v>43712</v>
      </c>
      <c r="P924" s="20">
        <f ca="1">_xll.meDateFromTenor(O924,P$14,"Following",P$13,"Normal")</f>
        <v>43713</v>
      </c>
      <c r="Q924" s="175">
        <f ca="1"/>
        <v>8.7947668072742638E-3</v>
      </c>
      <c r="R924" s="151" t="s">
        <v>4</v>
      </c>
    </row>
    <row r="925" spans="1:18" x14ac:dyDescent="0.25">
      <c r="A925" s="153">
        <v>907</v>
      </c>
      <c r="B925" s="158"/>
      <c r="C925" s="174">
        <f ca="1">_xll.meDateFromTenor(C924,"1D","FOLLOWING",D$13,"NORMAL")</f>
        <v>43713</v>
      </c>
      <c r="D925" s="20">
        <f ca="1">_xll.meDateFromTenor(C925,D$14,"Following",D$13,"Normal")</f>
        <v>43714</v>
      </c>
      <c r="E925" s="175">
        <f ca="1"/>
        <v>7.427828306747512E-3</v>
      </c>
      <c r="F925" s="152"/>
      <c r="G925" s="174">
        <f t="shared" ca="1" si="42"/>
        <v>43713</v>
      </c>
      <c r="H925" s="20">
        <f ca="1">_xll.meDateFromTenor(G925,H$14,"Following",H$13,"Normal")</f>
        <v>43804</v>
      </c>
      <c r="I925" s="175">
        <f ca="1"/>
        <v>1.0884933247915134E-2</v>
      </c>
      <c r="J925" s="152" t="s">
        <v>4</v>
      </c>
      <c r="K925" s="174">
        <f t="shared" ca="1" si="43"/>
        <v>43713</v>
      </c>
      <c r="L925" s="20">
        <f ca="1">_xll.meDateFromTenor(K925,L$14,"Following",L$13,"Normal")</f>
        <v>43895</v>
      </c>
      <c r="M925" s="175">
        <f ca="1"/>
        <v>1.2353003742913257E-2</v>
      </c>
      <c r="N925" s="152" t="s">
        <v>4</v>
      </c>
      <c r="O925" s="174">
        <f t="shared" ca="1" si="44"/>
        <v>43713</v>
      </c>
      <c r="P925" s="20">
        <f ca="1">_xll.meDateFromTenor(O925,P$14,"Following",P$13,"Normal")</f>
        <v>43714</v>
      </c>
      <c r="Q925" s="175">
        <f ca="1"/>
        <v>8.7987120774435084E-3</v>
      </c>
      <c r="R925" s="151" t="s">
        <v>4</v>
      </c>
    </row>
    <row r="926" spans="1:18" x14ac:dyDescent="0.25">
      <c r="A926" s="153">
        <v>908</v>
      </c>
      <c r="B926" s="158"/>
      <c r="C926" s="174">
        <f ca="1">_xll.meDateFromTenor(C925,"1D","FOLLOWING",D$13,"NORMAL")</f>
        <v>43714</v>
      </c>
      <c r="D926" s="20">
        <f ca="1">_xll.meDateFromTenor(C926,D$14,"Following",D$13,"Normal")</f>
        <v>43717</v>
      </c>
      <c r="E926" s="175">
        <f ca="1"/>
        <v>7.4377134529690896E-3</v>
      </c>
      <c r="F926" s="152"/>
      <c r="G926" s="174">
        <f t="shared" ca="1" si="42"/>
        <v>43714</v>
      </c>
      <c r="H926" s="20">
        <f ca="1">_xll.meDateFromTenor(G926,H$14,"Following",H$13,"Normal")</f>
        <v>43805</v>
      </c>
      <c r="I926" s="175">
        <f ca="1"/>
        <v>1.0889663258104703E-2</v>
      </c>
      <c r="J926" s="152" t="s">
        <v>4</v>
      </c>
      <c r="K926" s="174">
        <f t="shared" ca="1" si="43"/>
        <v>43714</v>
      </c>
      <c r="L926" s="20">
        <f ca="1">_xll.meDateFromTenor(K926,L$14,"Following",L$13,"Normal")</f>
        <v>43896</v>
      </c>
      <c r="M926" s="175">
        <f ca="1"/>
        <v>1.2356610640284373E-2</v>
      </c>
      <c r="N926" s="152" t="s">
        <v>4</v>
      </c>
      <c r="O926" s="174">
        <f t="shared" ca="1" si="44"/>
        <v>43714</v>
      </c>
      <c r="P926" s="20">
        <f ca="1">_xll.meDateFromTenor(O926,P$14,"Following",P$13,"Normal")</f>
        <v>43717</v>
      </c>
      <c r="Q926" s="175">
        <f ca="1"/>
        <v>8.8026494466173551E-3</v>
      </c>
      <c r="R926" s="151" t="s">
        <v>4</v>
      </c>
    </row>
    <row r="927" spans="1:18" x14ac:dyDescent="0.25">
      <c r="A927" s="153">
        <v>909</v>
      </c>
      <c r="B927" s="158"/>
      <c r="C927" s="174">
        <f ca="1">_xll.meDateFromTenor(C926,"1D","FOLLOWING",D$13,"NORMAL")</f>
        <v>43717</v>
      </c>
      <c r="D927" s="20">
        <f ca="1">_xll.meDateFromTenor(C927,D$14,"Following",D$13,"Normal")</f>
        <v>43718</v>
      </c>
      <c r="E927" s="175">
        <f ca="1"/>
        <v>7.4473358841409534E-3</v>
      </c>
      <c r="F927" s="152"/>
      <c r="G927" s="174">
        <f t="shared" ca="1" si="42"/>
        <v>43717</v>
      </c>
      <c r="H927" s="20">
        <f ca="1">_xll.meDateFromTenor(G927,H$14,"Following",H$13,"Normal")</f>
        <v>43808</v>
      </c>
      <c r="I927" s="175">
        <f ca="1"/>
        <v>1.090378491400254E-2</v>
      </c>
      <c r="J927" s="152" t="s">
        <v>4</v>
      </c>
      <c r="K927" s="174">
        <f t="shared" ca="1" si="43"/>
        <v>43717</v>
      </c>
      <c r="L927" s="20">
        <f ca="1">_xll.meDateFromTenor(K927,L$14,"Following",L$13,"Normal")</f>
        <v>43899</v>
      </c>
      <c r="M927" s="175">
        <f ca="1"/>
        <v>1.2367437559534612E-2</v>
      </c>
      <c r="N927" s="152" t="s">
        <v>4</v>
      </c>
      <c r="O927" s="174">
        <f t="shared" ca="1" si="44"/>
        <v>43717</v>
      </c>
      <c r="P927" s="20">
        <f ca="1">_xll.meDateFromTenor(O927,P$14,"Following",P$13,"Normal")</f>
        <v>43718</v>
      </c>
      <c r="Q927" s="175">
        <f ca="1"/>
        <v>8.8144150040516678E-3</v>
      </c>
      <c r="R927" s="151" t="s">
        <v>4</v>
      </c>
    </row>
    <row r="928" spans="1:18" x14ac:dyDescent="0.25">
      <c r="A928" s="153">
        <v>910</v>
      </c>
      <c r="B928" s="158"/>
      <c r="C928" s="174">
        <f ca="1">_xll.meDateFromTenor(C927,"1D","FOLLOWING",D$13,"NORMAL")</f>
        <v>43718</v>
      </c>
      <c r="D928" s="20">
        <f ca="1">_xll.meDateFromTenor(C928,D$14,"Following",D$13,"Normal")</f>
        <v>43719</v>
      </c>
      <c r="E928" s="175">
        <f ca="1"/>
        <v>7.4522462355464383E-3</v>
      </c>
      <c r="F928" s="152"/>
      <c r="G928" s="174">
        <f t="shared" ca="1" si="42"/>
        <v>43718</v>
      </c>
      <c r="H928" s="20">
        <f ca="1">_xll.meDateFromTenor(G928,H$14,"Following",H$13,"Normal")</f>
        <v>43809</v>
      </c>
      <c r="I928" s="175">
        <f ca="1"/>
        <v>1.0908469410510244E-2</v>
      </c>
      <c r="J928" s="152" t="s">
        <v>4</v>
      </c>
      <c r="K928" s="174">
        <f t="shared" ca="1" si="43"/>
        <v>43718</v>
      </c>
      <c r="L928" s="20">
        <f ca="1">_xll.meDateFromTenor(K928,L$14,"Following",L$13,"Normal")</f>
        <v>43900</v>
      </c>
      <c r="M928" s="175">
        <f ca="1"/>
        <v>1.2371048791380937E-2</v>
      </c>
      <c r="N928" s="152" t="s">
        <v>4</v>
      </c>
      <c r="O928" s="174">
        <f t="shared" ca="1" si="44"/>
        <v>43718</v>
      </c>
      <c r="P928" s="20">
        <f ca="1">_xll.meDateFromTenor(O928,P$14,"Following",P$13,"Normal")</f>
        <v>43719</v>
      </c>
      <c r="Q928" s="175">
        <f ca="1"/>
        <v>8.8183216251290775E-3</v>
      </c>
      <c r="R928" s="151" t="s">
        <v>4</v>
      </c>
    </row>
    <row r="929" spans="1:18" x14ac:dyDescent="0.25">
      <c r="A929" s="153">
        <v>911</v>
      </c>
      <c r="B929" s="158"/>
      <c r="C929" s="174">
        <f ca="1">_xll.meDateFromTenor(C928,"1D","FOLLOWING",D$13,"NORMAL")</f>
        <v>43719</v>
      </c>
      <c r="D929" s="20">
        <f ca="1">_xll.meDateFromTenor(C929,D$14,"Following",D$13,"Normal")</f>
        <v>43720</v>
      </c>
      <c r="E929" s="175">
        <f ca="1"/>
        <v>7.4571699725645415E-3</v>
      </c>
      <c r="F929" s="152"/>
      <c r="G929" s="174">
        <f t="shared" ca="1" si="42"/>
        <v>43719</v>
      </c>
      <c r="H929" s="20">
        <f ca="1">_xll.meDateFromTenor(G929,H$14,"Following",H$13,"Normal")</f>
        <v>43810</v>
      </c>
      <c r="I929" s="175">
        <f ca="1"/>
        <v>1.0913142580671513E-2</v>
      </c>
      <c r="J929" s="152" t="s">
        <v>4</v>
      </c>
      <c r="K929" s="174">
        <f t="shared" ca="1" si="43"/>
        <v>43719</v>
      </c>
      <c r="L929" s="20">
        <f ca="1">_xll.meDateFromTenor(K929,L$14,"Following",L$13,"Normal")</f>
        <v>43901</v>
      </c>
      <c r="M929" s="175">
        <f ca="1"/>
        <v>1.2374661244134029E-2</v>
      </c>
      <c r="N929" s="152" t="s">
        <v>4</v>
      </c>
      <c r="O929" s="174">
        <f t="shared" ca="1" si="44"/>
        <v>43719</v>
      </c>
      <c r="P929" s="20">
        <f ca="1">_xll.meDateFromTenor(O929,P$14,"Following",P$13,"Normal")</f>
        <v>43720</v>
      </c>
      <c r="Q929" s="175">
        <f ca="1"/>
        <v>8.8222207731536682E-3</v>
      </c>
      <c r="R929" s="151" t="s">
        <v>4</v>
      </c>
    </row>
    <row r="930" spans="1:18" x14ac:dyDescent="0.25">
      <c r="A930" s="153">
        <v>912</v>
      </c>
      <c r="B930" s="158"/>
      <c r="C930" s="174">
        <f ca="1">_xll.meDateFromTenor(C929,"1D","FOLLOWING",D$13,"NORMAL")</f>
        <v>43720</v>
      </c>
      <c r="D930" s="20">
        <f ca="1">_xll.meDateFromTenor(C930,D$14,"Following",D$13,"Normal")</f>
        <v>43721</v>
      </c>
      <c r="E930" s="175">
        <f ca="1"/>
        <v>7.4621070962344318E-3</v>
      </c>
      <c r="F930" s="152"/>
      <c r="G930" s="174">
        <f t="shared" ca="1" si="42"/>
        <v>43720</v>
      </c>
      <c r="H930" s="20">
        <f ca="1">_xll.meDateFromTenor(G930,H$14,"Following",H$13,"Normal")</f>
        <v>43811</v>
      </c>
      <c r="I930" s="175">
        <f ca="1"/>
        <v>1.0917804445315964E-2</v>
      </c>
      <c r="J930" s="152" t="s">
        <v>4</v>
      </c>
      <c r="K930" s="174">
        <f t="shared" ca="1" si="43"/>
        <v>43720</v>
      </c>
      <c r="L930" s="20">
        <f ca="1">_xll.meDateFromTenor(K930,L$14,"Following",L$13,"Normal")</f>
        <v>43902</v>
      </c>
      <c r="M930" s="175">
        <f ca="1"/>
        <v>1.2378274972709069E-2</v>
      </c>
      <c r="N930" s="152" t="s">
        <v>4</v>
      </c>
      <c r="O930" s="174">
        <f t="shared" ca="1" si="44"/>
        <v>43720</v>
      </c>
      <c r="P930" s="20">
        <f ca="1">_xll.meDateFromTenor(O930,P$14,"Following",P$13,"Normal")</f>
        <v>43721</v>
      </c>
      <c r="Q930" s="175">
        <f ca="1"/>
        <v>8.8261125337139486E-3</v>
      </c>
      <c r="R930" s="151" t="s">
        <v>4</v>
      </c>
    </row>
    <row r="931" spans="1:18" x14ac:dyDescent="0.25">
      <c r="A931" s="153">
        <v>913</v>
      </c>
      <c r="B931" s="158"/>
      <c r="C931" s="174">
        <f ca="1">_xll.meDateFromTenor(C930,"1D","FOLLOWING",D$13,"NORMAL")</f>
        <v>43721</v>
      </c>
      <c r="D931" s="20">
        <f ca="1">_xll.meDateFromTenor(C931,D$14,"Following",D$13,"Normal")</f>
        <v>43724</v>
      </c>
      <c r="E931" s="175">
        <f ca="1"/>
        <v>7.4721810603240171E-3</v>
      </c>
      <c r="F931" s="152"/>
      <c r="G931" s="174">
        <f t="shared" ca="1" si="42"/>
        <v>43721</v>
      </c>
      <c r="H931" s="20">
        <f ca="1">_xll.meDateFromTenor(G931,H$14,"Following",H$13,"Normal")</f>
        <v>43812</v>
      </c>
      <c r="I931" s="175">
        <f ca="1"/>
        <v>1.0922455025273212E-2</v>
      </c>
      <c r="J931" s="152" t="s">
        <v>4</v>
      </c>
      <c r="K931" s="174">
        <f t="shared" ca="1" si="43"/>
        <v>43721</v>
      </c>
      <c r="L931" s="20">
        <f ca="1">_xll.meDateFromTenor(K931,L$14,"Following",L$13,"Normal")</f>
        <v>43903</v>
      </c>
      <c r="M931" s="175">
        <f ca="1"/>
        <v>1.2381890032021248E-2</v>
      </c>
      <c r="N931" s="152" t="s">
        <v>4</v>
      </c>
      <c r="O931" s="174">
        <f t="shared" ca="1" si="44"/>
        <v>43721</v>
      </c>
      <c r="P931" s="20">
        <f ca="1">_xll.meDateFromTenor(O931,P$14,"Following",P$13,"Normal")</f>
        <v>43724</v>
      </c>
      <c r="Q931" s="175">
        <f ca="1"/>
        <v>8.8299969923984374E-3</v>
      </c>
      <c r="R931" s="151" t="s">
        <v>4</v>
      </c>
    </row>
    <row r="932" spans="1:18" x14ac:dyDescent="0.25">
      <c r="A932" s="153">
        <v>914</v>
      </c>
      <c r="B932" s="158"/>
      <c r="C932" s="174">
        <f ca="1">_xll.meDateFromTenor(C931,"1D","FOLLOWING",D$13,"NORMAL")</f>
        <v>43724</v>
      </c>
      <c r="D932" s="20">
        <f ca="1">_xll.meDateFromTenor(C932,D$14,"Following",D$13,"Normal")</f>
        <v>43725</v>
      </c>
      <c r="E932" s="175">
        <f ca="1"/>
        <v>7.4819894846101234E-3</v>
      </c>
      <c r="F932" s="152"/>
      <c r="G932" s="174">
        <f t="shared" ca="1" si="42"/>
        <v>43724</v>
      </c>
      <c r="H932" s="20">
        <f ca="1">_xll.meDateFromTenor(G932,H$14,"Following",H$13,"Normal")</f>
        <v>43815</v>
      </c>
      <c r="I932" s="175">
        <f ca="1"/>
        <v>1.0936339265317863E-2</v>
      </c>
      <c r="J932" s="152" t="s">
        <v>4</v>
      </c>
      <c r="K932" s="174">
        <f t="shared" ca="1" si="43"/>
        <v>43724</v>
      </c>
      <c r="L932" s="20">
        <f ca="1">_xll.meDateFromTenor(K932,L$14,"Following",L$13,"Normal")</f>
        <v>43906</v>
      </c>
      <c r="M932" s="175">
        <f ca="1"/>
        <v>1.239274374353244E-2</v>
      </c>
      <c r="N932" s="152" t="s">
        <v>4</v>
      </c>
      <c r="O932" s="174">
        <f t="shared" ca="1" si="44"/>
        <v>43724</v>
      </c>
      <c r="P932" s="20">
        <f ca="1">_xll.meDateFromTenor(O932,P$14,"Following",P$13,"Normal")</f>
        <v>43725</v>
      </c>
      <c r="Q932" s="175">
        <f ca="1"/>
        <v>8.8416074130822989E-3</v>
      </c>
      <c r="R932" s="151" t="s">
        <v>4</v>
      </c>
    </row>
    <row r="933" spans="1:18" x14ac:dyDescent="0.25">
      <c r="A933" s="153">
        <v>915</v>
      </c>
      <c r="B933" s="158"/>
      <c r="C933" s="174">
        <f ca="1">_xll.meDateFromTenor(C932,"1D","FOLLOWING",D$13,"NORMAL")</f>
        <v>43725</v>
      </c>
      <c r="D933" s="20">
        <f ca="1">_xll.meDateFromTenor(C933,D$14,"Following",D$13,"Normal")</f>
        <v>43726</v>
      </c>
      <c r="E933" s="175">
        <f ca="1"/>
        <v>7.4869935616828356E-3</v>
      </c>
      <c r="F933" s="152"/>
      <c r="G933" s="174">
        <f t="shared" ca="1" si="42"/>
        <v>43725</v>
      </c>
      <c r="H933" s="20">
        <f ca="1">_xll.meDateFromTenor(G933,H$14,"Following",H$13,"Normal")</f>
        <v>43816</v>
      </c>
      <c r="I933" s="175">
        <f ca="1"/>
        <v>1.0940944914822429E-2</v>
      </c>
      <c r="J933" s="152" t="s">
        <v>4</v>
      </c>
      <c r="K933" s="174">
        <f t="shared" ca="1" si="43"/>
        <v>43725</v>
      </c>
      <c r="L933" s="20">
        <f ca="1">_xll.meDateFromTenor(K933,L$14,"Following",L$13,"Normal")</f>
        <v>43907</v>
      </c>
      <c r="M933" s="175">
        <f ca="1"/>
        <v>1.239636467494501E-2</v>
      </c>
      <c r="N933" s="152" t="s">
        <v>4</v>
      </c>
      <c r="O933" s="174">
        <f t="shared" ca="1" si="44"/>
        <v>43725</v>
      </c>
      <c r="P933" s="20">
        <f ca="1">_xll.meDateFromTenor(O933,P$14,"Following",P$13,"Normal")</f>
        <v>43726</v>
      </c>
      <c r="Q933" s="175">
        <f ca="1"/>
        <v>8.8454635201487691E-3</v>
      </c>
      <c r="R933" s="151" t="s">
        <v>4</v>
      </c>
    </row>
    <row r="934" spans="1:18" x14ac:dyDescent="0.25">
      <c r="A934" s="153">
        <v>916</v>
      </c>
      <c r="B934" s="158"/>
      <c r="C934" s="174">
        <f ca="1">_xll.meDateFromTenor(C933,"1D","FOLLOWING",D$13,"NORMAL")</f>
        <v>43726</v>
      </c>
      <c r="D934" s="20">
        <f ca="1">_xll.meDateFromTenor(C934,D$14,"Following",D$13,"Normal")</f>
        <v>43727</v>
      </c>
      <c r="E934" s="175">
        <f ca="1"/>
        <v>7.4920110333210046E-3</v>
      </c>
      <c r="F934" s="152"/>
      <c r="G934" s="174">
        <f t="shared" ca="1" si="42"/>
        <v>43726</v>
      </c>
      <c r="H934" s="20">
        <f ca="1">_xll.meDateFromTenor(G934,H$14,"Following",H$13,"Normal")</f>
        <v>43817</v>
      </c>
      <c r="I934" s="175">
        <f ca="1"/>
        <v>1.0945539383787862E-2</v>
      </c>
      <c r="J934" s="152" t="s">
        <v>4</v>
      </c>
      <c r="K934" s="174">
        <f t="shared" ca="1" si="43"/>
        <v>43726</v>
      </c>
      <c r="L934" s="20">
        <f ca="1">_xll.meDateFromTenor(K934,L$14,"Following",L$13,"Normal")</f>
        <v>43908</v>
      </c>
      <c r="M934" s="175">
        <f ca="1"/>
        <v>1.2399987211670637E-2</v>
      </c>
      <c r="N934" s="152" t="s">
        <v>4</v>
      </c>
      <c r="O934" s="174">
        <f t="shared" ca="1" si="44"/>
        <v>43726</v>
      </c>
      <c r="P934" s="20">
        <f ca="1">_xll.meDateFromTenor(O934,P$14,"Following",P$13,"Normal")</f>
        <v>43727</v>
      </c>
      <c r="Q934" s="175">
        <f ca="1"/>
        <v>8.8493127532820199E-3</v>
      </c>
      <c r="R934" s="151" t="s">
        <v>4</v>
      </c>
    </row>
    <row r="935" spans="1:18" x14ac:dyDescent="0.25">
      <c r="A935" s="153">
        <v>917</v>
      </c>
      <c r="B935" s="158"/>
      <c r="C935" s="174">
        <f ca="1">_xll.meDateFromTenor(C934,"1D","FOLLOWING",D$13,"NORMAL")</f>
        <v>43727</v>
      </c>
      <c r="D935" s="20">
        <f ca="1">_xll.meDateFromTenor(C935,D$14,"Following",D$13,"Normal")</f>
        <v>43728</v>
      </c>
      <c r="E935" s="175">
        <f ca="1"/>
        <v>7.4970419008036073E-3</v>
      </c>
      <c r="F935" s="152"/>
      <c r="G935" s="174">
        <f t="shared" ca="1" si="42"/>
        <v>43727</v>
      </c>
      <c r="H935" s="20">
        <f ca="1">_xll.meDateFromTenor(G935,H$14,"Following",H$13,"Normal")</f>
        <v>43818</v>
      </c>
      <c r="I935" s="175">
        <f ca="1"/>
        <v>1.0950122693043771E-2</v>
      </c>
      <c r="J935" s="152" t="s">
        <v>4</v>
      </c>
      <c r="K935" s="174">
        <f t="shared" ca="1" si="43"/>
        <v>43727</v>
      </c>
      <c r="L935" s="20">
        <f ca="1">_xll.meDateFromTenor(K935,L$14,"Following",L$13,"Normal")</f>
        <v>43909</v>
      </c>
      <c r="M935" s="175">
        <f ca="1"/>
        <v>1.2403611408624511E-2</v>
      </c>
      <c r="N935" s="152" t="s">
        <v>4</v>
      </c>
      <c r="O935" s="174">
        <f t="shared" ca="1" si="44"/>
        <v>43727</v>
      </c>
      <c r="P935" s="20">
        <f ca="1">_xll.meDateFromTenor(O935,P$14,"Following",P$13,"Normal")</f>
        <v>43728</v>
      </c>
      <c r="Q935" s="175">
        <f ca="1"/>
        <v>8.8531551980705666E-3</v>
      </c>
      <c r="R935" s="151" t="s">
        <v>4</v>
      </c>
    </row>
    <row r="936" spans="1:18" x14ac:dyDescent="0.25">
      <c r="A936" s="153">
        <v>918</v>
      </c>
      <c r="B936" s="158"/>
      <c r="C936" s="174">
        <f ca="1">_xll.meDateFromTenor(C935,"1D","FOLLOWING",D$13,"NORMAL")</f>
        <v>43728</v>
      </c>
      <c r="D936" s="20">
        <f ca="1">_xll.meDateFromTenor(C936,D$14,"Following",D$13,"Normal")</f>
        <v>43731</v>
      </c>
      <c r="E936" s="175">
        <f ca="1"/>
        <v>7.5073048444451998E-3</v>
      </c>
      <c r="F936" s="152"/>
      <c r="G936" s="174">
        <f t="shared" ca="1" si="42"/>
        <v>43728</v>
      </c>
      <c r="H936" s="20">
        <f ca="1">_xll.meDateFromTenor(G936,H$14,"Following",H$13,"Normal")</f>
        <v>43819</v>
      </c>
      <c r="I936" s="175">
        <f ca="1"/>
        <v>1.0954694863419772E-2</v>
      </c>
      <c r="J936" s="152" t="s">
        <v>4</v>
      </c>
      <c r="K936" s="174">
        <f t="shared" ca="1" si="43"/>
        <v>43728</v>
      </c>
      <c r="L936" s="20">
        <f ca="1">_xll.meDateFromTenor(K936,L$14,"Following",L$13,"Normal")</f>
        <v>43910</v>
      </c>
      <c r="M936" s="175">
        <f ca="1"/>
        <v>1.2407237320721815E-2</v>
      </c>
      <c r="N936" s="152" t="s">
        <v>4</v>
      </c>
      <c r="O936" s="174">
        <f t="shared" ca="1" si="44"/>
        <v>43728</v>
      </c>
      <c r="P936" s="20">
        <f ca="1">_xll.meDateFromTenor(O936,P$14,"Following",P$13,"Normal")</f>
        <v>43731</v>
      </c>
      <c r="Q936" s="175">
        <f ca="1"/>
        <v>8.8569909401029281E-3</v>
      </c>
      <c r="R936" s="151" t="s">
        <v>4</v>
      </c>
    </row>
    <row r="937" spans="1:18" x14ac:dyDescent="0.25">
      <c r="A937" s="153">
        <v>919</v>
      </c>
      <c r="B937" s="158"/>
      <c r="C937" s="174">
        <f ca="1">_xll.meDateFromTenor(C936,"1D","FOLLOWING",D$13,"NORMAL")</f>
        <v>43731</v>
      </c>
      <c r="D937" s="20">
        <f ca="1">_xll.meDateFromTenor(C937,D$14,"Following",D$13,"Normal")</f>
        <v>43732</v>
      </c>
      <c r="E937" s="175">
        <f ca="1"/>
        <v>7.517299356196743E-3</v>
      </c>
      <c r="F937" s="152"/>
      <c r="G937" s="174">
        <f t="shared" ca="1" si="42"/>
        <v>43731</v>
      </c>
      <c r="H937" s="20">
        <f ca="1">_xll.meDateFromTenor(G937,H$14,"Following",H$13,"Normal")</f>
        <v>43822</v>
      </c>
      <c r="I937" s="175">
        <f ca="1"/>
        <v>1.0968344749564473E-2</v>
      </c>
      <c r="J937" s="152" t="s">
        <v>4</v>
      </c>
      <c r="K937" s="174">
        <f t="shared" ca="1" si="43"/>
        <v>43731</v>
      </c>
      <c r="L937" s="20">
        <f ca="1">_xll.meDateFromTenor(K937,L$14,"Following",L$13,"Normal")</f>
        <v>43913</v>
      </c>
      <c r="M937" s="175">
        <f ca="1"/>
        <v>1.2418125897026157E-2</v>
      </c>
      <c r="N937" s="152" t="s">
        <v>4</v>
      </c>
      <c r="O937" s="174">
        <f t="shared" ca="1" si="44"/>
        <v>43731</v>
      </c>
      <c r="P937" s="20">
        <f ca="1">_xll.meDateFromTenor(O937,P$14,"Following",P$13,"Normal")</f>
        <v>43732</v>
      </c>
      <c r="Q937" s="175">
        <f ca="1"/>
        <v>8.8684588055480285E-3</v>
      </c>
      <c r="R937" s="151" t="s">
        <v>4</v>
      </c>
    </row>
    <row r="938" spans="1:18" x14ac:dyDescent="0.25">
      <c r="A938" s="153">
        <v>920</v>
      </c>
      <c r="B938" s="158"/>
      <c r="C938" s="174">
        <f ca="1">_xll.meDateFromTenor(C937,"1D","FOLLOWING",D$13,"NORMAL")</f>
        <v>43732</v>
      </c>
      <c r="D938" s="20">
        <f ca="1">_xll.meDateFromTenor(C938,D$14,"Following",D$13,"Normal")</f>
        <v>43733</v>
      </c>
      <c r="E938" s="175">
        <f ca="1"/>
        <v>7.5223972228855287E-3</v>
      </c>
      <c r="F938" s="152"/>
      <c r="G938" s="174">
        <f t="shared" ca="1" si="42"/>
        <v>43732</v>
      </c>
      <c r="H938" s="20">
        <f ca="1">_xll.meDateFromTenor(G938,H$14,"Following",H$13,"Normal")</f>
        <v>43823</v>
      </c>
      <c r="I938" s="175">
        <f ca="1"/>
        <v>1.0972872572716981E-2</v>
      </c>
      <c r="J938" s="152" t="s">
        <v>4</v>
      </c>
      <c r="K938" s="174">
        <f t="shared" ca="1" si="43"/>
        <v>43732</v>
      </c>
      <c r="L938" s="20">
        <f ca="1">_xll.meDateFromTenor(K938,L$14,"Following",L$13,"Normal")</f>
        <v>43914</v>
      </c>
      <c r="M938" s="175">
        <f ca="1"/>
        <v>1.2421759218849032E-2</v>
      </c>
      <c r="N938" s="152" t="s">
        <v>4</v>
      </c>
      <c r="O938" s="174">
        <f t="shared" ca="1" si="44"/>
        <v>43732</v>
      </c>
      <c r="P938" s="20">
        <f ca="1">_xll.meDateFromTenor(O938,P$14,"Following",P$13,"Normal")</f>
        <v>43733</v>
      </c>
      <c r="Q938" s="175">
        <f ca="1"/>
        <v>8.8722685924407865E-3</v>
      </c>
      <c r="R938" s="151" t="s">
        <v>4</v>
      </c>
    </row>
    <row r="939" spans="1:18" x14ac:dyDescent="0.25">
      <c r="A939" s="153">
        <v>921</v>
      </c>
      <c r="B939" s="158"/>
      <c r="C939" s="174">
        <f ca="1">_xll.meDateFromTenor(C938,"1D","FOLLOWING",D$13,"NORMAL")</f>
        <v>43733</v>
      </c>
      <c r="D939" s="20">
        <f ca="1">_xll.meDateFromTenor(C939,D$14,"Following",D$13,"Normal")</f>
        <v>43734</v>
      </c>
      <c r="E939" s="175">
        <f ca="1"/>
        <v>7.52750849349229E-3</v>
      </c>
      <c r="F939" s="152"/>
      <c r="G939" s="174">
        <f t="shared" ca="1" si="42"/>
        <v>43733</v>
      </c>
      <c r="H939" s="20">
        <f ca="1">_xll.meDateFromTenor(G939,H$14,"Following",H$13,"Normal")</f>
        <v>43826</v>
      </c>
      <c r="I939" s="175">
        <f ca="1"/>
        <v>1.0977389361137653E-2</v>
      </c>
      <c r="J939" s="152" t="s">
        <v>4</v>
      </c>
      <c r="K939" s="174">
        <f t="shared" ca="1" si="43"/>
        <v>43733</v>
      </c>
      <c r="L939" s="20">
        <f ca="1">_xll.meDateFromTenor(K939,L$14,"Following",L$13,"Normal")</f>
        <v>43915</v>
      </c>
      <c r="M939" s="175">
        <f ca="1"/>
        <v>1.242539453039126E-2</v>
      </c>
      <c r="N939" s="152" t="s">
        <v>4</v>
      </c>
      <c r="O939" s="174">
        <f t="shared" ca="1" si="44"/>
        <v>43733</v>
      </c>
      <c r="P939" s="20">
        <f ca="1">_xll.meDateFromTenor(O939,P$14,"Following",P$13,"Normal")</f>
        <v>43734</v>
      </c>
      <c r="Q939" s="175">
        <f ca="1"/>
        <v>8.8760721045199279E-3</v>
      </c>
      <c r="R939" s="151" t="s">
        <v>4</v>
      </c>
    </row>
    <row r="940" spans="1:18" x14ac:dyDescent="0.25">
      <c r="A940" s="153">
        <v>922</v>
      </c>
      <c r="B940" s="158"/>
      <c r="C940" s="174">
        <f ca="1">_xll.meDateFromTenor(C939,"1D","FOLLOWING",D$13,"NORMAL")</f>
        <v>43734</v>
      </c>
      <c r="D940" s="20">
        <f ca="1">_xll.meDateFromTenor(C940,D$14,"Following",D$13,"Normal")</f>
        <v>43735</v>
      </c>
      <c r="E940" s="175">
        <f ca="1"/>
        <v>7.5326331691361317E-3</v>
      </c>
      <c r="F940" s="152"/>
      <c r="G940" s="174">
        <f t="shared" ca="1" si="42"/>
        <v>43734</v>
      </c>
      <c r="H940" s="20">
        <f ca="1">_xll.meDateFromTenor(G940,H$14,"Following",H$13,"Normal")</f>
        <v>43826</v>
      </c>
      <c r="I940" s="175">
        <f ca="1"/>
        <v>1.0981895135656101E-2</v>
      </c>
      <c r="J940" s="152" t="s">
        <v>4</v>
      </c>
      <c r="K940" s="174">
        <f t="shared" ca="1" si="43"/>
        <v>43734</v>
      </c>
      <c r="L940" s="20">
        <f ca="1">_xll.meDateFromTenor(K940,L$14,"Following",L$13,"Normal")</f>
        <v>43916</v>
      </c>
      <c r="M940" s="175">
        <f ca="1"/>
        <v>1.2429031886568029E-2</v>
      </c>
      <c r="N940" s="152" t="s">
        <v>4</v>
      </c>
      <c r="O940" s="174">
        <f t="shared" ca="1" si="44"/>
        <v>43734</v>
      </c>
      <c r="P940" s="20">
        <f ca="1">_xll.meDateFromTenor(O940,P$14,"Following",P$13,"Normal")</f>
        <v>43735</v>
      </c>
      <c r="Q940" s="175">
        <f ca="1"/>
        <v>8.8798694273739751E-3</v>
      </c>
      <c r="R940" s="151" t="s">
        <v>4</v>
      </c>
    </row>
    <row r="941" spans="1:18" x14ac:dyDescent="0.25">
      <c r="A941" s="153">
        <v>923</v>
      </c>
      <c r="B941" s="158"/>
      <c r="C941" s="174">
        <f ca="1">_xll.meDateFromTenor(C940,"1D","FOLLOWING",D$13,"NORMAL")</f>
        <v>43735</v>
      </c>
      <c r="D941" s="20">
        <f ca="1">_xll.meDateFromTenor(C941,D$14,"Following",D$13,"Normal")</f>
        <v>43738</v>
      </c>
      <c r="E941" s="175">
        <f ca="1"/>
        <v>7.5430852558789055E-3</v>
      </c>
      <c r="F941" s="152"/>
      <c r="G941" s="174">
        <f t="shared" ca="1" si="42"/>
        <v>43735</v>
      </c>
      <c r="H941" s="20">
        <f ca="1">_xll.meDateFromTenor(G941,H$14,"Following",H$13,"Normal")</f>
        <v>43826</v>
      </c>
      <c r="I941" s="175">
        <f ca="1"/>
        <v>1.0986389917101937E-2</v>
      </c>
      <c r="J941" s="152" t="s">
        <v>4</v>
      </c>
      <c r="K941" s="174">
        <f t="shared" ca="1" si="43"/>
        <v>43735</v>
      </c>
      <c r="L941" s="20">
        <f ca="1">_xll.meDateFromTenor(K941,L$14,"Following",L$13,"Normal")</f>
        <v>43917</v>
      </c>
      <c r="M941" s="175">
        <f ca="1"/>
        <v>1.2432671342294525E-2</v>
      </c>
      <c r="N941" s="152" t="s">
        <v>4</v>
      </c>
      <c r="O941" s="174">
        <f t="shared" ca="1" si="44"/>
        <v>43735</v>
      </c>
      <c r="P941" s="20">
        <f ca="1">_xll.meDateFromTenor(O941,P$14,"Following",P$13,"Normal")</f>
        <v>43738</v>
      </c>
      <c r="Q941" s="175">
        <f ca="1"/>
        <v>8.8836606465914347E-3</v>
      </c>
      <c r="R941" s="151" t="s">
        <v>4</v>
      </c>
    </row>
    <row r="942" spans="1:18" x14ac:dyDescent="0.25">
      <c r="A942" s="153">
        <v>924</v>
      </c>
      <c r="B942" s="158"/>
      <c r="C942" s="174">
        <f ca="1">_xll.meDateFromTenor(C941,"1D","FOLLOWING",D$13,"NORMAL")</f>
        <v>43738</v>
      </c>
      <c r="D942" s="20">
        <f ca="1">_xll.meDateFromTenor(C942,D$14,"Following",D$13,"Normal")</f>
        <v>43739</v>
      </c>
      <c r="E942" s="175">
        <f ca="1"/>
        <v>7.5532659499000501E-3</v>
      </c>
      <c r="F942" s="152"/>
      <c r="G942" s="174">
        <f t="shared" ca="1" si="42"/>
        <v>43738</v>
      </c>
      <c r="H942" s="20">
        <f ca="1">_xll.meDateFromTenor(G942,H$14,"Following",H$13,"Normal")</f>
        <v>43829</v>
      </c>
      <c r="I942" s="175">
        <f ca="1"/>
        <v>1.0999808511299921E-2</v>
      </c>
      <c r="J942" s="152" t="s">
        <v>4</v>
      </c>
      <c r="K942" s="174">
        <f t="shared" ca="1" si="43"/>
        <v>43738</v>
      </c>
      <c r="L942" s="20">
        <f ca="1">_xll.meDateFromTenor(K942,L$14,"Following",L$13,"Normal")</f>
        <v>43920</v>
      </c>
      <c r="M942" s="175">
        <f ca="1"/>
        <v>1.2443602855924213E-2</v>
      </c>
      <c r="N942" s="152" t="s">
        <v>4</v>
      </c>
      <c r="O942" s="174">
        <f t="shared" ca="1" si="44"/>
        <v>43738</v>
      </c>
      <c r="P942" s="20">
        <f ca="1">_xll.meDateFromTenor(O942,P$14,"Following",P$13,"Normal")</f>
        <v>43739</v>
      </c>
      <c r="Q942" s="175">
        <f ca="1"/>
        <v>8.8949985383094642E-3</v>
      </c>
      <c r="R942" s="151" t="s">
        <v>4</v>
      </c>
    </row>
    <row r="943" spans="1:18" x14ac:dyDescent="0.25">
      <c r="A943" s="153">
        <v>925</v>
      </c>
      <c r="B943" s="158"/>
      <c r="C943" s="174">
        <f ca="1">_xll.meDateFromTenor(C942,"1D","FOLLOWING",D$13,"NORMAL")</f>
        <v>43739</v>
      </c>
      <c r="D943" s="20">
        <f ca="1">_xll.meDateFromTenor(C943,D$14,"Following",D$13,"Normal")</f>
        <v>43740</v>
      </c>
      <c r="E943" s="175">
        <f ca="1"/>
        <v>7.5584576713527965E-3</v>
      </c>
      <c r="F943" s="152"/>
      <c r="G943" s="174">
        <f t="shared" ca="1" si="42"/>
        <v>43739</v>
      </c>
      <c r="H943" s="20">
        <f ca="1">_xll.meDateFromTenor(G943,H$14,"Following",H$13,"Normal")</f>
        <v>43832</v>
      </c>
      <c r="I943" s="175">
        <f ca="1"/>
        <v>1.1004259528751451E-2</v>
      </c>
      <c r="J943" s="152" t="s">
        <v>4</v>
      </c>
      <c r="K943" s="174">
        <f t="shared" ca="1" si="43"/>
        <v>43739</v>
      </c>
      <c r="L943" s="20">
        <f ca="1">_xll.meDateFromTenor(K943,L$14,"Following",L$13,"Normal")</f>
        <v>43922</v>
      </c>
      <c r="M943" s="175">
        <f ca="1"/>
        <v>1.2447251259001462E-2</v>
      </c>
      <c r="N943" s="152" t="s">
        <v>4</v>
      </c>
      <c r="O943" s="174">
        <f t="shared" ca="1" si="44"/>
        <v>43739</v>
      </c>
      <c r="P943" s="20">
        <f ca="1">_xll.meDateFromTenor(O943,P$14,"Following",P$13,"Normal")</f>
        <v>43740</v>
      </c>
      <c r="Q943" s="175">
        <f ca="1"/>
        <v>8.8987661988657388E-3</v>
      </c>
      <c r="R943" s="151" t="s">
        <v>4</v>
      </c>
    </row>
    <row r="944" spans="1:18" x14ac:dyDescent="0.25">
      <c r="A944" s="153">
        <v>926</v>
      </c>
      <c r="B944" s="158"/>
      <c r="C944" s="174">
        <f ca="1">_xll.meDateFromTenor(C943,"1D","FOLLOWING",D$13,"NORMAL")</f>
        <v>43740</v>
      </c>
      <c r="D944" s="20">
        <f ca="1">_xll.meDateFromTenor(C944,D$14,"Following",D$13,"Normal")</f>
        <v>43741</v>
      </c>
      <c r="E944" s="175">
        <f ca="1"/>
        <v>7.5636628057562929E-3</v>
      </c>
      <c r="F944" s="152"/>
      <c r="G944" s="174">
        <f t="shared" ca="1" si="42"/>
        <v>43740</v>
      </c>
      <c r="H944" s="20">
        <f ca="1">_xll.meDateFromTenor(G944,H$14,"Following",H$13,"Normal")</f>
        <v>43832</v>
      </c>
      <c r="I944" s="175">
        <f ca="1"/>
        <v>1.1008699657278442E-2</v>
      </c>
      <c r="J944" s="152" t="s">
        <v>4</v>
      </c>
      <c r="K944" s="174">
        <f t="shared" ca="1" si="43"/>
        <v>43740</v>
      </c>
      <c r="L944" s="20">
        <f ca="1">_xll.meDateFromTenor(K944,L$14,"Following",L$13,"Normal")</f>
        <v>43923</v>
      </c>
      <c r="M944" s="175">
        <f ca="1"/>
        <v>1.2450902036204355E-2</v>
      </c>
      <c r="N944" s="152" t="s">
        <v>4</v>
      </c>
      <c r="O944" s="174">
        <f t="shared" ca="1" si="44"/>
        <v>43740</v>
      </c>
      <c r="P944" s="20">
        <f ca="1">_xll.meDateFromTenor(O944,P$14,"Following",P$13,"Normal")</f>
        <v>43741</v>
      </c>
      <c r="Q944" s="175">
        <f ca="1"/>
        <v>8.9025281837280049E-3</v>
      </c>
      <c r="R944" s="151" t="s">
        <v>4</v>
      </c>
    </row>
    <row r="945" spans="1:18" x14ac:dyDescent="0.25">
      <c r="A945" s="153">
        <v>927</v>
      </c>
      <c r="B945" s="158"/>
      <c r="C945" s="174">
        <f ca="1">_xll.meDateFromTenor(C944,"1D","FOLLOWING",D$13,"NORMAL")</f>
        <v>43741</v>
      </c>
      <c r="D945" s="20">
        <f ca="1">_xll.meDateFromTenor(C945,D$14,"Following",D$13,"Normal")</f>
        <v>43742</v>
      </c>
      <c r="E945" s="175">
        <f ca="1"/>
        <v>7.5688813547891967E-3</v>
      </c>
      <c r="F945" s="152"/>
      <c r="G945" s="174">
        <f t="shared" ca="1" si="42"/>
        <v>43741</v>
      </c>
      <c r="H945" s="20">
        <f ca="1">_xll.meDateFromTenor(G945,H$14,"Following",H$13,"Normal")</f>
        <v>43833</v>
      </c>
      <c r="I945" s="175">
        <f ca="1"/>
        <v>1.1013128917710504E-2</v>
      </c>
      <c r="J945" s="152" t="s">
        <v>4</v>
      </c>
      <c r="K945" s="174">
        <f t="shared" ca="1" si="43"/>
        <v>43741</v>
      </c>
      <c r="L945" s="20">
        <f ca="1">_xll.meDateFromTenor(K945,L$14,"Following",L$13,"Normal")</f>
        <v>43924</v>
      </c>
      <c r="M945" s="175">
        <f ca="1"/>
        <v>1.2454555242448088E-2</v>
      </c>
      <c r="N945" s="152" t="s">
        <v>4</v>
      </c>
      <c r="O945" s="174">
        <f t="shared" ca="1" si="44"/>
        <v>43741</v>
      </c>
      <c r="P945" s="20">
        <f ca="1">_xll.meDateFromTenor(O945,P$14,"Following",P$13,"Normal")</f>
        <v>43742</v>
      </c>
      <c r="Q945" s="175">
        <f ca="1"/>
        <v>8.9062845784847761E-3</v>
      </c>
      <c r="R945" s="151" t="s">
        <v>4</v>
      </c>
    </row>
    <row r="946" spans="1:18" x14ac:dyDescent="0.25">
      <c r="A946" s="153">
        <v>928</v>
      </c>
      <c r="B946" s="158"/>
      <c r="C946" s="174">
        <f ca="1">_xll.meDateFromTenor(C945,"1D","FOLLOWING",D$13,"NORMAL")</f>
        <v>43742</v>
      </c>
      <c r="D946" s="20">
        <f ca="1">_xll.meDateFromTenor(C946,D$14,"Following",D$13,"Normal")</f>
        <v>43745</v>
      </c>
      <c r="E946" s="175">
        <f ca="1"/>
        <v>7.5795227496478204E-3</v>
      </c>
      <c r="F946" s="152"/>
      <c r="G946" s="174">
        <f t="shared" ca="1" si="42"/>
        <v>43742</v>
      </c>
      <c r="H946" s="20">
        <f ca="1">_xll.meDateFromTenor(G946,H$14,"Following",H$13,"Normal")</f>
        <v>43836</v>
      </c>
      <c r="I946" s="175">
        <f ca="1"/>
        <v>1.1017547330877253E-2</v>
      </c>
      <c r="J946" s="152" t="s">
        <v>4</v>
      </c>
      <c r="K946" s="174">
        <f t="shared" ca="1" si="43"/>
        <v>43742</v>
      </c>
      <c r="L946" s="20">
        <f ca="1">_xll.meDateFromTenor(K946,L$14,"Following",L$13,"Normal")</f>
        <v>43927</v>
      </c>
      <c r="M946" s="175">
        <f ca="1"/>
        <v>1.245821093264784E-2</v>
      </c>
      <c r="N946" s="152" t="s">
        <v>4</v>
      </c>
      <c r="O946" s="174">
        <f t="shared" ca="1" si="44"/>
        <v>43742</v>
      </c>
      <c r="P946" s="20">
        <f ca="1">_xll.meDateFromTenor(O946,P$14,"Following",P$13,"Normal")</f>
        <v>43745</v>
      </c>
      <c r="Q946" s="175">
        <f ca="1"/>
        <v>8.910035468724568E-3</v>
      </c>
      <c r="R946" s="151" t="s">
        <v>4</v>
      </c>
    </row>
    <row r="947" spans="1:18" x14ac:dyDescent="0.25">
      <c r="A947" s="153">
        <v>929</v>
      </c>
      <c r="B947" s="158"/>
      <c r="C947" s="174">
        <f ca="1">_xll.meDateFromTenor(C946,"1D","FOLLOWING",D$13,"NORMAL")</f>
        <v>43745</v>
      </c>
      <c r="D947" s="20">
        <f ca="1">_xll.meDateFromTenor(C947,D$14,"Following",D$13,"Normal")</f>
        <v>43746</v>
      </c>
      <c r="E947" s="175">
        <f ca="1"/>
        <v>7.5898897221549346E-3</v>
      </c>
      <c r="F947" s="152"/>
      <c r="G947" s="174">
        <f t="shared" ca="1" si="42"/>
        <v>43745</v>
      </c>
      <c r="H947" s="20">
        <f ca="1">_xll.meDateFromTenor(G947,H$14,"Following",H$13,"Normal")</f>
        <v>43837</v>
      </c>
      <c r="I947" s="175">
        <f ca="1"/>
        <v>1.1030737695081755E-2</v>
      </c>
      <c r="J947" s="152" t="s">
        <v>4</v>
      </c>
      <c r="K947" s="174">
        <f t="shared" ca="1" si="43"/>
        <v>43745</v>
      </c>
      <c r="L947" s="20">
        <f ca="1">_xll.meDateFromTenor(K947,L$14,"Following",L$13,"Normal")</f>
        <v>43928</v>
      </c>
      <c r="M947" s="175">
        <f ca="1"/>
        <v>1.2469193456135067E-2</v>
      </c>
      <c r="N947" s="152" t="s">
        <v>4</v>
      </c>
      <c r="O947" s="174">
        <f t="shared" ca="1" si="44"/>
        <v>43745</v>
      </c>
      <c r="P947" s="20">
        <f ca="1">_xll.meDateFromTenor(O947,P$14,"Following",P$13,"Normal")</f>
        <v>43746</v>
      </c>
      <c r="Q947" s="175">
        <f ca="1"/>
        <v>8.9212559682272131E-3</v>
      </c>
      <c r="R947" s="151" t="s">
        <v>4</v>
      </c>
    </row>
    <row r="948" spans="1:18" x14ac:dyDescent="0.25">
      <c r="A948" s="153">
        <v>930</v>
      </c>
      <c r="B948" s="158"/>
      <c r="C948" s="174">
        <f ca="1">_xll.meDateFromTenor(C947,"1D","FOLLOWING",D$13,"NORMAL")</f>
        <v>43746</v>
      </c>
      <c r="D948" s="20">
        <f ca="1">_xll.meDateFromTenor(C948,D$14,"Following",D$13,"Normal")</f>
        <v>43747</v>
      </c>
      <c r="E948" s="175">
        <f ca="1"/>
        <v>7.5951753635982505E-3</v>
      </c>
      <c r="F948" s="152"/>
      <c r="G948" s="174">
        <f t="shared" ca="1" si="42"/>
        <v>43746</v>
      </c>
      <c r="H948" s="20">
        <f ca="1">_xll.meDateFromTenor(G948,H$14,"Following",H$13,"Normal")</f>
        <v>43838</v>
      </c>
      <c r="I948" s="175">
        <f ca="1"/>
        <v>1.1035112927483387E-2</v>
      </c>
      <c r="J948" s="152" t="s">
        <v>4</v>
      </c>
      <c r="K948" s="174">
        <f t="shared" ca="1" si="43"/>
        <v>43746</v>
      </c>
      <c r="L948" s="20">
        <f ca="1">_xll.meDateFromTenor(K948,L$14,"Following",L$13,"Normal")</f>
        <v>43929</v>
      </c>
      <c r="M948" s="175">
        <f ca="1"/>
        <v>1.247285963131075E-2</v>
      </c>
      <c r="N948" s="152" t="s">
        <v>4</v>
      </c>
      <c r="O948" s="174">
        <f t="shared" ca="1" si="44"/>
        <v>43746</v>
      </c>
      <c r="P948" s="20">
        <f ca="1">_xll.meDateFromTenor(O948,P$14,"Following",P$13,"Normal")</f>
        <v>43747</v>
      </c>
      <c r="Q948" s="175">
        <f ca="1"/>
        <v>8.924985696284235E-3</v>
      </c>
      <c r="R948" s="151" t="s">
        <v>4</v>
      </c>
    </row>
    <row r="949" spans="1:18" x14ac:dyDescent="0.25">
      <c r="A949" s="153">
        <v>931</v>
      </c>
      <c r="B949" s="158"/>
      <c r="C949" s="174">
        <f ca="1">_xll.meDateFromTenor(C948,"1D","FOLLOWING",D$13,"NORMAL")</f>
        <v>43747</v>
      </c>
      <c r="D949" s="20">
        <f ca="1">_xll.meDateFromTenor(C949,D$14,"Following",D$13,"Normal")</f>
        <v>43748</v>
      </c>
      <c r="E949" s="175">
        <f ca="1"/>
        <v>7.600474427667008E-3</v>
      </c>
      <c r="F949" s="152"/>
      <c r="G949" s="174">
        <f t="shared" ca="1" si="42"/>
        <v>43747</v>
      </c>
      <c r="H949" s="20">
        <f ca="1">_xll.meDateFromTenor(G949,H$14,"Following",H$13,"Normal")</f>
        <v>43839</v>
      </c>
      <c r="I949" s="175">
        <f ca="1"/>
        <v>1.1039477416767774E-2</v>
      </c>
      <c r="J949" s="152" t="s">
        <v>4</v>
      </c>
      <c r="K949" s="174">
        <f t="shared" ca="1" si="43"/>
        <v>43747</v>
      </c>
      <c r="L949" s="20">
        <f ca="1">_xll.meDateFromTenor(K949,L$14,"Following",L$13,"Normal")</f>
        <v>43930</v>
      </c>
      <c r="M949" s="175">
        <f ca="1"/>
        <v>1.2476528565018378E-2</v>
      </c>
      <c r="N949" s="152" t="s">
        <v>4</v>
      </c>
      <c r="O949" s="174">
        <f t="shared" ca="1" si="44"/>
        <v>43747</v>
      </c>
      <c r="P949" s="20">
        <f ca="1">_xll.meDateFromTenor(O949,P$14,"Following",P$13,"Normal")</f>
        <v>43748</v>
      </c>
      <c r="Q949" s="175">
        <f ca="1"/>
        <v>8.9287103477668529E-3</v>
      </c>
      <c r="R949" s="151" t="s">
        <v>4</v>
      </c>
    </row>
    <row r="950" spans="1:18" x14ac:dyDescent="0.25">
      <c r="A950" s="153">
        <v>932</v>
      </c>
      <c r="B950" s="158"/>
      <c r="C950" s="174">
        <f ca="1">_xll.meDateFromTenor(C949,"1D","FOLLOWING",D$13,"NORMAL")</f>
        <v>43748</v>
      </c>
      <c r="D950" s="20">
        <f ca="1">_xll.meDateFromTenor(C950,D$14,"Following",D$13,"Normal")</f>
        <v>43749</v>
      </c>
      <c r="E950" s="175">
        <f ca="1"/>
        <v>7.6057869155566052E-3</v>
      </c>
      <c r="F950" s="152"/>
      <c r="G950" s="174">
        <f t="shared" ca="1" si="42"/>
        <v>43748</v>
      </c>
      <c r="H950" s="20">
        <f ca="1">_xll.meDateFromTenor(G950,H$14,"Following",H$13,"Normal")</f>
        <v>43840</v>
      </c>
      <c r="I950" s="175">
        <f ca="1"/>
        <v>1.104383118376453E-2</v>
      </c>
      <c r="J950" s="152" t="s">
        <v>4</v>
      </c>
      <c r="K950" s="174">
        <f t="shared" ca="1" si="43"/>
        <v>43748</v>
      </c>
      <c r="L950" s="20">
        <f ca="1">_xll.meDateFromTenor(K950,L$14,"Following",L$13,"Normal")</f>
        <v>43935</v>
      </c>
      <c r="M950" s="175">
        <f ca="1"/>
        <v>1.2480200312173135E-2</v>
      </c>
      <c r="N950" s="152" t="s">
        <v>4</v>
      </c>
      <c r="O950" s="174">
        <f t="shared" ca="1" si="44"/>
        <v>43748</v>
      </c>
      <c r="P950" s="20">
        <f ca="1">_xll.meDateFromTenor(O950,P$14,"Following",P$13,"Normal")</f>
        <v>43749</v>
      </c>
      <c r="Q950" s="175">
        <f ca="1"/>
        <v>8.9324300082635789E-3</v>
      </c>
      <c r="R950" s="151" t="s">
        <v>4</v>
      </c>
    </row>
    <row r="951" spans="1:18" x14ac:dyDescent="0.25">
      <c r="A951" s="153">
        <v>933</v>
      </c>
      <c r="B951" s="158"/>
      <c r="C951" s="174">
        <f ca="1">_xll.meDateFromTenor(C950,"1D","FOLLOWING",D$13,"NORMAL")</f>
        <v>43749</v>
      </c>
      <c r="D951" s="20">
        <f ca="1">_xll.meDateFromTenor(C951,D$14,"Following",D$13,"Normal")</f>
        <v>43752</v>
      </c>
      <c r="E951" s="175">
        <f ca="1"/>
        <v>7.6166177857573117E-3</v>
      </c>
      <c r="F951" s="152"/>
      <c r="G951" s="174">
        <f t="shared" ca="1" si="42"/>
        <v>43749</v>
      </c>
      <c r="H951" s="20">
        <f ca="1">_xll.meDateFromTenor(G951,H$14,"Following",H$13,"Normal")</f>
        <v>43843</v>
      </c>
      <c r="I951" s="175">
        <f ca="1"/>
        <v>1.104817424930327E-2</v>
      </c>
      <c r="J951" s="152" t="s">
        <v>4</v>
      </c>
      <c r="K951" s="174">
        <f t="shared" ca="1" si="43"/>
        <v>43749</v>
      </c>
      <c r="L951" s="20">
        <f ca="1">_xll.meDateFromTenor(K951,L$14,"Following",L$13,"Normal")</f>
        <v>43935</v>
      </c>
      <c r="M951" s="175">
        <f ca="1"/>
        <v>1.2483874927690207E-2</v>
      </c>
      <c r="N951" s="152" t="s">
        <v>4</v>
      </c>
      <c r="O951" s="174">
        <f t="shared" ca="1" si="44"/>
        <v>43749</v>
      </c>
      <c r="P951" s="20">
        <f ca="1">_xll.meDateFromTenor(O951,P$14,"Following",P$13,"Normal")</f>
        <v>43752</v>
      </c>
      <c r="Q951" s="175">
        <f ca="1"/>
        <v>8.9361447633629302E-3</v>
      </c>
      <c r="R951" s="151" t="s">
        <v>4</v>
      </c>
    </row>
    <row r="952" spans="1:18" x14ac:dyDescent="0.25">
      <c r="A952" s="153">
        <v>934</v>
      </c>
      <c r="B952" s="158"/>
      <c r="C952" s="174">
        <f ca="1">_xll.meDateFromTenor(C951,"1D","FOLLOWING",D$13,"NORMAL")</f>
        <v>43752</v>
      </c>
      <c r="D952" s="20">
        <f ca="1">_xll.meDateFromTenor(C952,D$14,"Following",D$13,"Normal")</f>
        <v>43753</v>
      </c>
      <c r="E952" s="175">
        <f ca="1"/>
        <v>7.6271711335529615E-3</v>
      </c>
      <c r="F952" s="152"/>
      <c r="G952" s="174">
        <f t="shared" ca="1" si="42"/>
        <v>43752</v>
      </c>
      <c r="H952" s="20">
        <f ca="1">_xll.meDateFromTenor(G952,H$14,"Following",H$13,"Normal")</f>
        <v>43844</v>
      </c>
      <c r="I952" s="175">
        <f ca="1"/>
        <v>1.1061139445467525E-2</v>
      </c>
      <c r="J952" s="152" t="s">
        <v>4</v>
      </c>
      <c r="K952" s="174">
        <f t="shared" ca="1" si="43"/>
        <v>43752</v>
      </c>
      <c r="L952" s="20">
        <f ca="1">_xll.meDateFromTenor(K952,L$14,"Following",L$13,"Normal")</f>
        <v>43935</v>
      </c>
      <c r="M952" s="175">
        <f ca="1"/>
        <v>1.249491653356717E-2</v>
      </c>
      <c r="N952" s="152" t="s">
        <v>4</v>
      </c>
      <c r="O952" s="174">
        <f t="shared" ca="1" si="44"/>
        <v>43752</v>
      </c>
      <c r="P952" s="20">
        <f ca="1">_xll.meDateFromTenor(O952,P$14,"Following",P$13,"Normal")</f>
        <v>43753</v>
      </c>
      <c r="Q952" s="175">
        <f ca="1"/>
        <v>8.9472604521618829E-3</v>
      </c>
      <c r="R952" s="151" t="s">
        <v>4</v>
      </c>
    </row>
    <row r="953" spans="1:18" x14ac:dyDescent="0.25">
      <c r="A953" s="153">
        <v>935</v>
      </c>
      <c r="B953" s="158"/>
      <c r="C953" s="174">
        <f ca="1">_xll.meDateFromTenor(C952,"1D","FOLLOWING",D$13,"NORMAL")</f>
        <v>43753</v>
      </c>
      <c r="D953" s="20">
        <f ca="1">_xll.meDateFromTenor(C953,D$14,"Following",D$13,"Normal")</f>
        <v>43754</v>
      </c>
      <c r="E953" s="175">
        <f ca="1"/>
        <v>7.6325507614161394E-3</v>
      </c>
      <c r="F953" s="152"/>
      <c r="G953" s="174">
        <f t="shared" ca="1" si="42"/>
        <v>43753</v>
      </c>
      <c r="H953" s="20">
        <f ca="1">_xll.meDateFromTenor(G953,H$14,"Following",H$13,"Normal")</f>
        <v>43845</v>
      </c>
      <c r="I953" s="175">
        <f ca="1"/>
        <v>1.1065439913470336E-2</v>
      </c>
      <c r="J953" s="152" t="s">
        <v>4</v>
      </c>
      <c r="K953" s="174">
        <f t="shared" ca="1" si="43"/>
        <v>43753</v>
      </c>
      <c r="L953" s="20">
        <f ca="1">_xll.meDateFromTenor(K953,L$14,"Following",L$13,"Normal")</f>
        <v>43936</v>
      </c>
      <c r="M953" s="175">
        <f ca="1"/>
        <v>1.2498603171685352E-2</v>
      </c>
      <c r="N953" s="152" t="s">
        <v>4</v>
      </c>
      <c r="O953" s="174">
        <f t="shared" ca="1" si="44"/>
        <v>43753</v>
      </c>
      <c r="P953" s="20">
        <f ca="1">_xll.meDateFromTenor(O953,P$14,"Following",P$13,"Normal")</f>
        <v>43754</v>
      </c>
      <c r="Q953" s="175">
        <f ca="1"/>
        <v>8.9509564415568808E-3</v>
      </c>
      <c r="R953" s="151" t="s">
        <v>4</v>
      </c>
    </row>
    <row r="954" spans="1:18" x14ac:dyDescent="0.25">
      <c r="A954" s="153">
        <v>936</v>
      </c>
      <c r="B954" s="158"/>
      <c r="C954" s="174">
        <f ca="1">_xll.meDateFromTenor(C953,"1D","FOLLOWING",D$13,"NORMAL")</f>
        <v>43754</v>
      </c>
      <c r="D954" s="20">
        <f ca="1">_xll.meDateFromTenor(C954,D$14,"Following",D$13,"Normal")</f>
        <v>43755</v>
      </c>
      <c r="E954" s="175">
        <f ca="1"/>
        <v>7.6379438212548492E-3</v>
      </c>
      <c r="F954" s="152"/>
      <c r="G954" s="174">
        <f t="shared" ca="1" si="42"/>
        <v>43754</v>
      </c>
      <c r="H954" s="20">
        <f ca="1">_xll.meDateFromTenor(G954,H$14,"Following",H$13,"Normal")</f>
        <v>43846</v>
      </c>
      <c r="I954" s="175">
        <f ca="1"/>
        <v>1.1069729784163198E-2</v>
      </c>
      <c r="J954" s="152" t="s">
        <v>4</v>
      </c>
      <c r="K954" s="174">
        <f t="shared" ca="1" si="43"/>
        <v>43754</v>
      </c>
      <c r="L954" s="20">
        <f ca="1">_xll.meDateFromTenor(K954,L$14,"Following",L$13,"Normal")</f>
        <v>43937</v>
      </c>
      <c r="M954" s="175">
        <f ca="1"/>
        <v>1.2502292952741776E-2</v>
      </c>
      <c r="N954" s="152" t="s">
        <v>4</v>
      </c>
      <c r="O954" s="174">
        <f t="shared" ca="1" si="44"/>
        <v>43754</v>
      </c>
      <c r="P954" s="20">
        <f ca="1">_xll.meDateFromTenor(O954,P$14,"Following",P$13,"Normal")</f>
        <v>43755</v>
      </c>
      <c r="Q954" s="175">
        <f ca="1"/>
        <v>8.9546479534970812E-3</v>
      </c>
      <c r="R954" s="151" t="s">
        <v>4</v>
      </c>
    </row>
    <row r="955" spans="1:18" x14ac:dyDescent="0.25">
      <c r="A955" s="153">
        <v>937</v>
      </c>
      <c r="B955" s="158"/>
      <c r="C955" s="174">
        <f ca="1">_xll.meDateFromTenor(C954,"1D","FOLLOWING",D$13,"NORMAL")</f>
        <v>43755</v>
      </c>
      <c r="D955" s="20">
        <f ca="1">_xll.meDateFromTenor(C955,D$14,"Following",D$13,"Normal")</f>
        <v>43756</v>
      </c>
      <c r="E955" s="175">
        <f ca="1"/>
        <v>7.6433503146678119E-3</v>
      </c>
      <c r="F955" s="152"/>
      <c r="G955" s="174">
        <f t="shared" ca="1" si="42"/>
        <v>43755</v>
      </c>
      <c r="H955" s="20">
        <f ca="1">_xll.meDateFromTenor(G955,H$14,"Following",H$13,"Normal")</f>
        <v>43847</v>
      </c>
      <c r="I955" s="175">
        <f ca="1"/>
        <v>1.1074009078375729E-2</v>
      </c>
      <c r="J955" s="152" t="s">
        <v>4</v>
      </c>
      <c r="K955" s="174">
        <f t="shared" ca="1" si="43"/>
        <v>43755</v>
      </c>
      <c r="L955" s="20">
        <f ca="1">_xll.meDateFromTenor(K955,L$14,"Following",L$13,"Normal")</f>
        <v>43938</v>
      </c>
      <c r="M955" s="175">
        <f ca="1"/>
        <v>1.2505985931651628E-2</v>
      </c>
      <c r="N955" s="152" t="s">
        <v>4</v>
      </c>
      <c r="O955" s="174">
        <f t="shared" ca="1" si="44"/>
        <v>43755</v>
      </c>
      <c r="P955" s="20">
        <f ca="1">_xll.meDateFromTenor(O955,P$14,"Following",P$13,"Normal")</f>
        <v>43756</v>
      </c>
      <c r="Q955" s="175">
        <f ca="1"/>
        <v>8.9583350735709926E-3</v>
      </c>
      <c r="R955" s="151" t="s">
        <v>4</v>
      </c>
    </row>
    <row r="956" spans="1:18" x14ac:dyDescent="0.25">
      <c r="A956" s="153">
        <v>938</v>
      </c>
      <c r="B956" s="158"/>
      <c r="C956" s="174">
        <f ca="1">_xll.meDateFromTenor(C955,"1D","FOLLOWING",D$13,"NORMAL")</f>
        <v>43756</v>
      </c>
      <c r="D956" s="20">
        <f ca="1">_xll.meDateFromTenor(C956,D$14,"Following",D$13,"Normal")</f>
        <v>43759</v>
      </c>
      <c r="E956" s="175">
        <f ca="1"/>
        <v>7.6543708288490378E-3</v>
      </c>
      <c r="F956" s="152"/>
      <c r="G956" s="174">
        <f t="shared" ca="1" si="42"/>
        <v>43756</v>
      </c>
      <c r="H956" s="20">
        <f ca="1">_xll.meDateFromTenor(G956,H$14,"Following",H$13,"Normal")</f>
        <v>43850</v>
      </c>
      <c r="I956" s="175">
        <f ca="1"/>
        <v>1.1078277816937538E-2</v>
      </c>
      <c r="J956" s="152" t="s">
        <v>4</v>
      </c>
      <c r="K956" s="174">
        <f t="shared" ca="1" si="43"/>
        <v>43756</v>
      </c>
      <c r="L956" s="20">
        <f ca="1">_xll.meDateFromTenor(K956,L$14,"Following",L$13,"Normal")</f>
        <v>43941</v>
      </c>
      <c r="M956" s="175">
        <f ca="1"/>
        <v>1.2509682163330087E-2</v>
      </c>
      <c r="N956" s="152" t="s">
        <v>4</v>
      </c>
      <c r="O956" s="174">
        <f t="shared" ca="1" si="44"/>
        <v>43756</v>
      </c>
      <c r="P956" s="20">
        <f ca="1">_xll.meDateFromTenor(O956,P$14,"Following",P$13,"Normal")</f>
        <v>43759</v>
      </c>
      <c r="Q956" s="175">
        <f ca="1"/>
        <v>8.9620178873671338E-3</v>
      </c>
      <c r="R956" s="151" t="s">
        <v>4</v>
      </c>
    </row>
    <row r="957" spans="1:18" x14ac:dyDescent="0.25">
      <c r="A957" s="153">
        <v>939</v>
      </c>
      <c r="B957" s="158"/>
      <c r="C957" s="174">
        <f ca="1">_xll.meDateFromTenor(C956,"1D","FOLLOWING",D$13,"NORMAL")</f>
        <v>43759</v>
      </c>
      <c r="D957" s="20">
        <f ca="1">_xll.meDateFromTenor(C957,D$14,"Following",D$13,"Normal")</f>
        <v>43760</v>
      </c>
      <c r="E957" s="175">
        <f ca="1"/>
        <v>7.6651106498815394E-3</v>
      </c>
      <c r="F957" s="152"/>
      <c r="G957" s="174">
        <f t="shared" ca="1" si="42"/>
        <v>43759</v>
      </c>
      <c r="H957" s="20">
        <f ca="1">_xll.meDateFromTenor(G957,H$14,"Following",H$13,"Normal")</f>
        <v>43851</v>
      </c>
      <c r="I957" s="175">
        <f ca="1"/>
        <v>1.1091020907014783E-2</v>
      </c>
      <c r="J957" s="152" t="s">
        <v>4</v>
      </c>
      <c r="K957" s="174">
        <f t="shared" ca="1" si="43"/>
        <v>43759</v>
      </c>
      <c r="L957" s="20">
        <f ca="1">_xll.meDateFromTenor(K957,L$14,"Following",L$13,"Normal")</f>
        <v>43942</v>
      </c>
      <c r="M957" s="175">
        <f ca="1"/>
        <v>1.2520790924128979E-2</v>
      </c>
      <c r="N957" s="152" t="s">
        <v>4</v>
      </c>
      <c r="O957" s="174">
        <f t="shared" ca="1" si="44"/>
        <v>43759</v>
      </c>
      <c r="P957" s="20">
        <f ca="1">_xll.meDateFromTenor(O957,P$14,"Following",P$13,"Normal")</f>
        <v>43760</v>
      </c>
      <c r="Q957" s="175">
        <f ca="1"/>
        <v>8.9730413469740807E-3</v>
      </c>
      <c r="R957" s="151" t="s">
        <v>4</v>
      </c>
    </row>
    <row r="958" spans="1:18" x14ac:dyDescent="0.25">
      <c r="A958" s="153">
        <v>940</v>
      </c>
      <c r="B958" s="158"/>
      <c r="C958" s="174">
        <f ca="1">_xll.meDateFromTenor(C957,"1D","FOLLOWING",D$13,"NORMAL")</f>
        <v>43760</v>
      </c>
      <c r="D958" s="20">
        <f ca="1">_xll.meDateFromTenor(C958,D$14,"Following",D$13,"Normal")</f>
        <v>43761</v>
      </c>
      <c r="E958" s="175">
        <f ca="1"/>
        <v>7.6705843310698454E-3</v>
      </c>
      <c r="F958" s="152"/>
      <c r="G958" s="174">
        <f t="shared" ca="1" si="42"/>
        <v>43760</v>
      </c>
      <c r="H958" s="20">
        <f ca="1">_xll.meDateFromTenor(G958,H$14,"Following",H$13,"Normal")</f>
        <v>43852</v>
      </c>
      <c r="I958" s="175">
        <f ca="1"/>
        <v>1.109524763126985E-2</v>
      </c>
      <c r="J958" s="152" t="s">
        <v>4</v>
      </c>
      <c r="K958" s="174">
        <f t="shared" ca="1" si="43"/>
        <v>43760</v>
      </c>
      <c r="L958" s="20">
        <f ca="1">_xll.meDateFromTenor(K958,L$14,"Following",L$13,"Normal")</f>
        <v>43943</v>
      </c>
      <c r="M958" s="175">
        <f ca="1"/>
        <v>1.252450071603373E-2</v>
      </c>
      <c r="N958" s="152" t="s">
        <v>4</v>
      </c>
      <c r="O958" s="174">
        <f t="shared" ca="1" si="44"/>
        <v>43760</v>
      </c>
      <c r="P958" s="20">
        <f ca="1">_xll.meDateFromTenor(O958,P$14,"Following",P$13,"Normal")</f>
        <v>43761</v>
      </c>
      <c r="Q958" s="175">
        <f ca="1"/>
        <v>8.9767077915442871E-3</v>
      </c>
      <c r="R958" s="151" t="s">
        <v>4</v>
      </c>
    </row>
    <row r="959" spans="1:18" x14ac:dyDescent="0.25">
      <c r="A959" s="153">
        <v>941</v>
      </c>
      <c r="B959" s="158"/>
      <c r="C959" s="174">
        <f ca="1">_xll.meDateFromTenor(C958,"1D","FOLLOWING",D$13,"NORMAL")</f>
        <v>43761</v>
      </c>
      <c r="D959" s="20">
        <f ca="1">_xll.meDateFromTenor(C959,D$14,"Following",D$13,"Normal")</f>
        <v>43762</v>
      </c>
      <c r="E959" s="175">
        <f ca="1"/>
        <v>7.6760714539059463E-3</v>
      </c>
      <c r="F959" s="152"/>
      <c r="G959" s="174">
        <f t="shared" ca="1" si="42"/>
        <v>43761</v>
      </c>
      <c r="H959" s="20">
        <f ca="1">_xll.meDateFromTenor(G959,H$14,"Following",H$13,"Normal")</f>
        <v>43853</v>
      </c>
      <c r="I959" s="175">
        <f ca="1"/>
        <v>1.1099463904022267E-2</v>
      </c>
      <c r="J959" s="152" t="s">
        <v>4</v>
      </c>
      <c r="K959" s="174">
        <f t="shared" ca="1" si="43"/>
        <v>43761</v>
      </c>
      <c r="L959" s="20">
        <f ca="1">_xll.meDateFromTenor(K959,L$14,"Following",L$13,"Normal")</f>
        <v>43944</v>
      </c>
      <c r="M959" s="175">
        <f ca="1"/>
        <v>1.2528214035283017E-2</v>
      </c>
      <c r="N959" s="152" t="s">
        <v>4</v>
      </c>
      <c r="O959" s="174">
        <f t="shared" ca="1" si="44"/>
        <v>43761</v>
      </c>
      <c r="P959" s="20">
        <f ca="1">_xll.meDateFromTenor(O959,P$14,"Following",P$13,"Normal")</f>
        <v>43762</v>
      </c>
      <c r="Q959" s="175">
        <f ca="1"/>
        <v>8.9803703577792954E-3</v>
      </c>
      <c r="R959" s="151" t="s">
        <v>4</v>
      </c>
    </row>
    <row r="960" spans="1:18" x14ac:dyDescent="0.25">
      <c r="A960" s="153">
        <v>942</v>
      </c>
      <c r="B960" s="158"/>
      <c r="C960" s="174">
        <f ca="1">_xll.meDateFromTenor(C959,"1D","FOLLOWING",D$13,"NORMAL")</f>
        <v>43762</v>
      </c>
      <c r="D960" s="20">
        <f ca="1">_xll.meDateFromTenor(C960,D$14,"Following",D$13,"Normal")</f>
        <v>43763</v>
      </c>
      <c r="E960" s="175">
        <f ca="1"/>
        <v>7.6815720197487549E-3</v>
      </c>
      <c r="F960" s="152"/>
      <c r="G960" s="174">
        <f t="shared" ca="1" si="42"/>
        <v>43762</v>
      </c>
      <c r="H960" s="20">
        <f ca="1">_xll.meDateFromTenor(G960,H$14,"Following",H$13,"Normal")</f>
        <v>43854</v>
      </c>
      <c r="I960" s="175">
        <f ca="1"/>
        <v>1.1103669746101646E-2</v>
      </c>
      <c r="J960" s="152" t="s">
        <v>4</v>
      </c>
      <c r="K960" s="174">
        <f t="shared" ca="1" si="43"/>
        <v>43762</v>
      </c>
      <c r="L960" s="20">
        <f ca="1">_xll.meDateFromTenor(K960,L$14,"Following",L$13,"Normal")</f>
        <v>43945</v>
      </c>
      <c r="M960" s="175">
        <f ca="1"/>
        <v>1.2531930936792023E-2</v>
      </c>
      <c r="N960" s="152" t="s">
        <v>4</v>
      </c>
      <c r="O960" s="174">
        <f t="shared" ca="1" si="44"/>
        <v>43762</v>
      </c>
      <c r="P960" s="20">
        <f ca="1">_xll.meDateFromTenor(O960,P$14,"Following",P$13,"Normal")</f>
        <v>43763</v>
      </c>
      <c r="Q960" s="175">
        <f ca="1"/>
        <v>8.9840291312676228E-3</v>
      </c>
      <c r="R960" s="151" t="s">
        <v>4</v>
      </c>
    </row>
    <row r="961" spans="1:18" x14ac:dyDescent="0.25">
      <c r="A961" s="153">
        <v>943</v>
      </c>
      <c r="B961" s="158"/>
      <c r="C961" s="174">
        <f ca="1">_xll.meDateFromTenor(C960,"1D","FOLLOWING",D$13,"NORMAL")</f>
        <v>43763</v>
      </c>
      <c r="D961" s="20">
        <f ca="1">_xll.meDateFromTenor(C961,D$14,"Following",D$13,"Normal")</f>
        <v>43766</v>
      </c>
      <c r="E961" s="175">
        <f ca="1"/>
        <v>7.6927823487338565E-3</v>
      </c>
      <c r="F961" s="152"/>
      <c r="G961" s="174">
        <f t="shared" ca="1" si="42"/>
        <v>43763</v>
      </c>
      <c r="H961" s="20">
        <f ca="1">_xll.meDateFromTenor(G961,H$14,"Following",H$13,"Normal")</f>
        <v>43857</v>
      </c>
      <c r="I961" s="175">
        <f ca="1"/>
        <v>1.1107865178337603E-2</v>
      </c>
      <c r="J961" s="152" t="s">
        <v>4</v>
      </c>
      <c r="K961" s="174">
        <f t="shared" ca="1" si="43"/>
        <v>43763</v>
      </c>
      <c r="L961" s="20">
        <f ca="1">_xll.meDateFromTenor(K961,L$14,"Following",L$13,"Normal")</f>
        <v>43948</v>
      </c>
      <c r="M961" s="175">
        <f ca="1"/>
        <v>1.2535651475475935E-2</v>
      </c>
      <c r="N961" s="152" t="s">
        <v>4</v>
      </c>
      <c r="O961" s="174">
        <f t="shared" ca="1" si="44"/>
        <v>43763</v>
      </c>
      <c r="P961" s="20">
        <f ca="1">_xll.meDateFromTenor(O961,P$14,"Following",P$13,"Normal")</f>
        <v>43766</v>
      </c>
      <c r="Q961" s="175">
        <f ca="1"/>
        <v>8.9876841975977846E-3</v>
      </c>
      <c r="R961" s="151" t="s">
        <v>4</v>
      </c>
    </row>
    <row r="962" spans="1:18" x14ac:dyDescent="0.25">
      <c r="A962" s="153">
        <v>944</v>
      </c>
      <c r="B962" s="158"/>
      <c r="C962" s="174">
        <f ca="1">_xll.meDateFromTenor(C961,"1D","FOLLOWING",D$13,"NORMAL")</f>
        <v>43766</v>
      </c>
      <c r="D962" s="20">
        <f ca="1">_xll.meDateFromTenor(C962,D$14,"Following",D$13,"Normal")</f>
        <v>43767</v>
      </c>
      <c r="E962" s="175">
        <f ca="1"/>
        <v>7.7037087418841133E-3</v>
      </c>
      <c r="F962" s="152"/>
      <c r="G962" s="174">
        <f t="shared" ca="1" si="42"/>
        <v>43766</v>
      </c>
      <c r="H962" s="20">
        <f ca="1">_xll.meDateFromTenor(G962,H$14,"Following",H$13,"Normal")</f>
        <v>43858</v>
      </c>
      <c r="I962" s="175">
        <f ca="1"/>
        <v>1.1120389224281074E-2</v>
      </c>
      <c r="J962" s="152" t="s">
        <v>4</v>
      </c>
      <c r="K962" s="174">
        <f t="shared" ca="1" si="43"/>
        <v>43766</v>
      </c>
      <c r="L962" s="20">
        <f ca="1">_xll.meDateFromTenor(K962,L$14,"Following",L$13,"Normal")</f>
        <v>43949</v>
      </c>
      <c r="M962" s="175">
        <f ca="1"/>
        <v>1.2546835463728949E-2</v>
      </c>
      <c r="N962" s="152" t="s">
        <v>4</v>
      </c>
      <c r="O962" s="174">
        <f t="shared" ca="1" si="44"/>
        <v>43766</v>
      </c>
      <c r="P962" s="20">
        <f ca="1">_xll.meDateFromTenor(O962,P$14,"Following",P$13,"Normal")</f>
        <v>43767</v>
      </c>
      <c r="Q962" s="175">
        <f ca="1"/>
        <v>8.9986280095244141E-3</v>
      </c>
      <c r="R962" s="151" t="s">
        <v>4</v>
      </c>
    </row>
    <row r="963" spans="1:18" x14ac:dyDescent="0.25">
      <c r="A963" s="153">
        <v>945</v>
      </c>
      <c r="B963" s="158"/>
      <c r="C963" s="174">
        <f ca="1">_xll.meDateFromTenor(C962,"1D","FOLLOWING",D$13,"NORMAL")</f>
        <v>43767</v>
      </c>
      <c r="D963" s="20">
        <f ca="1">_xll.meDateFromTenor(C963,D$14,"Following",D$13,"Normal")</f>
        <v>43768</v>
      </c>
      <c r="E963" s="175">
        <f ca="1"/>
        <v>7.7092765439435162E-3</v>
      </c>
      <c r="F963" s="152"/>
      <c r="G963" s="174">
        <f t="shared" ca="1" si="42"/>
        <v>43767</v>
      </c>
      <c r="H963" s="20">
        <f ca="1">_xll.meDateFromTenor(G963,H$14,"Following",H$13,"Normal")</f>
        <v>43859</v>
      </c>
      <c r="I963" s="175">
        <f ca="1"/>
        <v>1.1124543225439475E-2</v>
      </c>
      <c r="J963" s="152" t="s">
        <v>4</v>
      </c>
      <c r="K963" s="174">
        <f t="shared" ca="1" si="43"/>
        <v>43767</v>
      </c>
      <c r="L963" s="20">
        <f ca="1">_xll.meDateFromTenor(K963,L$14,"Following",L$13,"Normal")</f>
        <v>43950</v>
      </c>
      <c r="M963" s="175">
        <f ca="1"/>
        <v>1.255057110026433E-2</v>
      </c>
      <c r="N963" s="152" t="s">
        <v>4</v>
      </c>
      <c r="O963" s="174">
        <f t="shared" ca="1" si="44"/>
        <v>43767</v>
      </c>
      <c r="P963" s="20">
        <f ca="1">_xll.meDateFromTenor(O963,P$14,"Following",P$13,"Normal")</f>
        <v>43768</v>
      </c>
      <c r="Q963" s="175">
        <f ca="1"/>
        <v>9.0022691031070579E-3</v>
      </c>
      <c r="R963" s="151" t="s">
        <v>4</v>
      </c>
    </row>
    <row r="964" spans="1:18" x14ac:dyDescent="0.25">
      <c r="A964" s="153">
        <v>946</v>
      </c>
      <c r="B964" s="158"/>
      <c r="C964" s="174">
        <f ca="1">_xll.meDateFromTenor(C963,"1D","FOLLOWING",D$13,"NORMAL")</f>
        <v>43768</v>
      </c>
      <c r="D964" s="20">
        <f ca="1">_xll.meDateFromTenor(C964,D$14,"Following",D$13,"Normal")</f>
        <v>43769</v>
      </c>
      <c r="E964" s="175">
        <f ca="1"/>
        <v>7.7148577974828492E-3</v>
      </c>
      <c r="F964" s="152"/>
      <c r="G964" s="174">
        <f t="shared" ca="1" si="42"/>
        <v>43768</v>
      </c>
      <c r="H964" s="20">
        <f ca="1">_xll.meDateFromTenor(G964,H$14,"Following",H$13,"Normal")</f>
        <v>43860</v>
      </c>
      <c r="I964" s="175">
        <f ca="1"/>
        <v>1.1128686920902527E-2</v>
      </c>
      <c r="J964" s="152" t="s">
        <v>4</v>
      </c>
      <c r="K964" s="174">
        <f t="shared" ca="1" si="43"/>
        <v>43768</v>
      </c>
      <c r="L964" s="20">
        <f ca="1">_xll.meDateFromTenor(K964,L$14,"Following",L$13,"Normal")</f>
        <v>43951</v>
      </c>
      <c r="M964" s="175">
        <f ca="1"/>
        <v>1.2554310648550542E-2</v>
      </c>
      <c r="N964" s="152" t="s">
        <v>4</v>
      </c>
      <c r="O964" s="174">
        <f t="shared" ca="1" si="44"/>
        <v>43768</v>
      </c>
      <c r="P964" s="20">
        <f ca="1">_xll.meDateFromTenor(O964,P$14,"Following",P$13,"Normal")</f>
        <v>43769</v>
      </c>
      <c r="Q964" s="175">
        <f ca="1"/>
        <v>9.0059069174741081E-3</v>
      </c>
      <c r="R964" s="151" t="s">
        <v>4</v>
      </c>
    </row>
    <row r="965" spans="1:18" x14ac:dyDescent="0.25">
      <c r="A965" s="153">
        <v>947</v>
      </c>
      <c r="B965" s="158"/>
      <c r="C965" s="174">
        <f ca="1">_xll.meDateFromTenor(C964,"1D","FOLLOWING",D$13,"NORMAL")</f>
        <v>43769</v>
      </c>
      <c r="D965" s="20">
        <f ca="1">_xll.meDateFromTenor(C965,D$14,"Following",D$13,"Normal")</f>
        <v>43770</v>
      </c>
      <c r="E965" s="175">
        <f ca="1"/>
        <v>7.7204525037810889E-3</v>
      </c>
      <c r="F965" s="152"/>
      <c r="G965" s="174">
        <f t="shared" ca="1" si="42"/>
        <v>43769</v>
      </c>
      <c r="H965" s="20">
        <f ca="1">_xll.meDateFromTenor(G965,H$14,"Following",H$13,"Normal")</f>
        <v>43861</v>
      </c>
      <c r="I965" s="175">
        <f ca="1"/>
        <v>1.1132820331499834E-2</v>
      </c>
      <c r="J965" s="152" t="s">
        <v>4</v>
      </c>
      <c r="K965" s="174">
        <f t="shared" ca="1" si="43"/>
        <v>43769</v>
      </c>
      <c r="L965" s="20">
        <f ca="1">_xll.meDateFromTenor(K965,L$14,"Following",L$13,"Normal")</f>
        <v>43951</v>
      </c>
      <c r="M965" s="175">
        <f ca="1"/>
        <v>1.2558054163502769E-2</v>
      </c>
      <c r="N965" s="152" t="s">
        <v>4</v>
      </c>
      <c r="O965" s="174">
        <f t="shared" ca="1" si="44"/>
        <v>43769</v>
      </c>
      <c r="P965" s="20">
        <f ca="1">_xll.meDateFromTenor(O965,P$14,"Following",P$13,"Normal")</f>
        <v>43770</v>
      </c>
      <c r="Q965" s="175">
        <f ca="1"/>
        <v>9.0095415382140803E-3</v>
      </c>
      <c r="R965" s="151" t="s">
        <v>4</v>
      </c>
    </row>
    <row r="966" spans="1:18" x14ac:dyDescent="0.25">
      <c r="A966" s="153">
        <v>948</v>
      </c>
      <c r="B966" s="158"/>
      <c r="C966" s="174">
        <f ca="1">_xll.meDateFromTenor(C965,"1D","FOLLOWING",D$13,"NORMAL")</f>
        <v>43770</v>
      </c>
      <c r="D966" s="20">
        <f ca="1">_xll.meDateFromTenor(C966,D$14,"Following",D$13,"Normal")</f>
        <v>43773</v>
      </c>
      <c r="E966" s="175">
        <f ca="1"/>
        <v>7.7318528200187864E-3</v>
      </c>
      <c r="F966" s="152"/>
      <c r="G966" s="174">
        <f t="shared" ca="1" si="42"/>
        <v>43770</v>
      </c>
      <c r="H966" s="20">
        <f ca="1">_xll.meDateFromTenor(G966,H$14,"Following",H$13,"Normal")</f>
        <v>43864</v>
      </c>
      <c r="I966" s="175">
        <f ca="1"/>
        <v>1.1136943478061018E-2</v>
      </c>
      <c r="J966" s="152" t="s">
        <v>4</v>
      </c>
      <c r="K966" s="174">
        <f t="shared" ca="1" si="43"/>
        <v>43770</v>
      </c>
      <c r="L966" s="20">
        <f ca="1">_xll.meDateFromTenor(K966,L$14,"Following",L$13,"Normal")</f>
        <v>43955</v>
      </c>
      <c r="M966" s="175">
        <f ca="1"/>
        <v>1.2561801700036197E-2</v>
      </c>
      <c r="N966" s="152" t="s">
        <v>4</v>
      </c>
      <c r="O966" s="174">
        <f t="shared" ca="1" si="44"/>
        <v>43770</v>
      </c>
      <c r="P966" s="20">
        <f ca="1">_xll.meDateFromTenor(O966,P$14,"Following",P$13,"Normal")</f>
        <v>43773</v>
      </c>
      <c r="Q966" s="175">
        <f ca="1"/>
        <v>9.0131730509154899E-3</v>
      </c>
      <c r="R966" s="151" t="s">
        <v>4</v>
      </c>
    </row>
    <row r="967" spans="1:18" x14ac:dyDescent="0.25">
      <c r="A967" s="153">
        <v>949</v>
      </c>
      <c r="B967" s="158"/>
      <c r="C967" s="174">
        <f ca="1">_xll.meDateFromTenor(C966,"1D","FOLLOWING",D$13,"NORMAL")</f>
        <v>43773</v>
      </c>
      <c r="D967" s="20">
        <f ca="1">_xll.meDateFromTenor(C967,D$14,"Following",D$13,"Normal")</f>
        <v>43774</v>
      </c>
      <c r="E967" s="175">
        <f ca="1"/>
        <v>7.7429658852601613E-3</v>
      </c>
      <c r="F967" s="152"/>
      <c r="G967" s="174">
        <f t="shared" ca="1" si="42"/>
        <v>43773</v>
      </c>
      <c r="H967" s="20">
        <f ca="1">_xll.meDateFromTenor(G967,H$14,"Following",H$13,"Normal")</f>
        <v>43865</v>
      </c>
      <c r="I967" s="175">
        <f ca="1"/>
        <v>1.1149251541823947E-2</v>
      </c>
      <c r="J967" s="152" t="s">
        <v>4</v>
      </c>
      <c r="K967" s="174">
        <f t="shared" ca="1" si="43"/>
        <v>43773</v>
      </c>
      <c r="L967" s="20">
        <f ca="1">_xll.meDateFromTenor(K967,L$14,"Following",L$13,"Normal")</f>
        <v>43955</v>
      </c>
      <c r="M967" s="175">
        <f ca="1"/>
        <v>1.2573068988275532E-2</v>
      </c>
      <c r="N967" s="152" t="s">
        <v>4</v>
      </c>
      <c r="O967" s="174">
        <f t="shared" ca="1" si="44"/>
        <v>43773</v>
      </c>
      <c r="P967" s="20">
        <f ca="1">_xll.meDateFromTenor(O967,P$14,"Following",P$13,"Normal")</f>
        <v>43774</v>
      </c>
      <c r="Q967" s="175">
        <f ca="1"/>
        <v>9.0240497966734938E-3</v>
      </c>
      <c r="R967" s="151" t="s">
        <v>4</v>
      </c>
    </row>
    <row r="968" spans="1:18" x14ac:dyDescent="0.25">
      <c r="A968" s="153">
        <v>950</v>
      </c>
      <c r="B968" s="158"/>
      <c r="C968" s="174">
        <f ca="1">_xll.meDateFromTenor(C967,"1D","FOLLOWING",D$13,"NORMAL")</f>
        <v>43774</v>
      </c>
      <c r="D968" s="20">
        <f ca="1">_xll.meDateFromTenor(C968,D$14,"Following",D$13,"Normal")</f>
        <v>43775</v>
      </c>
      <c r="E968" s="175">
        <f ca="1"/>
        <v>7.7486278765359906E-3</v>
      </c>
      <c r="F968" s="152"/>
      <c r="G968" s="174">
        <f t="shared" ca="1" si="42"/>
        <v>43774</v>
      </c>
      <c r="H968" s="20">
        <f ca="1">_xll.meDateFromTenor(G968,H$14,"Following",H$13,"Normal")</f>
        <v>43866</v>
      </c>
      <c r="I968" s="175">
        <f ca="1"/>
        <v>1.1153333840536767E-2</v>
      </c>
      <c r="J968" s="152" t="s">
        <v>4</v>
      </c>
      <c r="K968" s="174">
        <f t="shared" ca="1" si="43"/>
        <v>43774</v>
      </c>
      <c r="L968" s="20">
        <f ca="1">_xll.meDateFromTenor(K968,L$14,"Following",L$13,"Normal")</f>
        <v>43956</v>
      </c>
      <c r="M968" s="175">
        <f ca="1"/>
        <v>1.2576833160285612E-2</v>
      </c>
      <c r="N968" s="152" t="s">
        <v>4</v>
      </c>
      <c r="O968" s="174">
        <f t="shared" ca="1" si="44"/>
        <v>43774</v>
      </c>
      <c r="P968" s="20">
        <f ca="1">_xll.meDateFromTenor(O968,P$14,"Following",P$13,"Normal")</f>
        <v>43775</v>
      </c>
      <c r="Q968" s="175">
        <f ca="1"/>
        <v>9.0276697331058021E-3</v>
      </c>
      <c r="R968" s="151" t="s">
        <v>4</v>
      </c>
    </row>
    <row r="969" spans="1:18" x14ac:dyDescent="0.25">
      <c r="A969" s="153">
        <v>951</v>
      </c>
      <c r="B969" s="158"/>
      <c r="C969" s="174">
        <f ca="1">_xll.meDateFromTenor(C968,"1D","FOLLOWING",D$13,"NORMAL")</f>
        <v>43775</v>
      </c>
      <c r="D969" s="20">
        <f ca="1">_xll.meDateFromTenor(C969,D$14,"Following",D$13,"Normal")</f>
        <v>43776</v>
      </c>
      <c r="E969" s="175">
        <f ca="1"/>
        <v>7.7543033292837571E-3</v>
      </c>
      <c r="F969" s="152"/>
      <c r="G969" s="174">
        <f t="shared" ca="1" si="42"/>
        <v>43775</v>
      </c>
      <c r="H969" s="20">
        <f ca="1">_xll.meDateFromTenor(G969,H$14,"Following",H$13,"Normal")</f>
        <v>43867</v>
      </c>
      <c r="I969" s="175">
        <f ca="1"/>
        <v>1.1157405979361525E-2</v>
      </c>
      <c r="J969" s="152" t="s">
        <v>4</v>
      </c>
      <c r="K969" s="174">
        <f t="shared" ca="1" si="43"/>
        <v>43775</v>
      </c>
      <c r="L969" s="20">
        <f ca="1">_xll.meDateFromTenor(K969,L$14,"Following",L$13,"Normal")</f>
        <v>43957</v>
      </c>
      <c r="M969" s="175">
        <f ca="1"/>
        <v>1.2580601628452816E-2</v>
      </c>
      <c r="N969" s="152" t="s">
        <v>4</v>
      </c>
      <c r="O969" s="174">
        <f t="shared" ca="1" si="44"/>
        <v>43775</v>
      </c>
      <c r="P969" s="20">
        <f ca="1">_xll.meDateFromTenor(O969,P$14,"Following",P$13,"Normal")</f>
        <v>43776</v>
      </c>
      <c r="Q969" s="175">
        <f ca="1"/>
        <v>9.0312869894421215E-3</v>
      </c>
      <c r="R969" s="151" t="s">
        <v>4</v>
      </c>
    </row>
    <row r="970" spans="1:18" x14ac:dyDescent="0.25">
      <c r="A970" s="153">
        <v>952</v>
      </c>
      <c r="B970" s="158"/>
      <c r="C970" s="174">
        <f ca="1">_xll.meDateFromTenor(C969,"1D","FOLLOWING",D$13,"NORMAL")</f>
        <v>43776</v>
      </c>
      <c r="D970" s="20">
        <f ca="1">_xll.meDateFromTenor(C970,D$14,"Following",D$13,"Normal")</f>
        <v>43777</v>
      </c>
      <c r="E970" s="175">
        <f ca="1"/>
        <v>7.7599922446225655E-3</v>
      </c>
      <c r="F970" s="152"/>
      <c r="G970" s="174">
        <f t="shared" ca="1" si="42"/>
        <v>43776</v>
      </c>
      <c r="H970" s="20">
        <f ca="1">_xll.meDateFromTenor(G970,H$14,"Following",H$13,"Normal")</f>
        <v>43868</v>
      </c>
      <c r="I970" s="175">
        <f ca="1"/>
        <v>1.1161467979127843E-2</v>
      </c>
      <c r="J970" s="152" t="s">
        <v>4</v>
      </c>
      <c r="K970" s="174">
        <f t="shared" ca="1" si="43"/>
        <v>43776</v>
      </c>
      <c r="L970" s="20">
        <f ca="1">_xll.meDateFromTenor(K970,L$14,"Following",L$13,"Normal")</f>
        <v>43958</v>
      </c>
      <c r="M970" s="175">
        <f ca="1"/>
        <v>1.2584374447692328E-2</v>
      </c>
      <c r="N970" s="152" t="s">
        <v>4</v>
      </c>
      <c r="O970" s="174">
        <f t="shared" ca="1" si="44"/>
        <v>43776</v>
      </c>
      <c r="P970" s="20">
        <f ca="1">_xll.meDateFromTenor(O970,P$14,"Following",P$13,"Normal")</f>
        <v>43777</v>
      </c>
      <c r="Q970" s="175">
        <f ca="1"/>
        <v>9.0349016512709709E-3</v>
      </c>
      <c r="R970" s="151" t="s">
        <v>4</v>
      </c>
    </row>
    <row r="971" spans="1:18" x14ac:dyDescent="0.25">
      <c r="A971" s="153">
        <v>953</v>
      </c>
      <c r="B971" s="158"/>
      <c r="C971" s="174">
        <f ca="1">_xll.meDateFromTenor(C970,"1D","FOLLOWING",D$13,"NORMAL")</f>
        <v>43777</v>
      </c>
      <c r="D971" s="20">
        <f ca="1">_xll.meDateFromTenor(C971,D$14,"Following",D$13,"Normal")</f>
        <v>43780</v>
      </c>
      <c r="E971" s="175">
        <f ca="1"/>
        <v>7.7715827226132739E-3</v>
      </c>
      <c r="F971" s="152"/>
      <c r="G971" s="174">
        <f t="shared" ca="1" si="42"/>
        <v>43777</v>
      </c>
      <c r="H971" s="20">
        <f ca="1">_xll.meDateFromTenor(G971,H$14,"Following",H$13,"Normal")</f>
        <v>43871</v>
      </c>
      <c r="I971" s="175">
        <f ca="1"/>
        <v>1.1165519860665329E-2</v>
      </c>
      <c r="J971" s="152" t="s">
        <v>4</v>
      </c>
      <c r="K971" s="174">
        <f t="shared" ca="1" si="43"/>
        <v>43777</v>
      </c>
      <c r="L971" s="20">
        <f ca="1">_xll.meDateFromTenor(K971,L$14,"Following",L$13,"Normal")</f>
        <v>43959</v>
      </c>
      <c r="M971" s="175">
        <f ca="1"/>
        <v>1.2588151672919339E-2</v>
      </c>
      <c r="N971" s="152" t="s">
        <v>4</v>
      </c>
      <c r="O971" s="174">
        <f t="shared" ca="1" si="44"/>
        <v>43777</v>
      </c>
      <c r="P971" s="20">
        <f ca="1">_xll.meDateFromTenor(O971,P$14,"Following",P$13,"Normal")</f>
        <v>43780</v>
      </c>
      <c r="Q971" s="175">
        <f ca="1"/>
        <v>9.0385138041808588E-3</v>
      </c>
      <c r="R971" s="151" t="s">
        <v>4</v>
      </c>
    </row>
    <row r="972" spans="1:18" x14ac:dyDescent="0.25">
      <c r="A972" s="153">
        <v>954</v>
      </c>
      <c r="B972" s="158"/>
      <c r="C972" s="174">
        <f ca="1">_xll.meDateFromTenor(C971,"1D","FOLLOWING",D$13,"NORMAL")</f>
        <v>43780</v>
      </c>
      <c r="D972" s="20">
        <f ca="1">_xll.meDateFromTenor(C972,D$14,"Following",D$13,"Normal")</f>
        <v>43781</v>
      </c>
      <c r="E972" s="175">
        <f ca="1"/>
        <v>7.7828825607451357E-3</v>
      </c>
      <c r="F972" s="152"/>
      <c r="G972" s="174">
        <f t="shared" ca="1" si="42"/>
        <v>43780</v>
      </c>
      <c r="H972" s="20">
        <f ca="1">_xll.meDateFromTenor(G972,H$14,"Following",H$13,"Normal")</f>
        <v>43872</v>
      </c>
      <c r="I972" s="175">
        <f ca="1"/>
        <v>1.1177615004200956E-2</v>
      </c>
      <c r="J972" s="152" t="s">
        <v>4</v>
      </c>
      <c r="K972" s="174">
        <f t="shared" ca="1" si="43"/>
        <v>43780</v>
      </c>
      <c r="L972" s="20">
        <f ca="1">_xll.meDateFromTenor(K972,L$14,"Following",L$13,"Normal")</f>
        <v>43962</v>
      </c>
      <c r="M972" s="175">
        <f ca="1"/>
        <v>1.2599510333677188E-2</v>
      </c>
      <c r="N972" s="152" t="s">
        <v>4</v>
      </c>
      <c r="O972" s="174">
        <f t="shared" ca="1" si="44"/>
        <v>43780</v>
      </c>
      <c r="P972" s="20">
        <f ca="1">_xll.meDateFromTenor(O972,P$14,"Following",P$13,"Normal")</f>
        <v>43781</v>
      </c>
      <c r="Q972" s="175">
        <f ca="1"/>
        <v>9.0493360652819238E-3</v>
      </c>
      <c r="R972" s="151" t="s">
        <v>4</v>
      </c>
    </row>
    <row r="973" spans="1:18" x14ac:dyDescent="0.25">
      <c r="A973" s="153">
        <v>955</v>
      </c>
      <c r="B973" s="158"/>
      <c r="C973" s="174">
        <f ca="1">_xll.meDateFromTenor(C972,"1D","FOLLOWING",D$13,"NORMAL")</f>
        <v>43781</v>
      </c>
      <c r="D973" s="20">
        <f ca="1">_xll.meDateFromTenor(C973,D$14,"Following",D$13,"Normal")</f>
        <v>43782</v>
      </c>
      <c r="E973" s="175">
        <f ca="1"/>
        <v>7.7886388106218896E-3</v>
      </c>
      <c r="F973" s="152"/>
      <c r="G973" s="174">
        <f t="shared" ca="1" si="42"/>
        <v>43781</v>
      </c>
      <c r="H973" s="20">
        <f ca="1">_xll.meDateFromTenor(G973,H$14,"Following",H$13,"Normal")</f>
        <v>43873</v>
      </c>
      <c r="I973" s="175">
        <f ca="1"/>
        <v>1.1181626621119265E-2</v>
      </c>
      <c r="J973" s="152" t="s">
        <v>4</v>
      </c>
      <c r="K973" s="174">
        <f t="shared" ca="1" si="43"/>
        <v>43781</v>
      </c>
      <c r="L973" s="20">
        <f ca="1">_xll.meDateFromTenor(K973,L$14,"Following",L$13,"Normal")</f>
        <v>43963</v>
      </c>
      <c r="M973" s="175">
        <f ca="1"/>
        <v>1.2603305732006027E-2</v>
      </c>
      <c r="N973" s="152" t="s">
        <v>4</v>
      </c>
      <c r="O973" s="174">
        <f t="shared" ca="1" si="44"/>
        <v>43781</v>
      </c>
      <c r="P973" s="20">
        <f ca="1">_xll.meDateFromTenor(O973,P$14,"Following",P$13,"Normal")</f>
        <v>43782</v>
      </c>
      <c r="Q973" s="175">
        <f ca="1"/>
        <v>9.0529390384011289E-3</v>
      </c>
      <c r="R973" s="151" t="s">
        <v>4</v>
      </c>
    </row>
    <row r="974" spans="1:18" x14ac:dyDescent="0.25">
      <c r="A974" s="153">
        <v>956</v>
      </c>
      <c r="B974" s="158"/>
      <c r="C974" s="174">
        <f ca="1">_xll.meDateFromTenor(C973,"1D","FOLLOWING",D$13,"NORMAL")</f>
        <v>43782</v>
      </c>
      <c r="D974" s="20">
        <f ca="1">_xll.meDateFromTenor(C974,D$14,"Following",D$13,"Normal")</f>
        <v>43783</v>
      </c>
      <c r="E974" s="175">
        <f ca="1"/>
        <v>7.7944085316428435E-3</v>
      </c>
      <c r="F974" s="152"/>
      <c r="G974" s="174">
        <f t="shared" ca="1" si="42"/>
        <v>43782</v>
      </c>
      <c r="H974" s="20">
        <f ca="1">_xll.meDateFromTenor(G974,H$14,"Following",H$13,"Normal")</f>
        <v>43874</v>
      </c>
      <c r="I974" s="175">
        <f ca="1"/>
        <v>1.1185628223956814E-2</v>
      </c>
      <c r="J974" s="152" t="s">
        <v>4</v>
      </c>
      <c r="K974" s="174">
        <f t="shared" ca="1" si="43"/>
        <v>43782</v>
      </c>
      <c r="L974" s="20">
        <f ca="1">_xll.meDateFromTenor(K974,L$14,"Following",L$13,"Normal")</f>
        <v>43964</v>
      </c>
      <c r="M974" s="175">
        <f ca="1"/>
        <v>1.2607105810898288E-2</v>
      </c>
      <c r="N974" s="152" t="s">
        <v>4</v>
      </c>
      <c r="O974" s="174">
        <f t="shared" ca="1" si="44"/>
        <v>43782</v>
      </c>
      <c r="P974" s="20">
        <f ca="1">_xll.meDateFromTenor(O974,P$14,"Following",P$13,"Normal")</f>
        <v>43783</v>
      </c>
      <c r="Q974" s="175">
        <f ca="1"/>
        <v>9.0565399305439481E-3</v>
      </c>
      <c r="R974" s="151" t="s">
        <v>4</v>
      </c>
    </row>
    <row r="975" spans="1:18" x14ac:dyDescent="0.25">
      <c r="A975" s="153">
        <v>957</v>
      </c>
      <c r="B975" s="158"/>
      <c r="C975" s="174">
        <f ca="1">_xll.meDateFromTenor(C974,"1D","FOLLOWING",D$13,"NORMAL")</f>
        <v>43783</v>
      </c>
      <c r="D975" s="20">
        <f ca="1">_xll.meDateFromTenor(C975,D$14,"Following",D$13,"Normal")</f>
        <v>43784</v>
      </c>
      <c r="E975" s="175">
        <f ca="1"/>
        <v>7.8001917253267827E-3</v>
      </c>
      <c r="F975" s="152"/>
      <c r="G975" s="174">
        <f t="shared" ca="1" si="42"/>
        <v>43783</v>
      </c>
      <c r="H975" s="20">
        <f ca="1">_xll.meDateFromTenor(G975,H$14,"Following",H$13,"Normal")</f>
        <v>43875</v>
      </c>
      <c r="I975" s="175">
        <f ca="1"/>
        <v>1.1189619833543217E-2</v>
      </c>
      <c r="J975" s="152" t="s">
        <v>4</v>
      </c>
      <c r="K975" s="174">
        <f t="shared" ca="1" si="43"/>
        <v>43783</v>
      </c>
      <c r="L975" s="20">
        <f ca="1">_xll.meDateFromTenor(K975,L$14,"Following",L$13,"Normal")</f>
        <v>43965</v>
      </c>
      <c r="M975" s="175">
        <f ca="1"/>
        <v>1.2610910625269152E-2</v>
      </c>
      <c r="N975" s="152" t="s">
        <v>4</v>
      </c>
      <c r="O975" s="174">
        <f t="shared" ca="1" si="44"/>
        <v>43783</v>
      </c>
      <c r="P975" s="20">
        <f ca="1">_xll.meDateFromTenor(O975,P$14,"Following",P$13,"Normal")</f>
        <v>43784</v>
      </c>
      <c r="Q975" s="175">
        <f ca="1"/>
        <v>9.0601388272989001E-3</v>
      </c>
      <c r="R975" s="151" t="s">
        <v>4</v>
      </c>
    </row>
    <row r="976" spans="1:18" x14ac:dyDescent="0.25">
      <c r="A976" s="153">
        <v>958</v>
      </c>
      <c r="B976" s="158"/>
      <c r="C976" s="174">
        <f ca="1">_xll.meDateFromTenor(C975,"1D","FOLLOWING",D$13,"NORMAL")</f>
        <v>43784</v>
      </c>
      <c r="D976" s="20">
        <f ca="1">_xll.meDateFromTenor(C976,D$14,"Following",D$13,"Normal")</f>
        <v>43787</v>
      </c>
      <c r="E976" s="175">
        <f ca="1"/>
        <v>7.8119725415160268E-3</v>
      </c>
      <c r="F976" s="152"/>
      <c r="G976" s="174">
        <f t="shared" ca="1" si="42"/>
        <v>43784</v>
      </c>
      <c r="H976" s="20">
        <f ca="1">_xll.meDateFromTenor(G976,H$14,"Following",H$13,"Normal")</f>
        <v>43878</v>
      </c>
      <c r="I976" s="175">
        <f ca="1"/>
        <v>1.1193601470708088E-2</v>
      </c>
      <c r="J976" s="152" t="s">
        <v>4</v>
      </c>
      <c r="K976" s="174">
        <f t="shared" ca="1" si="43"/>
        <v>43784</v>
      </c>
      <c r="L976" s="20">
        <f ca="1">_xll.meDateFromTenor(K976,L$14,"Following",L$13,"Normal")</f>
        <v>43966</v>
      </c>
      <c r="M976" s="175">
        <f ca="1"/>
        <v>1.2614720230033807E-2</v>
      </c>
      <c r="N976" s="152" t="s">
        <v>4</v>
      </c>
      <c r="O976" s="174">
        <f t="shared" ca="1" si="44"/>
        <v>43784</v>
      </c>
      <c r="P976" s="20">
        <f ca="1">_xll.meDateFromTenor(O976,P$14,"Following",P$13,"Normal")</f>
        <v>43787</v>
      </c>
      <c r="Q976" s="175">
        <f ca="1"/>
        <v>9.063735814254497E-3</v>
      </c>
      <c r="R976" s="151" t="s">
        <v>4</v>
      </c>
    </row>
    <row r="977" spans="1:18" x14ac:dyDescent="0.25">
      <c r="A977" s="153">
        <v>959</v>
      </c>
      <c r="B977" s="158"/>
      <c r="C977" s="174">
        <f ca="1">_xll.meDateFromTenor(C976,"1D","FOLLOWING",D$13,"NORMAL")</f>
        <v>43787</v>
      </c>
      <c r="D977" s="20">
        <f ca="1">_xll.meDateFromTenor(C977,D$14,"Following",D$13,"Normal")</f>
        <v>43788</v>
      </c>
      <c r="E977" s="175">
        <f ca="1"/>
        <v>7.8234592546700121E-3</v>
      </c>
      <c r="F977" s="152"/>
      <c r="G977" s="174">
        <f t="shared" ca="1" si="42"/>
        <v>43787</v>
      </c>
      <c r="H977" s="20">
        <f ca="1">_xll.meDateFromTenor(G977,H$14,"Following",H$13,"Normal")</f>
        <v>43879</v>
      </c>
      <c r="I977" s="175">
        <f ca="1"/>
        <v>1.1205486755969645E-2</v>
      </c>
      <c r="J977" s="152" t="s">
        <v>4</v>
      </c>
      <c r="K977" s="174">
        <f t="shared" ca="1" si="43"/>
        <v>43787</v>
      </c>
      <c r="L977" s="20">
        <f ca="1">_xll.meDateFromTenor(K977,L$14,"Following",L$13,"Normal")</f>
        <v>43969</v>
      </c>
      <c r="M977" s="175">
        <f ca="1"/>
        <v>1.2626178335842366E-2</v>
      </c>
      <c r="N977" s="152" t="s">
        <v>4</v>
      </c>
      <c r="O977" s="174">
        <f t="shared" ca="1" si="44"/>
        <v>43787</v>
      </c>
      <c r="P977" s="20">
        <f ca="1">_xll.meDateFromTenor(O977,P$14,"Following",P$13,"Normal")</f>
        <v>43788</v>
      </c>
      <c r="Q977" s="175">
        <f ca="1"/>
        <v>9.0745161722103132E-3</v>
      </c>
      <c r="R977" s="151" t="s">
        <v>4</v>
      </c>
    </row>
    <row r="978" spans="1:18" x14ac:dyDescent="0.25">
      <c r="A978" s="153">
        <v>960</v>
      </c>
      <c r="B978" s="158"/>
      <c r="C978" s="174">
        <f ca="1">_xll.meDateFromTenor(C977,"1D","FOLLOWING",D$13,"NORMAL")</f>
        <v>43788</v>
      </c>
      <c r="D978" s="20">
        <f ca="1">_xll.meDateFromTenor(C978,D$14,"Following",D$13,"Normal")</f>
        <v>43789</v>
      </c>
      <c r="E978" s="175">
        <f ca="1"/>
        <v>7.8293098327719968E-3</v>
      </c>
      <c r="F978" s="152"/>
      <c r="G978" s="174">
        <f t="shared" ca="1" si="42"/>
        <v>43788</v>
      </c>
      <c r="H978" s="20">
        <f ca="1">_xll.meDateFromTenor(G978,H$14,"Following",H$13,"Normal")</f>
        <v>43880</v>
      </c>
      <c r="I978" s="175">
        <f ca="1"/>
        <v>1.1209428711744525E-2</v>
      </c>
      <c r="J978" s="152" t="s">
        <v>4</v>
      </c>
      <c r="K978" s="174">
        <f t="shared" ca="1" si="43"/>
        <v>43788</v>
      </c>
      <c r="L978" s="20">
        <f ca="1">_xll.meDateFromTenor(K978,L$14,"Following",L$13,"Normal")</f>
        <v>43970</v>
      </c>
      <c r="M978" s="175">
        <f ca="1"/>
        <v>1.2630007651334032E-2</v>
      </c>
      <c r="N978" s="152" t="s">
        <v>4</v>
      </c>
      <c r="O978" s="174">
        <f t="shared" ca="1" si="44"/>
        <v>43788</v>
      </c>
      <c r="P978" s="20">
        <f ca="1">_xll.meDateFromTenor(O978,P$14,"Following",P$13,"Normal")</f>
        <v>43789</v>
      </c>
      <c r="Q978" s="175">
        <f ca="1"/>
        <v>9.0781063758536423E-3</v>
      </c>
      <c r="R978" s="151" t="s">
        <v>4</v>
      </c>
    </row>
    <row r="979" spans="1:18" x14ac:dyDescent="0.25">
      <c r="A979" s="153">
        <v>961</v>
      </c>
      <c r="B979" s="158"/>
      <c r="C979" s="174">
        <f ca="1">_xll.meDateFromTenor(C978,"1D","FOLLOWING",D$13,"NORMAL")</f>
        <v>43789</v>
      </c>
      <c r="D979" s="20">
        <f ca="1">_xll.meDateFromTenor(C979,D$14,"Following",D$13,"Normal")</f>
        <v>43790</v>
      </c>
      <c r="E979" s="175">
        <f ca="1"/>
        <v>7.8351738922499969E-3</v>
      </c>
      <c r="F979" s="152"/>
      <c r="G979" s="174">
        <f t="shared" ca="1" si="42"/>
        <v>43789</v>
      </c>
      <c r="H979" s="20">
        <f ca="1">_xll.meDateFromTenor(G979,H$14,"Following",H$13,"Normal")</f>
        <v>43881</v>
      </c>
      <c r="I979" s="175">
        <f ca="1"/>
        <v>1.1213360837045768E-2</v>
      </c>
      <c r="J979" s="152" t="s">
        <v>4</v>
      </c>
      <c r="K979" s="174">
        <f t="shared" ca="1" si="43"/>
        <v>43789</v>
      </c>
      <c r="L979" s="20">
        <f ca="1">_xll.meDateFromTenor(K979,L$14,"Following",L$13,"Normal")</f>
        <v>43971</v>
      </c>
      <c r="M979" s="175">
        <f ca="1"/>
        <v>1.2633842031795413E-2</v>
      </c>
      <c r="N979" s="152" t="s">
        <v>4</v>
      </c>
      <c r="O979" s="174">
        <f t="shared" ca="1" si="44"/>
        <v>43789</v>
      </c>
      <c r="P979" s="20">
        <f ca="1">_xll.meDateFromTenor(O979,P$14,"Following",P$13,"Normal")</f>
        <v>43790</v>
      </c>
      <c r="Q979" s="175">
        <f ca="1"/>
        <v>9.0816950976401935E-3</v>
      </c>
      <c r="R979" s="151" t="s">
        <v>4</v>
      </c>
    </row>
    <row r="980" spans="1:18" x14ac:dyDescent="0.25">
      <c r="A980" s="153">
        <v>962</v>
      </c>
      <c r="B980" s="158"/>
      <c r="C980" s="174">
        <f ca="1">_xll.meDateFromTenor(C979,"1D","FOLLOWING",D$13,"NORMAL")</f>
        <v>43790</v>
      </c>
      <c r="D980" s="20">
        <f ca="1">_xll.meDateFromTenor(C980,D$14,"Following",D$13,"Normal")</f>
        <v>43791</v>
      </c>
      <c r="E980" s="175">
        <f ca="1"/>
        <v>7.8410514342231175E-3</v>
      </c>
      <c r="F980" s="152"/>
      <c r="G980" s="174">
        <f t="shared" ca="1" si="42"/>
        <v>43790</v>
      </c>
      <c r="H980" s="20">
        <f ca="1">_xll.meDateFromTenor(G980,H$14,"Following",H$13,"Normal")</f>
        <v>43882</v>
      </c>
      <c r="I980" s="175">
        <f ca="1"/>
        <v>1.1217283341702116E-2</v>
      </c>
      <c r="J980" s="152" t="s">
        <v>4</v>
      </c>
      <c r="K980" s="174">
        <f t="shared" ca="1" si="43"/>
        <v>43790</v>
      </c>
      <c r="L980" s="20">
        <f ca="1">_xll.meDateFromTenor(K980,L$14,"Following",L$13,"Normal")</f>
        <v>43972</v>
      </c>
      <c r="M980" s="175">
        <f ca="1"/>
        <v>1.2637681532141697E-2</v>
      </c>
      <c r="N980" s="152" t="s">
        <v>4</v>
      </c>
      <c r="O980" s="174">
        <f t="shared" ca="1" si="44"/>
        <v>43790</v>
      </c>
      <c r="P980" s="20">
        <f ca="1">_xll.meDateFromTenor(O980,P$14,"Following",P$13,"Normal")</f>
        <v>43791</v>
      </c>
      <c r="Q980" s="175">
        <f ca="1"/>
        <v>9.0852824231584788E-3</v>
      </c>
      <c r="R980" s="151" t="s">
        <v>4</v>
      </c>
    </row>
    <row r="981" spans="1:18" x14ac:dyDescent="0.25">
      <c r="A981" s="153">
        <v>963</v>
      </c>
      <c r="B981" s="158"/>
      <c r="C981" s="174">
        <f ca="1">_xll.meDateFromTenor(C980,"1D","FOLLOWING",D$13,"NORMAL")</f>
        <v>43791</v>
      </c>
      <c r="D981" s="20">
        <f ca="1">_xll.meDateFromTenor(C981,D$14,"Following",D$13,"Normal")</f>
        <v>43794</v>
      </c>
      <c r="E981" s="175">
        <f ca="1"/>
        <v>7.8530227671076962E-3</v>
      </c>
      <c r="F981" s="152"/>
      <c r="G981" s="174">
        <f t="shared" ref="G981:G1044" ca="1" si="45">$C981</f>
        <v>43791</v>
      </c>
      <c r="H981" s="20">
        <f ca="1">_xll.meDateFromTenor(G981,H$14,"Following",H$13,"Normal")</f>
        <v>43885</v>
      </c>
      <c r="I981" s="175">
        <f ca="1"/>
        <v>1.1221196473342141E-2</v>
      </c>
      <c r="J981" s="152" t="s">
        <v>4</v>
      </c>
      <c r="K981" s="174">
        <f t="shared" ref="K981:K1044" ca="1" si="46">$C981</f>
        <v>43791</v>
      </c>
      <c r="L981" s="20">
        <f ca="1">_xll.meDateFromTenor(K981,L$14,"Following",L$13,"Normal")</f>
        <v>43973</v>
      </c>
      <c r="M981" s="175">
        <f ca="1"/>
        <v>1.2641526207288064E-2</v>
      </c>
      <c r="N981" s="152" t="s">
        <v>4</v>
      </c>
      <c r="O981" s="174">
        <f t="shared" ref="O981:O1044" ca="1" si="47">$C981</f>
        <v>43791</v>
      </c>
      <c r="P981" s="20">
        <f ca="1">_xll.meDateFromTenor(O981,P$14,"Following",P$13,"Normal")</f>
        <v>43794</v>
      </c>
      <c r="Q981" s="175">
        <f ca="1"/>
        <v>9.0888684379970136E-3</v>
      </c>
      <c r="R981" s="151" t="s">
        <v>4</v>
      </c>
    </row>
    <row r="982" spans="1:18" x14ac:dyDescent="0.25">
      <c r="A982" s="153">
        <v>964</v>
      </c>
      <c r="B982" s="158"/>
      <c r="C982" s="174">
        <f ca="1">_xll.meDateFromTenor(C981,"1D","FOLLOWING",D$13,"NORMAL")</f>
        <v>43794</v>
      </c>
      <c r="D982" s="20">
        <f ca="1">_xll.meDateFromTenor(C982,D$14,"Following",D$13,"Normal")</f>
        <v>43795</v>
      </c>
      <c r="E982" s="175">
        <f ca="1"/>
        <v>7.8646964581619294E-3</v>
      </c>
      <c r="F982" s="152"/>
      <c r="G982" s="174">
        <f t="shared" ca="1" si="45"/>
        <v>43794</v>
      </c>
      <c r="H982" s="20">
        <f ca="1">_xll.meDateFromTenor(G982,H$14,"Following",H$13,"Normal")</f>
        <v>43886</v>
      </c>
      <c r="I982" s="175">
        <f ca="1"/>
        <v>1.1232882106449944E-2</v>
      </c>
      <c r="J982" s="152" t="s">
        <v>4</v>
      </c>
      <c r="K982" s="174">
        <f t="shared" ca="1" si="46"/>
        <v>43794</v>
      </c>
      <c r="L982" s="20">
        <f ca="1">_xll.meDateFromTenor(K982,L$14,"Following",L$13,"Normal")</f>
        <v>43976</v>
      </c>
      <c r="M982" s="175">
        <f ca="1"/>
        <v>1.2653091830679527E-2</v>
      </c>
      <c r="N982" s="152" t="s">
        <v>4</v>
      </c>
      <c r="O982" s="174">
        <f t="shared" ca="1" si="47"/>
        <v>43794</v>
      </c>
      <c r="P982" s="20">
        <f ca="1">_xll.meDateFromTenor(O982,P$14,"Following",P$13,"Normal")</f>
        <v>43795</v>
      </c>
      <c r="Q982" s="175">
        <f ca="1"/>
        <v>9.0996194743192694E-3</v>
      </c>
      <c r="R982" s="151" t="s">
        <v>4</v>
      </c>
    </row>
    <row r="983" spans="1:18" x14ac:dyDescent="0.25">
      <c r="A983" s="153">
        <v>965</v>
      </c>
      <c r="B983" s="158"/>
      <c r="C983" s="174">
        <f ca="1">_xll.meDateFromTenor(C982,"1D","FOLLOWING",D$13,"NORMAL")</f>
        <v>43795</v>
      </c>
      <c r="D983" s="20">
        <f ca="1">_xll.meDateFromTenor(C983,D$14,"Following",D$13,"Normal")</f>
        <v>43796</v>
      </c>
      <c r="E983" s="175">
        <f ca="1"/>
        <v>7.8706414353924281E-3</v>
      </c>
      <c r="F983" s="152"/>
      <c r="G983" s="174">
        <f t="shared" ca="1" si="45"/>
        <v>43795</v>
      </c>
      <c r="H983" s="20">
        <f ca="1">_xll.meDateFromTenor(G983,H$14,"Following",H$13,"Normal")</f>
        <v>43887</v>
      </c>
      <c r="I983" s="175">
        <f ca="1"/>
        <v>1.1236760222310354E-2</v>
      </c>
      <c r="J983" s="152" t="s">
        <v>4</v>
      </c>
      <c r="K983" s="174">
        <f t="shared" ca="1" si="46"/>
        <v>43795</v>
      </c>
      <c r="L983" s="20">
        <f ca="1">_xll.meDateFromTenor(K983,L$14,"Following",L$13,"Normal")</f>
        <v>43977</v>
      </c>
      <c r="M983" s="175">
        <f ca="1"/>
        <v>1.2656957754178081E-2</v>
      </c>
      <c r="N983" s="152" t="s">
        <v>4</v>
      </c>
      <c r="O983" s="174">
        <f t="shared" ca="1" si="47"/>
        <v>43795</v>
      </c>
      <c r="P983" s="20">
        <f ca="1">_xll.meDateFromTenor(O983,P$14,"Following",P$13,"Normal")</f>
        <v>43796</v>
      </c>
      <c r="Q983" s="175">
        <f ca="1"/>
        <v>9.1031961562011397E-3</v>
      </c>
      <c r="R983" s="151" t="s">
        <v>4</v>
      </c>
    </row>
    <row r="984" spans="1:18" x14ac:dyDescent="0.25">
      <c r="A984" s="153">
        <v>966</v>
      </c>
      <c r="B984" s="158"/>
      <c r="C984" s="174">
        <f ca="1">_xll.meDateFromTenor(C983,"1D","FOLLOWING",D$13,"NORMAL")</f>
        <v>43796</v>
      </c>
      <c r="D984" s="20">
        <f ca="1">_xll.meDateFromTenor(C984,D$14,"Following",D$13,"Normal")</f>
        <v>43797</v>
      </c>
      <c r="E984" s="175">
        <f ca="1"/>
        <v>7.8765999038310774E-3</v>
      </c>
      <c r="F984" s="152"/>
      <c r="G984" s="174">
        <f t="shared" ca="1" si="45"/>
        <v>43796</v>
      </c>
      <c r="H984" s="20">
        <f ca="1">_xll.meDateFromTenor(G984,H$14,"Following",H$13,"Normal")</f>
        <v>43888</v>
      </c>
      <c r="I984" s="175">
        <f ca="1"/>
        <v>1.1240630203297283E-2</v>
      </c>
      <c r="J984" s="152" t="s">
        <v>4</v>
      </c>
      <c r="K984" s="174">
        <f t="shared" ca="1" si="46"/>
        <v>43796</v>
      </c>
      <c r="L984" s="20">
        <f ca="1">_xll.meDateFromTenor(K984,L$14,"Following",L$13,"Normal")</f>
        <v>43978</v>
      </c>
      <c r="M984" s="175">
        <f ca="1"/>
        <v>1.266082912705265E-2</v>
      </c>
      <c r="N984" s="152" t="s">
        <v>4</v>
      </c>
      <c r="O984" s="174">
        <f t="shared" ca="1" si="47"/>
        <v>43796</v>
      </c>
      <c r="P984" s="20">
        <f ca="1">_xll.meDateFromTenor(O984,P$14,"Following",P$13,"Normal")</f>
        <v>43797</v>
      </c>
      <c r="Q984" s="175">
        <f ca="1"/>
        <v>9.106762165336962E-3</v>
      </c>
      <c r="R984" s="151" t="s">
        <v>4</v>
      </c>
    </row>
    <row r="985" spans="1:18" x14ac:dyDescent="0.25">
      <c r="A985" s="153">
        <v>967</v>
      </c>
      <c r="B985" s="158"/>
      <c r="C985" s="174">
        <f ca="1">_xll.meDateFromTenor(C984,"1D","FOLLOWING",D$13,"NORMAL")</f>
        <v>43797</v>
      </c>
      <c r="D985" s="20">
        <f ca="1">_xll.meDateFromTenor(C985,D$14,"Following",D$13,"Normal")</f>
        <v>43798</v>
      </c>
      <c r="E985" s="175">
        <f ca="1"/>
        <v>7.8825718652364707E-3</v>
      </c>
      <c r="F985" s="152"/>
      <c r="G985" s="174">
        <f t="shared" ca="1" si="45"/>
        <v>43797</v>
      </c>
      <c r="H985" s="20">
        <f ca="1">_xll.meDateFromTenor(G985,H$14,"Following",H$13,"Normal")</f>
        <v>43889</v>
      </c>
      <c r="I985" s="175">
        <f ca="1"/>
        <v>1.1244492297039299E-2</v>
      </c>
      <c r="J985" s="152" t="s">
        <v>4</v>
      </c>
      <c r="K985" s="174">
        <f t="shared" ca="1" si="46"/>
        <v>43797</v>
      </c>
      <c r="L985" s="20">
        <f ca="1">_xll.meDateFromTenor(K985,L$14,"Following",L$13,"Normal")</f>
        <v>43979</v>
      </c>
      <c r="M985" s="175">
        <f ca="1"/>
        <v>1.2664706004218413E-2</v>
      </c>
      <c r="N985" s="152" t="s">
        <v>4</v>
      </c>
      <c r="O985" s="174">
        <f t="shared" ca="1" si="47"/>
        <v>43797</v>
      </c>
      <c r="P985" s="20">
        <f ca="1">_xll.meDateFromTenor(O985,P$14,"Following",P$13,"Normal")</f>
        <v>43798</v>
      </c>
      <c r="Q985" s="175">
        <f ca="1"/>
        <v>9.110317740670372E-3</v>
      </c>
      <c r="R985" s="151" t="s">
        <v>4</v>
      </c>
    </row>
    <row r="986" spans="1:18" x14ac:dyDescent="0.25">
      <c r="A986" s="153">
        <v>968</v>
      </c>
      <c r="B986" s="158"/>
      <c r="C986" s="174">
        <f ca="1">_xll.meDateFromTenor(C985,"1D","FOLLOWING",D$13,"NORMAL")</f>
        <v>43798</v>
      </c>
      <c r="D986" s="20">
        <f ca="1">_xll.meDateFromTenor(C986,D$14,"Following",D$13,"Normal")</f>
        <v>43801</v>
      </c>
      <c r="E986" s="175">
        <f ca="1"/>
        <v>7.8947338951263213E-3</v>
      </c>
      <c r="F986" s="152"/>
      <c r="G986" s="174">
        <f t="shared" ca="1" si="45"/>
        <v>43798</v>
      </c>
      <c r="H986" s="20">
        <f ca="1">_xll.meDateFromTenor(G986,H$14,"Following",H$13,"Normal")</f>
        <v>43892</v>
      </c>
      <c r="I986" s="175">
        <f ca="1"/>
        <v>1.1248346751164972E-2</v>
      </c>
      <c r="J986" s="152" t="s">
        <v>4</v>
      </c>
      <c r="K986" s="174">
        <f t="shared" ca="1" si="46"/>
        <v>43798</v>
      </c>
      <c r="L986" s="20">
        <f ca="1">_xll.meDateFromTenor(K986,L$14,"Following",L$13,"Normal")</f>
        <v>43980</v>
      </c>
      <c r="M986" s="175">
        <f ca="1"/>
        <v>1.2668588440590559E-2</v>
      </c>
      <c r="N986" s="152" t="s">
        <v>4</v>
      </c>
      <c r="O986" s="174">
        <f t="shared" ca="1" si="47"/>
        <v>43798</v>
      </c>
      <c r="P986" s="20">
        <f ca="1">_xll.meDateFromTenor(O986,P$14,"Following",P$13,"Normal")</f>
        <v>43801</v>
      </c>
      <c r="Q986" s="175">
        <f ca="1"/>
        <v>9.113863121145007E-3</v>
      </c>
      <c r="R986" s="151" t="s">
        <v>4</v>
      </c>
    </row>
    <row r="987" spans="1:18" x14ac:dyDescent="0.25">
      <c r="A987" s="153">
        <v>969</v>
      </c>
      <c r="B987" s="158"/>
      <c r="C987" s="174">
        <f ca="1">_xll.meDateFromTenor(C986,"1D","FOLLOWING",D$13,"NORMAL")</f>
        <v>43801</v>
      </c>
      <c r="D987" s="20">
        <f ca="1">_xll.meDateFromTenor(C987,D$14,"Following",D$13,"Normal")</f>
        <v>43802</v>
      </c>
      <c r="E987" s="175">
        <f ca="1"/>
        <v>7.9065946683432309E-3</v>
      </c>
      <c r="F987" s="152"/>
      <c r="G987" s="174">
        <f t="shared" ca="1" si="45"/>
        <v>43801</v>
      </c>
      <c r="H987" s="20">
        <f ca="1">_xll.meDateFromTenor(G987,H$14,"Following",H$13,"Normal")</f>
        <v>43892</v>
      </c>
      <c r="I987" s="175">
        <f ca="1"/>
        <v>1.1259866752129618E-2</v>
      </c>
      <c r="J987" s="152" t="s">
        <v>4</v>
      </c>
      <c r="K987" s="174">
        <f t="shared" ca="1" si="46"/>
        <v>43801</v>
      </c>
      <c r="L987" s="20">
        <f ca="1">_xll.meDateFromTenor(K987,L$14,"Following",L$13,"Normal")</f>
        <v>43984</v>
      </c>
      <c r="M987" s="175">
        <f ca="1"/>
        <v>1.2680269654097118E-2</v>
      </c>
      <c r="N987" s="152" t="s">
        <v>4</v>
      </c>
      <c r="O987" s="174">
        <f t="shared" ca="1" si="47"/>
        <v>43801</v>
      </c>
      <c r="P987" s="20">
        <f ca="1">_xll.meDateFromTenor(O987,P$14,"Following",P$13,"Normal")</f>
        <v>43802</v>
      </c>
      <c r="Q987" s="175">
        <f ca="1"/>
        <v>9.1244404828526929E-3</v>
      </c>
      <c r="R987" s="151" t="s">
        <v>4</v>
      </c>
    </row>
    <row r="988" spans="1:18" x14ac:dyDescent="0.25">
      <c r="A988" s="153">
        <v>970</v>
      </c>
      <c r="B988" s="158"/>
      <c r="C988" s="174">
        <f ca="1">_xll.meDateFromTenor(C987,"1D","FOLLOWING",D$13,"NORMAL")</f>
        <v>43802</v>
      </c>
      <c r="D988" s="20">
        <f ca="1">_xll.meDateFromTenor(C988,D$14,"Following",D$13,"Normal")</f>
        <v>43803</v>
      </c>
      <c r="E988" s="175">
        <f ca="1"/>
        <v>7.912634115845335E-3</v>
      </c>
      <c r="F988" s="152"/>
      <c r="G988" s="174">
        <f t="shared" ca="1" si="45"/>
        <v>43802</v>
      </c>
      <c r="H988" s="20">
        <f ca="1">_xll.meDateFromTenor(G988,H$14,"Following",H$13,"Normal")</f>
        <v>43893</v>
      </c>
      <c r="I988" s="175">
        <f ca="1"/>
        <v>1.1263693124075604E-2</v>
      </c>
      <c r="J988" s="152" t="s">
        <v>4</v>
      </c>
      <c r="K988" s="174">
        <f t="shared" ca="1" si="46"/>
        <v>43802</v>
      </c>
      <c r="L988" s="20">
        <f ca="1">_xll.meDateFromTenor(K988,L$14,"Following",L$13,"Normal")</f>
        <v>43985</v>
      </c>
      <c r="M988" s="175">
        <f ca="1"/>
        <v>1.268417487644663E-2</v>
      </c>
      <c r="N988" s="152" t="s">
        <v>4</v>
      </c>
      <c r="O988" s="174">
        <f t="shared" ca="1" si="47"/>
        <v>43802</v>
      </c>
      <c r="P988" s="20">
        <f ca="1">_xll.meDateFromTenor(O988,P$14,"Following",P$13,"Normal")</f>
        <v>43803</v>
      </c>
      <c r="Q988" s="175">
        <f ca="1"/>
        <v>9.1279474733286445E-3</v>
      </c>
      <c r="R988" s="151" t="s">
        <v>4</v>
      </c>
    </row>
    <row r="989" spans="1:18" x14ac:dyDescent="0.25">
      <c r="A989" s="153">
        <v>971</v>
      </c>
      <c r="B989" s="158"/>
      <c r="C989" s="174">
        <f ca="1">_xll.meDateFromTenor(C988,"1D","FOLLOWING",D$13,"NORMAL")</f>
        <v>43803</v>
      </c>
      <c r="D989" s="20">
        <f ca="1">_xll.meDateFromTenor(C989,D$14,"Following",D$13,"Normal")</f>
        <v>43804</v>
      </c>
      <c r="E989" s="175">
        <f ca="1"/>
        <v>7.9186870651071495E-3</v>
      </c>
      <c r="F989" s="152"/>
      <c r="G989" s="174">
        <f t="shared" ca="1" si="45"/>
        <v>43803</v>
      </c>
      <c r="H989" s="20">
        <f ca="1">_xll.meDateFromTenor(G989,H$14,"Following",H$13,"Normal")</f>
        <v>43894</v>
      </c>
      <c r="I989" s="175">
        <f ca="1"/>
        <v>1.1267513094548095E-2</v>
      </c>
      <c r="J989" s="152" t="s">
        <v>4</v>
      </c>
      <c r="K989" s="174">
        <f t="shared" ca="1" si="46"/>
        <v>43803</v>
      </c>
      <c r="L989" s="20">
        <f ca="1">_xll.meDateFromTenor(K989,L$14,"Following",L$13,"Normal")</f>
        <v>43986</v>
      </c>
      <c r="M989" s="175">
        <f ca="1"/>
        <v>1.268808593257845E-2</v>
      </c>
      <c r="N989" s="152" t="s">
        <v>4</v>
      </c>
      <c r="O989" s="174">
        <f t="shared" ca="1" si="47"/>
        <v>43803</v>
      </c>
      <c r="P989" s="20">
        <f ca="1">_xll.meDateFromTenor(O989,P$14,"Following",P$13,"Normal")</f>
        <v>43804</v>
      </c>
      <c r="Q989" s="175">
        <f ca="1"/>
        <v>9.131445463664024E-3</v>
      </c>
      <c r="R989" s="151" t="s">
        <v>4</v>
      </c>
    </row>
    <row r="990" spans="1:18" x14ac:dyDescent="0.25">
      <c r="A990" s="153">
        <v>972</v>
      </c>
      <c r="B990" s="158"/>
      <c r="C990" s="174">
        <f ca="1">_xll.meDateFromTenor(C989,"1D","FOLLOWING",D$13,"NORMAL")</f>
        <v>43804</v>
      </c>
      <c r="D990" s="20">
        <f ca="1">_xll.meDateFromTenor(C990,D$14,"Following",D$13,"Normal")</f>
        <v>43805</v>
      </c>
      <c r="E990" s="175">
        <f ca="1"/>
        <v>7.924753517327715E-3</v>
      </c>
      <c r="F990" s="152"/>
      <c r="G990" s="174">
        <f t="shared" ca="1" si="45"/>
        <v>43804</v>
      </c>
      <c r="H990" s="20">
        <f ca="1">_xll.meDateFromTenor(G990,H$14,"Following",H$13,"Normal")</f>
        <v>43895</v>
      </c>
      <c r="I990" s="175">
        <f ca="1"/>
        <v>1.1271326911175649E-2</v>
      </c>
      <c r="J990" s="152" t="s">
        <v>4</v>
      </c>
      <c r="K990" s="174">
        <f t="shared" ca="1" si="46"/>
        <v>43804</v>
      </c>
      <c r="L990" s="20">
        <f ca="1">_xll.meDateFromTenor(K990,L$14,"Following",L$13,"Normal")</f>
        <v>43987</v>
      </c>
      <c r="M990" s="175">
        <f ca="1"/>
        <v>1.269200287740776E-2</v>
      </c>
      <c r="N990" s="152" t="s">
        <v>4</v>
      </c>
      <c r="O990" s="174">
        <f t="shared" ca="1" si="47"/>
        <v>43804</v>
      </c>
      <c r="P990" s="20">
        <f ca="1">_xll.meDateFromTenor(O990,P$14,"Following",P$13,"Normal")</f>
        <v>43805</v>
      </c>
      <c r="Q990" s="175">
        <f ca="1"/>
        <v>9.1349346928024707E-3</v>
      </c>
      <c r="R990" s="151" t="s">
        <v>4</v>
      </c>
    </row>
    <row r="991" spans="1:18" x14ac:dyDescent="0.25">
      <c r="A991" s="153">
        <v>973</v>
      </c>
      <c r="B991" s="158"/>
      <c r="C991" s="174">
        <f ca="1">_xll.meDateFromTenor(C990,"1D","FOLLOWING",D$13,"NORMAL")</f>
        <v>43805</v>
      </c>
      <c r="D991" s="20">
        <f ca="1">_xll.meDateFromTenor(C991,D$14,"Following",D$13,"Normal")</f>
        <v>43808</v>
      </c>
      <c r="E991" s="175">
        <f ca="1"/>
        <v>7.93710642676973E-3</v>
      </c>
      <c r="F991" s="152"/>
      <c r="G991" s="174">
        <f t="shared" ca="1" si="45"/>
        <v>43805</v>
      </c>
      <c r="H991" s="20">
        <f ca="1">_xll.meDateFromTenor(G991,H$14,"Following",H$13,"Normal")</f>
        <v>43896</v>
      </c>
      <c r="I991" s="175">
        <f ca="1"/>
        <v>1.1275134821586845E-2</v>
      </c>
      <c r="J991" s="152" t="s">
        <v>4</v>
      </c>
      <c r="K991" s="174">
        <f t="shared" ca="1" si="46"/>
        <v>43805</v>
      </c>
      <c r="L991" s="20">
        <f ca="1">_xll.meDateFromTenor(K991,L$14,"Following",L$13,"Normal")</f>
        <v>43990</v>
      </c>
      <c r="M991" s="175">
        <f ca="1"/>
        <v>1.2695925765849745E-2</v>
      </c>
      <c r="N991" s="152" t="s">
        <v>4</v>
      </c>
      <c r="O991" s="174">
        <f t="shared" ca="1" si="47"/>
        <v>43805</v>
      </c>
      <c r="P991" s="20">
        <f ca="1">_xll.meDateFromTenor(O991,P$14,"Following",P$13,"Normal")</f>
        <v>43808</v>
      </c>
      <c r="Q991" s="175">
        <f ca="1"/>
        <v>9.1384153996876289E-3</v>
      </c>
      <c r="R991" s="151" t="s">
        <v>4</v>
      </c>
    </row>
    <row r="992" spans="1:18" x14ac:dyDescent="0.25">
      <c r="A992" s="153">
        <v>974</v>
      </c>
      <c r="B992" s="158"/>
      <c r="C992" s="174">
        <f ca="1">_xll.meDateFromTenor(C991,"1D","FOLLOWING",D$13,"NORMAL")</f>
        <v>43808</v>
      </c>
      <c r="D992" s="20">
        <f ca="1">_xll.meDateFromTenor(C992,D$14,"Following",D$13,"Normal")</f>
        <v>43809</v>
      </c>
      <c r="E992" s="175">
        <f ca="1"/>
        <v>7.9491543872922954E-3</v>
      </c>
      <c r="F992" s="152"/>
      <c r="G992" s="174">
        <f t="shared" ca="1" si="45"/>
        <v>43808</v>
      </c>
      <c r="H992" s="20">
        <f ca="1">_xll.meDateFromTenor(G992,H$14,"Following",H$13,"Normal")</f>
        <v>43899</v>
      </c>
      <c r="I992" s="175">
        <f ca="1"/>
        <v>1.128652559180795E-2</v>
      </c>
      <c r="J992" s="152" t="s">
        <v>4</v>
      </c>
      <c r="K992" s="174">
        <f t="shared" ca="1" si="46"/>
        <v>43808</v>
      </c>
      <c r="L992" s="20">
        <f ca="1">_xll.meDateFromTenor(K992,L$14,"Following",L$13,"Normal")</f>
        <v>43991</v>
      </c>
      <c r="M992" s="175">
        <f ca="1"/>
        <v>1.2707730642003602E-2</v>
      </c>
      <c r="N992" s="152" t="s">
        <v>4</v>
      </c>
      <c r="O992" s="174">
        <f t="shared" ca="1" si="47"/>
        <v>43808</v>
      </c>
      <c r="P992" s="20">
        <f ca="1">_xll.meDateFromTenor(O992,P$14,"Following",P$13,"Normal")</f>
        <v>43809</v>
      </c>
      <c r="Q992" s="175">
        <f ca="1"/>
        <v>9.1488087762597505E-3</v>
      </c>
      <c r="R992" s="151" t="s">
        <v>4</v>
      </c>
    </row>
    <row r="993" spans="1:18" x14ac:dyDescent="0.25">
      <c r="A993" s="153">
        <v>975</v>
      </c>
      <c r="B993" s="158"/>
      <c r="C993" s="174">
        <f ca="1">_xll.meDateFromTenor(C992,"1D","FOLLOWING",D$13,"NORMAL")</f>
        <v>43809</v>
      </c>
      <c r="D993" s="20">
        <f ca="1">_xll.meDateFromTenor(C993,D$14,"Following",D$13,"Normal")</f>
        <v>43810</v>
      </c>
      <c r="E993" s="175">
        <f ca="1"/>
        <v>7.9552883774880734E-3</v>
      </c>
      <c r="F993" s="152"/>
      <c r="G993" s="174">
        <f t="shared" ca="1" si="45"/>
        <v>43809</v>
      </c>
      <c r="H993" s="20">
        <f ca="1">_xll.meDateFromTenor(G993,H$14,"Following",H$13,"Normal")</f>
        <v>43900</v>
      </c>
      <c r="I993" s="175">
        <f ca="1"/>
        <v>1.1290312353639389E-2</v>
      </c>
      <c r="J993" s="152" t="s">
        <v>4</v>
      </c>
      <c r="K993" s="174">
        <f t="shared" ca="1" si="46"/>
        <v>43809</v>
      </c>
      <c r="L993" s="20">
        <f ca="1">_xll.meDateFromTenor(K993,L$14,"Following",L$13,"Normal")</f>
        <v>43992</v>
      </c>
      <c r="M993" s="175">
        <f ca="1"/>
        <v>1.2711677854048135E-2</v>
      </c>
      <c r="N993" s="152" t="s">
        <v>4</v>
      </c>
      <c r="O993" s="174">
        <f t="shared" ca="1" si="47"/>
        <v>43809</v>
      </c>
      <c r="P993" s="20">
        <f ca="1">_xll.meDateFromTenor(O993,P$14,"Following",P$13,"Normal")</f>
        <v>43810</v>
      </c>
      <c r="Q993" s="175">
        <f ca="1"/>
        <v>9.1522577835681414E-3</v>
      </c>
      <c r="R993" s="151" t="s">
        <v>4</v>
      </c>
    </row>
    <row r="994" spans="1:18" x14ac:dyDescent="0.25">
      <c r="A994" s="153">
        <v>976</v>
      </c>
      <c r="B994" s="158"/>
      <c r="C994" s="174">
        <f ca="1">_xll.meDateFromTenor(C993,"1D","FOLLOWING",D$13,"NORMAL")</f>
        <v>43810</v>
      </c>
      <c r="D994" s="20">
        <f ca="1">_xll.meDateFromTenor(C994,D$14,"Following",D$13,"Normal")</f>
        <v>43811</v>
      </c>
      <c r="E994" s="175">
        <f ca="1"/>
        <v>7.961435879595441E-3</v>
      </c>
      <c r="F994" s="152"/>
      <c r="G994" s="174">
        <f t="shared" ca="1" si="45"/>
        <v>43810</v>
      </c>
      <c r="H994" s="20">
        <f ca="1">_xll.meDateFromTenor(G994,H$14,"Following",H$13,"Normal")</f>
        <v>43901</v>
      </c>
      <c r="I994" s="175">
        <f ca="1"/>
        <v>1.1294094447397309E-2</v>
      </c>
      <c r="J994" s="152" t="s">
        <v>4</v>
      </c>
      <c r="K994" s="174">
        <f t="shared" ca="1" si="46"/>
        <v>43810</v>
      </c>
      <c r="L994" s="20">
        <f ca="1">_xll.meDateFromTenor(K994,L$14,"Following",L$13,"Normal")</f>
        <v>43993</v>
      </c>
      <c r="M994" s="175">
        <f ca="1"/>
        <v>1.271563128428127E-2</v>
      </c>
      <c r="N994" s="152" t="s">
        <v>4</v>
      </c>
      <c r="O994" s="174">
        <f t="shared" ca="1" si="47"/>
        <v>43810</v>
      </c>
      <c r="P994" s="20">
        <f ca="1">_xll.meDateFromTenor(O994,P$14,"Following",P$13,"Normal")</f>
        <v>43811</v>
      </c>
      <c r="Q994" s="175">
        <f ca="1"/>
        <v>9.1556994633414379E-3</v>
      </c>
      <c r="R994" s="151" t="s">
        <v>4</v>
      </c>
    </row>
    <row r="995" spans="1:18" x14ac:dyDescent="0.25">
      <c r="A995" s="153">
        <v>977</v>
      </c>
      <c r="B995" s="158"/>
      <c r="C995" s="174">
        <f ca="1">_xll.meDateFromTenor(C994,"1D","FOLLOWING",D$13,"NORMAL")</f>
        <v>43811</v>
      </c>
      <c r="D995" s="20">
        <f ca="1">_xll.meDateFromTenor(C995,D$14,"Following",D$13,"Normal")</f>
        <v>43812</v>
      </c>
      <c r="E995" s="175">
        <f ca="1"/>
        <v>7.9675968952930554E-3</v>
      </c>
      <c r="F995" s="152"/>
      <c r="G995" s="174">
        <f t="shared" ca="1" si="45"/>
        <v>43811</v>
      </c>
      <c r="H995" s="20">
        <f ca="1">_xll.meDateFromTenor(G995,H$14,"Following",H$13,"Normal")</f>
        <v>43902</v>
      </c>
      <c r="I995" s="175">
        <f ca="1"/>
        <v>1.1297872120710279E-2</v>
      </c>
      <c r="J995" s="152" t="s">
        <v>4</v>
      </c>
      <c r="K995" s="174">
        <f t="shared" ca="1" si="46"/>
        <v>43811</v>
      </c>
      <c r="L995" s="20">
        <f ca="1">_xll.meDateFromTenor(K995,L$14,"Following",L$13,"Normal")</f>
        <v>43994</v>
      </c>
      <c r="M995" s="175">
        <f ca="1"/>
        <v>1.2719590987618191E-2</v>
      </c>
      <c r="N995" s="152" t="s">
        <v>4</v>
      </c>
      <c r="O995" s="174">
        <f t="shared" ca="1" si="47"/>
        <v>43811</v>
      </c>
      <c r="P995" s="20">
        <f ca="1">_xll.meDateFromTenor(O995,P$14,"Following",P$13,"Normal")</f>
        <v>43812</v>
      </c>
      <c r="Q995" s="175">
        <f ca="1"/>
        <v>9.1591340545232845E-3</v>
      </c>
      <c r="R995" s="151" t="s">
        <v>4</v>
      </c>
    </row>
    <row r="996" spans="1:18" x14ac:dyDescent="0.25">
      <c r="A996" s="153">
        <v>978</v>
      </c>
      <c r="B996" s="158"/>
      <c r="C996" s="174">
        <f ca="1">_xll.meDateFromTenor(C995,"1D","FOLLOWING",D$13,"NORMAL")</f>
        <v>43812</v>
      </c>
      <c r="D996" s="20">
        <f ca="1">_xll.meDateFromTenor(C996,D$14,"Following",D$13,"Normal")</f>
        <v>43815</v>
      </c>
      <c r="E996" s="175">
        <f ca="1"/>
        <v>7.9801408688329467E-3</v>
      </c>
      <c r="F996" s="152"/>
      <c r="G996" s="174">
        <f t="shared" ca="1" si="45"/>
        <v>43812</v>
      </c>
      <c r="H996" s="20">
        <f ca="1">_xll.meDateFromTenor(G996,H$14,"Following",H$13,"Normal")</f>
        <v>43903</v>
      </c>
      <c r="I996" s="175">
        <f ca="1"/>
        <v>1.1301645621206871E-2</v>
      </c>
      <c r="J996" s="152" t="s">
        <v>4</v>
      </c>
      <c r="K996" s="174">
        <f t="shared" ca="1" si="46"/>
        <v>43812</v>
      </c>
      <c r="L996" s="20">
        <f ca="1">_xll.meDateFromTenor(K996,L$14,"Following",L$13,"Normal")</f>
        <v>43997</v>
      </c>
      <c r="M996" s="175">
        <f ca="1"/>
        <v>1.2723557018974081E-2</v>
      </c>
      <c r="N996" s="152" t="s">
        <v>4</v>
      </c>
      <c r="O996" s="174">
        <f t="shared" ca="1" si="47"/>
        <v>43812</v>
      </c>
      <c r="P996" s="20">
        <f ca="1">_xll.meDateFromTenor(O996,P$14,"Following",P$13,"Normal")</f>
        <v>43815</v>
      </c>
      <c r="Q996" s="175">
        <f ca="1"/>
        <v>9.1625617960573186E-3</v>
      </c>
      <c r="R996" s="151" t="s">
        <v>4</v>
      </c>
    </row>
    <row r="997" spans="1:18" x14ac:dyDescent="0.25">
      <c r="A997" s="153">
        <v>979</v>
      </c>
      <c r="B997" s="158"/>
      <c r="C997" s="174">
        <f ca="1">_xll.meDateFromTenor(C996,"1D","FOLLOWING",D$13,"NORMAL")</f>
        <v>43815</v>
      </c>
      <c r="D997" s="20">
        <f ca="1">_xll.meDateFromTenor(C997,D$14,"Following",D$13,"Normal")</f>
        <v>43816</v>
      </c>
      <c r="E997" s="175">
        <f ca="1"/>
        <v>7.9923761230827062E-3</v>
      </c>
      <c r="F997" s="152"/>
      <c r="G997" s="174">
        <f t="shared" ca="1" si="45"/>
        <v>43815</v>
      </c>
      <c r="H997" s="20">
        <f ca="1">_xll.meDateFromTenor(G997,H$14,"Following",H$13,"Normal")</f>
        <v>43906</v>
      </c>
      <c r="I997" s="175">
        <f ca="1"/>
        <v>1.1312943562084054E-2</v>
      </c>
      <c r="J997" s="152" t="s">
        <v>4</v>
      </c>
      <c r="K997" s="174">
        <f t="shared" ca="1" si="46"/>
        <v>43815</v>
      </c>
      <c r="L997" s="20">
        <f ca="1">_xll.meDateFromTenor(K997,L$14,"Following",L$13,"Normal")</f>
        <v>43998</v>
      </c>
      <c r="M997" s="175">
        <f ca="1"/>
        <v>1.2735493630307425E-2</v>
      </c>
      <c r="N997" s="152" t="s">
        <v>4</v>
      </c>
      <c r="O997" s="174">
        <f t="shared" ca="1" si="47"/>
        <v>43815</v>
      </c>
      <c r="P997" s="20">
        <f ca="1">_xll.meDateFromTenor(O997,P$14,"Following",P$13,"Normal")</f>
        <v>43816</v>
      </c>
      <c r="Q997" s="175">
        <f ca="1"/>
        <v>9.1728063122089518E-3</v>
      </c>
      <c r="R997" s="151" t="s">
        <v>4</v>
      </c>
    </row>
    <row r="998" spans="1:18" x14ac:dyDescent="0.25">
      <c r="A998" s="153">
        <v>980</v>
      </c>
      <c r="B998" s="158"/>
      <c r="C998" s="174">
        <f ca="1">_xll.meDateFromTenor(C997,"1D","FOLLOWING",D$13,"NORMAL")</f>
        <v>43816</v>
      </c>
      <c r="D998" s="20">
        <f ca="1">_xll.meDateFromTenor(C998,D$14,"Following",D$13,"Normal")</f>
        <v>43817</v>
      </c>
      <c r="E998" s="175">
        <f ca="1"/>
        <v>7.9986047287939066E-3</v>
      </c>
      <c r="F998" s="152"/>
      <c r="G998" s="174">
        <f t="shared" ca="1" si="45"/>
        <v>43816</v>
      </c>
      <c r="H998" s="20">
        <f ca="1">_xll.meDateFromTenor(G998,H$14,"Following",H$13,"Normal")</f>
        <v>43907</v>
      </c>
      <c r="I998" s="175">
        <f ca="1"/>
        <v>1.1316702847600816E-2</v>
      </c>
      <c r="J998" s="152" t="s">
        <v>4</v>
      </c>
      <c r="K998" s="174">
        <f t="shared" ca="1" si="46"/>
        <v>43816</v>
      </c>
      <c r="L998" s="20">
        <f ca="1">_xll.meDateFromTenor(K998,L$14,"Following",L$13,"Normal")</f>
        <v>43999</v>
      </c>
      <c r="M998" s="175">
        <f ca="1"/>
        <v>1.2739485522891048E-2</v>
      </c>
      <c r="N998" s="152" t="s">
        <v>4</v>
      </c>
      <c r="O998" s="174">
        <f t="shared" ca="1" si="47"/>
        <v>43816</v>
      </c>
      <c r="P998" s="20">
        <f ca="1">_xll.meDateFromTenor(O998,P$14,"Following",P$13,"Normal")</f>
        <v>43817</v>
      </c>
      <c r="Q998" s="175">
        <f ca="1"/>
        <v>9.1762090445881399E-3</v>
      </c>
      <c r="R998" s="151" t="s">
        <v>4</v>
      </c>
    </row>
    <row r="999" spans="1:18" x14ac:dyDescent="0.25">
      <c r="A999" s="153">
        <v>981</v>
      </c>
      <c r="B999" s="158"/>
      <c r="C999" s="174">
        <f ca="1">_xll.meDateFromTenor(C998,"1D","FOLLOWING",D$13,"NORMAL")</f>
        <v>43817</v>
      </c>
      <c r="D999" s="20">
        <f ca="1">_xll.meDateFromTenor(C999,D$14,"Following",D$13,"Normal")</f>
        <v>43818</v>
      </c>
      <c r="E999" s="175">
        <f ca="1"/>
        <v>8.0048468571281284E-3</v>
      </c>
      <c r="F999" s="152"/>
      <c r="G999" s="174">
        <f t="shared" ca="1" si="45"/>
        <v>43817</v>
      </c>
      <c r="H999" s="20">
        <f ca="1">_xll.meDateFromTenor(G999,H$14,"Following",H$13,"Normal")</f>
        <v>43908</v>
      </c>
      <c r="I999" s="175">
        <f ca="1"/>
        <v>1.1320459198444039E-2</v>
      </c>
      <c r="J999" s="152" t="s">
        <v>4</v>
      </c>
      <c r="K999" s="174">
        <f t="shared" ca="1" si="46"/>
        <v>43817</v>
      </c>
      <c r="L999" s="20">
        <f ca="1">_xll.meDateFromTenor(K999,L$14,"Following",L$13,"Normal")</f>
        <v>44000</v>
      </c>
      <c r="M999" s="175">
        <f ca="1"/>
        <v>1.2743484018069564E-2</v>
      </c>
      <c r="N999" s="152" t="s">
        <v>4</v>
      </c>
      <c r="O999" s="174">
        <f t="shared" ca="1" si="47"/>
        <v>43817</v>
      </c>
      <c r="P999" s="20">
        <f ca="1">_xll.meDateFromTenor(O999,P$14,"Following",P$13,"Normal")</f>
        <v>43818</v>
      </c>
      <c r="Q999" s="175">
        <f ca="1"/>
        <v>9.1796061220377149E-3</v>
      </c>
      <c r="R999" s="151" t="s">
        <v>4</v>
      </c>
    </row>
    <row r="1000" spans="1:18" x14ac:dyDescent="0.25">
      <c r="A1000" s="153">
        <v>982</v>
      </c>
      <c r="B1000" s="158"/>
      <c r="C1000" s="174">
        <f ca="1">_xll.meDateFromTenor(C999,"1D","FOLLOWING",D$13,"NORMAL")</f>
        <v>43818</v>
      </c>
      <c r="D1000" s="20">
        <f ca="1">_xll.meDateFromTenor(C1000,D$14,"Following",D$13,"Normal")</f>
        <v>43819</v>
      </c>
      <c r="E1000" s="175">
        <f ca="1"/>
        <v>8.0111025093643484E-3</v>
      </c>
      <c r="F1000" s="152"/>
      <c r="G1000" s="174">
        <f t="shared" ca="1" si="45"/>
        <v>43818</v>
      </c>
      <c r="H1000" s="20">
        <f ca="1">_xll.meDateFromTenor(G1000,H$14,"Following",H$13,"Normal")</f>
        <v>43909</v>
      </c>
      <c r="I1000" s="175">
        <f ca="1"/>
        <v>1.1324212862242299E-2</v>
      </c>
      <c r="J1000" s="152" t="s">
        <v>4</v>
      </c>
      <c r="K1000" s="174">
        <f t="shared" ca="1" si="46"/>
        <v>43818</v>
      </c>
      <c r="L1000" s="20">
        <f ca="1">_xll.meDateFromTenor(K1000,L$14,"Following",L$13,"Normal")</f>
        <v>44001</v>
      </c>
      <c r="M1000" s="175">
        <f ca="1"/>
        <v>1.2747489170758162E-2</v>
      </c>
      <c r="N1000" s="152" t="s">
        <v>4</v>
      </c>
      <c r="O1000" s="174">
        <f t="shared" ca="1" si="47"/>
        <v>43818</v>
      </c>
      <c r="P1000" s="20">
        <f ca="1">_xll.meDateFromTenor(O1000,P$14,"Following",P$13,"Normal")</f>
        <v>43819</v>
      </c>
      <c r="Q1000" s="175">
        <f ca="1"/>
        <v>9.1829977835013177E-3</v>
      </c>
      <c r="R1000" s="151" t="s">
        <v>4</v>
      </c>
    </row>
    <row r="1001" spans="1:18" x14ac:dyDescent="0.25">
      <c r="A1001" s="153">
        <v>983</v>
      </c>
      <c r="B1001" s="158"/>
      <c r="C1001" s="174">
        <f ca="1">_xll.meDateFromTenor(C1000,"1D","FOLLOWING",D$13,"NORMAL")</f>
        <v>43819</v>
      </c>
      <c r="D1001" s="20">
        <f ca="1">_xll.meDateFromTenor(C1001,D$14,"Following",D$13,"Normal")</f>
        <v>43822</v>
      </c>
      <c r="E1001" s="175">
        <f ca="1"/>
        <v>8.0238377337860378E-3</v>
      </c>
      <c r="F1001" s="152"/>
      <c r="G1001" s="174">
        <f t="shared" ca="1" si="45"/>
        <v>43819</v>
      </c>
      <c r="H1001" s="20">
        <f ca="1">_xll.meDateFromTenor(G1001,H$14,"Following",H$13,"Normal")</f>
        <v>43910</v>
      </c>
      <c r="I1001" s="175">
        <f ca="1"/>
        <v>1.1327964086624159E-2</v>
      </c>
      <c r="J1001" s="152" t="s">
        <v>4</v>
      </c>
      <c r="K1001" s="174">
        <f t="shared" ca="1" si="46"/>
        <v>43819</v>
      </c>
      <c r="L1001" s="20">
        <f ca="1">_xll.meDateFromTenor(K1001,L$14,"Following",L$13,"Normal")</f>
        <v>44004</v>
      </c>
      <c r="M1001" s="175">
        <f ca="1"/>
        <v>1.2751501035872023E-2</v>
      </c>
      <c r="N1001" s="152" t="s">
        <v>4</v>
      </c>
      <c r="O1001" s="174">
        <f t="shared" ca="1" si="47"/>
        <v>43819</v>
      </c>
      <c r="P1001" s="20">
        <f ca="1">_xll.meDateFromTenor(O1001,P$14,"Following",P$13,"Normal")</f>
        <v>43822</v>
      </c>
      <c r="Q1001" s="175">
        <f ca="1"/>
        <v>9.1863842679225892E-3</v>
      </c>
      <c r="R1001" s="151" t="s">
        <v>4</v>
      </c>
    </row>
    <row r="1002" spans="1:18" x14ac:dyDescent="0.25">
      <c r="A1002" s="153">
        <v>984</v>
      </c>
      <c r="B1002" s="158"/>
      <c r="C1002" s="174">
        <f ca="1">_xll.meDateFromTenor(C1001,"1D","FOLLOWING",D$13,"NORMAL")</f>
        <v>43822</v>
      </c>
      <c r="D1002" s="20">
        <f ca="1">_xll.meDateFromTenor(C1002,D$14,"Following",D$13,"Normal")</f>
        <v>43823</v>
      </c>
      <c r="E1002" s="175">
        <f ca="1"/>
        <v>8.0362603891437623E-3</v>
      </c>
      <c r="F1002" s="152"/>
      <c r="G1002" s="174">
        <f t="shared" ca="1" si="45"/>
        <v>43822</v>
      </c>
      <c r="H1002" s="20">
        <f ca="1">_xll.meDateFromTenor(G1002,H$14,"Following",H$13,"Normal")</f>
        <v>43913</v>
      </c>
      <c r="I1002" s="175">
        <f ca="1"/>
        <v>1.1339205599557039E-2</v>
      </c>
      <c r="J1002" s="152" t="s">
        <v>4</v>
      </c>
      <c r="K1002" s="174">
        <f t="shared" ca="1" si="46"/>
        <v>43822</v>
      </c>
      <c r="L1002" s="20">
        <f ca="1">_xll.meDateFromTenor(K1002,L$14,"Following",L$13,"Normal")</f>
        <v>44005</v>
      </c>
      <c r="M1002" s="175">
        <f ca="1"/>
        <v>1.276357745491705E-2</v>
      </c>
      <c r="N1002" s="152" t="s">
        <v>4</v>
      </c>
      <c r="O1002" s="174">
        <f t="shared" ca="1" si="47"/>
        <v>43822</v>
      </c>
      <c r="P1002" s="20">
        <f ca="1">_xll.meDateFromTenor(O1002,P$14,"Following",P$13,"Normal")</f>
        <v>43823</v>
      </c>
      <c r="Q1002" s="175">
        <f ca="1"/>
        <v>9.1965150483688096E-3</v>
      </c>
      <c r="R1002" s="151" t="s">
        <v>4</v>
      </c>
    </row>
    <row r="1003" spans="1:18" x14ac:dyDescent="0.25">
      <c r="A1003" s="153">
        <v>985</v>
      </c>
      <c r="B1003" s="158"/>
      <c r="C1003" s="174">
        <f ca="1">_xll.meDateFromTenor(C1002,"1D","FOLLOWING",D$13,"NORMAL")</f>
        <v>43823</v>
      </c>
      <c r="D1003" s="20">
        <f ca="1">_xll.meDateFromTenor(C1003,D$14,"Following",D$13,"Normal")</f>
        <v>43826</v>
      </c>
      <c r="E1003" s="175">
        <f ca="1"/>
        <v>8.0491049844511331E-3</v>
      </c>
      <c r="F1003" s="152"/>
      <c r="G1003" s="174">
        <f t="shared" ca="1" si="45"/>
        <v>43823</v>
      </c>
      <c r="H1003" s="20">
        <f ca="1">_xll.meDateFromTenor(G1003,H$14,"Following",H$13,"Normal")</f>
        <v>43914</v>
      </c>
      <c r="I1003" s="175">
        <f ca="1"/>
        <v>1.1342949542558999E-2</v>
      </c>
      <c r="J1003" s="152" t="s">
        <v>4</v>
      </c>
      <c r="K1003" s="174">
        <f t="shared" ca="1" si="46"/>
        <v>43823</v>
      </c>
      <c r="L1003" s="20">
        <f ca="1">_xll.meDateFromTenor(K1003,L$14,"Following",L$13,"Normal")</f>
        <v>44006</v>
      </c>
      <c r="M1003" s="175">
        <f ca="1"/>
        <v>1.2767616718883825E-2</v>
      </c>
      <c r="N1003" s="152" t="s">
        <v>4</v>
      </c>
      <c r="O1003" s="174">
        <f t="shared" ca="1" si="47"/>
        <v>43823</v>
      </c>
      <c r="P1003" s="20">
        <f ca="1">_xll.meDateFromTenor(O1003,P$14,"Following",P$13,"Normal")</f>
        <v>43826</v>
      </c>
      <c r="Q1003" s="175">
        <f ca="1"/>
        <v>9.1998832140571512E-3</v>
      </c>
      <c r="R1003" s="151" t="s">
        <v>4</v>
      </c>
    </row>
    <row r="1004" spans="1:18" x14ac:dyDescent="0.25">
      <c r="A1004" s="153">
        <v>986</v>
      </c>
      <c r="B1004" s="158"/>
      <c r="C1004" s="174">
        <f ca="1">_xll.meDateFromTenor(C1003,"1D","FOLLOWING",D$13,"NORMAL")</f>
        <v>43826</v>
      </c>
      <c r="D1004" s="20">
        <f ca="1">_xll.meDateFromTenor(C1004,D$14,"Following",D$13,"Normal")</f>
        <v>43829</v>
      </c>
      <c r="E1004" s="175">
        <f ca="1"/>
        <v>8.0681975398011769E-3</v>
      </c>
      <c r="F1004" s="152"/>
      <c r="G1004" s="174">
        <f t="shared" ca="1" si="45"/>
        <v>43826</v>
      </c>
      <c r="H1004" s="20">
        <f ca="1">_xll.meDateFromTenor(G1004,H$14,"Following",H$13,"Normal")</f>
        <v>43917</v>
      </c>
      <c r="I1004" s="175">
        <f ca="1"/>
        <v>1.1354175154437821E-2</v>
      </c>
      <c r="J1004" s="152" t="s">
        <v>4</v>
      </c>
      <c r="K1004" s="174">
        <f t="shared" ca="1" si="46"/>
        <v>43826</v>
      </c>
      <c r="L1004" s="20">
        <f ca="1">_xll.meDateFromTenor(K1004,L$14,"Following",L$13,"Normal")</f>
        <v>44011</v>
      </c>
      <c r="M1004" s="175">
        <f ca="1"/>
        <v>1.2779776652452021E-2</v>
      </c>
      <c r="N1004" s="152" t="s">
        <v>4</v>
      </c>
      <c r="O1004" s="174">
        <f t="shared" ca="1" si="47"/>
        <v>43826</v>
      </c>
      <c r="P1004" s="20">
        <f ca="1">_xll.meDateFromTenor(O1004,P$14,"Following",P$13,"Normal")</f>
        <v>43829</v>
      </c>
      <c r="Q1004" s="175">
        <f ca="1"/>
        <v>9.2099647729519465E-3</v>
      </c>
      <c r="R1004" s="151" t="s">
        <v>4</v>
      </c>
    </row>
    <row r="1005" spans="1:18" x14ac:dyDescent="0.25">
      <c r="A1005" s="153">
        <v>987</v>
      </c>
      <c r="B1005" s="158"/>
      <c r="C1005" s="174">
        <f ca="1">_xll.meDateFromTenor(C1004,"1D","FOLLOWING",D$13,"NORMAL")</f>
        <v>43829</v>
      </c>
      <c r="D1005" s="20">
        <f ca="1">_xll.meDateFromTenor(C1005,D$14,"Following",D$13,"Normal")</f>
        <v>43830</v>
      </c>
      <c r="E1005" s="175">
        <f ca="1"/>
        <v>8.0808077049799049E-3</v>
      </c>
      <c r="F1005" s="152"/>
      <c r="G1005" s="174">
        <f t="shared" ca="1" si="45"/>
        <v>43829</v>
      </c>
      <c r="H1005" s="20">
        <f ca="1">_xll.meDateFromTenor(G1005,H$14,"Following",H$13,"Normal")</f>
        <v>43920</v>
      </c>
      <c r="I1005" s="175">
        <f ca="1"/>
        <v>1.1365396640826019E-2</v>
      </c>
      <c r="J1005" s="152" t="s">
        <v>4</v>
      </c>
      <c r="K1005" s="174">
        <f t="shared" ca="1" si="46"/>
        <v>43829</v>
      </c>
      <c r="L1005" s="20">
        <f ca="1">_xll.meDateFromTenor(K1005,L$14,"Following",L$13,"Normal")</f>
        <v>44012</v>
      </c>
      <c r="M1005" s="175">
        <f ca="1"/>
        <v>1.2792000951740929E-2</v>
      </c>
      <c r="N1005" s="152" t="s">
        <v>4</v>
      </c>
      <c r="O1005" s="174">
        <f t="shared" ca="1" si="47"/>
        <v>43829</v>
      </c>
      <c r="P1005" s="20">
        <f ca="1">_xll.meDateFromTenor(O1005,P$14,"Following",P$13,"Normal")</f>
        <v>43830</v>
      </c>
      <c r="Q1005" s="175">
        <f ca="1"/>
        <v>9.2200169424078316E-3</v>
      </c>
      <c r="R1005" s="151" t="s">
        <v>4</v>
      </c>
    </row>
    <row r="1006" spans="1:18" x14ac:dyDescent="0.25">
      <c r="A1006" s="153">
        <v>988</v>
      </c>
      <c r="B1006" s="158"/>
      <c r="C1006" s="174">
        <f ca="1">_xll.meDateFromTenor(C1005,"1D","FOLLOWING",D$13,"NORMAL")</f>
        <v>43830</v>
      </c>
      <c r="D1006" s="20">
        <f ca="1">_xll.meDateFromTenor(C1006,D$14,"Following",D$13,"Normal")</f>
        <v>43832</v>
      </c>
      <c r="E1006" s="175">
        <f ca="1"/>
        <v>8.068409163186659E-3</v>
      </c>
      <c r="F1006" s="152"/>
      <c r="G1006" s="174">
        <f t="shared" ca="1" si="45"/>
        <v>43830</v>
      </c>
      <c r="H1006" s="20">
        <f ca="1">_xll.meDateFromTenor(G1006,H$14,"Following",H$13,"Normal")</f>
        <v>43921</v>
      </c>
      <c r="I1006" s="175">
        <f ca="1"/>
        <v>1.1369137375113046E-2</v>
      </c>
      <c r="J1006" s="152" t="s">
        <v>4</v>
      </c>
      <c r="K1006" s="174">
        <f t="shared" ca="1" si="46"/>
        <v>43830</v>
      </c>
      <c r="L1006" s="20">
        <f ca="1">_xll.meDateFromTenor(K1006,L$14,"Following",L$13,"Normal")</f>
        <v>44012</v>
      </c>
      <c r="M1006" s="175">
        <f ca="1"/>
        <v>1.2796090277934919E-2</v>
      </c>
      <c r="N1006" s="152" t="s">
        <v>4</v>
      </c>
      <c r="O1006" s="174">
        <f t="shared" ca="1" si="47"/>
        <v>43830</v>
      </c>
      <c r="P1006" s="20">
        <f ca="1">_xll.meDateFromTenor(O1006,P$14,"Following",P$13,"Normal")</f>
        <v>43832</v>
      </c>
      <c r="Q1006" s="175">
        <f ca="1"/>
        <v>9.22336224964369E-3</v>
      </c>
      <c r="R1006" s="151" t="s">
        <v>4</v>
      </c>
    </row>
    <row r="1007" spans="1:18" x14ac:dyDescent="0.25">
      <c r="A1007" s="153">
        <v>989</v>
      </c>
      <c r="B1007" s="158"/>
      <c r="C1007" s="174">
        <f ca="1">_xll.meDateFromTenor(C1006,"1D","FOLLOWING",D$13,"NORMAL")</f>
        <v>43832</v>
      </c>
      <c r="D1007" s="20">
        <f ca="1">_xll.meDateFromTenor(C1007,D$14,"Following",D$13,"Normal")</f>
        <v>43833</v>
      </c>
      <c r="E1007" s="175">
        <f ca="1"/>
        <v>8.0779268873154859E-3</v>
      </c>
      <c r="F1007" s="152"/>
      <c r="G1007" s="174">
        <f t="shared" ca="1" si="45"/>
        <v>43832</v>
      </c>
      <c r="H1007" s="20">
        <f ca="1">_xll.meDateFromTenor(G1007,H$14,"Following",H$13,"Normal")</f>
        <v>43923</v>
      </c>
      <c r="I1007" s="175">
        <f ca="1"/>
        <v>1.1376600236789035E-2</v>
      </c>
      <c r="J1007" s="152" t="s">
        <v>4</v>
      </c>
      <c r="K1007" s="174">
        <f t="shared" ca="1" si="46"/>
        <v>43832</v>
      </c>
      <c r="L1007" s="20">
        <f ca="1">_xll.meDateFromTenor(K1007,L$14,"Following",L$13,"Normal")</f>
        <v>44014</v>
      </c>
      <c r="M1007" s="175">
        <f ca="1"/>
        <v>1.2804268652275018E-2</v>
      </c>
      <c r="N1007" s="152" t="s">
        <v>4</v>
      </c>
      <c r="O1007" s="174">
        <f t="shared" ca="1" si="47"/>
        <v>43832</v>
      </c>
      <c r="P1007" s="20">
        <f ca="1">_xll.meDateFromTenor(O1007,P$14,"Following",P$13,"Normal")</f>
        <v>43833</v>
      </c>
      <c r="Q1007" s="175">
        <f ca="1"/>
        <v>9.2300279226680652E-3</v>
      </c>
      <c r="R1007" s="151" t="s">
        <v>4</v>
      </c>
    </row>
    <row r="1008" spans="1:18" x14ac:dyDescent="0.25">
      <c r="A1008" s="153">
        <v>990</v>
      </c>
      <c r="B1008" s="158"/>
      <c r="C1008" s="174">
        <f ca="1">_xll.meDateFromTenor(C1007,"1D","FOLLOWING",D$13,"NORMAL")</f>
        <v>43833</v>
      </c>
      <c r="D1008" s="20">
        <f ca="1">_xll.meDateFromTenor(C1008,D$14,"Following",D$13,"Normal")</f>
        <v>43836</v>
      </c>
      <c r="E1008" s="175">
        <f ca="1"/>
        <v>8.0909733210355068E-3</v>
      </c>
      <c r="F1008" s="152"/>
      <c r="G1008" s="174">
        <f t="shared" ca="1" si="45"/>
        <v>43833</v>
      </c>
      <c r="H1008" s="20">
        <f ca="1">_xll.meDateFromTenor(G1008,H$14,"Following",H$13,"Normal")</f>
        <v>43924</v>
      </c>
      <c r="I1008" s="175">
        <f ca="1"/>
        <v>1.1380333075471854E-2</v>
      </c>
      <c r="J1008" s="152" t="s">
        <v>4</v>
      </c>
      <c r="K1008" s="174">
        <f t="shared" ca="1" si="46"/>
        <v>43833</v>
      </c>
      <c r="L1008" s="20">
        <f ca="1">_xll.meDateFromTenor(K1008,L$14,"Following",L$13,"Normal")</f>
        <v>44015</v>
      </c>
      <c r="M1008" s="175">
        <f ca="1"/>
        <v>1.2808368972383187E-2</v>
      </c>
      <c r="N1008" s="152" t="s">
        <v>4</v>
      </c>
      <c r="O1008" s="174">
        <f t="shared" ca="1" si="47"/>
        <v>43833</v>
      </c>
      <c r="P1008" s="20">
        <f ca="1">_xll.meDateFromTenor(O1008,P$14,"Following",P$13,"Normal")</f>
        <v>43836</v>
      </c>
      <c r="Q1008" s="175">
        <f ca="1"/>
        <v>9.2333579059846113E-3</v>
      </c>
      <c r="R1008" s="151" t="s">
        <v>4</v>
      </c>
    </row>
    <row r="1009" spans="1:18" x14ac:dyDescent="0.25">
      <c r="A1009" s="153">
        <v>991</v>
      </c>
      <c r="B1009" s="158"/>
      <c r="C1009" s="174">
        <f ca="1">_xll.meDateFromTenor(C1008,"1D","FOLLOWING",D$13,"NORMAL")</f>
        <v>43836</v>
      </c>
      <c r="D1009" s="20">
        <f ca="1">_xll.meDateFromTenor(C1009,D$14,"Following",D$13,"Normal")</f>
        <v>43837</v>
      </c>
      <c r="E1009" s="175">
        <f ca="1"/>
        <v>8.1037008780958202E-3</v>
      </c>
      <c r="F1009" s="152"/>
      <c r="G1009" s="174">
        <f t="shared" ca="1" si="45"/>
        <v>43836</v>
      </c>
      <c r="H1009" s="20">
        <f ca="1">_xll.meDateFromTenor(G1009,H$14,"Following",H$13,"Normal")</f>
        <v>43927</v>
      </c>
      <c r="I1009" s="175">
        <f ca="1"/>
        <v>1.139154017015203E-2</v>
      </c>
      <c r="J1009" s="152" t="s">
        <v>4</v>
      </c>
      <c r="K1009" s="174">
        <f t="shared" ca="1" si="46"/>
        <v>43836</v>
      </c>
      <c r="L1009" s="20">
        <f ca="1">_xll.meDateFromTenor(K1009,L$14,"Following",L$13,"Normal")</f>
        <v>44018</v>
      </c>
      <c r="M1009" s="175">
        <f ca="1"/>
        <v>1.2820715118055652E-2</v>
      </c>
      <c r="N1009" s="152" t="s">
        <v>4</v>
      </c>
      <c r="O1009" s="174">
        <f t="shared" ca="1" si="47"/>
        <v>43836</v>
      </c>
      <c r="P1009" s="20">
        <f ca="1">_xll.meDateFromTenor(O1009,P$14,"Following",P$13,"Normal")</f>
        <v>43837</v>
      </c>
      <c r="Q1009" s="175">
        <f ca="1"/>
        <v>9.243339287036861E-3</v>
      </c>
      <c r="R1009" s="151" t="s">
        <v>4</v>
      </c>
    </row>
    <row r="1010" spans="1:18" x14ac:dyDescent="0.25">
      <c r="A1010" s="153">
        <v>992</v>
      </c>
      <c r="B1010" s="158"/>
      <c r="C1010" s="174">
        <f ca="1">_xll.meDateFromTenor(C1009,"1D","FOLLOWING",D$13,"NORMAL")</f>
        <v>43837</v>
      </c>
      <c r="D1010" s="20">
        <f ca="1">_xll.meDateFromTenor(C1010,D$14,"Following",D$13,"Normal")</f>
        <v>43838</v>
      </c>
      <c r="E1010" s="175">
        <f ca="1"/>
        <v>8.1101779778336731E-3</v>
      </c>
      <c r="F1010" s="152"/>
      <c r="G1010" s="174">
        <f t="shared" ca="1" si="45"/>
        <v>43837</v>
      </c>
      <c r="H1010" s="20">
        <f ca="1">_xll.meDateFromTenor(G1010,H$14,"Following",H$13,"Normal")</f>
        <v>43928</v>
      </c>
      <c r="I1010" s="175">
        <f ca="1"/>
        <v>1.1395279546603885E-2</v>
      </c>
      <c r="J1010" s="152" t="s">
        <v>4</v>
      </c>
      <c r="K1010" s="174">
        <f t="shared" ca="1" si="46"/>
        <v>43837</v>
      </c>
      <c r="L1010" s="20">
        <f ca="1">_xll.meDateFromTenor(K1010,L$14,"Following",L$13,"Normal")</f>
        <v>44019</v>
      </c>
      <c r="M1010" s="175">
        <f ca="1"/>
        <v>1.2824845743283422E-2</v>
      </c>
      <c r="N1010" s="152" t="s">
        <v>4</v>
      </c>
      <c r="O1010" s="174">
        <f t="shared" ca="1" si="47"/>
        <v>43837</v>
      </c>
      <c r="P1010" s="20">
        <f ca="1">_xll.meDateFromTenor(O1010,P$14,"Following",P$13,"Normal")</f>
        <v>43838</v>
      </c>
      <c r="Q1010" s="175">
        <f ca="1"/>
        <v>9.2466643477232564E-3</v>
      </c>
      <c r="R1010" s="151" t="s">
        <v>4</v>
      </c>
    </row>
    <row r="1011" spans="1:18" x14ac:dyDescent="0.25">
      <c r="A1011" s="153">
        <v>993</v>
      </c>
      <c r="B1011" s="158"/>
      <c r="C1011" s="174">
        <f ca="1">_xll.meDateFromTenor(C1010,"1D","FOLLOWING",D$13,"NORMAL")</f>
        <v>43838</v>
      </c>
      <c r="D1011" s="20">
        <f ca="1">_xll.meDateFromTenor(C1011,D$14,"Following",D$13,"Normal")</f>
        <v>43839</v>
      </c>
      <c r="E1011" s="175">
        <f ca="1"/>
        <v>8.1166685214562346E-3</v>
      </c>
      <c r="F1011" s="152"/>
      <c r="G1011" s="174">
        <f t="shared" ca="1" si="45"/>
        <v>43838</v>
      </c>
      <c r="H1011" s="20">
        <f ca="1">_xll.meDateFromTenor(G1011,H$14,"Following",H$13,"Normal")</f>
        <v>43929</v>
      </c>
      <c r="I1011" s="175">
        <f ca="1"/>
        <v>1.1399021171508913E-2</v>
      </c>
      <c r="J1011" s="152" t="s">
        <v>4</v>
      </c>
      <c r="K1011" s="174">
        <f t="shared" ca="1" si="46"/>
        <v>43838</v>
      </c>
      <c r="L1011" s="20">
        <f ca="1">_xll.meDateFromTenor(K1011,L$14,"Following",L$13,"Normal")</f>
        <v>44020</v>
      </c>
      <c r="M1011" s="175">
        <f ca="1"/>
        <v>1.2828984080956818E-2</v>
      </c>
      <c r="N1011" s="152" t="s">
        <v>4</v>
      </c>
      <c r="O1011" s="174">
        <f t="shared" ca="1" si="47"/>
        <v>43838</v>
      </c>
      <c r="P1011" s="20">
        <f ca="1">_xll.meDateFromTenor(O1011,P$14,"Following",P$13,"Normal")</f>
        <v>43839</v>
      </c>
      <c r="Q1011" s="175">
        <f ca="1"/>
        <v>9.2499887702281944E-3</v>
      </c>
      <c r="R1011" s="151" t="s">
        <v>4</v>
      </c>
    </row>
    <row r="1012" spans="1:18" x14ac:dyDescent="0.25">
      <c r="A1012" s="153">
        <v>994</v>
      </c>
      <c r="B1012" s="158"/>
      <c r="C1012" s="174">
        <f ca="1">_xll.meDateFromTenor(C1011,"1D","FOLLOWING",D$13,"NORMAL")</f>
        <v>43839</v>
      </c>
      <c r="D1012" s="20">
        <f ca="1">_xll.meDateFromTenor(C1012,D$14,"Following",D$13,"Normal")</f>
        <v>43840</v>
      </c>
      <c r="E1012" s="175">
        <f ca="1"/>
        <v>8.1231725105635217E-3</v>
      </c>
      <c r="F1012" s="152"/>
      <c r="G1012" s="174">
        <f t="shared" ca="1" si="45"/>
        <v>43839</v>
      </c>
      <c r="H1012" s="20">
        <f ca="1">_xll.meDateFromTenor(G1012,H$14,"Following",H$13,"Normal")</f>
        <v>43930</v>
      </c>
      <c r="I1012" s="175">
        <f ca="1"/>
        <v>1.1402765290471488E-2</v>
      </c>
      <c r="J1012" s="152" t="s">
        <v>4</v>
      </c>
      <c r="K1012" s="174">
        <f t="shared" ca="1" si="46"/>
        <v>43839</v>
      </c>
      <c r="L1012" s="20">
        <f ca="1">_xll.meDateFromTenor(K1012,L$14,"Following",L$13,"Normal")</f>
        <v>44021</v>
      </c>
      <c r="M1012" s="175">
        <f ca="1"/>
        <v>1.2833130185542123E-2</v>
      </c>
      <c r="N1012" s="152" t="s">
        <v>4</v>
      </c>
      <c r="O1012" s="174">
        <f t="shared" ca="1" si="47"/>
        <v>43839</v>
      </c>
      <c r="P1012" s="20">
        <f ca="1">_xll.meDateFromTenor(O1012,P$14,"Following",P$13,"Normal")</f>
        <v>43840</v>
      </c>
      <c r="Q1012" s="175">
        <f ca="1"/>
        <v>9.2533127915421058E-3</v>
      </c>
      <c r="R1012" s="151" t="s">
        <v>4</v>
      </c>
    </row>
    <row r="1013" spans="1:18" x14ac:dyDescent="0.25">
      <c r="A1013" s="153">
        <v>995</v>
      </c>
      <c r="B1013" s="158"/>
      <c r="C1013" s="174">
        <f ca="1">_xll.meDateFromTenor(C1012,"1D","FOLLOWING",D$13,"NORMAL")</f>
        <v>43840</v>
      </c>
      <c r="D1013" s="20">
        <f ca="1">_xll.meDateFromTenor(C1013,D$14,"Following",D$13,"Normal")</f>
        <v>43843</v>
      </c>
      <c r="E1013" s="175">
        <f ca="1"/>
        <v>8.1364091997482586E-3</v>
      </c>
      <c r="F1013" s="152"/>
      <c r="G1013" s="174">
        <f t="shared" ca="1" si="45"/>
        <v>43840</v>
      </c>
      <c r="H1013" s="20">
        <f ca="1">_xll.meDateFromTenor(G1013,H$14,"Following",H$13,"Normal")</f>
        <v>43935</v>
      </c>
      <c r="I1013" s="175">
        <f ca="1"/>
        <v>1.1406512149095969E-2</v>
      </c>
      <c r="J1013" s="152" t="s">
        <v>4</v>
      </c>
      <c r="K1013" s="174">
        <f t="shared" ca="1" si="46"/>
        <v>43840</v>
      </c>
      <c r="L1013" s="20">
        <f ca="1">_xll.meDateFromTenor(K1013,L$14,"Following",L$13,"Normal")</f>
        <v>44022</v>
      </c>
      <c r="M1013" s="175">
        <f ca="1"/>
        <v>1.2837284111505632E-2</v>
      </c>
      <c r="N1013" s="152" t="s">
        <v>4</v>
      </c>
      <c r="O1013" s="174">
        <f t="shared" ca="1" si="47"/>
        <v>43840</v>
      </c>
      <c r="P1013" s="20">
        <f ca="1">_xll.meDateFromTenor(O1013,P$14,"Following",P$13,"Normal")</f>
        <v>43843</v>
      </c>
      <c r="Q1013" s="175">
        <f ca="1"/>
        <v>9.2566366486883378E-3</v>
      </c>
      <c r="R1013" s="151" t="s">
        <v>4</v>
      </c>
    </row>
    <row r="1014" spans="1:18" x14ac:dyDescent="0.25">
      <c r="A1014" s="153">
        <v>996</v>
      </c>
      <c r="B1014" s="158"/>
      <c r="C1014" s="174">
        <f ca="1">_xll.meDateFromTenor(C1013,"1D","FOLLOWING",D$13,"NORMAL")</f>
        <v>43843</v>
      </c>
      <c r="D1014" s="20">
        <f ca="1">_xll.meDateFromTenor(C1014,D$14,"Following",D$13,"Normal")</f>
        <v>43844</v>
      </c>
      <c r="E1014" s="175">
        <f ca="1"/>
        <v>8.1493229522955641E-3</v>
      </c>
      <c r="F1014" s="152"/>
      <c r="G1014" s="174">
        <f t="shared" ca="1" si="45"/>
        <v>43843</v>
      </c>
      <c r="H1014" s="20">
        <f ca="1">_xll.meDateFromTenor(G1014,H$14,"Following",H$13,"Normal")</f>
        <v>43935</v>
      </c>
      <c r="I1014" s="175">
        <f ca="1"/>
        <v>1.141777161898455E-2</v>
      </c>
      <c r="J1014" s="152" t="s">
        <v>4</v>
      </c>
      <c r="K1014" s="174">
        <f t="shared" ca="1" si="46"/>
        <v>43843</v>
      </c>
      <c r="L1014" s="20">
        <f ca="1">_xll.meDateFromTenor(K1014,L$14,"Following",L$13,"Normal")</f>
        <v>44025</v>
      </c>
      <c r="M1014" s="175">
        <f ca="1"/>
        <v>1.2849793362328261E-2</v>
      </c>
      <c r="N1014" s="152" t="s">
        <v>4</v>
      </c>
      <c r="O1014" s="174">
        <f t="shared" ca="1" si="47"/>
        <v>43843</v>
      </c>
      <c r="P1014" s="20">
        <f ca="1">_xll.meDateFromTenor(O1014,P$14,"Following",P$13,"Normal")</f>
        <v>43844</v>
      </c>
      <c r="Q1014" s="175">
        <f ca="1"/>
        <v>9.266609645788064E-3</v>
      </c>
      <c r="R1014" s="151" t="s">
        <v>4</v>
      </c>
    </row>
    <row r="1015" spans="1:18" x14ac:dyDescent="0.25">
      <c r="A1015" s="153">
        <v>997</v>
      </c>
      <c r="B1015" s="158"/>
      <c r="C1015" s="174">
        <f ca="1">_xll.meDateFromTenor(C1014,"1D","FOLLOWING",D$13,"NORMAL")</f>
        <v>43844</v>
      </c>
      <c r="D1015" s="20">
        <f ca="1">_xll.meDateFromTenor(C1015,D$14,"Following",D$13,"Normal")</f>
        <v>43845</v>
      </c>
      <c r="E1015" s="175">
        <f ca="1"/>
        <v>8.1558941918480638E-3</v>
      </c>
      <c r="F1015" s="152"/>
      <c r="G1015" s="174">
        <f t="shared" ca="1" si="45"/>
        <v>43844</v>
      </c>
      <c r="H1015" s="20">
        <f ca="1">_xll.meDateFromTenor(G1015,H$14,"Following",H$13,"Normal")</f>
        <v>43935</v>
      </c>
      <c r="I1015" s="175">
        <f ca="1"/>
        <v>1.1421531892300345E-2</v>
      </c>
      <c r="J1015" s="152" t="s">
        <v>4</v>
      </c>
      <c r="K1015" s="174">
        <f t="shared" ca="1" si="46"/>
        <v>43844</v>
      </c>
      <c r="L1015" s="20">
        <f ca="1">_xll.meDateFromTenor(K1015,L$14,"Following",L$13,"Normal")</f>
        <v>44026</v>
      </c>
      <c r="M1015" s="175">
        <f ca="1"/>
        <v>1.285397911846747E-2</v>
      </c>
      <c r="N1015" s="152" t="s">
        <v>4</v>
      </c>
      <c r="O1015" s="174">
        <f t="shared" ca="1" si="47"/>
        <v>43844</v>
      </c>
      <c r="P1015" s="20">
        <f ca="1">_xll.meDateFromTenor(O1015,P$14,"Following",P$13,"Normal")</f>
        <v>43845</v>
      </c>
      <c r="Q1015" s="175">
        <f ca="1"/>
        <v>9.2699352656862525E-3</v>
      </c>
      <c r="R1015" s="151" t="s">
        <v>4</v>
      </c>
    </row>
    <row r="1016" spans="1:18" x14ac:dyDescent="0.25">
      <c r="A1016" s="153">
        <v>998</v>
      </c>
      <c r="B1016" s="158"/>
      <c r="C1016" s="174">
        <f ca="1">_xll.meDateFromTenor(C1015,"1D","FOLLOWING",D$13,"NORMAL")</f>
        <v>43845</v>
      </c>
      <c r="D1016" s="20">
        <f ca="1">_xll.meDateFromTenor(C1016,D$14,"Following",D$13,"Normal")</f>
        <v>43846</v>
      </c>
      <c r="E1016" s="175">
        <f ca="1"/>
        <v>8.1624788862378079E-3</v>
      </c>
      <c r="F1016" s="152"/>
      <c r="G1016" s="174">
        <f t="shared" ca="1" si="45"/>
        <v>43845</v>
      </c>
      <c r="H1016" s="20">
        <f ca="1">_xll.meDateFromTenor(G1016,H$14,"Following",H$13,"Normal")</f>
        <v>43936</v>
      </c>
      <c r="I1016" s="175">
        <f ca="1"/>
        <v>1.1425296133299888E-2</v>
      </c>
      <c r="J1016" s="152" t="s">
        <v>4</v>
      </c>
      <c r="K1016" s="174">
        <f t="shared" ca="1" si="46"/>
        <v>43845</v>
      </c>
      <c r="L1016" s="20">
        <f ca="1">_xll.meDateFromTenor(K1016,L$14,"Following",L$13,"Normal")</f>
        <v>44027</v>
      </c>
      <c r="M1016" s="175">
        <f ca="1"/>
        <v>1.2858172968316327E-2</v>
      </c>
      <c r="N1016" s="152" t="s">
        <v>4</v>
      </c>
      <c r="O1016" s="174">
        <f t="shared" ca="1" si="47"/>
        <v>43845</v>
      </c>
      <c r="P1016" s="20">
        <f ca="1">_xll.meDateFromTenor(O1016,P$14,"Following",P$13,"Normal")</f>
        <v>43846</v>
      </c>
      <c r="Q1016" s="175">
        <f ca="1"/>
        <v>9.273261935694813E-3</v>
      </c>
      <c r="R1016" s="151" t="s">
        <v>4</v>
      </c>
    </row>
    <row r="1017" spans="1:18" x14ac:dyDescent="0.25">
      <c r="A1017" s="153">
        <v>999</v>
      </c>
      <c r="B1017" s="158"/>
      <c r="C1017" s="174">
        <f ca="1">_xll.meDateFromTenor(C1016,"1D","FOLLOWING",D$13,"NORMAL")</f>
        <v>43846</v>
      </c>
      <c r="D1017" s="20">
        <f ca="1">_xll.meDateFromTenor(C1017,D$14,"Following",D$13,"Normal")</f>
        <v>43847</v>
      </c>
      <c r="E1017" s="175">
        <f ca="1"/>
        <v>8.1690770368237093E-3</v>
      </c>
      <c r="F1017" s="152"/>
      <c r="G1017" s="174">
        <f t="shared" ca="1" si="45"/>
        <v>43846</v>
      </c>
      <c r="H1017" s="20">
        <f ca="1">_xll.meDateFromTenor(G1017,H$14,"Following",H$13,"Normal")</f>
        <v>43937</v>
      </c>
      <c r="I1017" s="175">
        <f ca="1"/>
        <v>1.1429064587587542E-2</v>
      </c>
      <c r="J1017" s="152" t="s">
        <v>4</v>
      </c>
      <c r="K1017" s="174">
        <f t="shared" ca="1" si="46"/>
        <v>43846</v>
      </c>
      <c r="L1017" s="20">
        <f ca="1">_xll.meDateFromTenor(K1017,L$14,"Following",L$13,"Normal")</f>
        <v>44028</v>
      </c>
      <c r="M1017" s="175">
        <f ca="1"/>
        <v>1.2862374966341121E-2</v>
      </c>
      <c r="N1017" s="152" t="s">
        <v>4</v>
      </c>
      <c r="O1017" s="174">
        <f t="shared" ca="1" si="47"/>
        <v>43846</v>
      </c>
      <c r="P1017" s="20">
        <f ca="1">_xll.meDateFromTenor(O1017,P$14,"Following",P$13,"Normal")</f>
        <v>43847</v>
      </c>
      <c r="Q1017" s="175">
        <f ca="1"/>
        <v>9.276589899620484E-3</v>
      </c>
      <c r="R1017" s="151" t="s">
        <v>4</v>
      </c>
    </row>
    <row r="1018" spans="1:18" x14ac:dyDescent="0.25">
      <c r="A1018" s="153">
        <v>1000</v>
      </c>
      <c r="B1018" s="158"/>
      <c r="C1018" s="174">
        <f ca="1">_xll.meDateFromTenor(C1017,"1D","FOLLOWING",D$13,"NORMAL")</f>
        <v>43847</v>
      </c>
      <c r="D1018" s="20">
        <f ca="1">_xll.meDateFromTenor(C1018,D$14,"Following",D$13,"Normal")</f>
        <v>43850</v>
      </c>
      <c r="E1018" s="175">
        <f ca="1"/>
        <v>8.1825041748917766E-3</v>
      </c>
      <c r="F1018" s="152"/>
      <c r="G1018" s="174">
        <f t="shared" ca="1" si="45"/>
        <v>43847</v>
      </c>
      <c r="H1018" s="20">
        <f ca="1">_xll.meDateFromTenor(G1018,H$14,"Following",H$13,"Normal")</f>
        <v>43938</v>
      </c>
      <c r="I1018" s="175">
        <f ca="1"/>
        <v>1.143283750076768E-2</v>
      </c>
      <c r="J1018" s="152" t="s">
        <v>4</v>
      </c>
      <c r="K1018" s="174">
        <f t="shared" ca="1" si="46"/>
        <v>43847</v>
      </c>
      <c r="L1018" s="20">
        <f ca="1">_xll.meDateFromTenor(K1018,L$14,"Following",L$13,"Normal")</f>
        <v>44029</v>
      </c>
      <c r="M1018" s="175">
        <f ca="1"/>
        <v>1.2866585167008143E-2</v>
      </c>
      <c r="N1018" s="152" t="s">
        <v>4</v>
      </c>
      <c r="O1018" s="174">
        <f t="shared" ca="1" si="47"/>
        <v>43847</v>
      </c>
      <c r="P1018" s="20">
        <f ca="1">_xll.meDateFromTenor(O1018,P$14,"Following",P$13,"Normal")</f>
        <v>43850</v>
      </c>
      <c r="Q1018" s="175">
        <f ca="1"/>
        <v>9.2799194012700061E-3</v>
      </c>
      <c r="R1018" s="151" t="s">
        <v>4</v>
      </c>
    </row>
    <row r="1019" spans="1:18" x14ac:dyDescent="0.25">
      <c r="A1019" s="153">
        <v>1001</v>
      </c>
      <c r="B1019" s="158"/>
      <c r="C1019" s="174">
        <f ca="1">_xll.meDateFromTenor(C1018,"1D","FOLLOWING",D$13,"NORMAL")</f>
        <v>43850</v>
      </c>
      <c r="D1019" s="20">
        <f ca="1">_xll.meDateFromTenor(C1019,D$14,"Following",D$13,"Normal")</f>
        <v>43851</v>
      </c>
      <c r="E1019" s="175">
        <f ca="1"/>
        <v>8.195604233982608E-3</v>
      </c>
      <c r="F1019" s="152"/>
      <c r="G1019" s="174">
        <f t="shared" ca="1" si="45"/>
        <v>43850</v>
      </c>
      <c r="H1019" s="20">
        <f ca="1">_xll.meDateFromTenor(G1019,H$14,"Following",H$13,"Normal")</f>
        <v>43941</v>
      </c>
      <c r="I1019" s="175">
        <f ca="1"/>
        <v>1.1444185449706637E-2</v>
      </c>
      <c r="J1019" s="152" t="s">
        <v>4</v>
      </c>
      <c r="K1019" s="174">
        <f t="shared" ca="1" si="46"/>
        <v>43850</v>
      </c>
      <c r="L1019" s="20">
        <f ca="1">_xll.meDateFromTenor(K1019,L$14,"Following",L$13,"Normal")</f>
        <v>44032</v>
      </c>
      <c r="M1019" s="175">
        <f ca="1"/>
        <v>1.2879265529525457E-2</v>
      </c>
      <c r="N1019" s="152" t="s">
        <v>4</v>
      </c>
      <c r="O1019" s="174">
        <f t="shared" ca="1" si="47"/>
        <v>43850</v>
      </c>
      <c r="P1019" s="20">
        <f ca="1">_xll.meDateFromTenor(O1019,P$14,"Following",P$13,"Normal")</f>
        <v>43851</v>
      </c>
      <c r="Q1019" s="175">
        <f ca="1"/>
        <v>9.2899195706290568E-3</v>
      </c>
      <c r="R1019" s="151" t="s">
        <v>4</v>
      </c>
    </row>
    <row r="1020" spans="1:18" x14ac:dyDescent="0.25">
      <c r="A1020" s="153">
        <v>1002</v>
      </c>
      <c r="B1020" s="158"/>
      <c r="C1020" s="174">
        <f ca="1">_xll.meDateFromTenor(C1019,"1D","FOLLOWING",D$13,"NORMAL")</f>
        <v>43851</v>
      </c>
      <c r="D1020" s="20">
        <f ca="1">_xll.meDateFromTenor(C1020,D$14,"Following",D$13,"Normal")</f>
        <v>43852</v>
      </c>
      <c r="E1020" s="175">
        <f ca="1"/>
        <v>8.2022696897699216E-3</v>
      </c>
      <c r="F1020" s="152"/>
      <c r="G1020" s="174">
        <f t="shared" ca="1" si="45"/>
        <v>43851</v>
      </c>
      <c r="H1020" s="20">
        <f ca="1">_xll.meDateFromTenor(G1020,H$14,"Following",H$13,"Normal")</f>
        <v>43942</v>
      </c>
      <c r="I1020" s="175">
        <f ca="1"/>
        <v>1.1447978654500368E-2</v>
      </c>
      <c r="J1020" s="152" t="s">
        <v>4</v>
      </c>
      <c r="K1020" s="174">
        <f t="shared" ca="1" si="46"/>
        <v>43851</v>
      </c>
      <c r="L1020" s="20">
        <f ca="1">_xll.meDateFromTenor(K1020,L$14,"Following",L$13,"Normal")</f>
        <v>44033</v>
      </c>
      <c r="M1020" s="175">
        <f ca="1"/>
        <v>1.2883509085424278E-2</v>
      </c>
      <c r="N1020" s="152" t="s">
        <v>4</v>
      </c>
      <c r="O1020" s="174">
        <f t="shared" ca="1" si="47"/>
        <v>43851</v>
      </c>
      <c r="P1020" s="20">
        <f ca="1">_xll.meDateFromTenor(O1020,P$14,"Following",P$13,"Normal")</f>
        <v>43852</v>
      </c>
      <c r="Q1020" s="175">
        <f ca="1"/>
        <v>9.2932576612413664E-3</v>
      </c>
      <c r="R1020" s="151" t="s">
        <v>4</v>
      </c>
    </row>
    <row r="1021" spans="1:18" x14ac:dyDescent="0.25">
      <c r="A1021" s="153">
        <v>1003</v>
      </c>
      <c r="B1021" s="158"/>
      <c r="C1021" s="174">
        <f ca="1">_xll.meDateFromTenor(C1020,"1D","FOLLOWING",D$13,"NORMAL")</f>
        <v>43852</v>
      </c>
      <c r="D1021" s="20">
        <f ca="1">_xll.meDateFromTenor(C1021,D$14,"Following",D$13,"Normal")</f>
        <v>43853</v>
      </c>
      <c r="E1021" s="175">
        <f ca="1"/>
        <v>8.2089486112657834E-3</v>
      </c>
      <c r="F1021" s="152"/>
      <c r="G1021" s="174">
        <f t="shared" ca="1" si="45"/>
        <v>43852</v>
      </c>
      <c r="H1021" s="20">
        <f ca="1">_xll.meDateFromTenor(G1021,H$14,"Following",H$13,"Normal")</f>
        <v>43943</v>
      </c>
      <c r="I1021" s="175">
        <f ca="1"/>
        <v>1.1451777546208413E-2</v>
      </c>
      <c r="J1021" s="152" t="s">
        <v>4</v>
      </c>
      <c r="K1021" s="174">
        <f t="shared" ca="1" si="46"/>
        <v>43852</v>
      </c>
      <c r="L1021" s="20">
        <f ca="1">_xll.meDateFromTenor(K1021,L$14,"Following",L$13,"Normal")</f>
        <v>44034</v>
      </c>
      <c r="M1021" s="175">
        <f ca="1"/>
        <v>1.2887761116296772E-2</v>
      </c>
      <c r="N1021" s="152" t="s">
        <v>4</v>
      </c>
      <c r="O1021" s="174">
        <f t="shared" ca="1" si="47"/>
        <v>43852</v>
      </c>
      <c r="P1021" s="20">
        <f ca="1">_xll.meDateFromTenor(O1021,P$14,"Following",P$13,"Normal")</f>
        <v>43853</v>
      </c>
      <c r="Q1021" s="175">
        <f ca="1"/>
        <v>9.2965985086112205E-3</v>
      </c>
      <c r="R1021" s="151" t="s">
        <v>4</v>
      </c>
    </row>
    <row r="1022" spans="1:18" x14ac:dyDescent="0.25">
      <c r="A1022" s="153">
        <v>1004</v>
      </c>
      <c r="B1022" s="158"/>
      <c r="C1022" s="174">
        <f ca="1">_xll.meDateFromTenor(C1021,"1D","FOLLOWING",D$13,"NORMAL")</f>
        <v>43853</v>
      </c>
      <c r="D1022" s="20">
        <f ca="1">_xll.meDateFromTenor(C1022,D$14,"Following",D$13,"Normal")</f>
        <v>43854</v>
      </c>
      <c r="E1022" s="175">
        <f ca="1"/>
        <v>8.2156410001488506E-3</v>
      </c>
      <c r="F1022" s="152"/>
      <c r="G1022" s="174">
        <f t="shared" ca="1" si="45"/>
        <v>43853</v>
      </c>
      <c r="H1022" s="20">
        <f ca="1">_xll.meDateFromTenor(G1022,H$14,"Following",H$13,"Normal")</f>
        <v>43944</v>
      </c>
      <c r="I1022" s="175">
        <f ca="1"/>
        <v>1.1455582370435142E-2</v>
      </c>
      <c r="J1022" s="152" t="s">
        <v>4</v>
      </c>
      <c r="K1022" s="174">
        <f t="shared" ca="1" si="46"/>
        <v>43853</v>
      </c>
      <c r="L1022" s="20">
        <f ca="1">_xll.meDateFromTenor(K1022,L$14,"Following",L$13,"Normal")</f>
        <v>44035</v>
      </c>
      <c r="M1022" s="175">
        <f ca="1"/>
        <v>1.2892021676609229E-2</v>
      </c>
      <c r="N1022" s="152" t="s">
        <v>4</v>
      </c>
      <c r="O1022" s="174">
        <f t="shared" ca="1" si="47"/>
        <v>43853</v>
      </c>
      <c r="P1022" s="20">
        <f ca="1">_xll.meDateFromTenor(O1022,P$14,"Following",P$13,"Normal")</f>
        <v>43854</v>
      </c>
      <c r="Q1022" s="175">
        <f ca="1"/>
        <v>9.2999423565453612E-3</v>
      </c>
      <c r="R1022" s="151" t="s">
        <v>4</v>
      </c>
    </row>
    <row r="1023" spans="1:18" x14ac:dyDescent="0.25">
      <c r="A1023" s="153">
        <v>1005</v>
      </c>
      <c r="B1023" s="158"/>
      <c r="C1023" s="174">
        <f ca="1">_xll.meDateFromTenor(C1022,"1D","FOLLOWING",D$13,"NORMAL")</f>
        <v>43854</v>
      </c>
      <c r="D1023" s="20">
        <f ca="1">_xll.meDateFromTenor(C1023,D$14,"Following",D$13,"Normal")</f>
        <v>43857</v>
      </c>
      <c r="E1023" s="175">
        <f ca="1"/>
        <v>8.229258782650491E-3</v>
      </c>
      <c r="F1023" s="152"/>
      <c r="G1023" s="174">
        <f t="shared" ca="1" si="45"/>
        <v>43854</v>
      </c>
      <c r="H1023" s="20">
        <f ca="1">_xll.meDateFromTenor(G1023,H$14,"Following",H$13,"Normal")</f>
        <v>43945</v>
      </c>
      <c r="I1023" s="175">
        <f ca="1"/>
        <v>1.1459393372784919E-2</v>
      </c>
      <c r="J1023" s="152" t="s">
        <v>4</v>
      </c>
      <c r="K1023" s="174">
        <f t="shared" ca="1" si="46"/>
        <v>43854</v>
      </c>
      <c r="L1023" s="20">
        <f ca="1">_xll.meDateFromTenor(K1023,L$14,"Following",L$13,"Normal")</f>
        <v>44036</v>
      </c>
      <c r="M1023" s="175">
        <f ca="1"/>
        <v>1.2896290820827935E-2</v>
      </c>
      <c r="N1023" s="152" t="s">
        <v>4</v>
      </c>
      <c r="O1023" s="174">
        <f t="shared" ca="1" si="47"/>
        <v>43854</v>
      </c>
      <c r="P1023" s="20">
        <f ca="1">_xll.meDateFromTenor(O1023,P$14,"Following",P$13,"Normal")</f>
        <v>43857</v>
      </c>
      <c r="Q1023" s="175">
        <f ca="1"/>
        <v>9.303289448850522E-3</v>
      </c>
      <c r="R1023" s="151" t="s">
        <v>4</v>
      </c>
    </row>
    <row r="1024" spans="1:18" x14ac:dyDescent="0.25">
      <c r="A1024" s="153">
        <v>1006</v>
      </c>
      <c r="B1024" s="158"/>
      <c r="C1024" s="174">
        <f ca="1">_xll.meDateFromTenor(C1023,"1D","FOLLOWING",D$13,"NORMAL")</f>
        <v>43857</v>
      </c>
      <c r="D1024" s="20">
        <f ca="1">_xll.meDateFromTenor(C1024,D$14,"Following",D$13,"Normal")</f>
        <v>43858</v>
      </c>
      <c r="E1024" s="175">
        <f ca="1"/>
        <v>8.2425452604084921E-3</v>
      </c>
      <c r="F1024" s="152"/>
      <c r="G1024" s="174">
        <f t="shared" ca="1" si="45"/>
        <v>43857</v>
      </c>
      <c r="H1024" s="20">
        <f ca="1">_xll.meDateFromTenor(G1024,H$14,"Following",H$13,"Normal")</f>
        <v>43948</v>
      </c>
      <c r="I1024" s="175">
        <f ca="1"/>
        <v>1.1470865904616233E-2</v>
      </c>
      <c r="J1024" s="152" t="s">
        <v>4</v>
      </c>
      <c r="K1024" s="174">
        <f t="shared" ca="1" si="46"/>
        <v>43857</v>
      </c>
      <c r="L1024" s="20">
        <f ca="1">_xll.meDateFromTenor(K1024,L$14,"Following",L$13,"Normal")</f>
        <v>44039</v>
      </c>
      <c r="M1024" s="175">
        <f ca="1"/>
        <v>1.2909150301584455E-2</v>
      </c>
      <c r="N1024" s="152" t="s">
        <v>4</v>
      </c>
      <c r="O1024" s="174">
        <f t="shared" ca="1" si="47"/>
        <v>43857</v>
      </c>
      <c r="P1024" s="20">
        <f ca="1">_xll.meDateFromTenor(O1024,P$14,"Following",P$13,"Normal")</f>
        <v>43858</v>
      </c>
      <c r="Q1024" s="175">
        <f ca="1"/>
        <v>9.3133526300595362E-3</v>
      </c>
      <c r="R1024" s="151" t="s">
        <v>4</v>
      </c>
    </row>
    <row r="1025" spans="1:18" x14ac:dyDescent="0.25">
      <c r="A1025" s="153">
        <v>1007</v>
      </c>
      <c r="B1025" s="158"/>
      <c r="C1025" s="174">
        <f ca="1">_xll.meDateFromTenor(C1024,"1D","FOLLOWING",D$13,"NORMAL")</f>
        <v>43858</v>
      </c>
      <c r="D1025" s="20">
        <f ca="1">_xll.meDateFromTenor(C1025,D$14,"Following",D$13,"Normal")</f>
        <v>43859</v>
      </c>
      <c r="E1025" s="175">
        <f ca="1"/>
        <v>8.2493050097287874E-3</v>
      </c>
      <c r="F1025" s="152"/>
      <c r="G1025" s="174">
        <f t="shared" ca="1" si="45"/>
        <v>43858</v>
      </c>
      <c r="H1025" s="20">
        <f ca="1">_xll.meDateFromTenor(G1025,H$14,"Following",H$13,"Normal")</f>
        <v>43949</v>
      </c>
      <c r="I1025" s="175">
        <f ca="1"/>
        <v>1.147470407550189E-2</v>
      </c>
      <c r="J1025" s="152" t="s">
        <v>4</v>
      </c>
      <c r="K1025" s="174">
        <f t="shared" ca="1" si="46"/>
        <v>43858</v>
      </c>
      <c r="L1025" s="20">
        <f ca="1">_xll.meDateFromTenor(K1025,L$14,"Following",L$13,"Normal")</f>
        <v>44040</v>
      </c>
      <c r="M1025" s="175">
        <f ca="1"/>
        <v>1.2913454326091063E-2</v>
      </c>
      <c r="N1025" s="152" t="s">
        <v>4</v>
      </c>
      <c r="O1025" s="174">
        <f t="shared" ca="1" si="47"/>
        <v>43858</v>
      </c>
      <c r="P1025" s="20">
        <f ca="1">_xll.meDateFromTenor(O1025,P$14,"Following",P$13,"Normal")</f>
        <v>43859</v>
      </c>
      <c r="Q1025" s="175">
        <f ca="1"/>
        <v>9.3167151379161817E-3</v>
      </c>
      <c r="R1025" s="151" t="s">
        <v>4</v>
      </c>
    </row>
    <row r="1026" spans="1:18" x14ac:dyDescent="0.25">
      <c r="A1026" s="153">
        <v>1008</v>
      </c>
      <c r="B1026" s="158"/>
      <c r="C1026" s="174">
        <f ca="1">_xll.meDateFromTenor(C1025,"1D","FOLLOWING",D$13,"NORMAL")</f>
        <v>43859</v>
      </c>
      <c r="D1026" s="20">
        <f ca="1">_xll.meDateFromTenor(C1026,D$14,"Following",D$13,"Normal")</f>
        <v>43860</v>
      </c>
      <c r="E1026" s="175">
        <f ca="1"/>
        <v>8.2560782357874868E-3</v>
      </c>
      <c r="F1026" s="152"/>
      <c r="G1026" s="174">
        <f t="shared" ca="1" si="45"/>
        <v>43859</v>
      </c>
      <c r="H1026" s="20">
        <f ca="1">_xll.meDateFromTenor(G1026,H$14,"Following",H$13,"Normal")</f>
        <v>43950</v>
      </c>
      <c r="I1026" s="175">
        <f ca="1"/>
        <v>1.1478549652532427E-2</v>
      </c>
      <c r="J1026" s="152" t="s">
        <v>4</v>
      </c>
      <c r="K1026" s="174">
        <f t="shared" ca="1" si="46"/>
        <v>43859</v>
      </c>
      <c r="L1026" s="20">
        <f ca="1">_xll.meDateFromTenor(K1026,L$14,"Following",L$13,"Normal")</f>
        <v>44041</v>
      </c>
      <c r="M1026" s="175">
        <f ca="1"/>
        <v>1.2917767206835367E-2</v>
      </c>
      <c r="N1026" s="152" t="s">
        <v>4</v>
      </c>
      <c r="O1026" s="174">
        <f t="shared" ca="1" si="47"/>
        <v>43859</v>
      </c>
      <c r="P1026" s="20">
        <f ca="1">_xll.meDateFromTenor(O1026,P$14,"Following",P$13,"Normal")</f>
        <v>43860</v>
      </c>
      <c r="Q1026" s="175">
        <f ca="1"/>
        <v>9.3200821091775441E-3</v>
      </c>
      <c r="R1026" s="151" t="s">
        <v>4</v>
      </c>
    </row>
    <row r="1027" spans="1:18" x14ac:dyDescent="0.25">
      <c r="A1027" s="153">
        <v>1009</v>
      </c>
      <c r="B1027" s="158"/>
      <c r="C1027" s="174">
        <f ca="1">_xll.meDateFromTenor(C1026,"1D","FOLLOWING",D$13,"NORMAL")</f>
        <v>43860</v>
      </c>
      <c r="D1027" s="20">
        <f ca="1">_xll.meDateFromTenor(C1027,D$14,"Following",D$13,"Normal")</f>
        <v>43861</v>
      </c>
      <c r="E1027" s="175">
        <f ca="1"/>
        <v>8.2628649404284001E-3</v>
      </c>
      <c r="F1027" s="152"/>
      <c r="G1027" s="174">
        <f t="shared" ca="1" si="45"/>
        <v>43860</v>
      </c>
      <c r="H1027" s="20">
        <f ca="1">_xll.meDateFromTenor(G1027,H$14,"Following",H$13,"Normal")</f>
        <v>43951</v>
      </c>
      <c r="I1027" s="175">
        <f ca="1"/>
        <v>1.148240288131222E-2</v>
      </c>
      <c r="J1027" s="152" t="s">
        <v>4</v>
      </c>
      <c r="K1027" s="174">
        <f t="shared" ca="1" si="46"/>
        <v>43860</v>
      </c>
      <c r="L1027" s="20">
        <f ca="1">_xll.meDateFromTenor(K1027,L$14,"Following",L$13,"Normal")</f>
        <v>44042</v>
      </c>
      <c r="M1027" s="175">
        <f ca="1"/>
        <v>1.2922088998283657E-2</v>
      </c>
      <c r="N1027" s="152" t="s">
        <v>4</v>
      </c>
      <c r="O1027" s="174">
        <f t="shared" ca="1" si="47"/>
        <v>43860</v>
      </c>
      <c r="P1027" s="20">
        <f ca="1">_xll.meDateFromTenor(O1027,P$14,"Following",P$13,"Normal")</f>
        <v>43861</v>
      </c>
      <c r="Q1027" s="175">
        <f ca="1"/>
        <v>9.3234537876503657E-3</v>
      </c>
      <c r="R1027" s="151" t="s">
        <v>4</v>
      </c>
    </row>
    <row r="1028" spans="1:18" x14ac:dyDescent="0.25">
      <c r="A1028" s="153">
        <v>1010</v>
      </c>
      <c r="B1028" s="158"/>
      <c r="C1028" s="174">
        <f ca="1">_xll.meDateFromTenor(C1027,"1D","FOLLOWING",D$13,"NORMAL")</f>
        <v>43861</v>
      </c>
      <c r="D1028" s="20">
        <f ca="1">_xll.meDateFromTenor(C1028,D$14,"Following",D$13,"Normal")</f>
        <v>43864</v>
      </c>
      <c r="E1028" s="175">
        <f ca="1"/>
        <v>8.2766735653901132E-3</v>
      </c>
      <c r="F1028" s="152"/>
      <c r="G1028" s="174">
        <f t="shared" ca="1" si="45"/>
        <v>43861</v>
      </c>
      <c r="H1028" s="20">
        <f ca="1">_xll.meDateFromTenor(G1028,H$14,"Following",H$13,"Normal")</f>
        <v>43951</v>
      </c>
      <c r="I1028" s="175">
        <f ca="1"/>
        <v>1.1486264007445636E-2</v>
      </c>
      <c r="J1028" s="152" t="s">
        <v>4</v>
      </c>
      <c r="K1028" s="174">
        <f t="shared" ca="1" si="46"/>
        <v>43861</v>
      </c>
      <c r="L1028" s="20">
        <f ca="1">_xll.meDateFromTenor(K1028,L$14,"Following",L$13,"Normal")</f>
        <v>44043</v>
      </c>
      <c r="M1028" s="175">
        <f ca="1"/>
        <v>1.2926419754902224E-2</v>
      </c>
      <c r="N1028" s="152" t="s">
        <v>4</v>
      </c>
      <c r="O1028" s="174">
        <f t="shared" ca="1" si="47"/>
        <v>43861</v>
      </c>
      <c r="P1028" s="20">
        <f ca="1">_xll.meDateFromTenor(O1028,P$14,"Following",P$13,"Normal")</f>
        <v>43864</v>
      </c>
      <c r="Q1028" s="175">
        <f ca="1"/>
        <v>9.32683041714138E-3</v>
      </c>
      <c r="R1028" s="151" t="s">
        <v>4</v>
      </c>
    </row>
    <row r="1029" spans="1:18" x14ac:dyDescent="0.25">
      <c r="A1029" s="153">
        <v>1011</v>
      </c>
      <c r="B1029" s="158"/>
      <c r="C1029" s="174">
        <f ca="1">_xll.meDateFromTenor(C1028,"1D","FOLLOWING",D$13,"NORMAL")</f>
        <v>43864</v>
      </c>
      <c r="D1029" s="20">
        <f ca="1">_xll.meDateFromTenor(C1029,D$14,"Following",D$13,"Normal")</f>
        <v>43865</v>
      </c>
      <c r="E1029" s="175">
        <f ca="1"/>
        <v>8.2901465752996065E-3</v>
      </c>
      <c r="F1029" s="152"/>
      <c r="G1029" s="174">
        <f t="shared" ca="1" si="45"/>
        <v>43864</v>
      </c>
      <c r="H1029" s="20">
        <f ca="1">_xll.meDateFromTenor(G1029,H$14,"Following",H$13,"Normal")</f>
        <v>43955</v>
      </c>
      <c r="I1029" s="175">
        <f ca="1"/>
        <v>1.1497897226011274E-2</v>
      </c>
      <c r="J1029" s="152" t="s">
        <v>4</v>
      </c>
      <c r="K1029" s="174">
        <f t="shared" ca="1" si="46"/>
        <v>43864</v>
      </c>
      <c r="L1029" s="20">
        <f ca="1">_xll.meDateFromTenor(K1029,L$14,"Following",L$13,"Normal")</f>
        <v>44046</v>
      </c>
      <c r="M1029" s="175">
        <f ca="1"/>
        <v>1.2939466360442476E-2</v>
      </c>
      <c r="N1029" s="152" t="s">
        <v>4</v>
      </c>
      <c r="O1029" s="174">
        <f t="shared" ca="1" si="47"/>
        <v>43864</v>
      </c>
      <c r="P1029" s="20">
        <f ca="1">_xll.meDateFromTenor(O1029,P$14,"Following",P$13,"Normal")</f>
        <v>43865</v>
      </c>
      <c r="Q1029" s="175">
        <f ca="1"/>
        <v>9.3369924497909984E-3</v>
      </c>
      <c r="R1029" s="151" t="s">
        <v>4</v>
      </c>
    </row>
    <row r="1030" spans="1:18" x14ac:dyDescent="0.25">
      <c r="A1030" s="153">
        <v>1012</v>
      </c>
      <c r="B1030" s="158"/>
      <c r="C1030" s="174">
        <f ca="1">_xll.meDateFromTenor(C1029,"1D","FOLLOWING",D$13,"NORMAL")</f>
        <v>43865</v>
      </c>
      <c r="D1030" s="20">
        <f ca="1">_xll.meDateFromTenor(C1030,D$14,"Following",D$13,"Normal")</f>
        <v>43866</v>
      </c>
      <c r="E1030" s="175">
        <f ca="1"/>
        <v>8.2970006961678236E-3</v>
      </c>
      <c r="F1030" s="152"/>
      <c r="G1030" s="174">
        <f t="shared" ca="1" si="45"/>
        <v>43865</v>
      </c>
      <c r="H1030" s="20">
        <f ca="1">_xll.meDateFromTenor(G1030,H$14,"Following",H$13,"Normal")</f>
        <v>43955</v>
      </c>
      <c r="I1030" s="175">
        <f ca="1"/>
        <v>1.1501792397602843E-2</v>
      </c>
      <c r="J1030" s="152" t="s">
        <v>4</v>
      </c>
      <c r="K1030" s="174">
        <f t="shared" ca="1" si="46"/>
        <v>43865</v>
      </c>
      <c r="L1030" s="20">
        <f ca="1">_xll.meDateFromTenor(K1030,L$14,"Following",L$13,"Normal")</f>
        <v>44047</v>
      </c>
      <c r="M1030" s="175">
        <f ca="1"/>
        <v>1.2943833522405041E-2</v>
      </c>
      <c r="N1030" s="152" t="s">
        <v>4</v>
      </c>
      <c r="O1030" s="174">
        <f t="shared" ca="1" si="47"/>
        <v>43865</v>
      </c>
      <c r="P1030" s="20">
        <f ca="1">_xll.meDateFromTenor(O1030,P$14,"Following",P$13,"Normal")</f>
        <v>43866</v>
      </c>
      <c r="Q1030" s="175">
        <f ca="1"/>
        <v>9.3403913214221892E-3</v>
      </c>
      <c r="R1030" s="151" t="s">
        <v>4</v>
      </c>
    </row>
    <row r="1031" spans="1:18" x14ac:dyDescent="0.25">
      <c r="A1031" s="153">
        <v>1013</v>
      </c>
      <c r="B1031" s="158"/>
      <c r="C1031" s="174">
        <f ca="1">_xll.meDateFromTenor(C1030,"1D","FOLLOWING",D$13,"NORMAL")</f>
        <v>43866</v>
      </c>
      <c r="D1031" s="20">
        <f ca="1">_xll.meDateFromTenor(C1031,D$14,"Following",D$13,"Normal")</f>
        <v>43867</v>
      </c>
      <c r="E1031" s="175">
        <f ca="1"/>
        <v>8.3038683052119276E-3</v>
      </c>
      <c r="F1031" s="152"/>
      <c r="G1031" s="174">
        <f t="shared" ca="1" si="45"/>
        <v>43866</v>
      </c>
      <c r="H1031" s="20">
        <f ca="1">_xll.meDateFromTenor(G1031,H$14,"Following",H$13,"Normal")</f>
        <v>43956</v>
      </c>
      <c r="I1031" s="175">
        <f ca="1"/>
        <v>1.1505696694569868E-2</v>
      </c>
      <c r="J1031" s="152" t="s">
        <v>4</v>
      </c>
      <c r="K1031" s="174">
        <f t="shared" ca="1" si="46"/>
        <v>43866</v>
      </c>
      <c r="L1031" s="20">
        <f ca="1">_xll.meDateFromTenor(K1031,L$14,"Following",L$13,"Normal")</f>
        <v>44048</v>
      </c>
      <c r="M1031" s="175">
        <f ca="1"/>
        <v>1.294820992186933E-2</v>
      </c>
      <c r="N1031" s="152" t="s">
        <v>4</v>
      </c>
      <c r="O1031" s="174">
        <f t="shared" ca="1" si="47"/>
        <v>43866</v>
      </c>
      <c r="P1031" s="20">
        <f ca="1">_xll.meDateFromTenor(O1031,P$14,"Following",P$13,"Normal")</f>
        <v>43867</v>
      </c>
      <c r="Q1031" s="175">
        <f ca="1"/>
        <v>9.3437963631052712E-3</v>
      </c>
      <c r="R1031" s="151" t="s">
        <v>4</v>
      </c>
    </row>
    <row r="1032" spans="1:18" x14ac:dyDescent="0.25">
      <c r="A1032" s="153">
        <v>1014</v>
      </c>
      <c r="B1032" s="158"/>
      <c r="C1032" s="174">
        <f ca="1">_xll.meDateFromTenor(C1031,"1D","FOLLOWING",D$13,"NORMAL")</f>
        <v>43867</v>
      </c>
      <c r="D1032" s="20">
        <f ca="1">_xll.meDateFromTenor(C1032,D$14,"Following",D$13,"Normal")</f>
        <v>43868</v>
      </c>
      <c r="E1032" s="175">
        <f ca="1"/>
        <v>8.3107494038601511E-3</v>
      </c>
      <c r="F1032" s="152"/>
      <c r="G1032" s="174">
        <f t="shared" ca="1" si="45"/>
        <v>43867</v>
      </c>
      <c r="H1032" s="20">
        <f ca="1">_xll.meDateFromTenor(G1032,H$14,"Following",H$13,"Normal")</f>
        <v>43957</v>
      </c>
      <c r="I1032" s="175">
        <f ca="1"/>
        <v>1.1509610362516718E-2</v>
      </c>
      <c r="J1032" s="152" t="s">
        <v>4</v>
      </c>
      <c r="K1032" s="174">
        <f t="shared" ca="1" si="46"/>
        <v>43867</v>
      </c>
      <c r="L1032" s="20">
        <f ca="1">_xll.meDateFromTenor(K1032,L$14,"Following",L$13,"Normal")</f>
        <v>44049</v>
      </c>
      <c r="M1032" s="175">
        <f ca="1"/>
        <v>1.2952595613301629E-2</v>
      </c>
      <c r="N1032" s="152" t="s">
        <v>4</v>
      </c>
      <c r="O1032" s="174">
        <f t="shared" ca="1" si="47"/>
        <v>43867</v>
      </c>
      <c r="P1032" s="20">
        <f ca="1">_xll.meDateFromTenor(O1032,P$14,"Following",P$13,"Normal")</f>
        <v>43868</v>
      </c>
      <c r="Q1032" s="175">
        <f ca="1"/>
        <v>9.347207818646985E-3</v>
      </c>
      <c r="R1032" s="151" t="s">
        <v>4</v>
      </c>
    </row>
    <row r="1033" spans="1:18" x14ac:dyDescent="0.25">
      <c r="A1033" s="153">
        <v>1015</v>
      </c>
      <c r="B1033" s="158"/>
      <c r="C1033" s="174">
        <f ca="1">_xll.meDateFromTenor(C1032,"1D","FOLLOWING",D$13,"NORMAL")</f>
        <v>43868</v>
      </c>
      <c r="D1033" s="20">
        <f ca="1">_xll.meDateFromTenor(C1033,D$14,"Following",D$13,"Normal")</f>
        <v>43871</v>
      </c>
      <c r="E1033" s="175">
        <f ca="1"/>
        <v>8.3247490716336376E-3</v>
      </c>
      <c r="F1033" s="152"/>
      <c r="G1033" s="174">
        <f t="shared" ca="1" si="45"/>
        <v>43868</v>
      </c>
      <c r="H1033" s="20">
        <f ca="1">_xll.meDateFromTenor(G1033,H$14,"Following",H$13,"Normal")</f>
        <v>43958</v>
      </c>
      <c r="I1033" s="175">
        <f ca="1"/>
        <v>1.1513533647047759E-2</v>
      </c>
      <c r="J1033" s="152" t="s">
        <v>4</v>
      </c>
      <c r="K1033" s="174">
        <f t="shared" ca="1" si="46"/>
        <v>43868</v>
      </c>
      <c r="L1033" s="20">
        <f ca="1">_xll.meDateFromTenor(K1033,L$14,"Following",L$13,"Normal")</f>
        <v>44050</v>
      </c>
      <c r="M1033" s="175">
        <f ca="1"/>
        <v>1.2956990651168229E-2</v>
      </c>
      <c r="N1033" s="152" t="s">
        <v>4</v>
      </c>
      <c r="O1033" s="174">
        <f t="shared" ca="1" si="47"/>
        <v>43868</v>
      </c>
      <c r="P1033" s="20">
        <f ca="1">_xll.meDateFromTenor(O1033,P$14,"Following",P$13,"Normal")</f>
        <v>43871</v>
      </c>
      <c r="Q1033" s="175">
        <f ca="1"/>
        <v>9.3506259318540692E-3</v>
      </c>
      <c r="R1033" s="151" t="s">
        <v>4</v>
      </c>
    </row>
    <row r="1034" spans="1:18" x14ac:dyDescent="0.25">
      <c r="A1034" s="153">
        <v>1016</v>
      </c>
      <c r="B1034" s="158"/>
      <c r="C1034" s="174">
        <f ca="1">_xll.meDateFromTenor(C1033,"1D","FOLLOWING",D$13,"NORMAL")</f>
        <v>43871</v>
      </c>
      <c r="D1034" s="20">
        <f ca="1">_xll.meDateFromTenor(C1034,D$14,"Following",D$13,"Normal")</f>
        <v>43872</v>
      </c>
      <c r="E1034" s="175">
        <f ca="1"/>
        <v>8.3384087282909764E-3</v>
      </c>
      <c r="F1034" s="152"/>
      <c r="G1034" s="174">
        <f t="shared" ca="1" si="45"/>
        <v>43871</v>
      </c>
      <c r="H1034" s="20">
        <f ca="1">_xll.meDateFromTenor(G1034,H$14,"Following",H$13,"Normal")</f>
        <v>43962</v>
      </c>
      <c r="I1034" s="175">
        <f ca="1"/>
        <v>1.1525363656189697E-2</v>
      </c>
      <c r="J1034" s="152" t="s">
        <v>4</v>
      </c>
      <c r="K1034" s="174">
        <f t="shared" ca="1" si="46"/>
        <v>43871</v>
      </c>
      <c r="L1034" s="20">
        <f ca="1">_xll.meDateFromTenor(K1034,L$14,"Following",L$13,"Normal")</f>
        <v>44053</v>
      </c>
      <c r="M1034" s="175">
        <f ca="1"/>
        <v>1.2970232388036729E-2</v>
      </c>
      <c r="N1034" s="152" t="s">
        <v>4</v>
      </c>
      <c r="O1034" s="174">
        <f t="shared" ca="1" si="47"/>
        <v>43871</v>
      </c>
      <c r="P1034" s="20">
        <f ca="1">_xll.meDateFromTenor(O1034,P$14,"Following",P$13,"Normal")</f>
        <v>43872</v>
      </c>
      <c r="Q1034" s="175">
        <f ca="1"/>
        <v>9.3609226555349256E-3</v>
      </c>
      <c r="R1034" s="151" t="s">
        <v>4</v>
      </c>
    </row>
    <row r="1035" spans="1:18" x14ac:dyDescent="0.25">
      <c r="A1035" s="153">
        <v>1017</v>
      </c>
      <c r="B1035" s="158"/>
      <c r="C1035" s="174">
        <f ca="1">_xll.meDateFromTenor(C1034,"1D","FOLLOWING",D$13,"NORMAL")</f>
        <v>43872</v>
      </c>
      <c r="D1035" s="20">
        <f ca="1">_xll.meDateFromTenor(C1035,D$14,"Following",D$13,"Normal")</f>
        <v>43873</v>
      </c>
      <c r="E1035" s="175">
        <f ca="1"/>
        <v>8.3453572998517835E-3</v>
      </c>
      <c r="F1035" s="152"/>
      <c r="G1035" s="174">
        <f t="shared" ca="1" si="45"/>
        <v>43872</v>
      </c>
      <c r="H1035" s="20">
        <f ca="1">_xll.meDateFromTenor(G1035,H$14,"Following",H$13,"Normal")</f>
        <v>43962</v>
      </c>
      <c r="I1035" s="175">
        <f ca="1"/>
        <v>1.1529327863101171E-2</v>
      </c>
      <c r="J1035" s="152" t="s">
        <v>4</v>
      </c>
      <c r="K1035" s="174">
        <f t="shared" ca="1" si="46"/>
        <v>43872</v>
      </c>
      <c r="L1035" s="20">
        <f ca="1">_xll.meDateFromTenor(K1035,L$14,"Following",L$13,"Normal")</f>
        <v>44054</v>
      </c>
      <c r="M1035" s="175">
        <f ca="1"/>
        <v>1.2974665356303428E-2</v>
      </c>
      <c r="N1035" s="152" t="s">
        <v>4</v>
      </c>
      <c r="O1035" s="174">
        <f t="shared" ca="1" si="47"/>
        <v>43872</v>
      </c>
      <c r="P1035" s="20">
        <f ca="1">_xll.meDateFromTenor(O1035,P$14,"Following",P$13,"Normal")</f>
        <v>43873</v>
      </c>
      <c r="Q1035" s="175">
        <f ca="1"/>
        <v>9.3643698374708765E-3</v>
      </c>
      <c r="R1035" s="151" t="s">
        <v>4</v>
      </c>
    </row>
    <row r="1036" spans="1:18" x14ac:dyDescent="0.25">
      <c r="A1036" s="153">
        <v>1018</v>
      </c>
      <c r="B1036" s="158"/>
      <c r="C1036" s="174">
        <f ca="1">_xll.meDateFromTenor(C1035,"1D","FOLLOWING",D$13,"NORMAL")</f>
        <v>43873</v>
      </c>
      <c r="D1036" s="20">
        <f ca="1">_xll.meDateFromTenor(C1036,D$14,"Following",D$13,"Normal")</f>
        <v>43874</v>
      </c>
      <c r="E1036" s="175">
        <f ca="1"/>
        <v>8.3523193709287551E-3</v>
      </c>
      <c r="F1036" s="152"/>
      <c r="G1036" s="174">
        <f t="shared" ca="1" si="45"/>
        <v>43873</v>
      </c>
      <c r="H1036" s="20">
        <f ca="1">_xll.meDateFromTenor(G1036,H$14,"Following",H$13,"Normal")</f>
        <v>43963</v>
      </c>
      <c r="I1036" s="175">
        <f ca="1"/>
        <v>1.1533302914618676E-2</v>
      </c>
      <c r="J1036" s="152" t="s">
        <v>4</v>
      </c>
      <c r="K1036" s="174">
        <f t="shared" ca="1" si="46"/>
        <v>43873</v>
      </c>
      <c r="L1036" s="20">
        <f ca="1">_xll.meDateFromTenor(K1036,L$14,"Following",L$13,"Normal")</f>
        <v>44055</v>
      </c>
      <c r="M1036" s="175">
        <f ca="1"/>
        <v>1.2979107943335875E-2</v>
      </c>
      <c r="N1036" s="152" t="s">
        <v>4</v>
      </c>
      <c r="O1036" s="174">
        <f t="shared" ca="1" si="47"/>
        <v>43873</v>
      </c>
      <c r="P1036" s="20">
        <f ca="1">_xll.meDateFromTenor(O1036,P$14,"Following",P$13,"Normal")</f>
        <v>43874</v>
      </c>
      <c r="Q1036" s="175">
        <f ca="1"/>
        <v>9.3678248961058946E-3</v>
      </c>
      <c r="R1036" s="151" t="s">
        <v>4</v>
      </c>
    </row>
    <row r="1037" spans="1:18" x14ac:dyDescent="0.25">
      <c r="A1037" s="153">
        <v>1019</v>
      </c>
      <c r="B1037" s="158"/>
      <c r="C1037" s="174">
        <f ca="1">_xll.meDateFromTenor(C1036,"1D","FOLLOWING",D$13,"NORMAL")</f>
        <v>43874</v>
      </c>
      <c r="D1037" s="20">
        <f ca="1">_xll.meDateFromTenor(C1037,D$14,"Following",D$13,"Normal")</f>
        <v>43875</v>
      </c>
      <c r="E1037" s="175">
        <f ca="1"/>
        <v>8.3592949430513555E-3</v>
      </c>
      <c r="F1037" s="152"/>
      <c r="G1037" s="174">
        <f t="shared" ca="1" si="45"/>
        <v>43874</v>
      </c>
      <c r="H1037" s="20">
        <f ca="1">_xll.meDateFromTenor(G1037,H$14,"Following",H$13,"Normal")</f>
        <v>43964</v>
      </c>
      <c r="I1037" s="175">
        <f ca="1"/>
        <v>1.1537289056346571E-2</v>
      </c>
      <c r="J1037" s="152" t="s">
        <v>4</v>
      </c>
      <c r="K1037" s="174">
        <f t="shared" ca="1" si="46"/>
        <v>43874</v>
      </c>
      <c r="L1037" s="20">
        <f ca="1">_xll.meDateFromTenor(K1037,L$14,"Following",L$13,"Normal")</f>
        <v>44056</v>
      </c>
      <c r="M1037" s="175">
        <f ca="1"/>
        <v>1.2983560203600355E-2</v>
      </c>
      <c r="N1037" s="152" t="s">
        <v>4</v>
      </c>
      <c r="O1037" s="174">
        <f t="shared" ca="1" si="47"/>
        <v>43874</v>
      </c>
      <c r="P1037" s="20">
        <f ca="1">_xll.meDateFromTenor(O1037,P$14,"Following",P$13,"Normal")</f>
        <v>43875</v>
      </c>
      <c r="Q1037" s="175">
        <f ca="1"/>
        <v>9.3712880752467153E-3</v>
      </c>
      <c r="R1037" s="151" t="s">
        <v>4</v>
      </c>
    </row>
    <row r="1038" spans="1:18" x14ac:dyDescent="0.25">
      <c r="A1038" s="153">
        <v>1020</v>
      </c>
      <c r="B1038" s="158"/>
      <c r="C1038" s="174">
        <f ca="1">_xll.meDateFromTenor(C1037,"1D","FOLLOWING",D$13,"NORMAL")</f>
        <v>43875</v>
      </c>
      <c r="D1038" s="20">
        <f ca="1">_xll.meDateFromTenor(C1038,D$14,"Following",D$13,"Normal")</f>
        <v>43878</v>
      </c>
      <c r="E1038" s="175">
        <f ca="1"/>
        <v>8.3734858562674319E-3</v>
      </c>
      <c r="F1038" s="152"/>
      <c r="G1038" s="174">
        <f t="shared" ca="1" si="45"/>
        <v>43875</v>
      </c>
      <c r="H1038" s="20">
        <f ca="1">_xll.meDateFromTenor(G1038,H$14,"Following",H$13,"Normal")</f>
        <v>43965</v>
      </c>
      <c r="I1038" s="175">
        <f ca="1"/>
        <v>1.1541286533889228E-2</v>
      </c>
      <c r="J1038" s="152" t="s">
        <v>4</v>
      </c>
      <c r="K1038" s="174">
        <f t="shared" ca="1" si="46"/>
        <v>43875</v>
      </c>
      <c r="L1038" s="20">
        <f ca="1">_xll.meDateFromTenor(K1038,L$14,"Following",L$13,"Normal")</f>
        <v>44057</v>
      </c>
      <c r="M1038" s="175">
        <f ca="1"/>
        <v>1.2988022191563163E-2</v>
      </c>
      <c r="N1038" s="152" t="s">
        <v>4</v>
      </c>
      <c r="O1038" s="174">
        <f t="shared" ca="1" si="47"/>
        <v>43875</v>
      </c>
      <c r="P1038" s="20">
        <f ca="1">_xll.meDateFromTenor(O1038,P$14,"Following",P$13,"Normal")</f>
        <v>43878</v>
      </c>
      <c r="Q1038" s="175">
        <f ca="1"/>
        <v>9.3747596187000754E-3</v>
      </c>
      <c r="R1038" s="151" t="s">
        <v>4</v>
      </c>
    </row>
    <row r="1039" spans="1:18" x14ac:dyDescent="0.25">
      <c r="A1039" s="153">
        <v>1021</v>
      </c>
      <c r="B1039" s="158"/>
      <c r="C1039" s="174">
        <f ca="1">_xll.meDateFromTenor(C1038,"1D","FOLLOWING",D$13,"NORMAL")</f>
        <v>43878</v>
      </c>
      <c r="D1039" s="20">
        <f ca="1">_xll.meDateFromTenor(C1039,D$14,"Following",D$13,"Normal")</f>
        <v>43879</v>
      </c>
      <c r="E1039" s="175">
        <f ca="1"/>
        <v>8.3873322755070694E-3</v>
      </c>
      <c r="F1039" s="152"/>
      <c r="G1039" s="174">
        <f t="shared" ca="1" si="45"/>
        <v>43878</v>
      </c>
      <c r="H1039" s="20">
        <f ca="1">_xll.meDateFromTenor(G1039,H$14,"Following",H$13,"Normal")</f>
        <v>43969</v>
      </c>
      <c r="I1039" s="175">
        <f ca="1"/>
        <v>1.1553349437449437E-2</v>
      </c>
      <c r="J1039" s="152" t="s">
        <v>4</v>
      </c>
      <c r="K1039" s="174">
        <f t="shared" ca="1" si="46"/>
        <v>43878</v>
      </c>
      <c r="L1039" s="20">
        <f ca="1">_xll.meDateFromTenor(K1039,L$14,"Following",L$13,"Normal")</f>
        <v>44060</v>
      </c>
      <c r="M1039" s="175">
        <f ca="1"/>
        <v>1.3001467066304437E-2</v>
      </c>
      <c r="N1039" s="152" t="s">
        <v>4</v>
      </c>
      <c r="O1039" s="174">
        <f t="shared" ca="1" si="47"/>
        <v>43878</v>
      </c>
      <c r="P1039" s="20">
        <f ca="1">_xll.meDateFromTenor(O1039,P$14,"Following",P$13,"Normal")</f>
        <v>43879</v>
      </c>
      <c r="Q1039" s="175">
        <f ca="1"/>
        <v>9.3852268730028107E-3</v>
      </c>
      <c r="R1039" s="151" t="s">
        <v>4</v>
      </c>
    </row>
    <row r="1040" spans="1:18" x14ac:dyDescent="0.25">
      <c r="A1040" s="153">
        <v>1022</v>
      </c>
      <c r="B1040" s="158"/>
      <c r="C1040" s="174">
        <f ca="1">_xll.meDateFromTenor(C1039,"1D","FOLLOWING",D$13,"NORMAL")</f>
        <v>43879</v>
      </c>
      <c r="D1040" s="20">
        <f ca="1">_xll.meDateFromTenor(C1040,D$14,"Following",D$13,"Normal")</f>
        <v>43880</v>
      </c>
      <c r="E1040" s="175">
        <f ca="1"/>
        <v>8.3943753777657934E-3</v>
      </c>
      <c r="F1040" s="152"/>
      <c r="G1040" s="174">
        <f t="shared" ca="1" si="45"/>
        <v>43879</v>
      </c>
      <c r="H1040" s="20">
        <f ca="1">_xll.meDateFromTenor(G1040,H$14,"Following",H$13,"Normal")</f>
        <v>43969</v>
      </c>
      <c r="I1040" s="175">
        <f ca="1"/>
        <v>1.1557394714294813E-2</v>
      </c>
      <c r="J1040" s="152" t="s">
        <v>4</v>
      </c>
      <c r="K1040" s="174">
        <f t="shared" ca="1" si="46"/>
        <v>43879</v>
      </c>
      <c r="L1040" s="20">
        <f ca="1">_xll.meDateFromTenor(K1040,L$14,"Following",L$13,"Normal")</f>
        <v>44061</v>
      </c>
      <c r="M1040" s="175">
        <f ca="1"/>
        <v>1.3005968509723442E-2</v>
      </c>
      <c r="N1040" s="152" t="s">
        <v>4</v>
      </c>
      <c r="O1040" s="174">
        <f t="shared" ca="1" si="47"/>
        <v>43879</v>
      </c>
      <c r="P1040" s="20">
        <f ca="1">_xll.meDateFromTenor(O1040,P$14,"Following",P$13,"Normal")</f>
        <v>43880</v>
      </c>
      <c r="Q1040" s="175">
        <f ca="1"/>
        <v>9.3887343117737363E-3</v>
      </c>
      <c r="R1040" s="151" t="s">
        <v>4</v>
      </c>
    </row>
    <row r="1041" spans="1:18" x14ac:dyDescent="0.25">
      <c r="A1041" s="153">
        <v>1023</v>
      </c>
      <c r="B1041" s="158"/>
      <c r="C1041" s="174">
        <f ca="1">_xll.meDateFromTenor(C1040,"1D","FOLLOWING",D$13,"NORMAL")</f>
        <v>43880</v>
      </c>
      <c r="D1041" s="20">
        <f ca="1">_xll.meDateFromTenor(C1041,D$14,"Following",D$13,"Normal")</f>
        <v>43881</v>
      </c>
      <c r="E1041" s="175">
        <f ca="1"/>
        <v>8.4014319909822398E-3</v>
      </c>
      <c r="F1041" s="152"/>
      <c r="G1041" s="174">
        <f t="shared" ca="1" si="45"/>
        <v>43880</v>
      </c>
      <c r="H1041" s="20">
        <f ca="1">_xll.meDateFromTenor(G1041,H$14,"Following",H$13,"Normal")</f>
        <v>43970</v>
      </c>
      <c r="I1041" s="175">
        <f ca="1"/>
        <v>1.1561452554976781E-2</v>
      </c>
      <c r="J1041" s="152" t="s">
        <v>4</v>
      </c>
      <c r="K1041" s="174">
        <f t="shared" ca="1" si="46"/>
        <v>43880</v>
      </c>
      <c r="L1041" s="20">
        <f ca="1">_xll.meDateFromTenor(K1041,L$14,"Following",L$13,"Normal")</f>
        <v>44062</v>
      </c>
      <c r="M1041" s="175">
        <f ca="1"/>
        <v>1.3010479953172218E-2</v>
      </c>
      <c r="N1041" s="152" t="s">
        <v>4</v>
      </c>
      <c r="O1041" s="174">
        <f t="shared" ca="1" si="47"/>
        <v>43880</v>
      </c>
      <c r="P1041" s="20">
        <f ca="1">_xll.meDateFromTenor(O1041,P$14,"Following",P$13,"Normal")</f>
        <v>43881</v>
      </c>
      <c r="Q1041" s="175">
        <f ca="1"/>
        <v>9.3922513338908983E-3</v>
      </c>
      <c r="R1041" s="151" t="s">
        <v>4</v>
      </c>
    </row>
    <row r="1042" spans="1:18" x14ac:dyDescent="0.25">
      <c r="A1042" s="153">
        <v>1024</v>
      </c>
      <c r="B1042" s="158"/>
      <c r="C1042" s="174">
        <f ca="1">_xll.meDateFromTenor(C1041,"1D","FOLLOWING",D$13,"NORMAL")</f>
        <v>43881</v>
      </c>
      <c r="D1042" s="20">
        <f ca="1">_xll.meDateFromTenor(C1042,D$14,"Following",D$13,"Normal")</f>
        <v>43882</v>
      </c>
      <c r="E1042" s="175">
        <f ca="1"/>
        <v>8.4085021168243297E-3</v>
      </c>
      <c r="F1042" s="152"/>
      <c r="G1042" s="174">
        <f t="shared" ca="1" si="45"/>
        <v>43881</v>
      </c>
      <c r="H1042" s="20">
        <f ca="1">_xll.meDateFromTenor(G1042,H$14,"Following",H$13,"Normal")</f>
        <v>43971</v>
      </c>
      <c r="I1042" s="175">
        <f ca="1"/>
        <v>1.1565523151965568E-2</v>
      </c>
      <c r="J1042" s="152" t="s">
        <v>4</v>
      </c>
      <c r="K1042" s="174">
        <f t="shared" ca="1" si="46"/>
        <v>43881</v>
      </c>
      <c r="L1042" s="20">
        <f ca="1">_xll.meDateFromTenor(K1042,L$14,"Following",L$13,"Normal")</f>
        <v>44063</v>
      </c>
      <c r="M1042" s="175">
        <f ca="1"/>
        <v>1.3015001440129044E-2</v>
      </c>
      <c r="N1042" s="152" t="s">
        <v>4</v>
      </c>
      <c r="O1042" s="174">
        <f t="shared" ca="1" si="47"/>
        <v>43881</v>
      </c>
      <c r="P1042" s="20">
        <f ca="1">_xll.meDateFromTenor(O1042,P$14,"Following",P$13,"Normal")</f>
        <v>43882</v>
      </c>
      <c r="Q1042" s="175">
        <f ca="1"/>
        <v>9.3957781831610389E-3</v>
      </c>
      <c r="R1042" s="151" t="s">
        <v>4</v>
      </c>
    </row>
    <row r="1043" spans="1:18" x14ac:dyDescent="0.25">
      <c r="A1043" s="153">
        <v>1025</v>
      </c>
      <c r="B1043" s="158"/>
      <c r="C1043" s="174">
        <f ca="1">_xll.meDateFromTenor(C1042,"1D","FOLLOWING",D$13,"NORMAL")</f>
        <v>43882</v>
      </c>
      <c r="D1043" s="20">
        <f ca="1">_xll.meDateFromTenor(C1043,D$14,"Following",D$13,"Normal")</f>
        <v>43885</v>
      </c>
      <c r="E1043" s="175">
        <f ca="1"/>
        <v>8.4228844805261174E-3</v>
      </c>
      <c r="F1043" s="152"/>
      <c r="G1043" s="174">
        <f t="shared" ca="1" si="45"/>
        <v>43882</v>
      </c>
      <c r="H1043" s="20">
        <f ca="1">_xll.meDateFromTenor(G1043,H$14,"Following",H$13,"Normal")</f>
        <v>43972</v>
      </c>
      <c r="I1043" s="175">
        <f ca="1"/>
        <v>1.1569606485194804E-2</v>
      </c>
      <c r="J1043" s="152" t="s">
        <v>4</v>
      </c>
      <c r="K1043" s="174">
        <f t="shared" ca="1" si="46"/>
        <v>43882</v>
      </c>
      <c r="L1043" s="20">
        <f ca="1">_xll.meDateFromTenor(K1043,L$14,"Following",L$13,"Normal")</f>
        <v>44064</v>
      </c>
      <c r="M1043" s="175">
        <f ca="1"/>
        <v>1.3019532970120144E-2</v>
      </c>
      <c r="N1043" s="152" t="s">
        <v>4</v>
      </c>
      <c r="O1043" s="174">
        <f t="shared" ca="1" si="47"/>
        <v>43882</v>
      </c>
      <c r="P1043" s="20">
        <f ca="1">_xll.meDateFromTenor(O1043,P$14,"Following",P$13,"Normal")</f>
        <v>43885</v>
      </c>
      <c r="Q1043" s="175">
        <f ca="1"/>
        <v>9.3993151033908949E-3</v>
      </c>
      <c r="R1043" s="151" t="s">
        <v>4</v>
      </c>
    </row>
    <row r="1044" spans="1:18" x14ac:dyDescent="0.25">
      <c r="A1044" s="153">
        <v>1026</v>
      </c>
      <c r="B1044" s="158"/>
      <c r="C1044" s="174">
        <f ca="1">_xll.meDateFromTenor(C1043,"1D","FOLLOWING",D$13,"NORMAL")</f>
        <v>43885</v>
      </c>
      <c r="D1044" s="20">
        <f ca="1">_xll.meDateFromTenor(C1044,D$14,"Following",D$13,"Normal")</f>
        <v>43886</v>
      </c>
      <c r="E1044" s="175">
        <f ca="1"/>
        <v>8.4356104495229151E-3</v>
      </c>
      <c r="F1044" s="152"/>
      <c r="G1044" s="174">
        <f t="shared" ca="1" si="45"/>
        <v>43885</v>
      </c>
      <c r="H1044" s="20">
        <f ca="1">_xll.meDateFromTenor(G1044,H$14,"Following",H$13,"Normal")</f>
        <v>43976</v>
      </c>
      <c r="I1044" s="175">
        <f ca="1"/>
        <v>1.1581932170320042E-2</v>
      </c>
      <c r="J1044" s="152" t="s">
        <v>4</v>
      </c>
      <c r="K1044" s="174">
        <f t="shared" ca="1" si="46"/>
        <v>43885</v>
      </c>
      <c r="L1044" s="20">
        <f ca="1">_xll.meDateFromTenor(K1044,L$14,"Following",L$13,"Normal")</f>
        <v>44067</v>
      </c>
      <c r="M1044" s="175">
        <f ca="1"/>
        <v>1.3033187703681223E-2</v>
      </c>
      <c r="N1044" s="152" t="s">
        <v>4</v>
      </c>
      <c r="O1044" s="174">
        <f t="shared" ca="1" si="47"/>
        <v>43885</v>
      </c>
      <c r="P1044" s="20">
        <f ca="1">_xll.meDateFromTenor(O1044,P$14,"Following",P$13,"Normal")</f>
        <v>43886</v>
      </c>
      <c r="Q1044" s="175">
        <f ca="1"/>
        <v>9.4099887279061479E-3</v>
      </c>
      <c r="R1044" s="151" t="s">
        <v>4</v>
      </c>
    </row>
    <row r="1045" spans="1:18" x14ac:dyDescent="0.25">
      <c r="A1045" s="153">
        <v>1027</v>
      </c>
      <c r="B1045" s="158"/>
      <c r="C1045" s="174">
        <f ca="1">_xll.meDateFromTenor(C1044,"1D","FOLLOWING",D$13,"NORMAL")</f>
        <v>43886</v>
      </c>
      <c r="D1045" s="20">
        <f ca="1">_xll.meDateFromTenor(C1045,D$14,"Following",D$13,"Normal")</f>
        <v>43887</v>
      </c>
      <c r="E1045" s="175">
        <f ca="1"/>
        <v>8.4401302784367551E-3</v>
      </c>
      <c r="F1045" s="152"/>
      <c r="G1045" s="174">
        <f t="shared" ref="G1045:G1108" ca="1" si="48">$C1045</f>
        <v>43886</v>
      </c>
      <c r="H1045" s="20">
        <f ca="1">_xll.meDateFromTenor(G1045,H$14,"Following",H$13,"Normal")</f>
        <v>43976</v>
      </c>
      <c r="I1045" s="175">
        <f ca="1"/>
        <v>1.1586065716505911E-2</v>
      </c>
      <c r="J1045" s="152" t="s">
        <v>4</v>
      </c>
      <c r="K1045" s="174">
        <f t="shared" ref="K1045:K1108" ca="1" si="49">$C1045</f>
        <v>43886</v>
      </c>
      <c r="L1045" s="20">
        <f ca="1">_xll.meDateFromTenor(K1045,L$14,"Following",L$13,"Normal")</f>
        <v>44068</v>
      </c>
      <c r="M1045" s="175">
        <f ca="1"/>
        <v>1.3037759291191553E-2</v>
      </c>
      <c r="N1045" s="152" t="s">
        <v>4</v>
      </c>
      <c r="O1045" s="174">
        <f t="shared" ref="O1045:O1108" ca="1" si="50">$C1045</f>
        <v>43886</v>
      </c>
      <c r="P1045" s="20">
        <f ca="1">_xll.meDateFromTenor(O1045,P$14,"Following",P$13,"Normal")</f>
        <v>43887</v>
      </c>
      <c r="Q1045" s="175">
        <f ca="1"/>
        <v>9.4135628063144652E-3</v>
      </c>
      <c r="R1045" s="151" t="s">
        <v>4</v>
      </c>
    </row>
    <row r="1046" spans="1:18" x14ac:dyDescent="0.25">
      <c r="A1046" s="153">
        <v>1028</v>
      </c>
      <c r="B1046" s="158"/>
      <c r="C1046" s="174">
        <f ca="1">_xll.meDateFromTenor(C1045,"1D","FOLLOWING",D$13,"NORMAL")</f>
        <v>43887</v>
      </c>
      <c r="D1046" s="20">
        <f ca="1">_xll.meDateFromTenor(C1046,D$14,"Following",D$13,"Normal")</f>
        <v>43888</v>
      </c>
      <c r="E1046" s="175">
        <f ca="1"/>
        <v>8.4446587921580673E-3</v>
      </c>
      <c r="F1046" s="152"/>
      <c r="G1046" s="174">
        <f t="shared" ca="1" si="48"/>
        <v>43887</v>
      </c>
      <c r="H1046" s="20">
        <f ca="1">_xll.meDateFromTenor(G1046,H$14,"Following",H$13,"Normal")</f>
        <v>43977</v>
      </c>
      <c r="I1046" s="175">
        <f ca="1"/>
        <v>1.1590211632929646E-2</v>
      </c>
      <c r="J1046" s="152" t="s">
        <v>4</v>
      </c>
      <c r="K1046" s="174">
        <f t="shared" ca="1" si="49"/>
        <v>43887</v>
      </c>
      <c r="L1046" s="20">
        <f ca="1">_xll.meDateFromTenor(K1046,L$14,"Following",L$13,"Normal")</f>
        <v>44069</v>
      </c>
      <c r="M1046" s="175">
        <f ca="1"/>
        <v>1.3042340864427222E-2</v>
      </c>
      <c r="N1046" s="152" t="s">
        <v>4</v>
      </c>
      <c r="O1046" s="174">
        <f t="shared" ca="1" si="50"/>
        <v>43887</v>
      </c>
      <c r="P1046" s="20">
        <f ca="1">_xll.meDateFromTenor(O1046,P$14,"Following",P$13,"Normal")</f>
        <v>43888</v>
      </c>
      <c r="Q1046" s="175">
        <f ca="1"/>
        <v>9.4171368847227824E-3</v>
      </c>
      <c r="R1046" s="151" t="s">
        <v>4</v>
      </c>
    </row>
    <row r="1047" spans="1:18" x14ac:dyDescent="0.25">
      <c r="A1047" s="153">
        <v>1029</v>
      </c>
      <c r="B1047" s="158"/>
      <c r="C1047" s="174">
        <f ca="1">_xll.meDateFromTenor(C1046,"1D","FOLLOWING",D$13,"NORMAL")</f>
        <v>43888</v>
      </c>
      <c r="D1047" s="20">
        <f ca="1">_xll.meDateFromTenor(C1047,D$14,"Following",D$13,"Normal")</f>
        <v>43889</v>
      </c>
      <c r="E1047" s="175">
        <f ca="1"/>
        <v>8.4491959917368173E-3</v>
      </c>
      <c r="F1047" s="152"/>
      <c r="G1047" s="174">
        <f t="shared" ca="1" si="48"/>
        <v>43888</v>
      </c>
      <c r="H1047" s="20">
        <f ca="1">_xll.meDateFromTenor(G1047,H$14,"Following",H$13,"Normal")</f>
        <v>43978</v>
      </c>
      <c r="I1047" s="175">
        <f ca="1"/>
        <v>1.1594369846390741E-2</v>
      </c>
      <c r="J1047" s="152" t="s">
        <v>4</v>
      </c>
      <c r="K1047" s="174">
        <f t="shared" ca="1" si="49"/>
        <v>43888</v>
      </c>
      <c r="L1047" s="20">
        <f ca="1">_xll.meDateFromTenor(K1047,L$14,"Following",L$13,"Normal")</f>
        <v>44070</v>
      </c>
      <c r="M1047" s="175">
        <f ca="1"/>
        <v>1.3046932411926443E-2</v>
      </c>
      <c r="N1047" s="152" t="s">
        <v>4</v>
      </c>
      <c r="O1047" s="174">
        <f t="shared" ca="1" si="50"/>
        <v>43888</v>
      </c>
      <c r="P1047" s="20">
        <f ca="1">_xll.meDateFromTenor(O1047,P$14,"Following",P$13,"Normal")</f>
        <v>43889</v>
      </c>
      <c r="Q1047" s="175">
        <f ca="1"/>
        <v>9.4207109631310997E-3</v>
      </c>
      <c r="R1047" s="151" t="s">
        <v>4</v>
      </c>
    </row>
    <row r="1048" spans="1:18" x14ac:dyDescent="0.25">
      <c r="A1048" s="153">
        <v>1030</v>
      </c>
      <c r="B1048" s="158"/>
      <c r="C1048" s="174">
        <f ca="1">_xll.meDateFromTenor(C1047,"1D","FOLLOWING",D$13,"NORMAL")</f>
        <v>43889</v>
      </c>
      <c r="D1048" s="20">
        <f ca="1">_xll.meDateFromTenor(C1048,D$14,"Following",D$13,"Normal")</f>
        <v>43892</v>
      </c>
      <c r="E1048" s="175">
        <f ca="1"/>
        <v>8.4584980801412305E-3</v>
      </c>
      <c r="F1048" s="152"/>
      <c r="G1048" s="174">
        <f t="shared" ca="1" si="48"/>
        <v>43889</v>
      </c>
      <c r="H1048" s="20">
        <f ca="1">_xll.meDateFromTenor(G1048,H$14,"Following",H$13,"Normal")</f>
        <v>43979</v>
      </c>
      <c r="I1048" s="175">
        <f ca="1"/>
        <v>1.1598540283688671E-2</v>
      </c>
      <c r="J1048" s="152" t="s">
        <v>4</v>
      </c>
      <c r="K1048" s="174">
        <f t="shared" ca="1" si="49"/>
        <v>43889</v>
      </c>
      <c r="L1048" s="20">
        <f ca="1">_xll.meDateFromTenor(K1048,L$14,"Following",L$13,"Normal")</f>
        <v>44071</v>
      </c>
      <c r="M1048" s="175">
        <f ca="1"/>
        <v>1.305153392222743E-2</v>
      </c>
      <c r="N1048" s="152" t="s">
        <v>4</v>
      </c>
      <c r="O1048" s="174">
        <f t="shared" ca="1" si="50"/>
        <v>43889</v>
      </c>
      <c r="P1048" s="20">
        <f ca="1">_xll.meDateFromTenor(O1048,P$14,"Following",P$13,"Normal")</f>
        <v>43892</v>
      </c>
      <c r="Q1048" s="175">
        <f ca="1"/>
        <v>9.424285041539417E-3</v>
      </c>
      <c r="R1048" s="151" t="s">
        <v>4</v>
      </c>
    </row>
    <row r="1049" spans="1:18" x14ac:dyDescent="0.25">
      <c r="A1049" s="153">
        <v>1031</v>
      </c>
      <c r="B1049" s="158"/>
      <c r="C1049" s="174">
        <f ca="1">_xll.meDateFromTenor(C1048,"1D","FOLLOWING",D$13,"NORMAL")</f>
        <v>43892</v>
      </c>
      <c r="D1049" s="20">
        <f ca="1">_xll.meDateFromTenor(C1049,D$14,"Following",D$13,"Normal")</f>
        <v>43893</v>
      </c>
      <c r="E1049" s="175">
        <f ca="1"/>
        <v>8.4674316676661109E-3</v>
      </c>
      <c r="F1049" s="152"/>
      <c r="G1049" s="174">
        <f t="shared" ca="1" si="48"/>
        <v>43892</v>
      </c>
      <c r="H1049" s="20">
        <f ca="1">_xll.meDateFromTenor(G1049,H$14,"Following",H$13,"Normal")</f>
        <v>43984</v>
      </c>
      <c r="I1049" s="175">
        <f ca="1"/>
        <v>1.1611124206598327E-2</v>
      </c>
      <c r="J1049" s="152" t="s">
        <v>4</v>
      </c>
      <c r="K1049" s="174">
        <f t="shared" ca="1" si="49"/>
        <v>43892</v>
      </c>
      <c r="L1049" s="20">
        <f ca="1">_xll.meDateFromTenor(K1049,L$14,"Following",L$13,"Normal")</f>
        <v>44076</v>
      </c>
      <c r="M1049" s="175">
        <f ca="1"/>
        <v>1.3065398115323123E-2</v>
      </c>
      <c r="N1049" s="152" t="s">
        <v>4</v>
      </c>
      <c r="O1049" s="174">
        <f t="shared" ca="1" si="50"/>
        <v>43892</v>
      </c>
      <c r="P1049" s="20">
        <f ca="1">_xll.meDateFromTenor(O1049,P$14,"Following",P$13,"Normal")</f>
        <v>43893</v>
      </c>
      <c r="Q1049" s="175">
        <f ca="1"/>
        <v>9.4350072767643706E-3</v>
      </c>
      <c r="R1049" s="151" t="s">
        <v>4</v>
      </c>
    </row>
    <row r="1050" spans="1:18" x14ac:dyDescent="0.25">
      <c r="A1050" s="153">
        <v>1032</v>
      </c>
      <c r="B1050" s="158"/>
      <c r="C1050" s="174">
        <f ca="1">_xll.meDateFromTenor(C1049,"1D","FOLLOWING",D$13,"NORMAL")</f>
        <v>43893</v>
      </c>
      <c r="D1050" s="20">
        <f ca="1">_xll.meDateFromTenor(C1050,D$14,"Following",D$13,"Normal")</f>
        <v>43894</v>
      </c>
      <c r="E1050" s="175">
        <f ca="1"/>
        <v>8.4720123110480026E-3</v>
      </c>
      <c r="F1050" s="152"/>
      <c r="G1050" s="174">
        <f t="shared" ca="1" si="48"/>
        <v>43893</v>
      </c>
      <c r="H1050" s="20">
        <f ca="1">_xll.meDateFromTenor(G1050,H$14,"Following",H$13,"Normal")</f>
        <v>43985</v>
      </c>
      <c r="I1050" s="175">
        <f ca="1"/>
        <v>1.1615342807238449E-2</v>
      </c>
      <c r="J1050" s="152" t="s">
        <v>4</v>
      </c>
      <c r="K1050" s="174">
        <f t="shared" ca="1" si="49"/>
        <v>43893</v>
      </c>
      <c r="L1050" s="20">
        <f ca="1">_xll.meDateFromTenor(K1050,L$14,"Following",L$13,"Normal")</f>
        <v>44077</v>
      </c>
      <c r="M1050" s="175">
        <f ca="1"/>
        <v>1.3070039362213307E-2</v>
      </c>
      <c r="N1050" s="152" t="s">
        <v>4</v>
      </c>
      <c r="O1050" s="174">
        <f t="shared" ca="1" si="50"/>
        <v>43893</v>
      </c>
      <c r="P1050" s="20">
        <f ca="1">_xll.meDateFromTenor(O1050,P$14,"Following",P$13,"Normal")</f>
        <v>43894</v>
      </c>
      <c r="Q1050" s="175">
        <f ca="1"/>
        <v>9.4385813551726878E-3</v>
      </c>
      <c r="R1050" s="151" t="s">
        <v>4</v>
      </c>
    </row>
    <row r="1051" spans="1:18" x14ac:dyDescent="0.25">
      <c r="A1051" s="153">
        <v>1033</v>
      </c>
      <c r="B1051" s="158"/>
      <c r="C1051" s="174">
        <f ca="1">_xll.meDateFromTenor(C1050,"1D","FOLLOWING",D$13,"NORMAL")</f>
        <v>43894</v>
      </c>
      <c r="D1051" s="20">
        <f ca="1">_xll.meDateFromTenor(C1051,D$14,"Following",D$13,"Normal")</f>
        <v>43895</v>
      </c>
      <c r="E1051" s="175">
        <f ca="1"/>
        <v>8.4766016459628096E-3</v>
      </c>
      <c r="F1051" s="152"/>
      <c r="G1051" s="174">
        <f t="shared" ca="1" si="48"/>
        <v>43894</v>
      </c>
      <c r="H1051" s="20">
        <f ca="1">_xll.meDateFromTenor(G1051,H$14,"Following",H$13,"Normal")</f>
        <v>43986</v>
      </c>
      <c r="I1051" s="175">
        <f ca="1"/>
        <v>1.1619573265712828E-2</v>
      </c>
      <c r="J1051" s="152" t="s">
        <v>4</v>
      </c>
      <c r="K1051" s="174">
        <f t="shared" ca="1" si="49"/>
        <v>43894</v>
      </c>
      <c r="L1051" s="20">
        <f ca="1">_xll.meDateFromTenor(K1051,L$14,"Following",L$13,"Normal")</f>
        <v>44078</v>
      </c>
      <c r="M1051" s="175">
        <f ca="1"/>
        <v>1.307469051459632E-2</v>
      </c>
      <c r="N1051" s="152" t="s">
        <v>4</v>
      </c>
      <c r="O1051" s="174">
        <f t="shared" ca="1" si="50"/>
        <v>43894</v>
      </c>
      <c r="P1051" s="20">
        <f ca="1">_xll.meDateFromTenor(O1051,P$14,"Following",P$13,"Normal")</f>
        <v>43895</v>
      </c>
      <c r="Q1051" s="175">
        <f ca="1"/>
        <v>9.4421554335810069E-3</v>
      </c>
      <c r="R1051" s="151" t="s">
        <v>4</v>
      </c>
    </row>
    <row r="1052" spans="1:18" x14ac:dyDescent="0.25">
      <c r="A1052" s="153">
        <v>1034</v>
      </c>
      <c r="B1052" s="158"/>
      <c r="C1052" s="174">
        <f ca="1">_xll.meDateFromTenor(C1051,"1D","FOLLOWING",D$13,"NORMAL")</f>
        <v>43895</v>
      </c>
      <c r="D1052" s="20">
        <f ca="1">_xll.meDateFromTenor(C1052,D$14,"Following",D$13,"Normal")</f>
        <v>43896</v>
      </c>
      <c r="E1052" s="175">
        <f ca="1"/>
        <v>8.4811996735987341E-3</v>
      </c>
      <c r="F1052" s="152"/>
      <c r="G1052" s="174">
        <f t="shared" ca="1" si="48"/>
        <v>43895</v>
      </c>
      <c r="H1052" s="20">
        <f ca="1">_xll.meDateFromTenor(G1052,H$14,"Following",H$13,"Normal")</f>
        <v>43987</v>
      </c>
      <c r="I1052" s="175">
        <f ca="1"/>
        <v>1.1623815508820953E-2</v>
      </c>
      <c r="J1052" s="152" t="s">
        <v>4</v>
      </c>
      <c r="K1052" s="174">
        <f t="shared" ca="1" si="49"/>
        <v>43895</v>
      </c>
      <c r="L1052" s="20">
        <f ca="1">_xll.meDateFromTenor(K1052,L$14,"Following",L$13,"Normal")</f>
        <v>44081</v>
      </c>
      <c r="M1052" s="175">
        <f ca="1"/>
        <v>1.3079351561010378E-2</v>
      </c>
      <c r="N1052" s="152" t="s">
        <v>4</v>
      </c>
      <c r="O1052" s="174">
        <f t="shared" ca="1" si="50"/>
        <v>43895</v>
      </c>
      <c r="P1052" s="20">
        <f ca="1">_xll.meDateFromTenor(O1052,P$14,"Following",P$13,"Normal")</f>
        <v>43896</v>
      </c>
      <c r="Q1052" s="175">
        <f ca="1"/>
        <v>9.4457295119893224E-3</v>
      </c>
      <c r="R1052" s="151" t="s">
        <v>4</v>
      </c>
    </row>
    <row r="1053" spans="1:18" x14ac:dyDescent="0.25">
      <c r="A1053" s="153">
        <v>1035</v>
      </c>
      <c r="B1053" s="158"/>
      <c r="C1053" s="174">
        <f ca="1">_xll.meDateFromTenor(C1052,"1D","FOLLOWING",D$13,"NORMAL")</f>
        <v>43896</v>
      </c>
      <c r="D1053" s="20">
        <f ca="1">_xll.meDateFromTenor(C1053,D$14,"Following",D$13,"Normal")</f>
        <v>43899</v>
      </c>
      <c r="E1053" s="175">
        <f ca="1"/>
        <v>8.4906249532506299E-3</v>
      </c>
      <c r="F1053" s="152"/>
      <c r="G1053" s="174">
        <f t="shared" ca="1" si="48"/>
        <v>43896</v>
      </c>
      <c r="H1053" s="20">
        <f ca="1">_xll.meDateFromTenor(G1053,H$14,"Following",H$13,"Normal")</f>
        <v>43990</v>
      </c>
      <c r="I1053" s="175">
        <f ca="1"/>
        <v>1.1628069463362301E-2</v>
      </c>
      <c r="J1053" s="152" t="s">
        <v>4</v>
      </c>
      <c r="K1053" s="174">
        <f t="shared" ca="1" si="49"/>
        <v>43896</v>
      </c>
      <c r="L1053" s="20">
        <f ca="1">_xll.meDateFromTenor(K1053,L$14,"Following",L$13,"Normal")</f>
        <v>44081</v>
      </c>
      <c r="M1053" s="175">
        <f ca="1"/>
        <v>1.3084022489993694E-2</v>
      </c>
      <c r="N1053" s="152" t="s">
        <v>4</v>
      </c>
      <c r="O1053" s="174">
        <f t="shared" ca="1" si="50"/>
        <v>43896</v>
      </c>
      <c r="P1053" s="20">
        <f ca="1">_xll.meDateFromTenor(O1053,P$14,"Following",P$13,"Normal")</f>
        <v>43899</v>
      </c>
      <c r="Q1053" s="175">
        <f ca="1"/>
        <v>9.4493035903976414E-3</v>
      </c>
      <c r="R1053" s="151" t="s">
        <v>4</v>
      </c>
    </row>
    <row r="1054" spans="1:18" x14ac:dyDescent="0.25">
      <c r="A1054" s="153">
        <v>1036</v>
      </c>
      <c r="B1054" s="158"/>
      <c r="C1054" s="174">
        <f ca="1">_xll.meDateFromTenor(C1053,"1D","FOLLOWING",D$13,"NORMAL")</f>
        <v>43899</v>
      </c>
      <c r="D1054" s="20">
        <f ca="1">_xll.meDateFromTenor(C1054,D$14,"Following",D$13,"Normal")</f>
        <v>43900</v>
      </c>
      <c r="E1054" s="175">
        <f ca="1"/>
        <v>8.4996787300437616E-3</v>
      </c>
      <c r="F1054" s="152"/>
      <c r="G1054" s="174">
        <f t="shared" ca="1" si="48"/>
        <v>43899</v>
      </c>
      <c r="H1054" s="20">
        <f ca="1">_xll.meDateFromTenor(G1054,H$14,"Following",H$13,"Normal")</f>
        <v>43991</v>
      </c>
      <c r="I1054" s="175">
        <f ca="1"/>
        <v>1.164090086358055E-2</v>
      </c>
      <c r="J1054" s="152" t="s">
        <v>4</v>
      </c>
      <c r="K1054" s="174">
        <f t="shared" ca="1" si="49"/>
        <v>43899</v>
      </c>
      <c r="L1054" s="20">
        <f ca="1">_xll.meDateFromTenor(K1054,L$14,"Following",L$13,"Normal")</f>
        <v>44083</v>
      </c>
      <c r="M1054" s="175">
        <f ca="1"/>
        <v>1.3098094457741315E-2</v>
      </c>
      <c r="N1054" s="152" t="s">
        <v>4</v>
      </c>
      <c r="O1054" s="174">
        <f t="shared" ca="1" si="50"/>
        <v>43899</v>
      </c>
      <c r="P1054" s="20">
        <f ca="1">_xll.meDateFromTenor(O1054,P$14,"Following",P$13,"Normal")</f>
        <v>43900</v>
      </c>
      <c r="Q1054" s="175">
        <f ca="1"/>
        <v>9.4600258256225932E-3</v>
      </c>
      <c r="R1054" s="151" t="s">
        <v>4</v>
      </c>
    </row>
    <row r="1055" spans="1:18" x14ac:dyDescent="0.25">
      <c r="A1055" s="153">
        <v>1037</v>
      </c>
      <c r="B1055" s="158"/>
      <c r="C1055" s="174">
        <f ca="1">_xll.meDateFromTenor(C1054,"1D","FOLLOWING",D$13,"NORMAL")</f>
        <v>43900</v>
      </c>
      <c r="D1055" s="20">
        <f ca="1">_xll.meDateFromTenor(C1055,D$14,"Following",D$13,"Normal")</f>
        <v>43901</v>
      </c>
      <c r="E1055" s="175">
        <f ca="1"/>
        <v>8.5043202356263631E-3</v>
      </c>
      <c r="F1055" s="152"/>
      <c r="G1055" s="174">
        <f t="shared" ca="1" si="48"/>
        <v>43900</v>
      </c>
      <c r="H1055" s="20">
        <f ca="1">_xll.meDateFromTenor(G1055,H$14,"Following",H$13,"Normal")</f>
        <v>43992</v>
      </c>
      <c r="I1055" s="175">
        <f ca="1"/>
        <v>1.1645200931849647E-2</v>
      </c>
      <c r="J1055" s="152" t="s">
        <v>4</v>
      </c>
      <c r="K1055" s="174">
        <f t="shared" ca="1" si="49"/>
        <v>43900</v>
      </c>
      <c r="L1055" s="20">
        <f ca="1">_xll.meDateFromTenor(K1055,L$14,"Following",L$13,"Normal")</f>
        <v>44084</v>
      </c>
      <c r="M1055" s="175">
        <f ca="1"/>
        <v>1.3102804802383792E-2</v>
      </c>
      <c r="N1055" s="152" t="s">
        <v>4</v>
      </c>
      <c r="O1055" s="174">
        <f t="shared" ca="1" si="50"/>
        <v>43900</v>
      </c>
      <c r="P1055" s="20">
        <f ca="1">_xll.meDateFromTenor(O1055,P$14,"Following",P$13,"Normal")</f>
        <v>43901</v>
      </c>
      <c r="Q1055" s="175">
        <f ca="1"/>
        <v>9.4635999040309123E-3</v>
      </c>
      <c r="R1055" s="151" t="s">
        <v>4</v>
      </c>
    </row>
    <row r="1056" spans="1:18" x14ac:dyDescent="0.25">
      <c r="A1056" s="153">
        <v>1038</v>
      </c>
      <c r="B1056" s="158"/>
      <c r="C1056" s="174">
        <f ca="1">_xll.meDateFromTenor(C1055,"1D","FOLLOWING",D$13,"NORMAL")</f>
        <v>43901</v>
      </c>
      <c r="D1056" s="20">
        <f ca="1">_xll.meDateFromTenor(C1056,D$14,"Following",D$13,"Normal")</f>
        <v>43902</v>
      </c>
      <c r="E1056" s="175">
        <f ca="1"/>
        <v>8.5089704397653971E-3</v>
      </c>
      <c r="F1056" s="152"/>
      <c r="G1056" s="174">
        <f t="shared" ca="1" si="48"/>
        <v>43901</v>
      </c>
      <c r="H1056" s="20">
        <f ca="1">_xll.meDateFromTenor(G1056,H$14,"Following",H$13,"Normal")</f>
        <v>43993</v>
      </c>
      <c r="I1056" s="175">
        <f ca="1"/>
        <v>1.1649512345549392E-2</v>
      </c>
      <c r="J1056" s="152" t="s">
        <v>4</v>
      </c>
      <c r="K1056" s="174">
        <f t="shared" ca="1" si="49"/>
        <v>43901</v>
      </c>
      <c r="L1056" s="20">
        <f ca="1">_xll.meDateFromTenor(K1056,L$14,"Following",L$13,"Normal")</f>
        <v>44085</v>
      </c>
      <c r="M1056" s="175">
        <f ca="1"/>
        <v>1.310752497228659E-2</v>
      </c>
      <c r="N1056" s="152" t="s">
        <v>4</v>
      </c>
      <c r="O1056" s="174">
        <f t="shared" ca="1" si="50"/>
        <v>43901</v>
      </c>
      <c r="P1056" s="20">
        <f ca="1">_xll.meDateFromTenor(O1056,P$14,"Following",P$13,"Normal")</f>
        <v>43902</v>
      </c>
      <c r="Q1056" s="175">
        <f ca="1"/>
        <v>9.4671739824392295E-3</v>
      </c>
      <c r="R1056" s="151" t="s">
        <v>4</v>
      </c>
    </row>
    <row r="1057" spans="1:18" x14ac:dyDescent="0.25">
      <c r="A1057" s="153">
        <v>1039</v>
      </c>
      <c r="B1057" s="158"/>
      <c r="C1057" s="174">
        <f ca="1">_xll.meDateFromTenor(C1056,"1D","FOLLOWING",D$13,"NORMAL")</f>
        <v>43902</v>
      </c>
      <c r="D1057" s="20">
        <f ca="1">_xll.meDateFromTenor(C1057,D$14,"Following",D$13,"Normal")</f>
        <v>43903</v>
      </c>
      <c r="E1057" s="175">
        <f ca="1"/>
        <v>8.5136293434309764E-3</v>
      </c>
      <c r="F1057" s="152"/>
      <c r="G1057" s="174">
        <f t="shared" ca="1" si="48"/>
        <v>43902</v>
      </c>
      <c r="H1057" s="20">
        <f ca="1">_xll.meDateFromTenor(G1057,H$14,"Following",H$13,"Normal")</f>
        <v>43994</v>
      </c>
      <c r="I1057" s="175">
        <f ca="1"/>
        <v>1.1653835031479267E-2</v>
      </c>
      <c r="J1057" s="152" t="s">
        <v>4</v>
      </c>
      <c r="K1057" s="174">
        <f t="shared" ca="1" si="49"/>
        <v>43902</v>
      </c>
      <c r="L1057" s="20">
        <f ca="1">_xll.meDateFromTenor(K1057,L$14,"Following",L$13,"Normal")</f>
        <v>44088</v>
      </c>
      <c r="M1057" s="175">
        <f ca="1"/>
        <v>1.3112254955987923E-2</v>
      </c>
      <c r="N1057" s="152" t="s">
        <v>4</v>
      </c>
      <c r="O1057" s="174">
        <f t="shared" ca="1" si="50"/>
        <v>43902</v>
      </c>
      <c r="P1057" s="20">
        <f ca="1">_xll.meDateFromTenor(O1057,P$14,"Following",P$13,"Normal")</f>
        <v>43903</v>
      </c>
      <c r="Q1057" s="175">
        <f ca="1"/>
        <v>9.470748060886533E-3</v>
      </c>
      <c r="R1057" s="151" t="s">
        <v>4</v>
      </c>
    </row>
    <row r="1058" spans="1:18" x14ac:dyDescent="0.25">
      <c r="A1058" s="153">
        <v>1040</v>
      </c>
      <c r="B1058" s="158"/>
      <c r="C1058" s="174">
        <f ca="1">_xll.meDateFromTenor(C1057,"1D","FOLLOWING",D$13,"NORMAL")</f>
        <v>43903</v>
      </c>
      <c r="D1058" s="20">
        <f ca="1">_xll.meDateFromTenor(C1058,D$14,"Following",D$13,"Normal")</f>
        <v>43906</v>
      </c>
      <c r="E1058" s="175">
        <f ca="1"/>
        <v>8.5231779366252911E-3</v>
      </c>
      <c r="F1058" s="152"/>
      <c r="G1058" s="174">
        <f t="shared" ca="1" si="48"/>
        <v>43903</v>
      </c>
      <c r="H1058" s="20">
        <f ca="1">_xll.meDateFromTenor(G1058,H$14,"Following",H$13,"Normal")</f>
        <v>43997</v>
      </c>
      <c r="I1058" s="175">
        <f ca="1"/>
        <v>1.1658168916438762E-2</v>
      </c>
      <c r="J1058" s="152" t="s">
        <v>4</v>
      </c>
      <c r="K1058" s="174">
        <f t="shared" ca="1" si="49"/>
        <v>43903</v>
      </c>
      <c r="L1058" s="20">
        <f ca="1">_xll.meDateFromTenor(K1058,L$14,"Following",L$13,"Normal")</f>
        <v>44088</v>
      </c>
      <c r="M1058" s="175">
        <f ca="1"/>
        <v>1.3116994742026005E-2</v>
      </c>
      <c r="N1058" s="152" t="s">
        <v>4</v>
      </c>
      <c r="O1058" s="174">
        <f t="shared" ca="1" si="50"/>
        <v>43903</v>
      </c>
      <c r="P1058" s="20">
        <f ca="1">_xll.meDateFromTenor(O1058,P$14,"Following",P$13,"Normal")</f>
        <v>43906</v>
      </c>
      <c r="Q1058" s="175">
        <f ca="1"/>
        <v>9.4743221883209477E-3</v>
      </c>
      <c r="R1058" s="151" t="s">
        <v>4</v>
      </c>
    </row>
    <row r="1059" spans="1:18" x14ac:dyDescent="0.25">
      <c r="A1059" s="153">
        <v>1041</v>
      </c>
      <c r="B1059" s="158"/>
      <c r="C1059" s="174">
        <f ca="1">_xll.meDateFromTenor(C1058,"1D","FOLLOWING",D$13,"NORMAL")</f>
        <v>43906</v>
      </c>
      <c r="D1059" s="20">
        <f ca="1">_xll.meDateFromTenor(C1059,D$14,"Following",D$13,"Normal")</f>
        <v>43907</v>
      </c>
      <c r="E1059" s="175">
        <f ca="1"/>
        <v>8.5323519731947944E-3</v>
      </c>
      <c r="F1059" s="152"/>
      <c r="G1059" s="174">
        <f t="shared" ca="1" si="48"/>
        <v>43906</v>
      </c>
      <c r="H1059" s="20">
        <f ca="1">_xll.meDateFromTenor(G1059,H$14,"Following",H$13,"Normal")</f>
        <v>43998</v>
      </c>
      <c r="I1059" s="175">
        <f ca="1"/>
        <v>1.1671237033489778E-2</v>
      </c>
      <c r="J1059" s="152" t="s">
        <v>4</v>
      </c>
      <c r="K1059" s="174">
        <f t="shared" ca="1" si="49"/>
        <v>43906</v>
      </c>
      <c r="L1059" s="20">
        <f ca="1">_xll.meDateFromTenor(K1059,L$14,"Following",L$13,"Normal")</f>
        <v>44090</v>
      </c>
      <c r="M1059" s="175">
        <f ca="1"/>
        <v>1.3131272799542879E-2</v>
      </c>
      <c r="N1059" s="152" t="s">
        <v>4</v>
      </c>
      <c r="O1059" s="174">
        <f t="shared" ca="1" si="50"/>
        <v>43906</v>
      </c>
      <c r="P1059" s="20">
        <f ca="1">_xll.meDateFromTenor(O1059,P$14,"Following",P$13,"Normal")</f>
        <v>43907</v>
      </c>
      <c r="Q1059" s="175">
        <f ca="1"/>
        <v>9.4850469046391557E-3</v>
      </c>
      <c r="R1059" s="151" t="s">
        <v>4</v>
      </c>
    </row>
    <row r="1060" spans="1:18" x14ac:dyDescent="0.25">
      <c r="A1060" s="153">
        <v>1042</v>
      </c>
      <c r="B1060" s="158"/>
      <c r="C1060" s="174">
        <f ca="1">_xll.meDateFromTenor(C1059,"1D","FOLLOWING",D$13,"NORMAL")</f>
        <v>43907</v>
      </c>
      <c r="D1060" s="20">
        <f ca="1">_xll.meDateFromTenor(C1060,D$14,"Following",D$13,"Normal")</f>
        <v>43908</v>
      </c>
      <c r="E1060" s="175">
        <f ca="1"/>
        <v>8.5370543894139408E-3</v>
      </c>
      <c r="F1060" s="152"/>
      <c r="G1060" s="174">
        <f t="shared" ca="1" si="48"/>
        <v>43907</v>
      </c>
      <c r="H1060" s="20">
        <f ca="1">_xll.meDateFromTenor(G1060,H$14,"Following",H$13,"Normal")</f>
        <v>43999</v>
      </c>
      <c r="I1060" s="175">
        <f ca="1"/>
        <v>1.1675614982562576E-2</v>
      </c>
      <c r="J1060" s="152" t="s">
        <v>4</v>
      </c>
      <c r="K1060" s="174">
        <f t="shared" ca="1" si="49"/>
        <v>43907</v>
      </c>
      <c r="L1060" s="20">
        <f ca="1">_xll.meDateFromTenor(K1060,L$14,"Following",L$13,"Normal")</f>
        <v>44091</v>
      </c>
      <c r="M1060" s="175">
        <f ca="1"/>
        <v>1.3136051680310087E-2</v>
      </c>
      <c r="N1060" s="152" t="s">
        <v>4</v>
      </c>
      <c r="O1060" s="174">
        <f t="shared" ca="1" si="50"/>
        <v>43907</v>
      </c>
      <c r="P1060" s="20">
        <f ca="1">_xll.meDateFromTenor(O1060,P$14,"Following",P$13,"Normal")</f>
        <v>43908</v>
      </c>
      <c r="Q1060" s="175">
        <f ca="1"/>
        <v>9.4886233211884108E-3</v>
      </c>
      <c r="R1060" s="151" t="s">
        <v>4</v>
      </c>
    </row>
    <row r="1061" spans="1:18" x14ac:dyDescent="0.25">
      <c r="A1061" s="153">
        <v>1043</v>
      </c>
      <c r="B1061" s="158"/>
      <c r="C1061" s="174">
        <f ca="1">_xll.meDateFromTenor(C1060,"1D","FOLLOWING",D$13,"NORMAL")</f>
        <v>43908</v>
      </c>
      <c r="D1061" s="20">
        <f ca="1">_xll.meDateFromTenor(C1061,D$14,"Following",D$13,"Normal")</f>
        <v>43909</v>
      </c>
      <c r="E1061" s="175">
        <f ca="1"/>
        <v>8.5417655110639999E-3</v>
      </c>
      <c r="F1061" s="152"/>
      <c r="G1061" s="174">
        <f t="shared" ca="1" si="48"/>
        <v>43908</v>
      </c>
      <c r="H1061" s="20">
        <f ca="1">_xll.meDateFromTenor(G1061,H$14,"Following",H$13,"Normal")</f>
        <v>44000</v>
      </c>
      <c r="I1061" s="175">
        <f ca="1"/>
        <v>1.1680003764662411E-2</v>
      </c>
      <c r="J1061" s="152" t="s">
        <v>4</v>
      </c>
      <c r="K1061" s="174">
        <f t="shared" ca="1" si="49"/>
        <v>43908</v>
      </c>
      <c r="L1061" s="20">
        <f ca="1">_xll.meDateFromTenor(K1061,L$14,"Following",L$13,"Normal")</f>
        <v>44092</v>
      </c>
      <c r="M1061" s="175">
        <f ca="1"/>
        <v>1.3140840306105109E-2</v>
      </c>
      <c r="N1061" s="152" t="s">
        <v>4</v>
      </c>
      <c r="O1061" s="174">
        <f t="shared" ca="1" si="50"/>
        <v>43908</v>
      </c>
      <c r="P1061" s="20">
        <f ca="1">_xll.meDateFromTenor(O1061,P$14,"Following",P$13,"Normal")</f>
        <v>43909</v>
      </c>
      <c r="Q1061" s="175">
        <f ca="1"/>
        <v>9.492200859845026E-3</v>
      </c>
      <c r="R1061" s="151" t="s">
        <v>4</v>
      </c>
    </row>
    <row r="1062" spans="1:18" x14ac:dyDescent="0.25">
      <c r="A1062" s="153">
        <v>1044</v>
      </c>
      <c r="B1062" s="158"/>
      <c r="C1062" s="174">
        <f ca="1">_xll.meDateFromTenor(C1061,"1D","FOLLOWING",D$13,"NORMAL")</f>
        <v>43909</v>
      </c>
      <c r="D1062" s="20">
        <f ca="1">_xll.meDateFromTenor(C1062,D$14,"Following",D$13,"Normal")</f>
        <v>43910</v>
      </c>
      <c r="E1062" s="175">
        <f ca="1"/>
        <v>8.5464853391950622E-3</v>
      </c>
      <c r="F1062" s="152"/>
      <c r="G1062" s="174">
        <f t="shared" ca="1" si="48"/>
        <v>43909</v>
      </c>
      <c r="H1062" s="20">
        <f ca="1">_xll.meDateFromTenor(G1062,H$14,"Following",H$13,"Normal")</f>
        <v>44001</v>
      </c>
      <c r="I1062" s="175">
        <f ca="1"/>
        <v>1.1684403306588768E-2</v>
      </c>
      <c r="J1062" s="152" t="s">
        <v>4</v>
      </c>
      <c r="K1062" s="174">
        <f t="shared" ca="1" si="49"/>
        <v>43909</v>
      </c>
      <c r="L1062" s="20">
        <f ca="1">_xll.meDateFromTenor(K1062,L$14,"Following",L$13,"Normal")</f>
        <v>44095</v>
      </c>
      <c r="M1062" s="175">
        <f ca="1"/>
        <v>1.3145638665466157E-2</v>
      </c>
      <c r="N1062" s="152" t="s">
        <v>4</v>
      </c>
      <c r="O1062" s="174">
        <f t="shared" ca="1" si="50"/>
        <v>43909</v>
      </c>
      <c r="P1062" s="20">
        <f ca="1">_xll.meDateFromTenor(O1062,P$14,"Following",P$13,"Normal")</f>
        <v>43910</v>
      </c>
      <c r="Q1062" s="175">
        <f ca="1"/>
        <v>9.4957797405404651E-3</v>
      </c>
      <c r="R1062" s="151" t="s">
        <v>4</v>
      </c>
    </row>
    <row r="1063" spans="1:18" x14ac:dyDescent="0.25">
      <c r="A1063" s="153">
        <v>1045</v>
      </c>
      <c r="B1063" s="158"/>
      <c r="C1063" s="174">
        <f ca="1">_xll.meDateFromTenor(C1062,"1D","FOLLOWING",D$13,"NORMAL")</f>
        <v>43910</v>
      </c>
      <c r="D1063" s="20">
        <f ca="1">_xll.meDateFromTenor(C1063,D$14,"Following",D$13,"Normal")</f>
        <v>43913</v>
      </c>
      <c r="E1063" s="175">
        <f ca="1"/>
        <v>8.5561573690635852E-3</v>
      </c>
      <c r="F1063" s="152"/>
      <c r="G1063" s="174">
        <f t="shared" ca="1" si="48"/>
        <v>43910</v>
      </c>
      <c r="H1063" s="20">
        <f ca="1">_xll.meDateFromTenor(G1063,H$14,"Following",H$13,"Normal")</f>
        <v>44004</v>
      </c>
      <c r="I1063" s="175">
        <f ca="1"/>
        <v>1.1688813535141129E-2</v>
      </c>
      <c r="J1063" s="152" t="s">
        <v>4</v>
      </c>
      <c r="K1063" s="174">
        <f t="shared" ca="1" si="49"/>
        <v>43910</v>
      </c>
      <c r="L1063" s="20">
        <f ca="1">_xll.meDateFromTenor(K1063,L$14,"Following",L$13,"Normal")</f>
        <v>44095</v>
      </c>
      <c r="M1063" s="175">
        <f ca="1"/>
        <v>1.3150446746931447E-2</v>
      </c>
      <c r="N1063" s="152" t="s">
        <v>4</v>
      </c>
      <c r="O1063" s="174">
        <f t="shared" ca="1" si="50"/>
        <v>43910</v>
      </c>
      <c r="P1063" s="20">
        <f ca="1">_xll.meDateFromTenor(O1063,P$14,"Following",P$13,"Normal")</f>
        <v>43913</v>
      </c>
      <c r="Q1063" s="175">
        <f ca="1"/>
        <v>9.4993601832061812E-3</v>
      </c>
      <c r="R1063" s="151" t="s">
        <v>4</v>
      </c>
    </row>
    <row r="1064" spans="1:18" x14ac:dyDescent="0.25">
      <c r="A1064" s="153">
        <v>1046</v>
      </c>
      <c r="B1064" s="158"/>
      <c r="C1064" s="174">
        <f ca="1">_xll.meDateFromTenor(C1063,"1D","FOLLOWING",D$13,"NORMAL")</f>
        <v>43913</v>
      </c>
      <c r="D1064" s="20">
        <f ca="1">_xll.meDateFromTenor(C1064,D$14,"Following",D$13,"Normal")</f>
        <v>43914</v>
      </c>
      <c r="E1064" s="175">
        <f ca="1"/>
        <v>8.5654517365277415E-3</v>
      </c>
      <c r="F1064" s="152"/>
      <c r="G1064" s="174">
        <f t="shared" ca="1" si="48"/>
        <v>43913</v>
      </c>
      <c r="H1064" s="20">
        <f ca="1">_xll.meDateFromTenor(G1064,H$14,"Following",H$13,"Normal")</f>
        <v>44005</v>
      </c>
      <c r="I1064" s="175">
        <f ca="1"/>
        <v>1.1702107608549084E-2</v>
      </c>
      <c r="J1064" s="152" t="s">
        <v>4</v>
      </c>
      <c r="K1064" s="174">
        <f t="shared" ca="1" si="49"/>
        <v>43913</v>
      </c>
      <c r="L1064" s="20">
        <f ca="1">_xll.meDateFromTenor(K1064,L$14,"Following",L$13,"Normal")</f>
        <v>44097</v>
      </c>
      <c r="M1064" s="175">
        <f ca="1"/>
        <v>1.3164929209334887E-2</v>
      </c>
      <c r="N1064" s="152" t="s">
        <v>4</v>
      </c>
      <c r="O1064" s="174">
        <f t="shared" ca="1" si="50"/>
        <v>43913</v>
      </c>
      <c r="P1064" s="20">
        <f ca="1">_xll.meDateFromTenor(O1064,P$14,"Following",P$13,"Normal")</f>
        <v>43914</v>
      </c>
      <c r="Q1064" s="175">
        <f ca="1"/>
        <v>9.5101130823396184E-3</v>
      </c>
      <c r="R1064" s="151" t="s">
        <v>4</v>
      </c>
    </row>
    <row r="1065" spans="1:18" x14ac:dyDescent="0.25">
      <c r="A1065" s="153">
        <v>1047</v>
      </c>
      <c r="B1065" s="158"/>
      <c r="C1065" s="174">
        <f ca="1">_xll.meDateFromTenor(C1064,"1D","FOLLOWING",D$13,"NORMAL")</f>
        <v>43914</v>
      </c>
      <c r="D1065" s="20">
        <f ca="1">_xll.meDateFromTenor(C1065,D$14,"Following",D$13,"Normal")</f>
        <v>43915</v>
      </c>
      <c r="E1065" s="175">
        <f ca="1"/>
        <v>8.5702151120590139E-3</v>
      </c>
      <c r="F1065" s="152"/>
      <c r="G1065" s="174">
        <f t="shared" ca="1" si="48"/>
        <v>43914</v>
      </c>
      <c r="H1065" s="20">
        <f ca="1">_xll.meDateFromTenor(G1065,H$14,"Following",H$13,"Normal")</f>
        <v>44006</v>
      </c>
      <c r="I1065" s="175">
        <f ca="1"/>
        <v>1.1706559851600311E-2</v>
      </c>
      <c r="J1065" s="152" t="s">
        <v>4</v>
      </c>
      <c r="K1065" s="174">
        <f t="shared" ca="1" si="49"/>
        <v>43914</v>
      </c>
      <c r="L1065" s="20">
        <f ca="1">_xll.meDateFromTenor(K1065,L$14,"Following",L$13,"Normal")</f>
        <v>44098</v>
      </c>
      <c r="M1065" s="175">
        <f ca="1"/>
        <v>1.3169776064599268E-2</v>
      </c>
      <c r="N1065" s="152" t="s">
        <v>4</v>
      </c>
      <c r="O1065" s="174">
        <f t="shared" ca="1" si="50"/>
        <v>43914</v>
      </c>
      <c r="P1065" s="20">
        <f ca="1">_xll.meDateFromTenor(O1065,P$14,"Following",P$13,"Normal")</f>
        <v>43915</v>
      </c>
      <c r="Q1065" s="175">
        <f ca="1"/>
        <v>9.5137019722010569E-3</v>
      </c>
      <c r="R1065" s="151" t="s">
        <v>4</v>
      </c>
    </row>
    <row r="1066" spans="1:18" x14ac:dyDescent="0.25">
      <c r="A1066" s="153">
        <v>1048</v>
      </c>
      <c r="B1066" s="158"/>
      <c r="C1066" s="174">
        <f ca="1">_xll.meDateFromTenor(C1065,"1D","FOLLOWING",D$13,"NORMAL")</f>
        <v>43915</v>
      </c>
      <c r="D1066" s="20">
        <f ca="1">_xll.meDateFromTenor(C1066,D$14,"Following",D$13,"Normal")</f>
        <v>43916</v>
      </c>
      <c r="E1066" s="175">
        <f ca="1"/>
        <v>8.5749872000665112E-3</v>
      </c>
      <c r="F1066" s="152"/>
      <c r="G1066" s="174">
        <f t="shared" ca="1" si="48"/>
        <v>43915</v>
      </c>
      <c r="H1066" s="20">
        <f ca="1">_xll.meDateFromTenor(G1066,H$14,"Following",H$13,"Normal")</f>
        <v>44007</v>
      </c>
      <c r="I1066" s="175">
        <f ca="1"/>
        <v>1.1711022415274958E-2</v>
      </c>
      <c r="J1066" s="152" t="s">
        <v>4</v>
      </c>
      <c r="K1066" s="174">
        <f t="shared" ca="1" si="49"/>
        <v>43915</v>
      </c>
      <c r="L1066" s="20">
        <f ca="1">_xll.meDateFromTenor(K1066,L$14,"Following",L$13,"Normal")</f>
        <v>44099</v>
      </c>
      <c r="M1066" s="175">
        <f ca="1"/>
        <v>1.3174632584658952E-2</v>
      </c>
      <c r="N1066" s="152" t="s">
        <v>4</v>
      </c>
      <c r="O1066" s="174">
        <f t="shared" ca="1" si="50"/>
        <v>43915</v>
      </c>
      <c r="P1066" s="20">
        <f ca="1">_xll.meDateFromTenor(O1066,P$14,"Following",P$13,"Normal")</f>
        <v>43916</v>
      </c>
      <c r="Q1066" s="175">
        <f ca="1"/>
        <v>9.5172935236900787E-3</v>
      </c>
      <c r="R1066" s="151" t="s">
        <v>4</v>
      </c>
    </row>
    <row r="1067" spans="1:18" x14ac:dyDescent="0.25">
      <c r="A1067" s="153">
        <v>1049</v>
      </c>
      <c r="B1067" s="158"/>
      <c r="C1067" s="174">
        <f ca="1">_xll.meDateFromTenor(C1066,"1D","FOLLOWING",D$13,"NORMAL")</f>
        <v>43916</v>
      </c>
      <c r="D1067" s="20">
        <f ca="1">_xll.meDateFromTenor(C1067,D$14,"Following",D$13,"Normal")</f>
        <v>43917</v>
      </c>
      <c r="E1067" s="175">
        <f ca="1"/>
        <v>8.5797680014985025E-3</v>
      </c>
      <c r="F1067" s="152"/>
      <c r="G1067" s="174">
        <f t="shared" ca="1" si="48"/>
        <v>43916</v>
      </c>
      <c r="H1067" s="20">
        <f ca="1">_xll.meDateFromTenor(G1067,H$14,"Following",H$13,"Normal")</f>
        <v>44008</v>
      </c>
      <c r="I1067" s="175">
        <f ca="1"/>
        <v>1.1715495226372521E-2</v>
      </c>
      <c r="J1067" s="152" t="s">
        <v>4</v>
      </c>
      <c r="K1067" s="174">
        <f t="shared" ca="1" si="49"/>
        <v>43916</v>
      </c>
      <c r="L1067" s="20">
        <f ca="1">_xll.meDateFromTenor(K1067,L$14,"Following",L$13,"Normal")</f>
        <v>44102</v>
      </c>
      <c r="M1067" s="175">
        <f ca="1"/>
        <v>1.3179498758052161E-2</v>
      </c>
      <c r="N1067" s="152" t="s">
        <v>4</v>
      </c>
      <c r="O1067" s="174">
        <f t="shared" ca="1" si="50"/>
        <v>43916</v>
      </c>
      <c r="P1067" s="20">
        <f ca="1">_xll.meDateFromTenor(O1067,P$14,"Following",P$13,"Normal")</f>
        <v>43917</v>
      </c>
      <c r="Q1067" s="175">
        <f ca="1"/>
        <v>9.5208879567381405E-3</v>
      </c>
      <c r="R1067" s="151" t="s">
        <v>4</v>
      </c>
    </row>
    <row r="1068" spans="1:18" x14ac:dyDescent="0.25">
      <c r="A1068" s="153">
        <v>1050</v>
      </c>
      <c r="B1068" s="158"/>
      <c r="C1068" s="174">
        <f ca="1">_xll.meDateFromTenor(C1067,"1D","FOLLOWING",D$13,"NORMAL")</f>
        <v>43917</v>
      </c>
      <c r="D1068" s="20">
        <f ca="1">_xll.meDateFromTenor(C1068,D$14,"Following",D$13,"Normal")</f>
        <v>43920</v>
      </c>
      <c r="E1068" s="175">
        <f ca="1"/>
        <v>8.5895635923454606E-3</v>
      </c>
      <c r="F1068" s="152"/>
      <c r="G1068" s="174">
        <f t="shared" ca="1" si="48"/>
        <v>43917</v>
      </c>
      <c r="H1068" s="20">
        <f ca="1">_xll.meDateFromTenor(G1068,H$14,"Following",H$13,"Normal")</f>
        <v>44011</v>
      </c>
      <c r="I1068" s="175">
        <f ca="1"/>
        <v>1.1719978211692473E-2</v>
      </c>
      <c r="J1068" s="152" t="s">
        <v>4</v>
      </c>
      <c r="K1068" s="174">
        <f t="shared" ca="1" si="49"/>
        <v>43917</v>
      </c>
      <c r="L1068" s="20">
        <f ca="1">_xll.meDateFromTenor(K1068,L$14,"Following",L$13,"Normal")</f>
        <v>44102</v>
      </c>
      <c r="M1068" s="175">
        <f ca="1"/>
        <v>1.3184374573317094E-2</v>
      </c>
      <c r="N1068" s="152" t="s">
        <v>4</v>
      </c>
      <c r="O1068" s="174">
        <f t="shared" ca="1" si="50"/>
        <v>43917</v>
      </c>
      <c r="P1068" s="20">
        <f ca="1">_xll.meDateFromTenor(O1068,P$14,"Following",P$13,"Normal")</f>
        <v>43920</v>
      </c>
      <c r="Q1068" s="175">
        <f ca="1"/>
        <v>9.5244854912767008E-3</v>
      </c>
      <c r="R1068" s="151" t="s">
        <v>4</v>
      </c>
    </row>
    <row r="1069" spans="1:18" x14ac:dyDescent="0.25">
      <c r="A1069" s="153">
        <v>1051</v>
      </c>
      <c r="B1069" s="158"/>
      <c r="C1069" s="174">
        <f ca="1">_xll.meDateFromTenor(C1068,"1D","FOLLOWING",D$13,"NORMAL")</f>
        <v>43920</v>
      </c>
      <c r="D1069" s="20">
        <f ca="1">_xll.meDateFromTenor(C1069,D$14,"Following",D$13,"Normal")</f>
        <v>43921</v>
      </c>
      <c r="E1069" s="175">
        <f ca="1"/>
        <v>8.5989783623205852E-3</v>
      </c>
      <c r="F1069" s="152"/>
      <c r="G1069" s="174">
        <f t="shared" ca="1" si="48"/>
        <v>43920</v>
      </c>
      <c r="H1069" s="20">
        <f ca="1">_xll.meDateFromTenor(G1069,H$14,"Following",H$13,"Normal")</f>
        <v>44012</v>
      </c>
      <c r="I1069" s="175">
        <f ca="1"/>
        <v>1.1733487480981545E-2</v>
      </c>
      <c r="J1069" s="152" t="s">
        <v>4</v>
      </c>
      <c r="K1069" s="174">
        <f t="shared" ca="1" si="49"/>
        <v>43920</v>
      </c>
      <c r="L1069" s="20">
        <f ca="1">_xll.meDateFromTenor(K1069,L$14,"Following",L$13,"Normal")</f>
        <v>44104</v>
      </c>
      <c r="M1069" s="175">
        <f ca="1"/>
        <v>1.3199059755724421E-2</v>
      </c>
      <c r="N1069" s="152" t="s">
        <v>4</v>
      </c>
      <c r="O1069" s="174">
        <f t="shared" ca="1" si="50"/>
        <v>43920</v>
      </c>
      <c r="P1069" s="20">
        <f ca="1">_xll.meDateFromTenor(O1069,P$14,"Following",P$13,"Normal")</f>
        <v>43921</v>
      </c>
      <c r="Q1069" s="175">
        <f ca="1"/>
        <v>9.5352989031499847E-3</v>
      </c>
      <c r="R1069" s="151" t="s">
        <v>4</v>
      </c>
    </row>
    <row r="1070" spans="1:18" x14ac:dyDescent="0.25">
      <c r="A1070" s="153">
        <v>1052</v>
      </c>
      <c r="B1070" s="158"/>
      <c r="C1070" s="174">
        <f ca="1">_xll.meDateFromTenor(C1069,"1D","FOLLOWING",D$13,"NORMAL")</f>
        <v>43921</v>
      </c>
      <c r="D1070" s="20">
        <f ca="1">_xll.meDateFromTenor(C1070,D$14,"Following",D$13,"Normal")</f>
        <v>43922</v>
      </c>
      <c r="E1070" s="175">
        <f ca="1"/>
        <v>8.6038027463356172E-3</v>
      </c>
      <c r="F1070" s="152"/>
      <c r="G1070" s="174">
        <f t="shared" ca="1" si="48"/>
        <v>43921</v>
      </c>
      <c r="H1070" s="20">
        <f ca="1">_xll.meDateFromTenor(G1070,H$14,"Following",H$13,"Normal")</f>
        <v>44012</v>
      </c>
      <c r="I1070" s="175">
        <f ca="1"/>
        <v>1.173801043118592E-2</v>
      </c>
      <c r="J1070" s="152" t="s">
        <v>4</v>
      </c>
      <c r="K1070" s="174">
        <f t="shared" ca="1" si="49"/>
        <v>43921</v>
      </c>
      <c r="L1070" s="20">
        <f ca="1">_xll.meDateFromTenor(K1070,L$14,"Following",L$13,"Normal")</f>
        <v>44104</v>
      </c>
      <c r="M1070" s="175">
        <f ca="1"/>
        <v>1.3203974023858414E-2</v>
      </c>
      <c r="N1070" s="152" t="s">
        <v>4</v>
      </c>
      <c r="O1070" s="174">
        <f t="shared" ca="1" si="50"/>
        <v>43921</v>
      </c>
      <c r="P1070" s="20">
        <f ca="1">_xll.meDateFromTenor(O1070,P$14,"Following",P$13,"Normal")</f>
        <v>43922</v>
      </c>
      <c r="Q1070" s="175">
        <f ca="1"/>
        <v>9.5389110429651477E-3</v>
      </c>
      <c r="R1070" s="151" t="s">
        <v>4</v>
      </c>
    </row>
    <row r="1071" spans="1:18" x14ac:dyDescent="0.25">
      <c r="A1071" s="153">
        <v>1053</v>
      </c>
      <c r="B1071" s="158"/>
      <c r="C1071" s="174">
        <f ca="1">_xll.meDateFromTenor(C1070,"1D","FOLLOWING",D$13,"NORMAL")</f>
        <v>43922</v>
      </c>
      <c r="D1071" s="20">
        <f ca="1">_xll.meDateFromTenor(C1071,D$14,"Following",D$13,"Normal")</f>
        <v>43923</v>
      </c>
      <c r="E1071" s="175">
        <f ca="1"/>
        <v>8.6086358497703269E-3</v>
      </c>
      <c r="F1071" s="152"/>
      <c r="G1071" s="174">
        <f t="shared" ca="1" si="48"/>
        <v>43922</v>
      </c>
      <c r="H1071" s="20">
        <f ca="1">_xll.meDateFromTenor(G1071,H$14,"Following",H$13,"Normal")</f>
        <v>44013</v>
      </c>
      <c r="I1071" s="175">
        <f ca="1"/>
        <v>1.174254318961011E-2</v>
      </c>
      <c r="J1071" s="152" t="s">
        <v>4</v>
      </c>
      <c r="K1071" s="174">
        <f t="shared" ca="1" si="49"/>
        <v>43922</v>
      </c>
      <c r="L1071" s="20">
        <f ca="1">_xll.meDateFromTenor(K1071,L$14,"Following",L$13,"Normal")</f>
        <v>44105</v>
      </c>
      <c r="M1071" s="175">
        <f ca="1"/>
        <v>1.3208897876555202E-2</v>
      </c>
      <c r="N1071" s="152" t="s">
        <v>4</v>
      </c>
      <c r="O1071" s="174">
        <f t="shared" ca="1" si="50"/>
        <v>43922</v>
      </c>
      <c r="P1071" s="20">
        <f ca="1">_xll.meDateFromTenor(O1071,P$14,"Following",P$13,"Normal")</f>
        <v>43923</v>
      </c>
      <c r="Q1071" s="175">
        <f ca="1"/>
        <v>9.5425273839281118E-3</v>
      </c>
      <c r="R1071" s="151" t="s">
        <v>4</v>
      </c>
    </row>
    <row r="1072" spans="1:18" x14ac:dyDescent="0.25">
      <c r="A1072" s="153">
        <v>1054</v>
      </c>
      <c r="B1072" s="158"/>
      <c r="C1072" s="174">
        <f ca="1">_xll.meDateFromTenor(C1071,"1D","FOLLOWING",D$13,"NORMAL")</f>
        <v>43923</v>
      </c>
      <c r="D1072" s="20">
        <f ca="1">_xll.meDateFromTenor(C1072,D$14,"Following",D$13,"Normal")</f>
        <v>43924</v>
      </c>
      <c r="E1072" s="175">
        <f ca="1"/>
        <v>8.6134776738347654E-3</v>
      </c>
      <c r="F1072" s="152"/>
      <c r="G1072" s="174">
        <f t="shared" ca="1" si="48"/>
        <v>43923</v>
      </c>
      <c r="H1072" s="20">
        <f ca="1">_xll.meDateFromTenor(G1072,H$14,"Following",H$13,"Normal")</f>
        <v>44014</v>
      </c>
      <c r="I1072" s="175">
        <f ca="1"/>
        <v>1.1747085683053599E-2</v>
      </c>
      <c r="J1072" s="152" t="s">
        <v>4</v>
      </c>
      <c r="K1072" s="174">
        <f t="shared" ca="1" si="49"/>
        <v>43923</v>
      </c>
      <c r="L1072" s="20">
        <f ca="1">_xll.meDateFromTenor(K1072,L$14,"Following",L$13,"Normal")</f>
        <v>44106</v>
      </c>
      <c r="M1072" s="175">
        <f ca="1"/>
        <v>1.3213831302353003E-2</v>
      </c>
      <c r="N1072" s="152" t="s">
        <v>4</v>
      </c>
      <c r="O1072" s="174">
        <f t="shared" ca="1" si="50"/>
        <v>43923</v>
      </c>
      <c r="P1072" s="20">
        <f ca="1">_xll.meDateFromTenor(O1072,P$14,"Following",P$13,"Normal")</f>
        <v>43924</v>
      </c>
      <c r="Q1072" s="175">
        <f ca="1"/>
        <v>9.5461481459703339E-3</v>
      </c>
      <c r="R1072" s="151" t="s">
        <v>4</v>
      </c>
    </row>
    <row r="1073" spans="1:18" x14ac:dyDescent="0.25">
      <c r="A1073" s="153">
        <v>1055</v>
      </c>
      <c r="B1073" s="158"/>
      <c r="C1073" s="174">
        <f ca="1">_xll.meDateFromTenor(C1072,"1D","FOLLOWING",D$13,"NORMAL")</f>
        <v>43924</v>
      </c>
      <c r="D1073" s="20">
        <f ca="1">_xll.meDateFromTenor(C1073,D$14,"Following",D$13,"Normal")</f>
        <v>43927</v>
      </c>
      <c r="E1073" s="175">
        <f ca="1"/>
        <v>8.6233969510725195E-3</v>
      </c>
      <c r="F1073" s="152"/>
      <c r="G1073" s="174">
        <f t="shared" ca="1" si="48"/>
        <v>43924</v>
      </c>
      <c r="H1073" s="20">
        <f ca="1">_xll.meDateFromTenor(G1073,H$14,"Following",H$13,"Normal")</f>
        <v>44015</v>
      </c>
      <c r="I1073" s="175">
        <f ca="1"/>
        <v>1.175163783831587E-2</v>
      </c>
      <c r="J1073" s="152" t="s">
        <v>4</v>
      </c>
      <c r="K1073" s="174">
        <f t="shared" ca="1" si="49"/>
        <v>43924</v>
      </c>
      <c r="L1073" s="20">
        <f ca="1">_xll.meDateFromTenor(K1073,L$14,"Following",L$13,"Normal")</f>
        <v>44109</v>
      </c>
      <c r="M1073" s="175">
        <f ca="1"/>
        <v>1.3218774289790024E-2</v>
      </c>
      <c r="N1073" s="152" t="s">
        <v>4</v>
      </c>
      <c r="O1073" s="174">
        <f t="shared" ca="1" si="50"/>
        <v>43924</v>
      </c>
      <c r="P1073" s="20">
        <f ca="1">_xll.meDateFromTenor(O1073,P$14,"Following",P$13,"Normal")</f>
        <v>43927</v>
      </c>
      <c r="Q1073" s="175">
        <f ca="1"/>
        <v>9.5497735490232775E-3</v>
      </c>
      <c r="R1073" s="151" t="s">
        <v>4</v>
      </c>
    </row>
    <row r="1074" spans="1:18" x14ac:dyDescent="0.25">
      <c r="A1074" s="153">
        <v>1056</v>
      </c>
      <c r="B1074" s="158"/>
      <c r="C1074" s="174">
        <f ca="1">_xll.meDateFromTenor(C1073,"1D","FOLLOWING",D$13,"NORMAL")</f>
        <v>43927</v>
      </c>
      <c r="D1074" s="20">
        <f ca="1">_xll.meDateFromTenor(C1074,D$14,"Following",D$13,"Normal")</f>
        <v>43928</v>
      </c>
      <c r="E1074" s="175">
        <f ca="1"/>
        <v>8.6329321957482E-3</v>
      </c>
      <c r="F1074" s="152"/>
      <c r="G1074" s="174">
        <f t="shared" ca="1" si="48"/>
        <v>43927</v>
      </c>
      <c r="H1074" s="20">
        <f ca="1">_xll.meDateFromTenor(G1074,H$14,"Following",H$13,"Normal")</f>
        <v>44018</v>
      </c>
      <c r="I1074" s="175">
        <f ca="1"/>
        <v>1.1765351543010233E-2</v>
      </c>
      <c r="J1074" s="152" t="s">
        <v>4</v>
      </c>
      <c r="K1074" s="174">
        <f t="shared" ca="1" si="49"/>
        <v>43927</v>
      </c>
      <c r="L1074" s="20">
        <f ca="1">_xll.meDateFromTenor(K1074,L$14,"Following",L$13,"Normal")</f>
        <v>44110</v>
      </c>
      <c r="M1074" s="175">
        <f ca="1"/>
        <v>1.3233660507318562E-2</v>
      </c>
      <c r="N1074" s="152" t="s">
        <v>4</v>
      </c>
      <c r="O1074" s="174">
        <f t="shared" ca="1" si="50"/>
        <v>43927</v>
      </c>
      <c r="P1074" s="20">
        <f ca="1">_xll.meDateFromTenor(O1074,P$14,"Following",P$13,"Normal")</f>
        <v>43928</v>
      </c>
      <c r="Q1074" s="175">
        <f ca="1"/>
        <v>9.5606798035610327E-3</v>
      </c>
      <c r="R1074" s="151" t="s">
        <v>4</v>
      </c>
    </row>
    <row r="1075" spans="1:18" x14ac:dyDescent="0.25">
      <c r="A1075" s="153">
        <v>1057</v>
      </c>
      <c r="B1075" s="158"/>
      <c r="C1075" s="174">
        <f ca="1">_xll.meDateFromTenor(C1074,"1D","FOLLOWING",D$13,"NORMAL")</f>
        <v>43928</v>
      </c>
      <c r="D1075" s="20">
        <f ca="1">_xll.meDateFromTenor(C1075,D$14,"Following",D$13,"Normal")</f>
        <v>43929</v>
      </c>
      <c r="E1075" s="175">
        <f ca="1"/>
        <v>8.637817637796346E-3</v>
      </c>
      <c r="F1075" s="152"/>
      <c r="G1075" s="174">
        <f t="shared" ca="1" si="48"/>
        <v>43928</v>
      </c>
      <c r="H1075" s="20">
        <f ca="1">_xll.meDateFromTenor(G1075,H$14,"Following",H$13,"Normal")</f>
        <v>44019</v>
      </c>
      <c r="I1075" s="175">
        <f ca="1"/>
        <v>1.176994161354248E-2</v>
      </c>
      <c r="J1075" s="152" t="s">
        <v>4</v>
      </c>
      <c r="K1075" s="174">
        <f t="shared" ca="1" si="49"/>
        <v>43928</v>
      </c>
      <c r="L1075" s="20">
        <f ca="1">_xll.meDateFromTenor(K1075,L$14,"Following",L$13,"Normal")</f>
        <v>44111</v>
      </c>
      <c r="M1075" s="175">
        <f ca="1"/>
        <v>1.3238641626694603E-2</v>
      </c>
      <c r="N1075" s="152" t="s">
        <v>4</v>
      </c>
      <c r="O1075" s="174">
        <f t="shared" ca="1" si="50"/>
        <v>43928</v>
      </c>
      <c r="P1075" s="20">
        <f ca="1">_xll.meDateFromTenor(O1075,P$14,"Following",P$13,"Normal")</f>
        <v>43929</v>
      </c>
      <c r="Q1075" s="175">
        <f ca="1"/>
        <v>9.5643259699714576E-3</v>
      </c>
      <c r="R1075" s="151" t="s">
        <v>4</v>
      </c>
    </row>
    <row r="1076" spans="1:18" x14ac:dyDescent="0.25">
      <c r="A1076" s="153">
        <v>1058</v>
      </c>
      <c r="B1076" s="158"/>
      <c r="C1076" s="174">
        <f ca="1">_xll.meDateFromTenor(C1075,"1D","FOLLOWING",D$13,"NORMAL")</f>
        <v>43929</v>
      </c>
      <c r="D1076" s="20">
        <f ca="1">_xll.meDateFromTenor(C1076,D$14,"Following",D$13,"Normal")</f>
        <v>43930</v>
      </c>
      <c r="E1076" s="175">
        <f ca="1"/>
        <v>8.6427118063895046E-3</v>
      </c>
      <c r="F1076" s="152"/>
      <c r="G1076" s="174">
        <f t="shared" ca="1" si="48"/>
        <v>43929</v>
      </c>
      <c r="H1076" s="20">
        <f ca="1">_xll.meDateFromTenor(G1076,H$14,"Following",H$13,"Normal")</f>
        <v>44020</v>
      </c>
      <c r="I1076" s="175">
        <f ca="1"/>
        <v>1.1774540979890932E-2</v>
      </c>
      <c r="J1076" s="152" t="s">
        <v>4</v>
      </c>
      <c r="K1076" s="174">
        <f t="shared" ca="1" si="49"/>
        <v>43929</v>
      </c>
      <c r="L1076" s="20">
        <f ca="1">_xll.meDateFromTenor(K1076,L$14,"Following",L$13,"Normal")</f>
        <v>44112</v>
      </c>
      <c r="M1076" s="175">
        <f ca="1"/>
        <v>1.3243632250400934E-2</v>
      </c>
      <c r="N1076" s="152" t="s">
        <v>4</v>
      </c>
      <c r="O1076" s="174">
        <f t="shared" ca="1" si="50"/>
        <v>43929</v>
      </c>
      <c r="P1076" s="20">
        <f ca="1">_xll.meDateFromTenor(O1076,P$14,"Following",P$13,"Normal")</f>
        <v>43930</v>
      </c>
      <c r="Q1076" s="175">
        <f ca="1"/>
        <v>9.5679778770499033E-3</v>
      </c>
      <c r="R1076" s="151" t="s">
        <v>4</v>
      </c>
    </row>
    <row r="1077" spans="1:18" x14ac:dyDescent="0.25">
      <c r="A1077" s="153">
        <v>1059</v>
      </c>
      <c r="B1077" s="158"/>
      <c r="C1077" s="174">
        <f ca="1">_xll.meDateFromTenor(C1076,"1D","FOLLOWING",D$13,"NORMAL")</f>
        <v>43930</v>
      </c>
      <c r="D1077" s="20">
        <f ca="1">_xll.meDateFromTenor(C1077,D$14,"Following",D$13,"Normal")</f>
        <v>43935</v>
      </c>
      <c r="E1077" s="175">
        <f ca="1"/>
        <v>8.6578718204799211E-3</v>
      </c>
      <c r="F1077" s="152"/>
      <c r="G1077" s="174">
        <f t="shared" ca="1" si="48"/>
        <v>43930</v>
      </c>
      <c r="H1077" s="20">
        <f ca="1">_xll.meDateFromTenor(G1077,H$14,"Following",H$13,"Normal")</f>
        <v>44021</v>
      </c>
      <c r="I1077" s="175">
        <f ca="1"/>
        <v>1.1779149568855072E-2</v>
      </c>
      <c r="J1077" s="152" t="s">
        <v>4</v>
      </c>
      <c r="K1077" s="174">
        <f t="shared" ca="1" si="49"/>
        <v>43930</v>
      </c>
      <c r="L1077" s="20">
        <f ca="1">_xll.meDateFromTenor(K1077,L$14,"Following",L$13,"Normal")</f>
        <v>44113</v>
      </c>
      <c r="M1077" s="175">
        <f ca="1"/>
        <v>1.3248632366975769E-2</v>
      </c>
      <c r="N1077" s="152" t="s">
        <v>4</v>
      </c>
      <c r="O1077" s="174">
        <f t="shared" ca="1" si="50"/>
        <v>43930</v>
      </c>
      <c r="P1077" s="20">
        <f ca="1">_xll.meDateFromTenor(O1077,P$14,"Following",P$13,"Normal")</f>
        <v>43935</v>
      </c>
      <c r="Q1077" s="175">
        <f ca="1"/>
        <v>9.5716357447278317E-3</v>
      </c>
      <c r="R1077" s="151" t="s">
        <v>4</v>
      </c>
    </row>
    <row r="1078" spans="1:18" x14ac:dyDescent="0.25">
      <c r="A1078" s="153">
        <v>1060</v>
      </c>
      <c r="B1078" s="158"/>
      <c r="C1078" s="174">
        <f ca="1">_xll.meDateFromTenor(C1077,"1D","FOLLOWING",D$13,"NORMAL")</f>
        <v>43935</v>
      </c>
      <c r="D1078" s="20">
        <f ca="1">_xll.meDateFromTenor(C1078,D$14,"Following",D$13,"Normal")</f>
        <v>43936</v>
      </c>
      <c r="E1078" s="175">
        <f ca="1"/>
        <v>8.672260134973438E-3</v>
      </c>
      <c r="F1078" s="152"/>
      <c r="G1078" s="174">
        <f t="shared" ca="1" si="48"/>
        <v>43935</v>
      </c>
      <c r="H1078" s="20">
        <f ca="1">_xll.meDateFromTenor(G1078,H$14,"Following",H$13,"Normal")</f>
        <v>44026</v>
      </c>
      <c r="I1078" s="175">
        <f ca="1"/>
        <v>1.1802328290893059E-2</v>
      </c>
      <c r="J1078" s="152" t="s">
        <v>4</v>
      </c>
      <c r="K1078" s="174">
        <f t="shared" ca="1" si="49"/>
        <v>43935</v>
      </c>
      <c r="L1078" s="20">
        <f ca="1">_xll.meDateFromTenor(K1078,L$14,"Following",L$13,"Normal")</f>
        <v>44118</v>
      </c>
      <c r="M1078" s="175">
        <f ca="1"/>
        <v>1.3273774941714915E-2</v>
      </c>
      <c r="N1078" s="152" t="s">
        <v>4</v>
      </c>
      <c r="O1078" s="174">
        <f t="shared" ca="1" si="50"/>
        <v>43935</v>
      </c>
      <c r="P1078" s="20">
        <f ca="1">_xll.meDateFromTenor(O1078,P$14,"Following",P$13,"Normal")</f>
        <v>43936</v>
      </c>
      <c r="Q1078" s="175">
        <f ca="1"/>
        <v>9.5900221897107715E-3</v>
      </c>
      <c r="R1078" s="151" t="s">
        <v>4</v>
      </c>
    </row>
    <row r="1079" spans="1:18" x14ac:dyDescent="0.25">
      <c r="A1079" s="153">
        <v>1061</v>
      </c>
      <c r="B1079" s="158"/>
      <c r="C1079" s="174">
        <f ca="1">_xll.meDateFromTenor(C1078,"1D","FOLLOWING",D$13,"NORMAL")</f>
        <v>43936</v>
      </c>
      <c r="D1079" s="20">
        <f ca="1">_xll.meDateFromTenor(C1079,D$14,"Following",D$13,"Normal")</f>
        <v>43937</v>
      </c>
      <c r="E1079" s="175">
        <f ca="1"/>
        <v>8.6772154187539675E-3</v>
      </c>
      <c r="F1079" s="152"/>
      <c r="G1079" s="174">
        <f t="shared" ca="1" si="48"/>
        <v>43936</v>
      </c>
      <c r="H1079" s="20">
        <f ca="1">_xll.meDateFromTenor(G1079,H$14,"Following",H$13,"Normal")</f>
        <v>44027</v>
      </c>
      <c r="I1079" s="175">
        <f ca="1"/>
        <v>1.1806990678340503E-2</v>
      </c>
      <c r="J1079" s="152" t="s">
        <v>4</v>
      </c>
      <c r="K1079" s="174">
        <f t="shared" ca="1" si="49"/>
        <v>43936</v>
      </c>
      <c r="L1079" s="20">
        <f ca="1">_xll.meDateFromTenor(K1079,L$14,"Following",L$13,"Normal")</f>
        <v>44119</v>
      </c>
      <c r="M1079" s="175">
        <f ca="1"/>
        <v>1.327883177480323E-2</v>
      </c>
      <c r="N1079" s="152" t="s">
        <v>4</v>
      </c>
      <c r="O1079" s="174">
        <f t="shared" ca="1" si="50"/>
        <v>43936</v>
      </c>
      <c r="P1079" s="20">
        <f ca="1">_xll.meDateFromTenor(O1079,P$14,"Following",P$13,"Normal")</f>
        <v>43937</v>
      </c>
      <c r="Q1079" s="175">
        <f ca="1"/>
        <v>9.5937204395462414E-3</v>
      </c>
      <c r="R1079" s="151" t="s">
        <v>4</v>
      </c>
    </row>
    <row r="1080" spans="1:18" x14ac:dyDescent="0.25">
      <c r="A1080" s="153">
        <v>1062</v>
      </c>
      <c r="B1080" s="158"/>
      <c r="C1080" s="174">
        <f ca="1">_xll.meDateFromTenor(C1079,"1D","FOLLOWING",D$13,"NORMAL")</f>
        <v>43937</v>
      </c>
      <c r="D1080" s="20">
        <f ca="1">_xll.meDateFromTenor(C1080,D$14,"Following",D$13,"Normal")</f>
        <v>43938</v>
      </c>
      <c r="E1080" s="175">
        <f ca="1"/>
        <v>8.6821794373928875E-3</v>
      </c>
      <c r="F1080" s="152"/>
      <c r="G1080" s="174">
        <f t="shared" ca="1" si="48"/>
        <v>43937</v>
      </c>
      <c r="H1080" s="20">
        <f ca="1">_xll.meDateFromTenor(G1080,H$14,"Following",H$13,"Normal")</f>
        <v>44028</v>
      </c>
      <c r="I1080" s="175">
        <f ca="1"/>
        <v>1.1811661776000022E-2</v>
      </c>
      <c r="J1080" s="152" t="s">
        <v>4</v>
      </c>
      <c r="K1080" s="174">
        <f t="shared" ca="1" si="49"/>
        <v>43937</v>
      </c>
      <c r="L1080" s="20">
        <f ca="1">_xll.meDateFromTenor(K1080,L$14,"Following",L$13,"Normal")</f>
        <v>44120</v>
      </c>
      <c r="M1080" s="175">
        <f ca="1"/>
        <v>1.3283898020527537E-2</v>
      </c>
      <c r="N1080" s="152" t="s">
        <v>4</v>
      </c>
      <c r="O1080" s="174">
        <f t="shared" ca="1" si="50"/>
        <v>43937</v>
      </c>
      <c r="P1080" s="20">
        <f ca="1">_xll.meDateFromTenor(O1080,P$14,"Following",P$13,"Normal")</f>
        <v>43938</v>
      </c>
      <c r="Q1080" s="175">
        <f ca="1"/>
        <v>9.597426189501412E-3</v>
      </c>
      <c r="R1080" s="151" t="s">
        <v>4</v>
      </c>
    </row>
    <row r="1081" spans="1:18" x14ac:dyDescent="0.25">
      <c r="A1081" s="153">
        <v>1063</v>
      </c>
      <c r="B1081" s="158"/>
      <c r="C1081" s="174">
        <f ca="1">_xll.meDateFromTenor(C1080,"1D","FOLLOWING",D$13,"NORMAL")</f>
        <v>43938</v>
      </c>
      <c r="D1081" s="20">
        <f ca="1">_xll.meDateFromTenor(C1081,D$14,"Following",D$13,"Normal")</f>
        <v>43941</v>
      </c>
      <c r="E1081" s="175">
        <f ca="1"/>
        <v>8.6923464677553085E-3</v>
      </c>
      <c r="F1081" s="152"/>
      <c r="G1081" s="174">
        <f t="shared" ca="1" si="48"/>
        <v>43938</v>
      </c>
      <c r="H1081" s="20">
        <f ca="1">_xll.meDateFromTenor(G1081,H$14,"Following",H$13,"Normal")</f>
        <v>44029</v>
      </c>
      <c r="I1081" s="175">
        <f ca="1"/>
        <v>1.1816341510671107E-2</v>
      </c>
      <c r="J1081" s="152" t="s">
        <v>4</v>
      </c>
      <c r="K1081" s="174">
        <f t="shared" ca="1" si="49"/>
        <v>43938</v>
      </c>
      <c r="L1081" s="20">
        <f ca="1">_xll.meDateFromTenor(K1081,L$14,"Following",L$13,"Normal")</f>
        <v>44123</v>
      </c>
      <c r="M1081" s="175">
        <f ca="1"/>
        <v>1.3288973667426049E-2</v>
      </c>
      <c r="N1081" s="152" t="s">
        <v>4</v>
      </c>
      <c r="O1081" s="174">
        <f t="shared" ca="1" si="50"/>
        <v>43938</v>
      </c>
      <c r="P1081" s="20">
        <f ca="1">_xll.meDateFromTenor(O1081,P$14,"Following",P$13,"Normal")</f>
        <v>43941</v>
      </c>
      <c r="Q1081" s="175">
        <f ca="1"/>
        <v>9.6011396595077417E-3</v>
      </c>
      <c r="R1081" s="151" t="s">
        <v>4</v>
      </c>
    </row>
    <row r="1082" spans="1:18" x14ac:dyDescent="0.25">
      <c r="A1082" s="153">
        <v>1064</v>
      </c>
      <c r="B1082" s="158"/>
      <c r="C1082" s="174">
        <f ca="1">_xll.meDateFromTenor(C1081,"1D","FOLLOWING",D$13,"NORMAL")</f>
        <v>43941</v>
      </c>
      <c r="D1082" s="20">
        <f ca="1">_xll.meDateFromTenor(C1082,D$14,"Following",D$13,"Normal")</f>
        <v>43942</v>
      </c>
      <c r="E1082" s="175">
        <f ca="1"/>
        <v>8.7021228810094456E-3</v>
      </c>
      <c r="F1082" s="152"/>
      <c r="G1082" s="174">
        <f t="shared" ca="1" si="48"/>
        <v>43941</v>
      </c>
      <c r="H1082" s="20">
        <f ca="1">_xll.meDateFromTenor(G1082,H$14,"Following",H$13,"Normal")</f>
        <v>44032</v>
      </c>
      <c r="I1082" s="175">
        <f ca="1"/>
        <v>1.1830431804748565E-2</v>
      </c>
      <c r="J1082" s="152" t="s">
        <v>4</v>
      </c>
      <c r="K1082" s="174">
        <f t="shared" ca="1" si="49"/>
        <v>43941</v>
      </c>
      <c r="L1082" s="20">
        <f ca="1">_xll.meDateFromTenor(K1082,L$14,"Following",L$13,"Normal")</f>
        <v>44124</v>
      </c>
      <c r="M1082" s="175">
        <f ca="1"/>
        <v>1.3304256900548954E-2</v>
      </c>
      <c r="N1082" s="152" t="s">
        <v>4</v>
      </c>
      <c r="O1082" s="174">
        <f t="shared" ca="1" si="50"/>
        <v>43941</v>
      </c>
      <c r="P1082" s="20">
        <f ca="1">_xll.meDateFromTenor(O1082,P$14,"Following",P$13,"Normal")</f>
        <v>43942</v>
      </c>
      <c r="Q1082" s="175">
        <f ca="1"/>
        <v>9.612328589148296E-3</v>
      </c>
      <c r="R1082" s="151" t="s">
        <v>4</v>
      </c>
    </row>
    <row r="1083" spans="1:18" x14ac:dyDescent="0.25">
      <c r="A1083" s="153">
        <v>1065</v>
      </c>
      <c r="B1083" s="158"/>
      <c r="C1083" s="174">
        <f ca="1">_xll.meDateFromTenor(C1082,"1D","FOLLOWING",D$13,"NORMAL")</f>
        <v>43942</v>
      </c>
      <c r="D1083" s="20">
        <f ca="1">_xll.meDateFromTenor(C1083,D$14,"Following",D$13,"Normal")</f>
        <v>43943</v>
      </c>
      <c r="E1083" s="175">
        <f ca="1"/>
        <v>8.7071305894146061E-3</v>
      </c>
      <c r="F1083" s="152"/>
      <c r="G1083" s="174">
        <f t="shared" ca="1" si="48"/>
        <v>43942</v>
      </c>
      <c r="H1083" s="20">
        <f ca="1">_xll.meDateFromTenor(G1083,H$14,"Following",H$13,"Normal")</f>
        <v>44033</v>
      </c>
      <c r="I1083" s="175">
        <f ca="1"/>
        <v>1.1835145355460736E-2</v>
      </c>
      <c r="J1083" s="152" t="s">
        <v>4</v>
      </c>
      <c r="K1083" s="174">
        <f t="shared" ca="1" si="49"/>
        <v>43942</v>
      </c>
      <c r="L1083" s="20">
        <f ca="1">_xll.meDateFromTenor(K1083,L$14,"Following",L$13,"Normal")</f>
        <v>44125</v>
      </c>
      <c r="M1083" s="175">
        <f ca="1"/>
        <v>1.330937003752642E-2</v>
      </c>
      <c r="N1083" s="152" t="s">
        <v>4</v>
      </c>
      <c r="O1083" s="174">
        <f t="shared" ca="1" si="50"/>
        <v>43942</v>
      </c>
      <c r="P1083" s="20">
        <f ca="1">_xll.meDateFromTenor(O1083,P$14,"Following",P$13,"Normal")</f>
        <v>43943</v>
      </c>
      <c r="Q1083" s="175">
        <f ca="1"/>
        <v>9.6160751386738675E-3</v>
      </c>
      <c r="R1083" s="151" t="s">
        <v>4</v>
      </c>
    </row>
    <row r="1084" spans="1:18" x14ac:dyDescent="0.25">
      <c r="A1084" s="153">
        <v>1066</v>
      </c>
      <c r="B1084" s="158"/>
      <c r="C1084" s="174">
        <f ca="1">_xll.meDateFromTenor(C1083,"1D","FOLLOWING",D$13,"NORMAL")</f>
        <v>43943</v>
      </c>
      <c r="D1084" s="20">
        <f ca="1">_xll.meDateFromTenor(C1084,D$14,"Following",D$13,"Normal")</f>
        <v>43944</v>
      </c>
      <c r="E1084" s="175">
        <f ca="1"/>
        <v>8.7121470387533182E-3</v>
      </c>
      <c r="F1084" s="152"/>
      <c r="G1084" s="174">
        <f t="shared" ca="1" si="48"/>
        <v>43943</v>
      </c>
      <c r="H1084" s="20">
        <f ca="1">_xll.meDateFromTenor(G1084,H$14,"Following",H$13,"Normal")</f>
        <v>44034</v>
      </c>
      <c r="I1084" s="175">
        <f ca="1"/>
        <v>1.1839867177181893E-2</v>
      </c>
      <c r="J1084" s="152" t="s">
        <v>4</v>
      </c>
      <c r="K1084" s="174">
        <f t="shared" ca="1" si="49"/>
        <v>43943</v>
      </c>
      <c r="L1084" s="20">
        <f ca="1">_xll.meDateFromTenor(K1084,L$14,"Following",L$13,"Normal")</f>
        <v>44126</v>
      </c>
      <c r="M1084" s="175">
        <f ca="1"/>
        <v>1.3314492518369161E-2</v>
      </c>
      <c r="N1084" s="152" t="s">
        <v>4</v>
      </c>
      <c r="O1084" s="174">
        <f t="shared" ca="1" si="50"/>
        <v>43943</v>
      </c>
      <c r="P1084" s="20">
        <f ca="1">_xll.meDateFromTenor(O1084,P$14,"Following",P$13,"Normal")</f>
        <v>43944</v>
      </c>
      <c r="Q1084" s="175">
        <f ca="1"/>
        <v>9.6198305079079009E-3</v>
      </c>
      <c r="R1084" s="151" t="s">
        <v>4</v>
      </c>
    </row>
    <row r="1085" spans="1:18" x14ac:dyDescent="0.25">
      <c r="A1085" s="153">
        <v>1067</v>
      </c>
      <c r="B1085" s="158"/>
      <c r="C1085" s="174">
        <f ca="1">_xll.meDateFromTenor(C1084,"1D","FOLLOWING",D$13,"NORMAL")</f>
        <v>43944</v>
      </c>
      <c r="D1085" s="20">
        <f ca="1">_xll.meDateFromTenor(C1085,D$14,"Following",D$13,"Normal")</f>
        <v>43945</v>
      </c>
      <c r="E1085" s="175">
        <f ca="1"/>
        <v>8.717172230213479E-3</v>
      </c>
      <c r="F1085" s="152"/>
      <c r="G1085" s="174">
        <f t="shared" ca="1" si="48"/>
        <v>43944</v>
      </c>
      <c r="H1085" s="20">
        <f ca="1">_xll.meDateFromTenor(G1085,H$14,"Following",H$13,"Normal")</f>
        <v>44035</v>
      </c>
      <c r="I1085" s="175">
        <f ca="1"/>
        <v>1.1844597196711514E-2</v>
      </c>
      <c r="J1085" s="152" t="s">
        <v>4</v>
      </c>
      <c r="K1085" s="174">
        <f t="shared" ca="1" si="49"/>
        <v>43944</v>
      </c>
      <c r="L1085" s="20">
        <f ca="1">_xll.meDateFromTenor(K1085,L$14,"Following",L$13,"Normal")</f>
        <v>44127</v>
      </c>
      <c r="M1085" s="175">
        <f ca="1"/>
        <v>1.3319624331615383E-2</v>
      </c>
      <c r="N1085" s="152" t="s">
        <v>4</v>
      </c>
      <c r="O1085" s="174">
        <f t="shared" ca="1" si="50"/>
        <v>43944</v>
      </c>
      <c r="P1085" s="20">
        <f ca="1">_xll.meDateFromTenor(O1085,P$14,"Following",P$13,"Normal")</f>
        <v>43945</v>
      </c>
      <c r="Q1085" s="175">
        <f ca="1"/>
        <v>9.6235949167818528E-3</v>
      </c>
      <c r="R1085" s="151" t="s">
        <v>4</v>
      </c>
    </row>
    <row r="1086" spans="1:18" x14ac:dyDescent="0.25">
      <c r="A1086" s="153">
        <v>1068</v>
      </c>
      <c r="B1086" s="158"/>
      <c r="C1086" s="174">
        <f ca="1">_xll.meDateFromTenor(C1085,"1D","FOLLOWING",D$13,"NORMAL")</f>
        <v>43945</v>
      </c>
      <c r="D1086" s="20">
        <f ca="1">_xll.meDateFromTenor(C1086,D$14,"Following",D$13,"Normal")</f>
        <v>43948</v>
      </c>
      <c r="E1086" s="175">
        <f ca="1"/>
        <v>8.727463329627979E-3</v>
      </c>
      <c r="F1086" s="152"/>
      <c r="G1086" s="174">
        <f t="shared" ca="1" si="48"/>
        <v>43945</v>
      </c>
      <c r="H1086" s="20">
        <f ca="1">_xll.meDateFromTenor(G1086,H$14,"Following",H$13,"Normal")</f>
        <v>44036</v>
      </c>
      <c r="I1086" s="175">
        <f ca="1"/>
        <v>1.1849335340849089E-2</v>
      </c>
      <c r="J1086" s="152" t="s">
        <v>4</v>
      </c>
      <c r="K1086" s="174">
        <f t="shared" ca="1" si="49"/>
        <v>43945</v>
      </c>
      <c r="L1086" s="20">
        <f ca="1">_xll.meDateFromTenor(K1086,L$14,"Following",L$13,"Normal")</f>
        <v>44130</v>
      </c>
      <c r="M1086" s="175">
        <f ca="1"/>
        <v>1.3324765465803299E-2</v>
      </c>
      <c r="N1086" s="152" t="s">
        <v>4</v>
      </c>
      <c r="O1086" s="174">
        <f t="shared" ca="1" si="50"/>
        <v>43945</v>
      </c>
      <c r="P1086" s="20">
        <f ca="1">_xll.meDateFromTenor(O1086,P$14,"Following",P$13,"Normal")</f>
        <v>43948</v>
      </c>
      <c r="Q1086" s="175">
        <f ca="1"/>
        <v>9.6273685852271852E-3</v>
      </c>
      <c r="R1086" s="151" t="s">
        <v>4</v>
      </c>
    </row>
    <row r="1087" spans="1:18" x14ac:dyDescent="0.25">
      <c r="A1087" s="153">
        <v>1069</v>
      </c>
      <c r="B1087" s="158"/>
      <c r="C1087" s="174">
        <f ca="1">_xll.meDateFromTenor(C1086,"1D","FOLLOWING",D$13,"NORMAL")</f>
        <v>43948</v>
      </c>
      <c r="D1087" s="20">
        <f ca="1">_xll.meDateFromTenor(C1087,D$14,"Following",D$13,"Normal")</f>
        <v>43949</v>
      </c>
      <c r="E1087" s="175">
        <f ca="1"/>
        <v>8.7373604379589968E-3</v>
      </c>
      <c r="F1087" s="152"/>
      <c r="G1087" s="174">
        <f t="shared" ca="1" si="48"/>
        <v>43948</v>
      </c>
      <c r="H1087" s="20">
        <f ca="1">_xll.meDateFromTenor(G1087,H$14,"Following",H$13,"Normal")</f>
        <v>44039</v>
      </c>
      <c r="I1087" s="175">
        <f ca="1"/>
        <v>1.1863597788904357E-2</v>
      </c>
      <c r="J1087" s="152" t="s">
        <v>4</v>
      </c>
      <c r="K1087" s="174">
        <f t="shared" ca="1" si="49"/>
        <v>43948</v>
      </c>
      <c r="L1087" s="20">
        <f ca="1">_xll.meDateFromTenor(K1087,L$14,"Following",L$13,"Normal")</f>
        <v>44131</v>
      </c>
      <c r="M1087" s="175">
        <f ca="1"/>
        <v>1.3340244679399371E-2</v>
      </c>
      <c r="N1087" s="152" t="s">
        <v>4</v>
      </c>
      <c r="O1087" s="174">
        <f t="shared" ca="1" si="50"/>
        <v>43948</v>
      </c>
      <c r="P1087" s="20">
        <f ca="1">_xll.meDateFromTenor(O1087,P$14,"Following",P$13,"Normal")</f>
        <v>43949</v>
      </c>
      <c r="Q1087" s="175">
        <f ca="1"/>
        <v>9.6387473473060689E-3</v>
      </c>
      <c r="R1087" s="151" t="s">
        <v>4</v>
      </c>
    </row>
    <row r="1088" spans="1:18" x14ac:dyDescent="0.25">
      <c r="A1088" s="153">
        <v>1070</v>
      </c>
      <c r="B1088" s="158"/>
      <c r="C1088" s="174">
        <f ca="1">_xll.meDateFromTenor(C1087,"1D","FOLLOWING",D$13,"NORMAL")</f>
        <v>43949</v>
      </c>
      <c r="D1088" s="20">
        <f ca="1">_xll.meDateFromTenor(C1088,D$14,"Following",D$13,"Normal")</f>
        <v>43950</v>
      </c>
      <c r="E1088" s="175">
        <f ca="1"/>
        <v>8.742429355404778E-3</v>
      </c>
      <c r="F1088" s="152"/>
      <c r="G1088" s="174">
        <f t="shared" ca="1" si="48"/>
        <v>43949</v>
      </c>
      <c r="H1088" s="20">
        <f ca="1">_xll.meDateFromTenor(G1088,H$14,"Following",H$13,"Normal")</f>
        <v>44040</v>
      </c>
      <c r="I1088" s="175">
        <f ca="1"/>
        <v>1.186836769946858E-2</v>
      </c>
      <c r="J1088" s="152" t="s">
        <v>4</v>
      </c>
      <c r="K1088" s="174">
        <f t="shared" ca="1" si="49"/>
        <v>43949</v>
      </c>
      <c r="L1088" s="20">
        <f ca="1">_xll.meDateFromTenor(K1088,L$14,"Following",L$13,"Normal")</f>
        <v>44132</v>
      </c>
      <c r="M1088" s="175">
        <f ca="1"/>
        <v>1.3345422982736206E-2</v>
      </c>
      <c r="N1088" s="152" t="s">
        <v>4</v>
      </c>
      <c r="O1088" s="174">
        <f t="shared" ca="1" si="50"/>
        <v>43949</v>
      </c>
      <c r="P1088" s="20">
        <f ca="1">_xll.meDateFromTenor(O1088,P$14,"Following",P$13,"Normal")</f>
        <v>43950</v>
      </c>
      <c r="Q1088" s="175">
        <f ca="1"/>
        <v>9.6425602533515235E-3</v>
      </c>
      <c r="R1088" s="151" t="s">
        <v>4</v>
      </c>
    </row>
    <row r="1089" spans="1:18" x14ac:dyDescent="0.25">
      <c r="A1089" s="153">
        <v>1071</v>
      </c>
      <c r="B1089" s="158"/>
      <c r="C1089" s="174">
        <f ca="1">_xll.meDateFromTenor(C1088,"1D","FOLLOWING",D$13,"NORMAL")</f>
        <v>43950</v>
      </c>
      <c r="D1089" s="20">
        <f ca="1">_xll.meDateFromTenor(C1089,D$14,"Following",D$13,"Normal")</f>
        <v>43951</v>
      </c>
      <c r="E1089" s="175">
        <f ca="1"/>
        <v>8.7475070212953282E-3</v>
      </c>
      <c r="F1089" s="152"/>
      <c r="G1089" s="174">
        <f t="shared" ca="1" si="48"/>
        <v>43950</v>
      </c>
      <c r="H1089" s="20">
        <f ca="1">_xll.meDateFromTenor(G1089,H$14,"Following",H$13,"Normal")</f>
        <v>44041</v>
      </c>
      <c r="I1089" s="175">
        <f ca="1"/>
        <v>1.1873145368638172E-2</v>
      </c>
      <c r="J1089" s="152" t="s">
        <v>4</v>
      </c>
      <c r="K1089" s="174">
        <f t="shared" ca="1" si="49"/>
        <v>43950</v>
      </c>
      <c r="L1089" s="20">
        <f ca="1">_xll.meDateFromTenor(K1089,L$14,"Following",L$13,"Normal")</f>
        <v>44133</v>
      </c>
      <c r="M1089" s="175">
        <f ca="1"/>
        <v>1.3350610549705806E-2</v>
      </c>
      <c r="N1089" s="152" t="s">
        <v>4</v>
      </c>
      <c r="O1089" s="174">
        <f t="shared" ca="1" si="50"/>
        <v>43950</v>
      </c>
      <c r="P1089" s="20">
        <f ca="1">_xll.meDateFromTenor(O1089,P$14,"Following",P$13,"Normal")</f>
        <v>43951</v>
      </c>
      <c r="Q1089" s="175">
        <f ca="1"/>
        <v>9.6463835186256595E-3</v>
      </c>
      <c r="R1089" s="151" t="s">
        <v>4</v>
      </c>
    </row>
    <row r="1090" spans="1:18" x14ac:dyDescent="0.25">
      <c r="A1090" s="153">
        <v>1072</v>
      </c>
      <c r="B1090" s="158"/>
      <c r="C1090" s="174">
        <f ca="1">_xll.meDateFromTenor(C1089,"1D","FOLLOWING",D$13,"NORMAL")</f>
        <v>43951</v>
      </c>
      <c r="D1090" s="20">
        <f ca="1">_xll.meDateFromTenor(C1090,D$14,"Following",D$13,"Normal")</f>
        <v>43955</v>
      </c>
      <c r="E1090" s="175">
        <f ca="1"/>
        <v>8.7605646999922328E-3</v>
      </c>
      <c r="F1090" s="152"/>
      <c r="G1090" s="174">
        <f t="shared" ca="1" si="48"/>
        <v>43951</v>
      </c>
      <c r="H1090" s="20">
        <f ca="1">_xll.meDateFromTenor(G1090,H$14,"Following",H$13,"Normal")</f>
        <v>44042</v>
      </c>
      <c r="I1090" s="175">
        <f ca="1"/>
        <v>1.187793072321262E-2</v>
      </c>
      <c r="J1090" s="152" t="s">
        <v>4</v>
      </c>
      <c r="K1090" s="174">
        <f t="shared" ca="1" si="49"/>
        <v>43951</v>
      </c>
      <c r="L1090" s="20">
        <f ca="1">_xll.meDateFromTenor(K1090,L$14,"Following",L$13,"Normal")</f>
        <v>44134</v>
      </c>
      <c r="M1090" s="175">
        <f ca="1"/>
        <v>1.3355807368846381E-2</v>
      </c>
      <c r="N1090" s="152" t="s">
        <v>4</v>
      </c>
      <c r="O1090" s="174">
        <f t="shared" ca="1" si="50"/>
        <v>43951</v>
      </c>
      <c r="P1090" s="20">
        <f ca="1">_xll.meDateFromTenor(O1090,P$14,"Following",P$13,"Normal")</f>
        <v>43955</v>
      </c>
      <c r="Q1090" s="175">
        <f ca="1"/>
        <v>9.6502173630599354E-3</v>
      </c>
      <c r="R1090" s="151" t="s">
        <v>4</v>
      </c>
    </row>
    <row r="1091" spans="1:18" x14ac:dyDescent="0.25">
      <c r="A1091" s="153">
        <v>1073</v>
      </c>
      <c r="B1091" s="158"/>
      <c r="C1091" s="174">
        <f ca="1">_xll.meDateFromTenor(C1090,"1D","FOLLOWING",D$13,"NORMAL")</f>
        <v>43955</v>
      </c>
      <c r="D1091" s="20">
        <f ca="1">_xll.meDateFromTenor(C1091,D$14,"Following",D$13,"Normal")</f>
        <v>43956</v>
      </c>
      <c r="E1091" s="175">
        <f ca="1"/>
        <v>8.7730266126925961E-3</v>
      </c>
      <c r="F1091" s="152"/>
      <c r="G1091" s="174">
        <f t="shared" ca="1" si="48"/>
        <v>43955</v>
      </c>
      <c r="H1091" s="20">
        <f ca="1">_xll.meDateFromTenor(G1091,H$14,"Following",H$13,"Normal")</f>
        <v>44047</v>
      </c>
      <c r="I1091" s="175">
        <f ca="1"/>
        <v>1.1897147531548666E-2</v>
      </c>
      <c r="J1091" s="152" t="s">
        <v>4</v>
      </c>
      <c r="K1091" s="174">
        <f t="shared" ca="1" si="49"/>
        <v>43955</v>
      </c>
      <c r="L1091" s="20">
        <f ca="1">_xll.meDateFromTenor(K1091,L$14,"Following",L$13,"Normal")</f>
        <v>44139</v>
      </c>
      <c r="M1091" s="175">
        <f ca="1"/>
        <v>1.3376686937882697E-2</v>
      </c>
      <c r="N1091" s="152" t="s">
        <v>4</v>
      </c>
      <c r="O1091" s="174">
        <f t="shared" ca="1" si="50"/>
        <v>43955</v>
      </c>
      <c r="P1091" s="20">
        <f ca="1">_xll.meDateFromTenor(O1091,P$14,"Following",P$13,"Normal")</f>
        <v>43956</v>
      </c>
      <c r="Q1091" s="175">
        <f ca="1"/>
        <v>9.6656629310276441E-3</v>
      </c>
      <c r="R1091" s="151" t="s">
        <v>4</v>
      </c>
    </row>
    <row r="1092" spans="1:18" x14ac:dyDescent="0.25">
      <c r="A1092" s="153">
        <v>1074</v>
      </c>
      <c r="B1092" s="158"/>
      <c r="C1092" s="174">
        <f ca="1">_xll.meDateFromTenor(C1091,"1D","FOLLOWING",D$13,"NORMAL")</f>
        <v>43956</v>
      </c>
      <c r="D1092" s="20">
        <f ca="1">_xll.meDateFromTenor(C1092,D$14,"Following",D$13,"Normal")</f>
        <v>43957</v>
      </c>
      <c r="E1092" s="175">
        <f ca="1"/>
        <v>8.7781567907377813E-3</v>
      </c>
      <c r="F1092" s="152"/>
      <c r="G1092" s="174">
        <f t="shared" ca="1" si="48"/>
        <v>43956</v>
      </c>
      <c r="H1092" s="20">
        <f ca="1">_xll.meDateFromTenor(G1092,H$14,"Following",H$13,"Normal")</f>
        <v>44048</v>
      </c>
      <c r="I1092" s="175">
        <f ca="1"/>
        <v>1.1901970215139661E-2</v>
      </c>
      <c r="J1092" s="152" t="s">
        <v>4</v>
      </c>
      <c r="K1092" s="174">
        <f t="shared" ca="1" si="49"/>
        <v>43956</v>
      </c>
      <c r="L1092" s="20">
        <f ca="1">_xll.meDateFromTenor(K1092,L$14,"Following",L$13,"Normal")</f>
        <v>44140</v>
      </c>
      <c r="M1092" s="175">
        <f ca="1"/>
        <v>1.3381929845951346E-2</v>
      </c>
      <c r="N1092" s="152" t="s">
        <v>4</v>
      </c>
      <c r="O1092" s="174">
        <f t="shared" ca="1" si="50"/>
        <v>43956</v>
      </c>
      <c r="P1092" s="20">
        <f ca="1">_xll.meDateFromTenor(O1092,P$14,"Following",P$13,"Normal")</f>
        <v>43957</v>
      </c>
      <c r="Q1092" s="175">
        <f ca="1"/>
        <v>9.6695529702345209E-3</v>
      </c>
      <c r="R1092" s="151" t="s">
        <v>4</v>
      </c>
    </row>
    <row r="1093" spans="1:18" x14ac:dyDescent="0.25">
      <c r="A1093" s="153">
        <v>1075</v>
      </c>
      <c r="B1093" s="158"/>
      <c r="C1093" s="174">
        <f ca="1">_xll.meDateFromTenor(C1092,"1D","FOLLOWING",D$13,"NORMAL")</f>
        <v>43957</v>
      </c>
      <c r="D1093" s="20">
        <f ca="1">_xll.meDateFromTenor(C1093,D$14,"Following",D$13,"Normal")</f>
        <v>43958</v>
      </c>
      <c r="E1093" s="175">
        <f ca="1"/>
        <v>8.7832957244135691E-3</v>
      </c>
      <c r="F1093" s="152"/>
      <c r="G1093" s="174">
        <f t="shared" ca="1" si="48"/>
        <v>43957</v>
      </c>
      <c r="H1093" s="20">
        <f ca="1">_xll.meDateFromTenor(G1093,H$14,"Following",H$13,"Normal")</f>
        <v>44049</v>
      </c>
      <c r="I1093" s="175">
        <f ca="1"/>
        <v>1.1906800144932417E-2</v>
      </c>
      <c r="J1093" s="152" t="s">
        <v>4</v>
      </c>
      <c r="K1093" s="174">
        <f t="shared" ca="1" si="49"/>
        <v>43957</v>
      </c>
      <c r="L1093" s="20">
        <f ca="1">_xll.meDateFromTenor(K1093,L$14,"Following",L$13,"Normal")</f>
        <v>44141</v>
      </c>
      <c r="M1093" s="175">
        <f ca="1"/>
        <v>1.3387181937420245E-2</v>
      </c>
      <c r="N1093" s="152" t="s">
        <v>4</v>
      </c>
      <c r="O1093" s="174">
        <f t="shared" ca="1" si="50"/>
        <v>43957</v>
      </c>
      <c r="P1093" s="20">
        <f ca="1">_xll.meDateFromTenor(O1093,P$14,"Following",P$13,"Normal")</f>
        <v>43958</v>
      </c>
      <c r="Q1093" s="175">
        <f ca="1"/>
        <v>9.6734549081902987E-3</v>
      </c>
      <c r="R1093" s="151" t="s">
        <v>4</v>
      </c>
    </row>
    <row r="1094" spans="1:18" x14ac:dyDescent="0.25">
      <c r="A1094" s="153">
        <v>1076</v>
      </c>
      <c r="B1094" s="158"/>
      <c r="C1094" s="174">
        <f ca="1">_xll.meDateFromTenor(C1093,"1D","FOLLOWING",D$13,"NORMAL")</f>
        <v>43958</v>
      </c>
      <c r="D1094" s="20">
        <f ca="1">_xll.meDateFromTenor(C1094,D$14,"Following",D$13,"Normal")</f>
        <v>43959</v>
      </c>
      <c r="E1094" s="175">
        <f ca="1"/>
        <v>8.788443414850293E-3</v>
      </c>
      <c r="F1094" s="152"/>
      <c r="G1094" s="174">
        <f t="shared" ca="1" si="48"/>
        <v>43958</v>
      </c>
      <c r="H1094" s="20">
        <f ca="1">_xll.meDateFromTenor(G1094,H$14,"Following",H$13,"Normal")</f>
        <v>44050</v>
      </c>
      <c r="I1094" s="175">
        <f ca="1"/>
        <v>1.191163724772642E-2</v>
      </c>
      <c r="J1094" s="152" t="s">
        <v>4</v>
      </c>
      <c r="K1094" s="174">
        <f t="shared" ca="1" si="49"/>
        <v>43958</v>
      </c>
      <c r="L1094" s="20">
        <f ca="1">_xll.meDateFromTenor(K1094,L$14,"Following",L$13,"Normal")</f>
        <v>44144</v>
      </c>
      <c r="M1094" s="175">
        <f ca="1"/>
        <v>1.3392443200827617E-2</v>
      </c>
      <c r="N1094" s="152" t="s">
        <v>4</v>
      </c>
      <c r="O1094" s="174">
        <f t="shared" ca="1" si="50"/>
        <v>43958</v>
      </c>
      <c r="P1094" s="20">
        <f ca="1">_xll.meDateFromTenor(O1094,P$14,"Following",P$13,"Normal")</f>
        <v>43959</v>
      </c>
      <c r="Q1094" s="175">
        <f ca="1"/>
        <v>9.6773689648264397E-3</v>
      </c>
      <c r="R1094" s="151" t="s">
        <v>4</v>
      </c>
    </row>
    <row r="1095" spans="1:18" x14ac:dyDescent="0.25">
      <c r="A1095" s="153">
        <v>1077</v>
      </c>
      <c r="B1095" s="158"/>
      <c r="C1095" s="174">
        <f ca="1">_xll.meDateFromTenor(C1094,"1D","FOLLOWING",D$13,"NORMAL")</f>
        <v>43959</v>
      </c>
      <c r="D1095" s="20">
        <f ca="1">_xll.meDateFromTenor(C1095,D$14,"Following",D$13,"Normal")</f>
        <v>43962</v>
      </c>
      <c r="E1095" s="175">
        <f ca="1"/>
        <v>8.7989830429520202E-3</v>
      </c>
      <c r="F1095" s="152"/>
      <c r="G1095" s="174">
        <f t="shared" ca="1" si="48"/>
        <v>43959</v>
      </c>
      <c r="H1095" s="20">
        <f ca="1">_xll.meDateFromTenor(G1095,H$14,"Following",H$13,"Normal")</f>
        <v>44053</v>
      </c>
      <c r="I1095" s="175">
        <f ca="1"/>
        <v>1.191648145032115E-2</v>
      </c>
      <c r="J1095" s="152" t="s">
        <v>4</v>
      </c>
      <c r="K1095" s="174">
        <f t="shared" ca="1" si="49"/>
        <v>43959</v>
      </c>
      <c r="L1095" s="20">
        <f ca="1">_xll.meDateFromTenor(K1095,L$14,"Following",L$13,"Normal")</f>
        <v>44144</v>
      </c>
      <c r="M1095" s="175">
        <f ca="1"/>
        <v>1.3397713624711663E-2</v>
      </c>
      <c r="N1095" s="152" t="s">
        <v>4</v>
      </c>
      <c r="O1095" s="174">
        <f t="shared" ca="1" si="50"/>
        <v>43959</v>
      </c>
      <c r="P1095" s="20">
        <f ca="1">_xll.meDateFromTenor(O1095,P$14,"Following",P$13,"Normal")</f>
        <v>43962</v>
      </c>
      <c r="Q1095" s="175">
        <f ca="1"/>
        <v>9.6812953600743986E-3</v>
      </c>
      <c r="R1095" s="151" t="s">
        <v>4</v>
      </c>
    </row>
    <row r="1096" spans="1:18" x14ac:dyDescent="0.25">
      <c r="A1096" s="153">
        <v>1078</v>
      </c>
      <c r="B1096" s="158"/>
      <c r="C1096" s="174">
        <f ca="1">_xll.meDateFromTenor(C1095,"1D","FOLLOWING",D$13,"NORMAL")</f>
        <v>43962</v>
      </c>
      <c r="D1096" s="20">
        <f ca="1">_xll.meDateFromTenor(C1096,D$14,"Following",D$13,"Normal")</f>
        <v>43963</v>
      </c>
      <c r="E1096" s="175">
        <f ca="1"/>
        <v>8.8091217655620301E-3</v>
      </c>
      <c r="F1096" s="152"/>
      <c r="G1096" s="174">
        <f t="shared" ca="1" si="48"/>
        <v>43962</v>
      </c>
      <c r="H1096" s="20">
        <f ca="1">_xll.meDateFromTenor(G1096,H$14,"Following",H$13,"Normal")</f>
        <v>44054</v>
      </c>
      <c r="I1096" s="175">
        <f ca="1"/>
        <v>1.1931055924904564E-2</v>
      </c>
      <c r="J1096" s="152" t="s">
        <v>4</v>
      </c>
      <c r="K1096" s="174">
        <f t="shared" ca="1" si="49"/>
        <v>43962</v>
      </c>
      <c r="L1096" s="20">
        <f ca="1">_xll.meDateFromTenor(K1096,L$14,"Following",L$13,"Normal")</f>
        <v>44146</v>
      </c>
      <c r="M1096" s="175">
        <f ca="1"/>
        <v>1.3413579744606018E-2</v>
      </c>
      <c r="N1096" s="152" t="s">
        <v>4</v>
      </c>
      <c r="O1096" s="174">
        <f t="shared" ca="1" si="50"/>
        <v>43962</v>
      </c>
      <c r="P1096" s="20">
        <f ca="1">_xll.meDateFromTenor(O1096,P$14,"Following",P$13,"Normal")</f>
        <v>43963</v>
      </c>
      <c r="Q1096" s="175">
        <f ca="1"/>
        <v>9.6931507768037994E-3</v>
      </c>
      <c r="R1096" s="151" t="s">
        <v>4</v>
      </c>
    </row>
    <row r="1097" spans="1:18" x14ac:dyDescent="0.25">
      <c r="A1097" s="153">
        <v>1079</v>
      </c>
      <c r="B1097" s="158"/>
      <c r="C1097" s="174">
        <f ca="1">_xll.meDateFromTenor(C1096,"1D","FOLLOWING",D$13,"NORMAL")</f>
        <v>43963</v>
      </c>
      <c r="D1097" s="20">
        <f ca="1">_xll.meDateFromTenor(C1097,D$14,"Following",D$13,"Normal")</f>
        <v>43964</v>
      </c>
      <c r="E1097" s="175">
        <f ca="1"/>
        <v>8.8143132557569441E-3</v>
      </c>
      <c r="F1097" s="152"/>
      <c r="G1097" s="174">
        <f t="shared" ca="1" si="48"/>
        <v>43963</v>
      </c>
      <c r="H1097" s="20">
        <f ca="1">_xll.meDateFromTenor(G1097,H$14,"Following",H$13,"Normal")</f>
        <v>44055</v>
      </c>
      <c r="I1097" s="175">
        <f ca="1"/>
        <v>1.1935927794697057E-2</v>
      </c>
      <c r="J1097" s="152" t="s">
        <v>4</v>
      </c>
      <c r="K1097" s="174">
        <f t="shared" ca="1" si="49"/>
        <v>43963</v>
      </c>
      <c r="L1097" s="20">
        <f ca="1">_xll.meDateFromTenor(K1097,L$14,"Following",L$13,"Normal")</f>
        <v>44147</v>
      </c>
      <c r="M1097" s="175">
        <f ca="1"/>
        <v>1.3418886695778917E-2</v>
      </c>
      <c r="N1097" s="152" t="s">
        <v>4</v>
      </c>
      <c r="O1097" s="174">
        <f t="shared" ca="1" si="50"/>
        <v>43963</v>
      </c>
      <c r="P1097" s="20">
        <f ca="1">_xll.meDateFromTenor(O1097,P$14,"Following",P$13,"Normal")</f>
        <v>43964</v>
      </c>
      <c r="Q1097" s="175">
        <f ca="1"/>
        <v>9.6971287258136411E-3</v>
      </c>
      <c r="R1097" s="151" t="s">
        <v>4</v>
      </c>
    </row>
    <row r="1098" spans="1:18" x14ac:dyDescent="0.25">
      <c r="A1098" s="153">
        <v>1080</v>
      </c>
      <c r="B1098" s="158"/>
      <c r="C1098" s="174">
        <f ca="1">_xll.meDateFromTenor(C1097,"1D","FOLLOWING",D$13,"NORMAL")</f>
        <v>43964</v>
      </c>
      <c r="D1098" s="20">
        <f ca="1">_xll.meDateFromTenor(C1098,D$14,"Following",D$13,"Normal")</f>
        <v>43965</v>
      </c>
      <c r="E1098" s="175">
        <f ca="1"/>
        <v>8.8195135091076998E-3</v>
      </c>
      <c r="F1098" s="152"/>
      <c r="G1098" s="174">
        <f t="shared" ca="1" si="48"/>
        <v>43964</v>
      </c>
      <c r="H1098" s="20">
        <f ca="1">_xll.meDateFromTenor(G1098,H$14,"Following",H$13,"Normal")</f>
        <v>44056</v>
      </c>
      <c r="I1098" s="175">
        <f ca="1"/>
        <v>1.1940806398287698E-2</v>
      </c>
      <c r="J1098" s="152" t="s">
        <v>4</v>
      </c>
      <c r="K1098" s="174">
        <f t="shared" ca="1" si="49"/>
        <v>43964</v>
      </c>
      <c r="L1098" s="20">
        <f ca="1">_xll.meDateFromTenor(K1098,L$14,"Following",L$13,"Normal")</f>
        <v>44148</v>
      </c>
      <c r="M1098" s="175">
        <f ca="1"/>
        <v>1.3424202750119558E-2</v>
      </c>
      <c r="N1098" s="152" t="s">
        <v>4</v>
      </c>
      <c r="O1098" s="174">
        <f t="shared" ca="1" si="50"/>
        <v>43964</v>
      </c>
      <c r="P1098" s="20">
        <f ca="1">_xll.meDateFromTenor(O1098,P$14,"Following",P$13,"Normal")</f>
        <v>43965</v>
      </c>
      <c r="Q1098" s="175">
        <f ca="1"/>
        <v>9.7011201130926018E-3</v>
      </c>
      <c r="R1098" s="151" t="s">
        <v>4</v>
      </c>
    </row>
    <row r="1099" spans="1:18" x14ac:dyDescent="0.25">
      <c r="A1099" s="153">
        <v>1081</v>
      </c>
      <c r="B1099" s="158"/>
      <c r="C1099" s="174">
        <f ca="1">_xll.meDateFromTenor(C1098,"1D","FOLLOWING",D$13,"NORMAL")</f>
        <v>43965</v>
      </c>
      <c r="D1099" s="20">
        <f ca="1">_xll.meDateFromTenor(C1099,D$14,"Following",D$13,"Normal")</f>
        <v>43966</v>
      </c>
      <c r="E1099" s="175">
        <f ca="1"/>
        <v>8.824722526562254E-3</v>
      </c>
      <c r="F1099" s="152"/>
      <c r="G1099" s="174">
        <f t="shared" ca="1" si="48"/>
        <v>43965</v>
      </c>
      <c r="H1099" s="20">
        <f ca="1">_xll.meDateFromTenor(G1099,H$14,"Following",H$13,"Normal")</f>
        <v>44057</v>
      </c>
      <c r="I1099" s="175">
        <f ca="1"/>
        <v>1.1945691662475978E-2</v>
      </c>
      <c r="J1099" s="152" t="s">
        <v>4</v>
      </c>
      <c r="K1099" s="174">
        <f t="shared" ca="1" si="49"/>
        <v>43965</v>
      </c>
      <c r="L1099" s="20">
        <f ca="1">_xll.meDateFromTenor(K1099,L$14,"Following",L$13,"Normal")</f>
        <v>44151</v>
      </c>
      <c r="M1099" s="175">
        <f ca="1"/>
        <v>1.3429527896166162E-2</v>
      </c>
      <c r="N1099" s="152" t="s">
        <v>4</v>
      </c>
      <c r="O1099" s="174">
        <f t="shared" ca="1" si="50"/>
        <v>43965</v>
      </c>
      <c r="P1099" s="20">
        <f ca="1">_xll.meDateFromTenor(O1099,P$14,"Following",P$13,"Normal")</f>
        <v>43966</v>
      </c>
      <c r="Q1099" s="175">
        <f ca="1"/>
        <v>9.7051251585721452E-3</v>
      </c>
      <c r="R1099" s="151" t="s">
        <v>4</v>
      </c>
    </row>
    <row r="1100" spans="1:18" x14ac:dyDescent="0.25">
      <c r="A1100" s="153">
        <v>1082</v>
      </c>
      <c r="B1100" s="158"/>
      <c r="C1100" s="174">
        <f ca="1">_xll.meDateFromTenor(C1099,"1D","FOLLOWING",D$13,"NORMAL")</f>
        <v>43966</v>
      </c>
      <c r="D1100" s="20">
        <f ca="1">_xll.meDateFromTenor(C1100,D$14,"Following",D$13,"Normal")</f>
        <v>43969</v>
      </c>
      <c r="E1100" s="175">
        <f ca="1"/>
        <v>8.8353866166018293E-3</v>
      </c>
      <c r="F1100" s="152"/>
      <c r="G1100" s="174">
        <f t="shared" ca="1" si="48"/>
        <v>43966</v>
      </c>
      <c r="H1100" s="20">
        <f ca="1">_xll.meDateFromTenor(G1100,H$14,"Following",H$13,"Normal")</f>
        <v>44060</v>
      </c>
      <c r="I1100" s="175">
        <f ca="1"/>
        <v>1.1950583514061374E-2</v>
      </c>
      <c r="J1100" s="152" t="s">
        <v>4</v>
      </c>
      <c r="K1100" s="174">
        <f t="shared" ca="1" si="49"/>
        <v>43966</v>
      </c>
      <c r="L1100" s="20">
        <f ca="1">_xll.meDateFromTenor(K1100,L$14,"Following",L$13,"Normal")</f>
        <v>44151</v>
      </c>
      <c r="M1100" s="175">
        <f ca="1"/>
        <v>1.3434862122456932E-2</v>
      </c>
      <c r="N1100" s="152" t="s">
        <v>4</v>
      </c>
      <c r="O1100" s="174">
        <f t="shared" ca="1" si="50"/>
        <v>43966</v>
      </c>
      <c r="P1100" s="20">
        <f ca="1">_xll.meDateFromTenor(O1100,P$14,"Following",P$13,"Normal")</f>
        <v>43969</v>
      </c>
      <c r="Q1100" s="175">
        <f ca="1"/>
        <v>9.7091440821837263E-3</v>
      </c>
      <c r="R1100" s="151" t="s">
        <v>4</v>
      </c>
    </row>
    <row r="1101" spans="1:18" x14ac:dyDescent="0.25">
      <c r="A1101" s="153">
        <v>1083</v>
      </c>
      <c r="B1101" s="158"/>
      <c r="C1101" s="174">
        <f ca="1">_xll.meDateFromTenor(C1100,"1D","FOLLOWING",D$13,"NORMAL")</f>
        <v>43969</v>
      </c>
      <c r="D1101" s="20">
        <f ca="1">_xll.meDateFromTenor(C1101,D$14,"Following",D$13,"Normal")</f>
        <v>43970</v>
      </c>
      <c r="E1101" s="175">
        <f ca="1"/>
        <v>8.845646259868228E-3</v>
      </c>
      <c r="F1101" s="152"/>
      <c r="G1101" s="174">
        <f t="shared" ca="1" si="48"/>
        <v>43969</v>
      </c>
      <c r="H1101" s="20">
        <f ca="1">_xll.meDateFromTenor(G1101,H$14,"Following",H$13,"Normal")</f>
        <v>44061</v>
      </c>
      <c r="I1101" s="175">
        <f ca="1"/>
        <v>1.196529786119512E-2</v>
      </c>
      <c r="J1101" s="152" t="s">
        <v>4</v>
      </c>
      <c r="K1101" s="174">
        <f t="shared" ca="1" si="49"/>
        <v>43969</v>
      </c>
      <c r="L1101" s="20">
        <f ca="1">_xll.meDateFromTenor(K1101,L$14,"Following",L$13,"Normal")</f>
        <v>44153</v>
      </c>
      <c r="M1101" s="175">
        <f ca="1"/>
        <v>1.3450919168176407E-2</v>
      </c>
      <c r="N1101" s="152" t="s">
        <v>4</v>
      </c>
      <c r="O1101" s="174">
        <f t="shared" ca="1" si="50"/>
        <v>43969</v>
      </c>
      <c r="P1101" s="20">
        <f ca="1">_xll.meDateFromTenor(O1101,P$14,"Following",P$13,"Normal")</f>
        <v>43970</v>
      </c>
      <c r="Q1101" s="175">
        <f ca="1"/>
        <v>9.7212863211253182E-3</v>
      </c>
      <c r="R1101" s="151" t="s">
        <v>4</v>
      </c>
    </row>
    <row r="1102" spans="1:18" x14ac:dyDescent="0.25">
      <c r="A1102" s="153">
        <v>1084</v>
      </c>
      <c r="B1102" s="158"/>
      <c r="C1102" s="174">
        <f ca="1">_xll.meDateFromTenor(C1101,"1D","FOLLOWING",D$13,"NORMAL")</f>
        <v>43970</v>
      </c>
      <c r="D1102" s="20">
        <f ca="1">_xll.meDateFromTenor(C1102,D$14,"Following",D$13,"Normal")</f>
        <v>43971</v>
      </c>
      <c r="E1102" s="175">
        <f ca="1"/>
        <v>8.8508991144223871E-3</v>
      </c>
      <c r="F1102" s="152"/>
      <c r="G1102" s="174">
        <f t="shared" ca="1" si="48"/>
        <v>43970</v>
      </c>
      <c r="H1102" s="20">
        <f ca="1">_xll.meDateFromTenor(G1102,H$14,"Following",H$13,"Normal")</f>
        <v>44062</v>
      </c>
      <c r="I1102" s="175">
        <f ca="1"/>
        <v>1.1970215330363836E-2</v>
      </c>
      <c r="J1102" s="152" t="s">
        <v>4</v>
      </c>
      <c r="K1102" s="174">
        <f t="shared" ca="1" si="49"/>
        <v>43970</v>
      </c>
      <c r="L1102" s="20">
        <f ca="1">_xll.meDateFromTenor(K1102,L$14,"Following",L$13,"Normal")</f>
        <v>44154</v>
      </c>
      <c r="M1102" s="175">
        <f ca="1"/>
        <v>1.3456289600825996E-2</v>
      </c>
      <c r="N1102" s="152" t="s">
        <v>4</v>
      </c>
      <c r="O1102" s="174">
        <f t="shared" ca="1" si="50"/>
        <v>43970</v>
      </c>
      <c r="P1102" s="20">
        <f ca="1">_xll.meDateFromTenor(O1102,P$14,"Following",P$13,"Normal")</f>
        <v>43971</v>
      </c>
      <c r="Q1102" s="175">
        <f ca="1"/>
        <v>9.7253629565796623E-3</v>
      </c>
      <c r="R1102" s="151" t="s">
        <v>4</v>
      </c>
    </row>
    <row r="1103" spans="1:18" x14ac:dyDescent="0.25">
      <c r="A1103" s="153">
        <v>1085</v>
      </c>
      <c r="B1103" s="158"/>
      <c r="C1103" s="174">
        <f ca="1">_xll.meDateFromTenor(C1102,"1D","FOLLOWING",D$13,"NORMAL")</f>
        <v>43971</v>
      </c>
      <c r="D1103" s="20">
        <f ca="1">_xll.meDateFromTenor(C1103,D$14,"Following",D$13,"Normal")</f>
        <v>43972</v>
      </c>
      <c r="E1103" s="175">
        <f ca="1"/>
        <v>8.8561607394752086E-3</v>
      </c>
      <c r="F1103" s="152"/>
      <c r="G1103" s="174">
        <f t="shared" ca="1" si="48"/>
        <v>43971</v>
      </c>
      <c r="H1103" s="20">
        <f ca="1">_xll.meDateFromTenor(G1103,H$14,"Following",H$13,"Normal")</f>
        <v>44063</v>
      </c>
      <c r="I1103" s="175">
        <f ca="1"/>
        <v>1.1975139052809079E-2</v>
      </c>
      <c r="J1103" s="152" t="s">
        <v>4</v>
      </c>
      <c r="K1103" s="174">
        <f t="shared" ca="1" si="49"/>
        <v>43971</v>
      </c>
      <c r="L1103" s="20">
        <f ca="1">_xll.meDateFromTenor(K1103,L$14,"Following",L$13,"Normal")</f>
        <v>44155</v>
      </c>
      <c r="M1103" s="175">
        <f ca="1"/>
        <v>1.3461669056410821E-2</v>
      </c>
      <c r="N1103" s="152" t="s">
        <v>4</v>
      </c>
      <c r="O1103" s="174">
        <f t="shared" ca="1" si="50"/>
        <v>43971</v>
      </c>
      <c r="P1103" s="20">
        <f ca="1">_xll.meDateFromTenor(O1103,P$14,"Following",P$13,"Normal")</f>
        <v>43972</v>
      </c>
      <c r="Q1103" s="175">
        <f ca="1"/>
        <v>9.7294545698233485E-3</v>
      </c>
      <c r="R1103" s="151" t="s">
        <v>4</v>
      </c>
    </row>
    <row r="1104" spans="1:18" x14ac:dyDescent="0.25">
      <c r="A1104" s="153">
        <v>1086</v>
      </c>
      <c r="B1104" s="158"/>
      <c r="C1104" s="174">
        <f ca="1">_xll.meDateFromTenor(C1103,"1D","FOLLOWING",D$13,"NORMAL")</f>
        <v>43972</v>
      </c>
      <c r="D1104" s="20">
        <f ca="1">_xll.meDateFromTenor(C1104,D$14,"Following",D$13,"Normal")</f>
        <v>43973</v>
      </c>
      <c r="E1104" s="175">
        <f ca="1"/>
        <v>8.8614311363169936E-3</v>
      </c>
      <c r="F1104" s="152"/>
      <c r="G1104" s="174">
        <f t="shared" ca="1" si="48"/>
        <v>43972</v>
      </c>
      <c r="H1104" s="20">
        <f ca="1">_xll.meDateFromTenor(G1104,H$14,"Following",H$13,"Normal")</f>
        <v>44064</v>
      </c>
      <c r="I1104" s="175">
        <f ca="1"/>
        <v>1.1980069114740277E-2</v>
      </c>
      <c r="J1104" s="152" t="s">
        <v>4</v>
      </c>
      <c r="K1104" s="174">
        <f t="shared" ca="1" si="49"/>
        <v>43972</v>
      </c>
      <c r="L1104" s="20">
        <f ca="1">_xll.meDateFromTenor(K1104,L$14,"Following",L$13,"Normal")</f>
        <v>44158</v>
      </c>
      <c r="M1104" s="175">
        <f ca="1"/>
        <v>1.3467057523469095E-2</v>
      </c>
      <c r="N1104" s="152" t="s">
        <v>4</v>
      </c>
      <c r="O1104" s="174">
        <f t="shared" ca="1" si="50"/>
        <v>43972</v>
      </c>
      <c r="P1104" s="20">
        <f ca="1">_xll.meDateFromTenor(O1104,P$14,"Following",P$13,"Normal")</f>
        <v>43973</v>
      </c>
      <c r="Q1104" s="175">
        <f ca="1"/>
        <v>9.7335613807878318E-3</v>
      </c>
      <c r="R1104" s="151" t="s">
        <v>4</v>
      </c>
    </row>
    <row r="1105" spans="1:18" x14ac:dyDescent="0.25">
      <c r="A1105" s="153">
        <v>1087</v>
      </c>
      <c r="B1105" s="158"/>
      <c r="C1105" s="174">
        <f ca="1">_xll.meDateFromTenor(C1104,"1D","FOLLOWING",D$13,"NORMAL")</f>
        <v>43973</v>
      </c>
      <c r="D1105" s="20">
        <f ca="1">_xll.meDateFromTenor(C1105,D$14,"Following",D$13,"Normal")</f>
        <v>43976</v>
      </c>
      <c r="E1105" s="175">
        <f ca="1"/>
        <v>8.8722198215935889E-3</v>
      </c>
      <c r="F1105" s="152"/>
      <c r="G1105" s="174">
        <f t="shared" ca="1" si="48"/>
        <v>43973</v>
      </c>
      <c r="H1105" s="20">
        <f ca="1">_xll.meDateFromTenor(G1105,H$14,"Following",H$13,"Normal")</f>
        <v>44067</v>
      </c>
      <c r="I1105" s="175">
        <f ca="1"/>
        <v>1.1985005634248848E-2</v>
      </c>
      <c r="J1105" s="152" t="s">
        <v>4</v>
      </c>
      <c r="K1105" s="174">
        <f t="shared" ca="1" si="49"/>
        <v>43973</v>
      </c>
      <c r="L1105" s="20">
        <f ca="1">_xll.meDateFromTenor(K1105,L$14,"Following",L$13,"Normal")</f>
        <v>44158</v>
      </c>
      <c r="M1105" s="175">
        <f ca="1"/>
        <v>1.3472454990539029E-2</v>
      </c>
      <c r="N1105" s="152" t="s">
        <v>4</v>
      </c>
      <c r="O1105" s="174">
        <f t="shared" ca="1" si="50"/>
        <v>43973</v>
      </c>
      <c r="P1105" s="20">
        <f ca="1">_xll.meDateFromTenor(O1105,P$14,"Following",P$13,"Normal")</f>
        <v>43976</v>
      </c>
      <c r="Q1105" s="175">
        <f ca="1"/>
        <v>9.7376836094045776E-3</v>
      </c>
      <c r="R1105" s="151" t="s">
        <v>4</v>
      </c>
    </row>
    <row r="1106" spans="1:18" x14ac:dyDescent="0.25">
      <c r="A1106" s="153">
        <v>1088</v>
      </c>
      <c r="B1106" s="158"/>
      <c r="C1106" s="174">
        <f ca="1">_xll.meDateFromTenor(C1105,"1D","FOLLOWING",D$13,"NORMAL")</f>
        <v>43976</v>
      </c>
      <c r="D1106" s="20">
        <f ca="1">_xll.meDateFromTenor(C1106,D$14,"Following",D$13,"Normal")</f>
        <v>43977</v>
      </c>
      <c r="E1106" s="175">
        <f ca="1"/>
        <v>8.8826004619694341E-3</v>
      </c>
      <c r="F1106" s="152"/>
      <c r="G1106" s="174">
        <f t="shared" ca="1" si="48"/>
        <v>43976</v>
      </c>
      <c r="H1106" s="20">
        <f ca="1">_xll.meDateFromTenor(G1106,H$14,"Following",H$13,"Normal")</f>
        <v>44068</v>
      </c>
      <c r="I1106" s="175">
        <f ca="1"/>
        <v>1.199985511915295E-2</v>
      </c>
      <c r="J1106" s="152" t="s">
        <v>4</v>
      </c>
      <c r="K1106" s="174">
        <f t="shared" ca="1" si="49"/>
        <v>43976</v>
      </c>
      <c r="L1106" s="20">
        <f ca="1">_xll.meDateFromTenor(K1106,L$14,"Following",L$13,"Normal")</f>
        <v>44160</v>
      </c>
      <c r="M1106" s="175">
        <f ca="1"/>
        <v>1.3488701277200947E-2</v>
      </c>
      <c r="N1106" s="152" t="s">
        <v>4</v>
      </c>
      <c r="O1106" s="174">
        <f t="shared" ca="1" si="50"/>
        <v>43976</v>
      </c>
      <c r="P1106" s="20">
        <f ca="1">_xll.meDateFromTenor(O1106,P$14,"Following",P$13,"Normal")</f>
        <v>43977</v>
      </c>
      <c r="Q1106" s="175">
        <f ca="1"/>
        <v>9.7501450004829782E-3</v>
      </c>
      <c r="R1106" s="151" t="s">
        <v>4</v>
      </c>
    </row>
    <row r="1107" spans="1:18" x14ac:dyDescent="0.25">
      <c r="A1107" s="153">
        <v>1089</v>
      </c>
      <c r="B1107" s="158"/>
      <c r="C1107" s="174">
        <f ca="1">_xll.meDateFromTenor(C1106,"1D","FOLLOWING",D$13,"NORMAL")</f>
        <v>43977</v>
      </c>
      <c r="D1107" s="20">
        <f ca="1">_xll.meDateFromTenor(C1107,D$14,"Following",D$13,"Normal")</f>
        <v>43978</v>
      </c>
      <c r="E1107" s="175">
        <f ca="1"/>
        <v>8.8879147333895108E-3</v>
      </c>
      <c r="F1107" s="152"/>
      <c r="G1107" s="174">
        <f t="shared" ca="1" si="48"/>
        <v>43977</v>
      </c>
      <c r="H1107" s="20">
        <f ca="1">_xll.meDateFromTenor(G1107,H$14,"Following",H$13,"Normal")</f>
        <v>44069</v>
      </c>
      <c r="I1107" s="175">
        <f ca="1"/>
        <v>1.2004818649885165E-2</v>
      </c>
      <c r="J1107" s="152" t="s">
        <v>4</v>
      </c>
      <c r="K1107" s="174">
        <f t="shared" ca="1" si="49"/>
        <v>43977</v>
      </c>
      <c r="L1107" s="20">
        <f ca="1">_xll.meDateFromTenor(K1107,L$14,"Following",L$13,"Normal")</f>
        <v>44161</v>
      </c>
      <c r="M1107" s="175">
        <f ca="1"/>
        <v>1.3494134629699662E-2</v>
      </c>
      <c r="N1107" s="152" t="s">
        <v>4</v>
      </c>
      <c r="O1107" s="174">
        <f t="shared" ca="1" si="50"/>
        <v>43977</v>
      </c>
      <c r="P1107" s="20">
        <f ca="1">_xll.meDateFromTenor(O1107,P$14,"Following",P$13,"Normal")</f>
        <v>43978</v>
      </c>
      <c r="Q1107" s="175">
        <f ca="1"/>
        <v>9.7543310990233639E-3</v>
      </c>
      <c r="R1107" s="151" t="s">
        <v>4</v>
      </c>
    </row>
    <row r="1108" spans="1:18" x14ac:dyDescent="0.25">
      <c r="A1108" s="153">
        <v>1090</v>
      </c>
      <c r="B1108" s="158"/>
      <c r="C1108" s="174">
        <f ca="1">_xll.meDateFromTenor(C1107,"1D","FOLLOWING",D$13,"NORMAL")</f>
        <v>43978</v>
      </c>
      <c r="D1108" s="20">
        <f ca="1">_xll.meDateFromTenor(C1108,D$14,"Following",D$13,"Normal")</f>
        <v>43979</v>
      </c>
      <c r="E1108" s="175">
        <f ca="1"/>
        <v>8.8932377829934565E-3</v>
      </c>
      <c r="F1108" s="152"/>
      <c r="G1108" s="174">
        <f t="shared" ca="1" si="48"/>
        <v>43978</v>
      </c>
      <c r="H1108" s="20">
        <f ca="1">_xll.meDateFromTenor(G1108,H$14,"Following",H$13,"Normal")</f>
        <v>44070</v>
      </c>
      <c r="I1108" s="175">
        <f ca="1"/>
        <v>1.200978922865183E-2</v>
      </c>
      <c r="J1108" s="152" t="s">
        <v>4</v>
      </c>
      <c r="K1108" s="174">
        <f t="shared" ca="1" si="49"/>
        <v>43978</v>
      </c>
      <c r="L1108" s="20">
        <f ca="1">_xll.meDateFromTenor(K1108,L$14,"Following",L$13,"Normal")</f>
        <v>44162</v>
      </c>
      <c r="M1108" s="175">
        <f ca="1"/>
        <v>1.3499576924901108E-2</v>
      </c>
      <c r="N1108" s="152" t="s">
        <v>4</v>
      </c>
      <c r="O1108" s="174">
        <f t="shared" ca="1" si="50"/>
        <v>43978</v>
      </c>
      <c r="P1108" s="20">
        <f ca="1">_xll.meDateFromTenor(O1108,P$14,"Following",P$13,"Normal")</f>
        <v>43979</v>
      </c>
      <c r="Q1108" s="175">
        <f ca="1"/>
        <v>9.7585296038446914E-3</v>
      </c>
      <c r="R1108" s="151" t="s">
        <v>4</v>
      </c>
    </row>
    <row r="1109" spans="1:18" x14ac:dyDescent="0.25">
      <c r="A1109" s="153">
        <v>1091</v>
      </c>
      <c r="B1109" s="158"/>
      <c r="C1109" s="174">
        <f ca="1">_xll.meDateFromTenor(C1108,"1D","FOLLOWING",D$13,"NORMAL")</f>
        <v>43979</v>
      </c>
      <c r="D1109" s="20">
        <f ca="1">_xll.meDateFromTenor(C1109,D$14,"Following",D$13,"Normal")</f>
        <v>43980</v>
      </c>
      <c r="E1109" s="175">
        <f ca="1"/>
        <v>8.8985696118090672E-3</v>
      </c>
      <c r="F1109" s="152"/>
      <c r="G1109" s="174">
        <f t="shared" ref="G1109:G1172" ca="1" si="51">$C1109</f>
        <v>43979</v>
      </c>
      <c r="H1109" s="20">
        <f ca="1">_xll.meDateFromTenor(G1109,H$14,"Following",H$13,"Normal")</f>
        <v>44071</v>
      </c>
      <c r="I1109" s="175">
        <f ca="1"/>
        <v>1.2014766973544365E-2</v>
      </c>
      <c r="J1109" s="152" t="s">
        <v>4</v>
      </c>
      <c r="K1109" s="174">
        <f t="shared" ref="K1109:K1172" ca="1" si="52">$C1109</f>
        <v>43979</v>
      </c>
      <c r="L1109" s="20">
        <f ca="1">_xll.meDateFromTenor(K1109,L$14,"Following",L$13,"Normal")</f>
        <v>44165</v>
      </c>
      <c r="M1109" s="175">
        <f ca="1"/>
        <v>1.3505028151343496E-2</v>
      </c>
      <c r="N1109" s="152" t="s">
        <v>4</v>
      </c>
      <c r="O1109" s="174">
        <f t="shared" ref="O1109:O1172" ca="1" si="53">$C1109</f>
        <v>43979</v>
      </c>
      <c r="P1109" s="20">
        <f ca="1">_xll.meDateFromTenor(O1109,P$14,"Following",P$13,"Normal")</f>
        <v>43980</v>
      </c>
      <c r="Q1109" s="175">
        <f ca="1"/>
        <v>9.7627365097226176E-3</v>
      </c>
      <c r="R1109" s="151" t="s">
        <v>4</v>
      </c>
    </row>
    <row r="1110" spans="1:18" x14ac:dyDescent="0.25">
      <c r="A1110" s="153">
        <v>1092</v>
      </c>
      <c r="B1110" s="158"/>
      <c r="C1110" s="174">
        <f ca="1">_xll.meDateFromTenor(C1109,"1D","FOLLOWING",D$13,"NORMAL")</f>
        <v>43980</v>
      </c>
      <c r="D1110" s="20">
        <f ca="1">_xll.meDateFromTenor(C1110,D$14,"Following",D$13,"Normal")</f>
        <v>43983</v>
      </c>
      <c r="E1110" s="175">
        <f ca="1"/>
        <v>8.9094830269159167E-3</v>
      </c>
      <c r="F1110" s="152"/>
      <c r="G1110" s="174">
        <f t="shared" ca="1" si="51"/>
        <v>43980</v>
      </c>
      <c r="H1110" s="20">
        <f ca="1">_xll.meDateFromTenor(G1110,H$14,"Following",H$13,"Normal")</f>
        <v>44074</v>
      </c>
      <c r="I1110" s="175">
        <f ca="1"/>
        <v>1.2019752002654181E-2</v>
      </c>
      <c r="J1110" s="152" t="s">
        <v>4</v>
      </c>
      <c r="K1110" s="174">
        <f t="shared" ca="1" si="52"/>
        <v>43980</v>
      </c>
      <c r="L1110" s="20">
        <f ca="1">_xll.meDateFromTenor(K1110,L$14,"Following",L$13,"Normal")</f>
        <v>44165</v>
      </c>
      <c r="M1110" s="175">
        <f ca="1"/>
        <v>1.3510488297565034E-2</v>
      </c>
      <c r="N1110" s="152" t="s">
        <v>4</v>
      </c>
      <c r="O1110" s="174">
        <f t="shared" ca="1" si="53"/>
        <v>43980</v>
      </c>
      <c r="P1110" s="20">
        <f ca="1">_xll.meDateFromTenor(O1110,P$14,"Following",P$13,"Normal")</f>
        <v>43983</v>
      </c>
      <c r="Q1110" s="175">
        <f ca="1"/>
        <v>9.7669518653978309E-3</v>
      </c>
      <c r="R1110" s="151" t="s">
        <v>4</v>
      </c>
    </row>
    <row r="1111" spans="1:18" x14ac:dyDescent="0.25">
      <c r="A1111" s="153">
        <v>1093</v>
      </c>
      <c r="B1111" s="158"/>
      <c r="C1111" s="174">
        <f ca="1">_xll.meDateFromTenor(C1110,"1D","FOLLOWING",D$13,"NORMAL")</f>
        <v>43983</v>
      </c>
      <c r="D1111" s="20">
        <f ca="1">_xll.meDateFromTenor(C1111,D$14,"Following",D$13,"Normal")</f>
        <v>43984</v>
      </c>
      <c r="E1111" s="175">
        <f ca="1"/>
        <v>8.9199847414786412E-3</v>
      </c>
      <c r="F1111" s="152"/>
      <c r="G1111" s="174">
        <f t="shared" ca="1" si="51"/>
        <v>43983</v>
      </c>
      <c r="H1111" s="20">
        <f ca="1">_xll.meDateFromTenor(G1111,H$14,"Following",H$13,"Normal")</f>
        <v>44075</v>
      </c>
      <c r="I1111" s="175">
        <f ca="1"/>
        <v>1.2034751976201482E-2</v>
      </c>
      <c r="J1111" s="152" t="s">
        <v>4</v>
      </c>
      <c r="K1111" s="174">
        <f t="shared" ca="1" si="52"/>
        <v>43983</v>
      </c>
      <c r="L1111" s="20">
        <f ca="1">_xll.meDateFromTenor(K1111,L$14,"Following",L$13,"Normal")</f>
        <v>44166</v>
      </c>
      <c r="M1111" s="175">
        <f ca="1"/>
        <v>1.352692214028671E-2</v>
      </c>
      <c r="N1111" s="152" t="s">
        <v>4</v>
      </c>
      <c r="O1111" s="174">
        <f t="shared" ca="1" si="53"/>
        <v>43983</v>
      </c>
      <c r="P1111" s="20">
        <f ca="1">_xll.meDateFromTenor(O1111,P$14,"Following",P$13,"Normal")</f>
        <v>43984</v>
      </c>
      <c r="Q1111" s="175">
        <f ca="1"/>
        <v>9.779649118614054E-3</v>
      </c>
      <c r="R1111" s="151" t="s">
        <v>4</v>
      </c>
    </row>
    <row r="1112" spans="1:18" x14ac:dyDescent="0.25">
      <c r="A1112" s="153">
        <v>1094</v>
      </c>
      <c r="B1112" s="158"/>
      <c r="C1112" s="174">
        <f ca="1">_xll.meDateFromTenor(C1111,"1D","FOLLOWING",D$13,"NORMAL")</f>
        <v>43984</v>
      </c>
      <c r="D1112" s="20">
        <f ca="1">_xll.meDateFromTenor(C1112,D$14,"Following",D$13,"Normal")</f>
        <v>43985</v>
      </c>
      <c r="E1112" s="175">
        <f ca="1"/>
        <v>8.9253604829334799E-3</v>
      </c>
      <c r="F1112" s="152"/>
      <c r="G1112" s="174">
        <f t="shared" ca="1" si="51"/>
        <v>43984</v>
      </c>
      <c r="H1112" s="20">
        <f ca="1">_xll.meDateFromTenor(G1112,H$14,"Following",H$13,"Normal")</f>
        <v>44076</v>
      </c>
      <c r="I1112" s="175">
        <f ca="1"/>
        <v>1.2039767323094587E-2</v>
      </c>
      <c r="J1112" s="152" t="s">
        <v>4</v>
      </c>
      <c r="K1112" s="174">
        <f t="shared" ca="1" si="52"/>
        <v>43984</v>
      </c>
      <c r="L1112" s="20">
        <f ca="1">_xll.meDateFromTenor(K1112,L$14,"Following",L$13,"Normal")</f>
        <v>44167</v>
      </c>
      <c r="M1112" s="175">
        <f ca="1"/>
        <v>1.3532417851006997E-2</v>
      </c>
      <c r="N1112" s="152" t="s">
        <v>4</v>
      </c>
      <c r="O1112" s="174">
        <f t="shared" ca="1" si="53"/>
        <v>43984</v>
      </c>
      <c r="P1112" s="20">
        <f ca="1">_xll.meDateFromTenor(O1112,P$14,"Following",P$13,"Normal")</f>
        <v>43985</v>
      </c>
      <c r="Q1112" s="175">
        <f ca="1"/>
        <v>9.7838987608852811E-3</v>
      </c>
      <c r="R1112" s="151" t="s">
        <v>4</v>
      </c>
    </row>
    <row r="1113" spans="1:18" x14ac:dyDescent="0.25">
      <c r="A1113" s="153">
        <v>1095</v>
      </c>
      <c r="B1113" s="158"/>
      <c r="C1113" s="174">
        <f ca="1">_xll.meDateFromTenor(C1112,"1D","FOLLOWING",D$13,"NORMAL")</f>
        <v>43985</v>
      </c>
      <c r="D1113" s="20">
        <f ca="1">_xll.meDateFromTenor(C1113,D$14,"Following",D$13,"Normal")</f>
        <v>43986</v>
      </c>
      <c r="E1113" s="175">
        <f ca="1"/>
        <v>8.9307450100747834E-3</v>
      </c>
      <c r="F1113" s="152"/>
      <c r="G1113" s="174">
        <f t="shared" ca="1" si="51"/>
        <v>43985</v>
      </c>
      <c r="H1113" s="20">
        <f ca="1">_xll.meDateFromTenor(G1113,H$14,"Following",H$13,"Normal")</f>
        <v>44077</v>
      </c>
      <c r="I1113" s="175">
        <f ca="1"/>
        <v>1.2044790544662055E-2</v>
      </c>
      <c r="J1113" s="152" t="s">
        <v>4</v>
      </c>
      <c r="K1113" s="174">
        <f t="shared" ca="1" si="52"/>
        <v>43985</v>
      </c>
      <c r="L1113" s="20">
        <f ca="1">_xll.meDateFromTenor(K1113,L$14,"Following",L$13,"Normal")</f>
        <v>44168</v>
      </c>
      <c r="M1113" s="175">
        <f ca="1"/>
        <v>1.3537922424197501E-2</v>
      </c>
      <c r="N1113" s="152" t="s">
        <v>4</v>
      </c>
      <c r="O1113" s="174">
        <f t="shared" ca="1" si="53"/>
        <v>43985</v>
      </c>
      <c r="P1113" s="20">
        <f ca="1">_xll.meDateFromTenor(O1113,P$14,"Following",P$13,"Normal")</f>
        <v>43986</v>
      </c>
      <c r="Q1113" s="175">
        <f ca="1"/>
        <v>9.7881570966572261E-3</v>
      </c>
      <c r="R1113" s="151" t="s">
        <v>4</v>
      </c>
    </row>
    <row r="1114" spans="1:18" x14ac:dyDescent="0.25">
      <c r="A1114" s="153">
        <v>1096</v>
      </c>
      <c r="B1114" s="158"/>
      <c r="C1114" s="174">
        <f ca="1">_xll.meDateFromTenor(C1113,"1D","FOLLOWING",D$13,"NORMAL")</f>
        <v>43986</v>
      </c>
      <c r="D1114" s="20">
        <f ca="1">_xll.meDateFromTenor(C1114,D$14,"Following",D$13,"Normal")</f>
        <v>43987</v>
      </c>
      <c r="E1114" s="175">
        <f ca="1"/>
        <v>8.93613832419295E-3</v>
      </c>
      <c r="F1114" s="152"/>
      <c r="G1114" s="174">
        <f t="shared" ca="1" si="51"/>
        <v>43986</v>
      </c>
      <c r="H1114" s="20">
        <f ca="1">_xll.meDateFromTenor(G1114,H$14,"Following",H$13,"Normal")</f>
        <v>44078</v>
      </c>
      <c r="I1114" s="175">
        <f ca="1"/>
        <v>1.2049821758995299E-2</v>
      </c>
      <c r="J1114" s="152" t="s">
        <v>4</v>
      </c>
      <c r="K1114" s="174">
        <f t="shared" ca="1" si="52"/>
        <v>43986</v>
      </c>
      <c r="L1114" s="20">
        <f ca="1">_xll.meDateFromTenor(K1114,L$14,"Following",L$13,"Normal")</f>
        <v>44169</v>
      </c>
      <c r="M1114" s="175">
        <f ca="1"/>
        <v>1.3543435848396441E-2</v>
      </c>
      <c r="N1114" s="152" t="s">
        <v>4</v>
      </c>
      <c r="O1114" s="174">
        <f t="shared" ca="1" si="53"/>
        <v>43986</v>
      </c>
      <c r="P1114" s="20">
        <f ca="1">_xll.meDateFromTenor(O1114,P$14,"Following",P$13,"Normal")</f>
        <v>43987</v>
      </c>
      <c r="Q1114" s="175">
        <f ca="1"/>
        <v>9.792424174670581E-3</v>
      </c>
      <c r="R1114" s="151" t="s">
        <v>4</v>
      </c>
    </row>
    <row r="1115" spans="1:18" x14ac:dyDescent="0.25">
      <c r="A1115" s="153">
        <v>1097</v>
      </c>
      <c r="B1115" s="158"/>
      <c r="C1115" s="174">
        <f ca="1">_xll.meDateFromTenor(C1114,"1D","FOLLOWING",D$13,"NORMAL")</f>
        <v>43987</v>
      </c>
      <c r="D1115" s="20">
        <f ca="1">_xll.meDateFromTenor(C1115,D$14,"Following",D$13,"Normal")</f>
        <v>43990</v>
      </c>
      <c r="E1115" s="175">
        <f ca="1"/>
        <v>8.9471766048272432E-3</v>
      </c>
      <c r="F1115" s="152"/>
      <c r="G1115" s="174">
        <f t="shared" ca="1" si="51"/>
        <v>43987</v>
      </c>
      <c r="H1115" s="20">
        <f ca="1">_xll.meDateFromTenor(G1115,H$14,"Following",H$13,"Normal")</f>
        <v>44081</v>
      </c>
      <c r="I1115" s="175">
        <f ca="1"/>
        <v>1.2054861084185737E-2</v>
      </c>
      <c r="J1115" s="152" t="s">
        <v>4</v>
      </c>
      <c r="K1115" s="174">
        <f t="shared" ca="1" si="52"/>
        <v>43987</v>
      </c>
      <c r="L1115" s="20">
        <f ca="1">_xll.meDateFromTenor(K1115,L$14,"Following",L$13,"Normal")</f>
        <v>44172</v>
      </c>
      <c r="M1115" s="175">
        <f ca="1"/>
        <v>1.3548958112142023E-2</v>
      </c>
      <c r="N1115" s="152" t="s">
        <v>4</v>
      </c>
      <c r="O1115" s="174">
        <f t="shared" ca="1" si="53"/>
        <v>43987</v>
      </c>
      <c r="P1115" s="20">
        <f ca="1">_xll.meDateFromTenor(O1115,P$14,"Following",P$13,"Normal")</f>
        <v>43990</v>
      </c>
      <c r="Q1115" s="175">
        <f ca="1"/>
        <v>9.7967000436660293E-3</v>
      </c>
      <c r="R1115" s="151" t="s">
        <v>4</v>
      </c>
    </row>
    <row r="1116" spans="1:18" x14ac:dyDescent="0.25">
      <c r="A1116" s="153">
        <v>1098</v>
      </c>
      <c r="B1116" s="158"/>
      <c r="C1116" s="174">
        <f ca="1">_xll.meDateFromTenor(C1115,"1D","FOLLOWING",D$13,"NORMAL")</f>
        <v>43990</v>
      </c>
      <c r="D1116" s="20">
        <f ca="1">_xll.meDateFromTenor(C1116,D$14,"Following",D$13,"Normal")</f>
        <v>43991</v>
      </c>
      <c r="E1116" s="175">
        <f ca="1"/>
        <v>8.9577994713089457E-3</v>
      </c>
      <c r="F1116" s="152"/>
      <c r="G1116" s="174">
        <f t="shared" ca="1" si="51"/>
        <v>43990</v>
      </c>
      <c r="H1116" s="20">
        <f ca="1">_xll.meDateFromTenor(G1116,H$14,"Following",H$13,"Normal")</f>
        <v>44082</v>
      </c>
      <c r="I1116" s="175">
        <f ca="1"/>
        <v>1.2070028905814368E-2</v>
      </c>
      <c r="J1116" s="152" t="s">
        <v>4</v>
      </c>
      <c r="K1116" s="174">
        <f t="shared" ca="1" si="52"/>
        <v>43990</v>
      </c>
      <c r="L1116" s="20">
        <f ca="1">_xll.meDateFromTenor(K1116,L$14,"Following",L$13,"Normal")</f>
        <v>44173</v>
      </c>
      <c r="M1116" s="175">
        <f ca="1"/>
        <v>1.3565577826040776E-2</v>
      </c>
      <c r="N1116" s="152" t="s">
        <v>4</v>
      </c>
      <c r="O1116" s="174">
        <f t="shared" ca="1" si="53"/>
        <v>43990</v>
      </c>
      <c r="P1116" s="20">
        <f ca="1">_xll.meDateFromTenor(O1116,P$14,"Following",P$13,"Normal")</f>
        <v>43991</v>
      </c>
      <c r="Q1116" s="175">
        <f ca="1"/>
        <v>9.8095808839518111E-3</v>
      </c>
      <c r="R1116" s="151" t="s">
        <v>4</v>
      </c>
    </row>
    <row r="1117" spans="1:18" x14ac:dyDescent="0.25">
      <c r="A1117" s="153">
        <v>1099</v>
      </c>
      <c r="B1117" s="158"/>
      <c r="C1117" s="174">
        <f ca="1">_xll.meDateFromTenor(C1116,"1D","FOLLOWING",D$13,"NORMAL")</f>
        <v>43991</v>
      </c>
      <c r="D1117" s="20">
        <f ca="1">_xll.meDateFromTenor(C1117,D$14,"Following",D$13,"Normal")</f>
        <v>43992</v>
      </c>
      <c r="E1117" s="175">
        <f ca="1"/>
        <v>8.9632367362643545E-3</v>
      </c>
      <c r="F1117" s="152"/>
      <c r="G1117" s="174">
        <f t="shared" ca="1" si="51"/>
        <v>43991</v>
      </c>
      <c r="H1117" s="20">
        <f ca="1">_xll.meDateFromTenor(G1117,H$14,"Following",H$13,"Normal")</f>
        <v>44083</v>
      </c>
      <c r="I1117" s="175">
        <f ca="1"/>
        <v>1.2075101855347738E-2</v>
      </c>
      <c r="J1117" s="152" t="s">
        <v>4</v>
      </c>
      <c r="K1117" s="174">
        <f t="shared" ca="1" si="52"/>
        <v>43991</v>
      </c>
      <c r="L1117" s="20">
        <f ca="1">_xll.meDateFromTenor(K1117,L$14,"Following",L$13,"Normal")</f>
        <v>44174</v>
      </c>
      <c r="M1117" s="175">
        <f ca="1"/>
        <v>1.3571135333355073E-2</v>
      </c>
      <c r="N1117" s="152" t="s">
        <v>4</v>
      </c>
      <c r="O1117" s="174">
        <f t="shared" ca="1" si="53"/>
        <v>43991</v>
      </c>
      <c r="P1117" s="20">
        <f ca="1">_xll.meDateFromTenor(O1117,P$14,"Following",P$13,"Normal")</f>
        <v>43992</v>
      </c>
      <c r="Q1117" s="175">
        <f ca="1"/>
        <v>9.8138924042825079E-3</v>
      </c>
      <c r="R1117" s="151" t="s">
        <v>4</v>
      </c>
    </row>
    <row r="1118" spans="1:18" x14ac:dyDescent="0.25">
      <c r="A1118" s="153">
        <v>1100</v>
      </c>
      <c r="B1118" s="158"/>
      <c r="C1118" s="174">
        <f ca="1">_xll.meDateFromTenor(C1117,"1D","FOLLOWING",D$13,"NORMAL")</f>
        <v>43992</v>
      </c>
      <c r="D1118" s="20">
        <f ca="1">_xll.meDateFromTenor(C1118,D$14,"Following",D$13,"Normal")</f>
        <v>43993</v>
      </c>
      <c r="E1118" s="175">
        <f ca="1"/>
        <v>8.9686827946714679E-3</v>
      </c>
      <c r="F1118" s="152"/>
      <c r="G1118" s="174">
        <f t="shared" ca="1" si="51"/>
        <v>43992</v>
      </c>
      <c r="H1118" s="20">
        <f ca="1">_xll.meDateFromTenor(G1118,H$14,"Following",H$13,"Normal")</f>
        <v>44084</v>
      </c>
      <c r="I1118" s="175">
        <f ca="1"/>
        <v>1.2080183506195379E-2</v>
      </c>
      <c r="J1118" s="152" t="s">
        <v>4</v>
      </c>
      <c r="K1118" s="174">
        <f t="shared" ca="1" si="52"/>
        <v>43992</v>
      </c>
      <c r="L1118" s="20">
        <f ca="1">_xll.meDateFromTenor(K1118,L$14,"Following",L$13,"Normal")</f>
        <v>44175</v>
      </c>
      <c r="M1118" s="175">
        <f ca="1"/>
        <v>1.3576701622907078E-2</v>
      </c>
      <c r="N1118" s="152" t="s">
        <v>4</v>
      </c>
      <c r="O1118" s="174">
        <f t="shared" ca="1" si="53"/>
        <v>43992</v>
      </c>
      <c r="P1118" s="20">
        <f ca="1">_xll.meDateFromTenor(O1118,P$14,"Following",P$13,"Normal")</f>
        <v>43993</v>
      </c>
      <c r="Q1118" s="175">
        <f ca="1"/>
        <v>9.8182129592987322E-3</v>
      </c>
      <c r="R1118" s="151" t="s">
        <v>4</v>
      </c>
    </row>
    <row r="1119" spans="1:18" x14ac:dyDescent="0.25">
      <c r="A1119" s="153">
        <v>1101</v>
      </c>
      <c r="B1119" s="158"/>
      <c r="C1119" s="174">
        <f ca="1">_xll.meDateFromTenor(C1118,"1D","FOLLOWING",D$13,"NORMAL")</f>
        <v>43993</v>
      </c>
      <c r="D1119" s="20">
        <f ca="1">_xll.meDateFromTenor(C1119,D$14,"Following",D$13,"Normal")</f>
        <v>43994</v>
      </c>
      <c r="E1119" s="175">
        <f ca="1"/>
        <v>8.9741376477178569E-3</v>
      </c>
      <c r="F1119" s="152"/>
      <c r="G1119" s="174">
        <f t="shared" ca="1" si="51"/>
        <v>43993</v>
      </c>
      <c r="H1119" s="20">
        <f ca="1">_xll.meDateFromTenor(G1119,H$14,"Following",H$13,"Normal")</f>
        <v>44085</v>
      </c>
      <c r="I1119" s="175">
        <f ca="1"/>
        <v>1.2085273976448711E-2</v>
      </c>
      <c r="J1119" s="152" t="s">
        <v>4</v>
      </c>
      <c r="K1119" s="174">
        <f t="shared" ca="1" si="52"/>
        <v>43993</v>
      </c>
      <c r="L1119" s="20">
        <f ca="1">_xll.meDateFromTenor(K1119,L$14,"Following",L$13,"Normal")</f>
        <v>44176</v>
      </c>
      <c r="M1119" s="175">
        <f ca="1"/>
        <v>1.3582276683235004E-2</v>
      </c>
      <c r="N1119" s="152" t="s">
        <v>4</v>
      </c>
      <c r="O1119" s="174">
        <f t="shared" ca="1" si="53"/>
        <v>43993</v>
      </c>
      <c r="P1119" s="20">
        <f ca="1">_xll.meDateFromTenor(O1119,P$14,"Following",P$13,"Normal")</f>
        <v>43994</v>
      </c>
      <c r="Q1119" s="175">
        <f ca="1"/>
        <v>9.8225425977411743E-3</v>
      </c>
      <c r="R1119" s="151" t="s">
        <v>4</v>
      </c>
    </row>
    <row r="1120" spans="1:18" x14ac:dyDescent="0.25">
      <c r="A1120" s="153">
        <v>1102</v>
      </c>
      <c r="B1120" s="158"/>
      <c r="C1120" s="174">
        <f ca="1">_xll.meDateFromTenor(C1119,"1D","FOLLOWING",D$13,"NORMAL")</f>
        <v>43994</v>
      </c>
      <c r="D1120" s="20">
        <f ca="1">_xll.meDateFromTenor(C1120,D$14,"Following",D$13,"Normal")</f>
        <v>43997</v>
      </c>
      <c r="E1120" s="175">
        <f ca="1"/>
        <v>8.9853009307367913E-3</v>
      </c>
      <c r="F1120" s="152"/>
      <c r="G1120" s="174">
        <f t="shared" ca="1" si="51"/>
        <v>43994</v>
      </c>
      <c r="H1120" s="20">
        <f ca="1">_xll.meDateFromTenor(G1120,H$14,"Following",H$13,"Normal")</f>
        <v>44088</v>
      </c>
      <c r="I1120" s="175">
        <f ca="1"/>
        <v>1.2090373384199144E-2</v>
      </c>
      <c r="J1120" s="152" t="s">
        <v>4</v>
      </c>
      <c r="K1120" s="174">
        <f t="shared" ca="1" si="52"/>
        <v>43994</v>
      </c>
      <c r="L1120" s="20">
        <f ca="1">_xll.meDateFromTenor(K1120,L$14,"Following",L$13,"Normal")</f>
        <v>44179</v>
      </c>
      <c r="M1120" s="175">
        <f ca="1"/>
        <v>1.358786050287707E-2</v>
      </c>
      <c r="N1120" s="152" t="s">
        <v>4</v>
      </c>
      <c r="O1120" s="174">
        <f t="shared" ca="1" si="53"/>
        <v>43994</v>
      </c>
      <c r="P1120" s="20">
        <f ca="1">_xll.meDateFromTenor(O1120,P$14,"Following",P$13,"Normal")</f>
        <v>43997</v>
      </c>
      <c r="Q1120" s="175">
        <f ca="1"/>
        <v>9.8268813683505193E-3</v>
      </c>
      <c r="R1120" s="151" t="s">
        <v>4</v>
      </c>
    </row>
    <row r="1121" spans="1:18" x14ac:dyDescent="0.25">
      <c r="A1121" s="153">
        <v>1103</v>
      </c>
      <c r="B1121" s="158"/>
      <c r="C1121" s="174">
        <f ca="1">_xll.meDateFromTenor(C1120,"1D","FOLLOWING",D$13,"NORMAL")</f>
        <v>43997</v>
      </c>
      <c r="D1121" s="20">
        <f ca="1">_xll.meDateFromTenor(C1121,D$14,"Following",D$13,"Normal")</f>
        <v>43998</v>
      </c>
      <c r="E1121" s="175">
        <f ca="1"/>
        <v>8.9960450275509401E-3</v>
      </c>
      <c r="F1121" s="152"/>
      <c r="G1121" s="174">
        <f t="shared" ca="1" si="51"/>
        <v>43997</v>
      </c>
      <c r="H1121" s="20">
        <f ca="1">_xll.meDateFromTenor(G1121,H$14,"Following",H$13,"Normal")</f>
        <v>44089</v>
      </c>
      <c r="I1121" s="175">
        <f ca="1"/>
        <v>1.2105726413347237E-2</v>
      </c>
      <c r="J1121" s="152" t="s">
        <v>4</v>
      </c>
      <c r="K1121" s="174">
        <f t="shared" ca="1" si="52"/>
        <v>43997</v>
      </c>
      <c r="L1121" s="20">
        <f ca="1">_xll.meDateFromTenor(K1121,L$14,"Following",L$13,"Normal")</f>
        <v>44180</v>
      </c>
      <c r="M1121" s="175">
        <f ca="1"/>
        <v>1.3604664403070224E-2</v>
      </c>
      <c r="N1121" s="152" t="s">
        <v>4</v>
      </c>
      <c r="O1121" s="174">
        <f t="shared" ca="1" si="53"/>
        <v>43997</v>
      </c>
      <c r="P1121" s="20">
        <f ca="1">_xll.meDateFromTenor(O1121,P$14,"Following",P$13,"Normal")</f>
        <v>43998</v>
      </c>
      <c r="Q1121" s="175">
        <f ca="1"/>
        <v>9.8399529605868469E-3</v>
      </c>
      <c r="R1121" s="151" t="s">
        <v>4</v>
      </c>
    </row>
    <row r="1122" spans="1:18" x14ac:dyDescent="0.25">
      <c r="A1122" s="153">
        <v>1104</v>
      </c>
      <c r="B1122" s="158"/>
      <c r="C1122" s="174">
        <f ca="1">_xll.meDateFromTenor(C1121,"1D","FOLLOWING",D$13,"NORMAL")</f>
        <v>43998</v>
      </c>
      <c r="D1122" s="20">
        <f ca="1">_xll.meDateFromTenor(C1122,D$14,"Following",D$13,"Normal")</f>
        <v>43999</v>
      </c>
      <c r="E1122" s="175">
        <f ca="1"/>
        <v>9.0015438700494031E-3</v>
      </c>
      <c r="F1122" s="152"/>
      <c r="G1122" s="174">
        <f t="shared" ca="1" si="51"/>
        <v>43998</v>
      </c>
      <c r="H1122" s="20">
        <f ca="1">_xll.meDateFromTenor(G1122,H$14,"Following",H$13,"Normal")</f>
        <v>44090</v>
      </c>
      <c r="I1122" s="175">
        <f ca="1"/>
        <v>1.2110862752000249E-2</v>
      </c>
      <c r="J1122" s="152" t="s">
        <v>4</v>
      </c>
      <c r="K1122" s="174">
        <f t="shared" ca="1" si="52"/>
        <v>43998</v>
      </c>
      <c r="L1122" s="20">
        <f ca="1">_xll.meDateFromTenor(K1122,L$14,"Following",L$13,"Normal")</f>
        <v>44181</v>
      </c>
      <c r="M1122" s="175">
        <f ca="1"/>
        <v>1.3610283145350966E-2</v>
      </c>
      <c r="N1122" s="152" t="s">
        <v>4</v>
      </c>
      <c r="O1122" s="174">
        <f t="shared" ca="1" si="53"/>
        <v>43998</v>
      </c>
      <c r="P1122" s="20">
        <f ca="1">_xll.meDateFromTenor(O1122,P$14,"Following",P$13,"Normal")</f>
        <v>43999</v>
      </c>
      <c r="Q1122" s="175">
        <f ca="1"/>
        <v>9.8443287472706736E-3</v>
      </c>
      <c r="R1122" s="151" t="s">
        <v>4</v>
      </c>
    </row>
    <row r="1123" spans="1:18" x14ac:dyDescent="0.25">
      <c r="A1123" s="153">
        <v>1105</v>
      </c>
      <c r="B1123" s="158"/>
      <c r="C1123" s="174">
        <f ca="1">_xll.meDateFromTenor(C1122,"1D","FOLLOWING",D$13,"NORMAL")</f>
        <v>43999</v>
      </c>
      <c r="D1123" s="20">
        <f ca="1">_xll.meDateFromTenor(C1123,D$14,"Following",D$13,"Normal")</f>
        <v>44000</v>
      </c>
      <c r="E1123" s="175">
        <f ca="1"/>
        <v>9.0070515137533908E-3</v>
      </c>
      <c r="F1123" s="152"/>
      <c r="G1123" s="174">
        <f t="shared" ca="1" si="51"/>
        <v>43999</v>
      </c>
      <c r="H1123" s="20">
        <f ca="1">_xll.meDateFromTenor(G1123,H$14,"Following",H$13,"Normal")</f>
        <v>44091</v>
      </c>
      <c r="I1123" s="175">
        <f ca="1"/>
        <v>1.2116008618607442E-2</v>
      </c>
      <c r="J1123" s="152" t="s">
        <v>4</v>
      </c>
      <c r="K1123" s="174">
        <f t="shared" ca="1" si="52"/>
        <v>43999</v>
      </c>
      <c r="L1123" s="20">
        <f ca="1">_xll.meDateFromTenor(K1123,L$14,"Following",L$13,"Normal")</f>
        <v>44182</v>
      </c>
      <c r="M1123" s="175">
        <f ca="1"/>
        <v>1.3615910589636911E-2</v>
      </c>
      <c r="N1123" s="152" t="s">
        <v>4</v>
      </c>
      <c r="O1123" s="174">
        <f t="shared" ca="1" si="53"/>
        <v>43999</v>
      </c>
      <c r="P1123" s="20">
        <f ca="1">_xll.meDateFromTenor(O1123,P$14,"Following",P$13,"Normal")</f>
        <v>44000</v>
      </c>
      <c r="Q1123" s="175">
        <f ca="1"/>
        <v>9.848713909824839E-3</v>
      </c>
      <c r="R1123" s="151" t="s">
        <v>4</v>
      </c>
    </row>
    <row r="1124" spans="1:18" x14ac:dyDescent="0.25">
      <c r="A1124" s="153">
        <v>1106</v>
      </c>
      <c r="B1124" s="158"/>
      <c r="C1124" s="174">
        <f ca="1">_xll.meDateFromTenor(C1123,"1D","FOLLOWING",D$13,"NORMAL")</f>
        <v>44000</v>
      </c>
      <c r="D1124" s="20">
        <f ca="1">_xll.meDateFromTenor(C1124,D$14,"Following",D$13,"Normal")</f>
        <v>44001</v>
      </c>
      <c r="E1124" s="175">
        <f ca="1"/>
        <v>9.0125679597704914E-3</v>
      </c>
      <c r="F1124" s="152"/>
      <c r="G1124" s="174">
        <f t="shared" ca="1" si="51"/>
        <v>44000</v>
      </c>
      <c r="H1124" s="20">
        <f ca="1">_xll.meDateFromTenor(G1124,H$14,"Following",H$13,"Normal")</f>
        <v>44092</v>
      </c>
      <c r="I1124" s="175">
        <f ca="1"/>
        <v>1.2121164131260239E-2</v>
      </c>
      <c r="J1124" s="152" t="s">
        <v>4</v>
      </c>
      <c r="K1124" s="174">
        <f t="shared" ca="1" si="52"/>
        <v>44000</v>
      </c>
      <c r="L1124" s="20">
        <f ca="1">_xll.meDateFromTenor(K1124,L$14,"Following",L$13,"Normal")</f>
        <v>44183</v>
      </c>
      <c r="M1124" s="175">
        <f ca="1"/>
        <v>1.3621546724466272E-2</v>
      </c>
      <c r="N1124" s="152" t="s">
        <v>4</v>
      </c>
      <c r="O1124" s="174">
        <f t="shared" ca="1" si="53"/>
        <v>44000</v>
      </c>
      <c r="P1124" s="20">
        <f ca="1">_xll.meDateFromTenor(O1124,P$14,"Following",P$13,"Normal")</f>
        <v>44001</v>
      </c>
      <c r="Q1124" s="175">
        <f ca="1"/>
        <v>9.85310849699003E-3</v>
      </c>
      <c r="R1124" s="151" t="s">
        <v>4</v>
      </c>
    </row>
    <row r="1125" spans="1:18" x14ac:dyDescent="0.25">
      <c r="A1125" s="153">
        <v>1107</v>
      </c>
      <c r="B1125" s="158"/>
      <c r="C1125" s="174">
        <f ca="1">_xll.meDateFromTenor(C1124,"1D","FOLLOWING",D$13,"NORMAL")</f>
        <v>44001</v>
      </c>
      <c r="D1125" s="20">
        <f ca="1">_xll.meDateFromTenor(C1125,D$14,"Following",D$13,"Normal")</f>
        <v>44004</v>
      </c>
      <c r="E1125" s="175">
        <f ca="1"/>
        <v>9.023856383541487E-3</v>
      </c>
      <c r="F1125" s="152"/>
      <c r="G1125" s="174">
        <f t="shared" ca="1" si="51"/>
        <v>44001</v>
      </c>
      <c r="H1125" s="20">
        <f ca="1">_xll.meDateFromTenor(G1125,H$14,"Following",H$13,"Normal")</f>
        <v>44095</v>
      </c>
      <c r="I1125" s="175">
        <f ca="1"/>
        <v>1.2126329408050049E-2</v>
      </c>
      <c r="J1125" s="152" t="s">
        <v>4</v>
      </c>
      <c r="K1125" s="174">
        <f t="shared" ca="1" si="52"/>
        <v>44001</v>
      </c>
      <c r="L1125" s="20">
        <f ca="1">_xll.meDateFromTenor(K1125,L$14,"Following",L$13,"Normal")</f>
        <v>44186</v>
      </c>
      <c r="M1125" s="175">
        <f ca="1"/>
        <v>1.3627191538377261E-2</v>
      </c>
      <c r="N1125" s="152" t="s">
        <v>4</v>
      </c>
      <c r="O1125" s="174">
        <f t="shared" ca="1" si="53"/>
        <v>44001</v>
      </c>
      <c r="P1125" s="20">
        <f ca="1">_xll.meDateFromTenor(O1125,P$14,"Following",P$13,"Normal")</f>
        <v>44004</v>
      </c>
      <c r="Q1125" s="175">
        <f ca="1"/>
        <v>9.8575125575069353E-3</v>
      </c>
      <c r="R1125" s="151" t="s">
        <v>4</v>
      </c>
    </row>
    <row r="1126" spans="1:18" x14ac:dyDescent="0.25">
      <c r="A1126" s="153">
        <v>1108</v>
      </c>
      <c r="B1126" s="158"/>
      <c r="C1126" s="174">
        <f ca="1">_xll.meDateFromTenor(C1125,"1D","FOLLOWING",D$13,"NORMAL")</f>
        <v>44004</v>
      </c>
      <c r="D1126" s="20">
        <f ca="1">_xll.meDateFromTenor(C1126,D$14,"Following",D$13,"Normal")</f>
        <v>44005</v>
      </c>
      <c r="E1126" s="175">
        <f ca="1"/>
        <v>9.0347217897409939E-3</v>
      </c>
      <c r="F1126" s="152"/>
      <c r="G1126" s="174">
        <f t="shared" ca="1" si="51"/>
        <v>44004</v>
      </c>
      <c r="H1126" s="20">
        <f ca="1">_xll.meDateFromTenor(G1126,H$14,"Following",H$13,"Normal")</f>
        <v>44096</v>
      </c>
      <c r="I1126" s="175">
        <f ca="1"/>
        <v>1.2141885004155728E-2</v>
      </c>
      <c r="J1126" s="152" t="s">
        <v>4</v>
      </c>
      <c r="K1126" s="174">
        <f t="shared" ca="1" si="52"/>
        <v>44004</v>
      </c>
      <c r="L1126" s="20">
        <f ca="1">_xll.meDateFromTenor(K1126,L$14,"Following",L$13,"Normal")</f>
        <v>44187</v>
      </c>
      <c r="M1126" s="175">
        <f ca="1"/>
        <v>1.3644177939982127E-2</v>
      </c>
      <c r="N1126" s="152" t="s">
        <v>4</v>
      </c>
      <c r="O1126" s="174">
        <f t="shared" ca="1" si="53"/>
        <v>44004</v>
      </c>
      <c r="P1126" s="20">
        <f ca="1">_xll.meDateFromTenor(O1126,P$14,"Following",P$13,"Normal")</f>
        <v>44005</v>
      </c>
      <c r="Q1126" s="175">
        <f ca="1"/>
        <v>9.8707820665747872E-3</v>
      </c>
      <c r="R1126" s="151" t="s">
        <v>4</v>
      </c>
    </row>
    <row r="1127" spans="1:18" x14ac:dyDescent="0.25">
      <c r="A1127" s="153">
        <v>1109</v>
      </c>
      <c r="B1127" s="158"/>
      <c r="C1127" s="174">
        <f ca="1">_xll.meDateFromTenor(C1126,"1D","FOLLOWING",D$13,"NORMAL")</f>
        <v>44005</v>
      </c>
      <c r="D1127" s="20">
        <f ca="1">_xll.meDateFromTenor(C1127,D$14,"Following",D$13,"Normal")</f>
        <v>44006</v>
      </c>
      <c r="E1127" s="175">
        <f ca="1"/>
        <v>9.040282264224743E-3</v>
      </c>
      <c r="F1127" s="152"/>
      <c r="G1127" s="174">
        <f t="shared" ca="1" si="51"/>
        <v>44005</v>
      </c>
      <c r="H1127" s="20">
        <f ca="1">_xll.meDateFromTenor(G1127,H$14,"Following",H$13,"Normal")</f>
        <v>44097</v>
      </c>
      <c r="I1127" s="175">
        <f ca="1"/>
        <v>1.2147090518407757E-2</v>
      </c>
      <c r="J1127" s="152" t="s">
        <v>4</v>
      </c>
      <c r="K1127" s="174">
        <f t="shared" ca="1" si="52"/>
        <v>44005</v>
      </c>
      <c r="L1127" s="20">
        <f ca="1">_xll.meDateFromTenor(K1127,L$14,"Following",L$13,"Normal")</f>
        <v>44188</v>
      </c>
      <c r="M1127" s="175">
        <f ca="1"/>
        <v>1.3649857355601761E-2</v>
      </c>
      <c r="N1127" s="152" t="s">
        <v>4</v>
      </c>
      <c r="O1127" s="174">
        <f t="shared" ca="1" si="53"/>
        <v>44005</v>
      </c>
      <c r="P1127" s="20">
        <f ca="1">_xll.meDateFromTenor(O1127,P$14,"Following",P$13,"Normal")</f>
        <v>44006</v>
      </c>
      <c r="Q1127" s="175">
        <f ca="1"/>
        <v>9.8752245079054054E-3</v>
      </c>
      <c r="R1127" s="151" t="s">
        <v>4</v>
      </c>
    </row>
    <row r="1128" spans="1:18" x14ac:dyDescent="0.25">
      <c r="A1128" s="153">
        <v>1110</v>
      </c>
      <c r="B1128" s="158"/>
      <c r="C1128" s="174">
        <f ca="1">_xll.meDateFromTenor(C1127,"1D","FOLLOWING",D$13,"NORMAL")</f>
        <v>44006</v>
      </c>
      <c r="D1128" s="20">
        <f ca="1">_xll.meDateFromTenor(C1128,D$14,"Following",D$13,"Normal")</f>
        <v>44007</v>
      </c>
      <c r="E1128" s="175">
        <f ca="1"/>
        <v>9.0458515477362129E-3</v>
      </c>
      <c r="F1128" s="152"/>
      <c r="G1128" s="174">
        <f t="shared" ca="1" si="51"/>
        <v>44006</v>
      </c>
      <c r="H1128" s="20">
        <f ca="1">_xll.meDateFromTenor(G1128,H$14,"Following",H$13,"Normal")</f>
        <v>44098</v>
      </c>
      <c r="I1128" s="175">
        <f ca="1"/>
        <v>1.2152306387253882E-2</v>
      </c>
      <c r="J1128" s="152" t="s">
        <v>4</v>
      </c>
      <c r="K1128" s="174">
        <f t="shared" ca="1" si="52"/>
        <v>44006</v>
      </c>
      <c r="L1128" s="20">
        <f ca="1">_xll.meDateFromTenor(K1128,L$14,"Following",L$13,"Normal")</f>
        <v>44189</v>
      </c>
      <c r="M1128" s="175">
        <f ca="1"/>
        <v>1.3655545392994087E-2</v>
      </c>
      <c r="N1128" s="152" t="s">
        <v>4</v>
      </c>
      <c r="O1128" s="174">
        <f t="shared" ca="1" si="53"/>
        <v>44006</v>
      </c>
      <c r="P1128" s="20">
        <f ca="1">_xll.meDateFromTenor(O1128,P$14,"Following",P$13,"Normal")</f>
        <v>44007</v>
      </c>
      <c r="Q1128" s="175">
        <f ca="1"/>
        <v>9.8796766662911754E-3</v>
      </c>
      <c r="R1128" s="151" t="s">
        <v>4</v>
      </c>
    </row>
    <row r="1129" spans="1:18" x14ac:dyDescent="0.25">
      <c r="A1129" s="153">
        <v>1111</v>
      </c>
      <c r="B1129" s="158"/>
      <c r="C1129" s="174">
        <f ca="1">_xll.meDateFromTenor(C1128,"1D","FOLLOWING",D$13,"NORMAL")</f>
        <v>44007</v>
      </c>
      <c r="D1129" s="20">
        <f ca="1">_xll.meDateFromTenor(C1129,D$14,"Following",D$13,"Normal")</f>
        <v>44008</v>
      </c>
      <c r="E1129" s="175">
        <f ca="1"/>
        <v>9.0514296414860116E-3</v>
      </c>
      <c r="F1129" s="152"/>
      <c r="G1129" s="174">
        <f t="shared" ca="1" si="51"/>
        <v>44007</v>
      </c>
      <c r="H1129" s="20">
        <f ca="1">_xll.meDateFromTenor(G1129,H$14,"Following",H$13,"Normal")</f>
        <v>44099</v>
      </c>
      <c r="I1129" s="175">
        <f ca="1"/>
        <v>1.2157532728785517E-2</v>
      </c>
      <c r="J1129" s="152" t="s">
        <v>4</v>
      </c>
      <c r="K1129" s="174">
        <f t="shared" ca="1" si="52"/>
        <v>44007</v>
      </c>
      <c r="L1129" s="20">
        <f ca="1">_xll.meDateFromTenor(K1129,L$14,"Following",L$13,"Normal")</f>
        <v>44193</v>
      </c>
      <c r="M1129" s="175">
        <f ca="1"/>
        <v>1.3661242040697318E-2</v>
      </c>
      <c r="N1129" s="152" t="s">
        <v>4</v>
      </c>
      <c r="O1129" s="174">
        <f t="shared" ca="1" si="53"/>
        <v>44007</v>
      </c>
      <c r="P1129" s="20">
        <f ca="1">_xll.meDateFromTenor(O1129,P$14,"Following",P$13,"Normal")</f>
        <v>44008</v>
      </c>
      <c r="Q1129" s="175">
        <f ca="1"/>
        <v>9.8841385904727772E-3</v>
      </c>
      <c r="R1129" s="151" t="s">
        <v>4</v>
      </c>
    </row>
    <row r="1130" spans="1:18" x14ac:dyDescent="0.25">
      <c r="A1130" s="153">
        <v>1112</v>
      </c>
      <c r="B1130" s="158"/>
      <c r="C1130" s="174">
        <f ca="1">_xll.meDateFromTenor(C1129,"1D","FOLLOWING",D$13,"NORMAL")</f>
        <v>44008</v>
      </c>
      <c r="D1130" s="20">
        <f ca="1">_xll.meDateFromTenor(C1130,D$14,"Following",D$13,"Normal")</f>
        <v>44011</v>
      </c>
      <c r="E1130" s="175">
        <f ca="1"/>
        <v>9.0628433452795074E-3</v>
      </c>
      <c r="F1130" s="152"/>
      <c r="G1130" s="174">
        <f t="shared" ca="1" si="51"/>
        <v>44008</v>
      </c>
      <c r="H1130" s="20">
        <f ca="1">_xll.meDateFromTenor(G1130,H$14,"Following",H$13,"Normal")</f>
        <v>44102</v>
      </c>
      <c r="I1130" s="175">
        <f ca="1"/>
        <v>1.2162769661094077E-2</v>
      </c>
      <c r="J1130" s="152" t="s">
        <v>4</v>
      </c>
      <c r="K1130" s="174">
        <f t="shared" ca="1" si="52"/>
        <v>44008</v>
      </c>
      <c r="L1130" s="20">
        <f ca="1">_xll.meDateFromTenor(K1130,L$14,"Following",L$13,"Normal")</f>
        <v>44193</v>
      </c>
      <c r="M1130" s="175">
        <f ca="1"/>
        <v>1.3666947287249671E-2</v>
      </c>
      <c r="N1130" s="152" t="s">
        <v>4</v>
      </c>
      <c r="O1130" s="174">
        <f t="shared" ca="1" si="53"/>
        <v>44008</v>
      </c>
      <c r="P1130" s="20">
        <f ca="1">_xll.meDateFromTenor(O1130,P$14,"Following",P$13,"Normal")</f>
        <v>44011</v>
      </c>
      <c r="Q1130" s="175">
        <f ca="1"/>
        <v>9.8886103291908993E-3</v>
      </c>
      <c r="R1130" s="151" t="s">
        <v>4</v>
      </c>
    </row>
    <row r="1131" spans="1:18" x14ac:dyDescent="0.25">
      <c r="A1131" s="153">
        <v>1113</v>
      </c>
      <c r="B1131" s="158"/>
      <c r="C1131" s="174">
        <f ca="1">_xll.meDateFromTenor(C1130,"1D","FOLLOWING",D$13,"NORMAL")</f>
        <v>44011</v>
      </c>
      <c r="D1131" s="20">
        <f ca="1">_xll.meDateFromTenor(C1131,D$14,"Following",D$13,"Normal")</f>
        <v>44012</v>
      </c>
      <c r="E1131" s="175">
        <f ca="1"/>
        <v>9.0738301405416787E-3</v>
      </c>
      <c r="F1131" s="152"/>
      <c r="G1131" s="174">
        <f t="shared" ca="1" si="51"/>
        <v>44011</v>
      </c>
      <c r="H1131" s="20">
        <f ca="1">_xll.meDateFromTenor(G1131,H$14,"Following",H$13,"Normal")</f>
        <v>44103</v>
      </c>
      <c r="I1131" s="175">
        <f ca="1"/>
        <v>1.2178545183595475E-2</v>
      </c>
      <c r="J1131" s="152" t="s">
        <v>4</v>
      </c>
      <c r="K1131" s="174">
        <f t="shared" ca="1" si="52"/>
        <v>44011</v>
      </c>
      <c r="L1131" s="20">
        <f ca="1">_xll.meDateFromTenor(K1131,L$14,"Following",L$13,"Normal")</f>
        <v>44194</v>
      </c>
      <c r="M1131" s="175">
        <f ca="1"/>
        <v>1.3684114505383571E-2</v>
      </c>
      <c r="N1131" s="152" t="s">
        <v>4</v>
      </c>
      <c r="O1131" s="174">
        <f t="shared" ca="1" si="53"/>
        <v>44011</v>
      </c>
      <c r="P1131" s="20">
        <f ca="1">_xll.meDateFromTenor(O1131,P$14,"Following",P$13,"Normal")</f>
        <v>44012</v>
      </c>
      <c r="Q1131" s="175">
        <f ca="1"/>
        <v>9.9020849199712609E-3</v>
      </c>
      <c r="R1131" s="151" t="s">
        <v>4</v>
      </c>
    </row>
    <row r="1132" spans="1:18" x14ac:dyDescent="0.25">
      <c r="A1132" s="153">
        <v>1114</v>
      </c>
      <c r="B1132" s="158"/>
      <c r="C1132" s="174">
        <f ca="1">_xll.meDateFromTenor(C1131,"1D","FOLLOWING",D$13,"NORMAL")</f>
        <v>44012</v>
      </c>
      <c r="D1132" s="20">
        <f ca="1">_xll.meDateFromTenor(C1132,D$14,"Following",D$13,"Normal")</f>
        <v>44013</v>
      </c>
      <c r="E1132" s="175">
        <f ca="1"/>
        <v>9.0794523019951633E-3</v>
      </c>
      <c r="F1132" s="152"/>
      <c r="G1132" s="174">
        <f t="shared" ca="1" si="51"/>
        <v>44012</v>
      </c>
      <c r="H1132" s="20">
        <f ca="1">_xll.meDateFromTenor(G1132,H$14,"Following",H$13,"Normal")</f>
        <v>44104</v>
      </c>
      <c r="I1132" s="175">
        <f ca="1"/>
        <v>1.2183825659925897E-2</v>
      </c>
      <c r="J1132" s="152" t="s">
        <v>4</v>
      </c>
      <c r="K1132" s="174">
        <f t="shared" ca="1" si="52"/>
        <v>44012</v>
      </c>
      <c r="L1132" s="20">
        <f ca="1">_xll.meDateFromTenor(K1132,L$14,"Following",L$13,"Normal")</f>
        <v>44195</v>
      </c>
      <c r="M1132" s="175">
        <f ca="1"/>
        <v>1.368985403271453E-2</v>
      </c>
      <c r="N1132" s="152" t="s">
        <v>4</v>
      </c>
      <c r="O1132" s="174">
        <f t="shared" ca="1" si="53"/>
        <v>44012</v>
      </c>
      <c r="P1132" s="20">
        <f ca="1">_xll.meDateFromTenor(O1132,P$14,"Following",P$13,"Normal")</f>
        <v>44013</v>
      </c>
      <c r="Q1132" s="175">
        <f ca="1"/>
        <v>9.9065964042423342E-3</v>
      </c>
      <c r="R1132" s="151" t="s">
        <v>4</v>
      </c>
    </row>
    <row r="1133" spans="1:18" x14ac:dyDescent="0.25">
      <c r="A1133" s="153">
        <v>1115</v>
      </c>
      <c r="B1133" s="158"/>
      <c r="C1133" s="174">
        <f ca="1">_xll.meDateFromTenor(C1132,"1D","FOLLOWING",D$13,"NORMAL")</f>
        <v>44013</v>
      </c>
      <c r="D1133" s="20">
        <f ca="1">_xll.meDateFromTenor(C1133,D$14,"Following",D$13,"Normal")</f>
        <v>44014</v>
      </c>
      <c r="E1133" s="175">
        <f ca="1"/>
        <v>9.0850832804016263E-3</v>
      </c>
      <c r="F1133" s="152"/>
      <c r="G1133" s="174">
        <f t="shared" ca="1" si="51"/>
        <v>44013</v>
      </c>
      <c r="H1133" s="20">
        <f ca="1">_xll.meDateFromTenor(G1133,H$14,"Following",H$13,"Normal")</f>
        <v>44105</v>
      </c>
      <c r="I1133" s="175">
        <f ca="1"/>
        <v>1.2189117317490328E-2</v>
      </c>
      <c r="J1133" s="152" t="s">
        <v>4</v>
      </c>
      <c r="K1133" s="174">
        <f t="shared" ca="1" si="52"/>
        <v>44013</v>
      </c>
      <c r="L1133" s="20">
        <f ca="1">_xll.meDateFromTenor(K1133,L$14,"Following",L$13,"Normal")</f>
        <v>44200</v>
      </c>
      <c r="M1133" s="175">
        <f ca="1"/>
        <v>1.3695602101585675E-2</v>
      </c>
      <c r="N1133" s="152" t="s">
        <v>4</v>
      </c>
      <c r="O1133" s="174">
        <f t="shared" ca="1" si="53"/>
        <v>44013</v>
      </c>
      <c r="P1133" s="20">
        <f ca="1">_xll.meDateFromTenor(O1133,P$14,"Following",P$13,"Normal")</f>
        <v>44014</v>
      </c>
      <c r="Q1133" s="175">
        <f ca="1"/>
        <v>9.9111179467533672E-3</v>
      </c>
      <c r="R1133" s="151" t="s">
        <v>4</v>
      </c>
    </row>
    <row r="1134" spans="1:18" x14ac:dyDescent="0.25">
      <c r="A1134" s="153">
        <v>1116</v>
      </c>
      <c r="B1134" s="158"/>
      <c r="C1134" s="174">
        <f ca="1">_xll.meDateFromTenor(C1133,"1D","FOLLOWING",D$13,"NORMAL")</f>
        <v>44014</v>
      </c>
      <c r="D1134" s="20">
        <f ca="1">_xll.meDateFromTenor(C1134,D$14,"Following",D$13,"Normal")</f>
        <v>44015</v>
      </c>
      <c r="E1134" s="175">
        <f ca="1"/>
        <v>9.0907230768685569E-3</v>
      </c>
      <c r="F1134" s="152"/>
      <c r="G1134" s="174">
        <f t="shared" ca="1" si="51"/>
        <v>44014</v>
      </c>
      <c r="H1134" s="20">
        <f ca="1">_xll.meDateFromTenor(G1134,H$14,"Following",H$13,"Normal")</f>
        <v>44106</v>
      </c>
      <c r="I1134" s="175">
        <f ca="1"/>
        <v>1.2194420274380178E-2</v>
      </c>
      <c r="J1134" s="152" t="s">
        <v>4</v>
      </c>
      <c r="K1134" s="174">
        <f t="shared" ca="1" si="52"/>
        <v>44014</v>
      </c>
      <c r="L1134" s="20">
        <f ca="1">_xll.meDateFromTenor(K1134,L$14,"Following",L$13,"Normal")</f>
        <v>44200</v>
      </c>
      <c r="M1134" s="175">
        <f ca="1"/>
        <v>1.3701358700535219E-2</v>
      </c>
      <c r="N1134" s="152" t="s">
        <v>4</v>
      </c>
      <c r="O1134" s="174">
        <f t="shared" ca="1" si="53"/>
        <v>44014</v>
      </c>
      <c r="P1134" s="20">
        <f ca="1">_xll.meDateFromTenor(O1134,P$14,"Following",P$13,"Normal")</f>
        <v>44015</v>
      </c>
      <c r="Q1134" s="175">
        <f ca="1"/>
        <v>9.9156495962450381E-3</v>
      </c>
      <c r="R1134" s="151" t="s">
        <v>4</v>
      </c>
    </row>
    <row r="1135" spans="1:18" x14ac:dyDescent="0.25">
      <c r="A1135" s="153">
        <v>1117</v>
      </c>
      <c r="B1135" s="158"/>
      <c r="C1135" s="174">
        <f ca="1">_xll.meDateFromTenor(C1134,"1D","FOLLOWING",D$13,"NORMAL")</f>
        <v>44015</v>
      </c>
      <c r="D1135" s="20">
        <f ca="1">_xll.meDateFromTenor(C1135,D$14,"Following",D$13,"Normal")</f>
        <v>44018</v>
      </c>
      <c r="E1135" s="175">
        <f ca="1"/>
        <v>9.1022622015662531E-3</v>
      </c>
      <c r="F1135" s="152"/>
      <c r="G1135" s="174">
        <f t="shared" ca="1" si="51"/>
        <v>44015</v>
      </c>
      <c r="H1135" s="20">
        <f ca="1">_xll.meDateFromTenor(G1135,H$14,"Following",H$13,"Normal")</f>
        <v>44109</v>
      </c>
      <c r="I1135" s="175">
        <f ca="1"/>
        <v>1.2199734648686867E-2</v>
      </c>
      <c r="J1135" s="152" t="s">
        <v>4</v>
      </c>
      <c r="K1135" s="174">
        <f t="shared" ca="1" si="52"/>
        <v>44015</v>
      </c>
      <c r="L1135" s="20">
        <f ca="1">_xll.meDateFromTenor(K1135,L$14,"Following",L$13,"Normal")</f>
        <v>44200</v>
      </c>
      <c r="M1135" s="175">
        <f ca="1"/>
        <v>1.3707123818101371E-2</v>
      </c>
      <c r="N1135" s="152" t="s">
        <v>4</v>
      </c>
      <c r="O1135" s="174">
        <f t="shared" ca="1" si="53"/>
        <v>44015</v>
      </c>
      <c r="P1135" s="20">
        <f ca="1">_xll.meDateFromTenor(O1135,P$14,"Following",P$13,"Normal")</f>
        <v>44018</v>
      </c>
      <c r="Q1135" s="175">
        <f ca="1"/>
        <v>9.9201914014580405E-3</v>
      </c>
      <c r="R1135" s="151" t="s">
        <v>4</v>
      </c>
    </row>
    <row r="1136" spans="1:18" x14ac:dyDescent="0.25">
      <c r="A1136" s="153">
        <v>1118</v>
      </c>
      <c r="B1136" s="158"/>
      <c r="C1136" s="174">
        <f ca="1">_xll.meDateFromTenor(C1135,"1D","FOLLOWING",D$13,"NORMAL")</f>
        <v>44018</v>
      </c>
      <c r="D1136" s="20">
        <f ca="1">_xll.meDateFromTenor(C1136,D$14,"Following",D$13,"Normal")</f>
        <v>44019</v>
      </c>
      <c r="E1136" s="175">
        <f ca="1"/>
        <v>9.1133704662723827E-3</v>
      </c>
      <c r="F1136" s="152"/>
      <c r="G1136" s="174">
        <f t="shared" ca="1" si="51"/>
        <v>44018</v>
      </c>
      <c r="H1136" s="20">
        <f ca="1">_xll.meDateFromTenor(G1136,H$14,"Following",H$13,"Normal")</f>
        <v>44110</v>
      </c>
      <c r="I1136" s="175">
        <f ca="1"/>
        <v>1.221574745702211E-2</v>
      </c>
      <c r="J1136" s="152" t="s">
        <v>4</v>
      </c>
      <c r="K1136" s="174">
        <f t="shared" ca="1" si="52"/>
        <v>44018</v>
      </c>
      <c r="L1136" s="20">
        <f ca="1">_xll.meDateFromTenor(K1136,L$14,"Following",L$13,"Normal")</f>
        <v>44202</v>
      </c>
      <c r="M1136" s="175">
        <f ca="1"/>
        <v>1.3724470167881626E-2</v>
      </c>
      <c r="N1136" s="152" t="s">
        <v>4</v>
      </c>
      <c r="O1136" s="174">
        <f t="shared" ca="1" si="53"/>
        <v>44018</v>
      </c>
      <c r="P1136" s="20">
        <f ca="1">_xll.meDateFromTenor(O1136,P$14,"Following",P$13,"Normal")</f>
        <v>44019</v>
      </c>
      <c r="Q1136" s="175">
        <f ca="1"/>
        <v>9.9338782388318937E-3</v>
      </c>
      <c r="R1136" s="151" t="s">
        <v>4</v>
      </c>
    </row>
    <row r="1137" spans="1:18" x14ac:dyDescent="0.25">
      <c r="A1137" s="153">
        <v>1119</v>
      </c>
      <c r="B1137" s="158"/>
      <c r="C1137" s="174">
        <f ca="1">_xll.meDateFromTenor(C1136,"1D","FOLLOWING",D$13,"NORMAL")</f>
        <v>44019</v>
      </c>
      <c r="D1137" s="20">
        <f ca="1">_xll.meDateFromTenor(C1137,D$14,"Following",D$13,"Normal")</f>
        <v>44020</v>
      </c>
      <c r="E1137" s="175">
        <f ca="1"/>
        <v>9.1190543701828355E-3</v>
      </c>
      <c r="F1137" s="152"/>
      <c r="G1137" s="174">
        <f t="shared" ca="1" si="51"/>
        <v>44019</v>
      </c>
      <c r="H1137" s="20">
        <f ca="1">_xll.meDateFromTenor(G1137,H$14,"Following",H$13,"Normal")</f>
        <v>44111</v>
      </c>
      <c r="I1137" s="175">
        <f ca="1"/>
        <v>1.2221108681910306E-2</v>
      </c>
      <c r="J1137" s="152" t="s">
        <v>4</v>
      </c>
      <c r="K1137" s="174">
        <f t="shared" ca="1" si="52"/>
        <v>44019</v>
      </c>
      <c r="L1137" s="20">
        <f ca="1">_xll.meDateFromTenor(K1137,L$14,"Following",L$13,"Normal")</f>
        <v>44203</v>
      </c>
      <c r="M1137" s="175">
        <f ca="1"/>
        <v>1.3730269245296356E-2</v>
      </c>
      <c r="N1137" s="152" t="s">
        <v>4</v>
      </c>
      <c r="O1137" s="174">
        <f t="shared" ca="1" si="53"/>
        <v>44019</v>
      </c>
      <c r="P1137" s="20">
        <f ca="1">_xll.meDateFromTenor(O1137,P$14,"Following",P$13,"Normal")</f>
        <v>44020</v>
      </c>
      <c r="Q1137" s="175">
        <f ca="1"/>
        <v>9.9384611543370856E-3</v>
      </c>
      <c r="R1137" s="151" t="s">
        <v>4</v>
      </c>
    </row>
    <row r="1138" spans="1:18" x14ac:dyDescent="0.25">
      <c r="A1138" s="153">
        <v>1120</v>
      </c>
      <c r="B1138" s="158"/>
      <c r="C1138" s="174">
        <f ca="1">_xll.meDateFromTenor(C1137,"1D","FOLLOWING",D$13,"NORMAL")</f>
        <v>44020</v>
      </c>
      <c r="D1138" s="20">
        <f ca="1">_xll.meDateFromTenor(C1138,D$14,"Following",D$13,"Normal")</f>
        <v>44021</v>
      </c>
      <c r="E1138" s="175">
        <f ca="1"/>
        <v>9.1247470989483E-3</v>
      </c>
      <c r="F1138" s="152"/>
      <c r="G1138" s="174">
        <f t="shared" ca="1" si="51"/>
        <v>44020</v>
      </c>
      <c r="H1138" s="20">
        <f ca="1">_xll.meDateFromTenor(G1138,H$14,"Following",H$13,"Normal")</f>
        <v>44112</v>
      </c>
      <c r="I1138" s="175">
        <f ca="1"/>
        <v>1.2226481914672417E-2</v>
      </c>
      <c r="J1138" s="152" t="s">
        <v>4</v>
      </c>
      <c r="K1138" s="174">
        <f t="shared" ca="1" si="52"/>
        <v>44020</v>
      </c>
      <c r="L1138" s="20">
        <f ca="1">_xll.meDateFromTenor(K1138,L$14,"Following",L$13,"Normal")</f>
        <v>44204</v>
      </c>
      <c r="M1138" s="175">
        <f ca="1"/>
        <v>1.3736076784018759E-2</v>
      </c>
      <c r="N1138" s="152" t="s">
        <v>4</v>
      </c>
      <c r="O1138" s="174">
        <f t="shared" ca="1" si="53"/>
        <v>44020</v>
      </c>
      <c r="P1138" s="20">
        <f ca="1">_xll.meDateFromTenor(O1138,P$14,"Following",P$13,"Normal")</f>
        <v>44021</v>
      </c>
      <c r="Q1138" s="175">
        <f ca="1"/>
        <v>9.9430544692670399E-3</v>
      </c>
      <c r="R1138" s="151" t="s">
        <v>4</v>
      </c>
    </row>
    <row r="1139" spans="1:18" x14ac:dyDescent="0.25">
      <c r="A1139" s="153">
        <v>1121</v>
      </c>
      <c r="B1139" s="158"/>
      <c r="C1139" s="174">
        <f ca="1">_xll.meDateFromTenor(C1138,"1D","FOLLOWING",D$13,"NORMAL")</f>
        <v>44021</v>
      </c>
      <c r="D1139" s="20">
        <f ca="1">_xll.meDateFromTenor(C1139,D$14,"Following",D$13,"Normal")</f>
        <v>44022</v>
      </c>
      <c r="E1139" s="175">
        <f ca="1"/>
        <v>9.1304486537794813E-3</v>
      </c>
      <c r="F1139" s="152"/>
      <c r="G1139" s="174">
        <f t="shared" ca="1" si="51"/>
        <v>44021</v>
      </c>
      <c r="H1139" s="20">
        <f ca="1">_xll.meDateFromTenor(G1139,H$14,"Following",H$13,"Normal")</f>
        <v>44113</v>
      </c>
      <c r="I1139" s="175">
        <f ca="1"/>
        <v>1.2231867273399859E-2</v>
      </c>
      <c r="J1139" s="152" t="s">
        <v>4</v>
      </c>
      <c r="K1139" s="174">
        <f t="shared" ca="1" si="52"/>
        <v>44021</v>
      </c>
      <c r="L1139" s="20">
        <f ca="1">_xll.meDateFromTenor(K1139,L$14,"Following",L$13,"Normal")</f>
        <v>44207</v>
      </c>
      <c r="M1139" s="175">
        <f ca="1"/>
        <v>1.374189277258705E-2</v>
      </c>
      <c r="N1139" s="152" t="s">
        <v>4</v>
      </c>
      <c r="O1139" s="174">
        <f t="shared" ca="1" si="53"/>
        <v>44021</v>
      </c>
      <c r="P1139" s="20">
        <f ca="1">_xll.meDateFromTenor(O1139,P$14,"Following",P$13,"Normal")</f>
        <v>44022</v>
      </c>
      <c r="Q1139" s="175">
        <f ca="1"/>
        <v>9.9476582323624434E-3</v>
      </c>
      <c r="R1139" s="151" t="s">
        <v>4</v>
      </c>
    </row>
    <row r="1140" spans="1:18" x14ac:dyDescent="0.25">
      <c r="A1140" s="153">
        <v>1122</v>
      </c>
      <c r="B1140" s="158"/>
      <c r="C1140" s="174">
        <f ca="1">_xll.meDateFromTenor(C1139,"1D","FOLLOWING",D$13,"NORMAL")</f>
        <v>44022</v>
      </c>
      <c r="D1140" s="20">
        <f ca="1">_xll.meDateFromTenor(C1140,D$14,"Following",D$13,"Normal")</f>
        <v>44025</v>
      </c>
      <c r="E1140" s="175">
        <f ca="1"/>
        <v>9.1421133412601281E-3</v>
      </c>
      <c r="F1140" s="152"/>
      <c r="G1140" s="174">
        <f t="shared" ca="1" si="51"/>
        <v>44022</v>
      </c>
      <c r="H1140" s="20">
        <f ca="1">_xll.meDateFromTenor(G1140,H$14,"Following",H$13,"Normal")</f>
        <v>44116</v>
      </c>
      <c r="I1140" s="175">
        <f ca="1"/>
        <v>1.223726487618405E-2</v>
      </c>
      <c r="J1140" s="152" t="s">
        <v>4</v>
      </c>
      <c r="K1140" s="174">
        <f t="shared" ca="1" si="52"/>
        <v>44022</v>
      </c>
      <c r="L1140" s="20">
        <f ca="1">_xll.meDateFromTenor(K1140,L$14,"Following",L$13,"Normal")</f>
        <v>44207</v>
      </c>
      <c r="M1140" s="175">
        <f ca="1"/>
        <v>1.3747717199539445E-2</v>
      </c>
      <c r="N1140" s="152" t="s">
        <v>4</v>
      </c>
      <c r="O1140" s="174">
        <f t="shared" ca="1" si="53"/>
        <v>44022</v>
      </c>
      <c r="P1140" s="20">
        <f ca="1">_xll.meDateFromTenor(O1140,P$14,"Following",P$13,"Normal")</f>
        <v>44025</v>
      </c>
      <c r="Q1140" s="175">
        <f ca="1"/>
        <v>9.9522724923639897E-3</v>
      </c>
      <c r="R1140" s="151" t="s">
        <v>4</v>
      </c>
    </row>
    <row r="1141" spans="1:18" x14ac:dyDescent="0.25">
      <c r="A1141" s="153">
        <v>1123</v>
      </c>
      <c r="B1141" s="158"/>
      <c r="C1141" s="174">
        <f ca="1">_xll.meDateFromTenor(C1140,"1D","FOLLOWING",D$13,"NORMAL")</f>
        <v>44025</v>
      </c>
      <c r="D1141" s="20">
        <f ca="1">_xll.meDateFromTenor(C1141,D$14,"Following",D$13,"Normal")</f>
        <v>44026</v>
      </c>
      <c r="E1141" s="175">
        <f ca="1"/>
        <v>9.1533431565530808E-3</v>
      </c>
      <c r="F1141" s="152"/>
      <c r="G1141" s="174">
        <f t="shared" ca="1" si="51"/>
        <v>44025</v>
      </c>
      <c r="H1141" s="20">
        <f ca="1">_xll.meDateFromTenor(G1141,H$14,"Following",H$13,"Normal")</f>
        <v>44117</v>
      </c>
      <c r="I1141" s="175">
        <f ca="1"/>
        <v>1.2253532329791273E-2</v>
      </c>
      <c r="J1141" s="152" t="s">
        <v>4</v>
      </c>
      <c r="K1141" s="174">
        <f t="shared" ca="1" si="52"/>
        <v>44025</v>
      </c>
      <c r="L1141" s="20">
        <f ca="1">_xll.meDateFromTenor(K1141,L$14,"Following",L$13,"Normal")</f>
        <v>44209</v>
      </c>
      <c r="M1141" s="175">
        <f ca="1"/>
        <v>1.3765240996083377E-2</v>
      </c>
      <c r="N1141" s="152" t="s">
        <v>4</v>
      </c>
      <c r="O1141" s="174">
        <f t="shared" ca="1" si="53"/>
        <v>44025</v>
      </c>
      <c r="P1141" s="20">
        <f ca="1">_xll.meDateFromTenor(O1141,P$14,"Following",P$13,"Normal")</f>
        <v>44026</v>
      </c>
      <c r="Q1141" s="175">
        <f ca="1"/>
        <v>9.9661787412123198E-3</v>
      </c>
      <c r="R1141" s="151" t="s">
        <v>4</v>
      </c>
    </row>
    <row r="1142" spans="1:18" x14ac:dyDescent="0.25">
      <c r="A1142" s="153">
        <v>1124</v>
      </c>
      <c r="B1142" s="158"/>
      <c r="C1142" s="174">
        <f ca="1">_xll.meDateFromTenor(C1141,"1D","FOLLOWING",D$13,"NORMAL")</f>
        <v>44026</v>
      </c>
      <c r="D1142" s="20">
        <f ca="1">_xll.meDateFromTenor(C1142,D$14,"Following",D$13,"Normal")</f>
        <v>44027</v>
      </c>
      <c r="E1142" s="175">
        <f ca="1"/>
        <v>9.159088858784149E-3</v>
      </c>
      <c r="F1142" s="152"/>
      <c r="G1142" s="174">
        <f t="shared" ca="1" si="51"/>
        <v>44026</v>
      </c>
      <c r="H1142" s="20">
        <f ca="1">_xll.meDateFromTenor(G1142,H$14,"Following",H$13,"Normal")</f>
        <v>44118</v>
      </c>
      <c r="I1142" s="175">
        <f ca="1"/>
        <v>1.2258980089716617E-2</v>
      </c>
      <c r="J1142" s="152" t="s">
        <v>4</v>
      </c>
      <c r="K1142" s="174">
        <f t="shared" ca="1" si="52"/>
        <v>44026</v>
      </c>
      <c r="L1142" s="20">
        <f ca="1">_xll.meDateFromTenor(K1142,L$14,"Following",L$13,"Normal")</f>
        <v>44210</v>
      </c>
      <c r="M1142" s="175">
        <f ca="1"/>
        <v>1.3771099061954312E-2</v>
      </c>
      <c r="N1142" s="152" t="s">
        <v>4</v>
      </c>
      <c r="O1142" s="174">
        <f t="shared" ca="1" si="53"/>
        <v>44026</v>
      </c>
      <c r="P1142" s="20">
        <f ca="1">_xll.meDateFromTenor(O1142,P$14,"Following",P$13,"Normal")</f>
        <v>44027</v>
      </c>
      <c r="Q1142" s="175">
        <f ca="1"/>
        <v>9.9708354762452853E-3</v>
      </c>
      <c r="R1142" s="151" t="s">
        <v>4</v>
      </c>
    </row>
    <row r="1143" spans="1:18" x14ac:dyDescent="0.25">
      <c r="A1143" s="153">
        <v>1125</v>
      </c>
      <c r="B1143" s="158"/>
      <c r="C1143" s="174">
        <f ca="1">_xll.meDateFromTenor(C1142,"1D","FOLLOWING",D$13,"NORMAL")</f>
        <v>44027</v>
      </c>
      <c r="D1143" s="20">
        <f ca="1">_xll.meDateFromTenor(C1143,D$14,"Following",D$13,"Normal")</f>
        <v>44028</v>
      </c>
      <c r="E1143" s="175">
        <f ca="1"/>
        <v>9.1648433939554557E-3</v>
      </c>
      <c r="F1143" s="152"/>
      <c r="G1143" s="174">
        <f t="shared" ca="1" si="51"/>
        <v>44027</v>
      </c>
      <c r="H1143" s="20">
        <f ca="1">_xll.meDateFromTenor(G1143,H$14,"Following",H$13,"Normal")</f>
        <v>44119</v>
      </c>
      <c r="I1143" s="175">
        <f ca="1"/>
        <v>1.2264440684155782E-2</v>
      </c>
      <c r="J1143" s="152" t="s">
        <v>4</v>
      </c>
      <c r="K1143" s="174">
        <f t="shared" ca="1" si="52"/>
        <v>44027</v>
      </c>
      <c r="L1143" s="20">
        <f ca="1">_xll.meDateFromTenor(K1143,L$14,"Following",L$13,"Normal")</f>
        <v>44211</v>
      </c>
      <c r="M1143" s="175">
        <f ca="1"/>
        <v>1.3776965508900414E-2</v>
      </c>
      <c r="N1143" s="152" t="s">
        <v>4</v>
      </c>
      <c r="O1143" s="174">
        <f t="shared" ca="1" si="53"/>
        <v>44027</v>
      </c>
      <c r="P1143" s="20">
        <f ca="1">_xll.meDateFromTenor(O1143,P$14,"Following",P$13,"Normal")</f>
        <v>44028</v>
      </c>
      <c r="Q1143" s="175">
        <f ca="1"/>
        <v>9.9755029518878244E-3</v>
      </c>
      <c r="R1143" s="151" t="s">
        <v>4</v>
      </c>
    </row>
    <row r="1144" spans="1:18" x14ac:dyDescent="0.25">
      <c r="A1144" s="153">
        <v>1126</v>
      </c>
      <c r="B1144" s="158"/>
      <c r="C1144" s="174">
        <f ca="1">_xll.meDateFromTenor(C1143,"1D","FOLLOWING",D$13,"NORMAL")</f>
        <v>44028</v>
      </c>
      <c r="D1144" s="20">
        <f ca="1">_xll.meDateFromTenor(C1144,D$14,"Following",D$13,"Normal")</f>
        <v>44029</v>
      </c>
      <c r="E1144" s="175">
        <f ca="1"/>
        <v>9.1706067633342651E-3</v>
      </c>
      <c r="F1144" s="152"/>
      <c r="G1144" s="174">
        <f t="shared" ca="1" si="51"/>
        <v>44028</v>
      </c>
      <c r="H1144" s="20">
        <f ca="1">_xll.meDateFromTenor(G1144,H$14,"Following",H$13,"Normal")</f>
        <v>44120</v>
      </c>
      <c r="I1144" s="175">
        <f ca="1"/>
        <v>1.2269914231200198E-2</v>
      </c>
      <c r="J1144" s="152" t="s">
        <v>4</v>
      </c>
      <c r="K1144" s="174">
        <f t="shared" ca="1" si="52"/>
        <v>44028</v>
      </c>
      <c r="L1144" s="20">
        <f ca="1">_xll.meDateFromTenor(K1144,L$14,"Following",L$13,"Normal")</f>
        <v>44214</v>
      </c>
      <c r="M1144" s="175">
        <f ca="1"/>
        <v>1.3782840325459896E-2</v>
      </c>
      <c r="N1144" s="152" t="s">
        <v>4</v>
      </c>
      <c r="O1144" s="174">
        <f t="shared" ca="1" si="53"/>
        <v>44028</v>
      </c>
      <c r="P1144" s="20">
        <f ca="1">_xll.meDateFromTenor(O1144,P$14,"Following",P$13,"Normal")</f>
        <v>44029</v>
      </c>
      <c r="Q1144" s="175">
        <f ca="1"/>
        <v>9.980181216880624E-3</v>
      </c>
      <c r="R1144" s="151" t="s">
        <v>4</v>
      </c>
    </row>
    <row r="1145" spans="1:18" x14ac:dyDescent="0.25">
      <c r="A1145" s="153">
        <v>1127</v>
      </c>
      <c r="B1145" s="158"/>
      <c r="C1145" s="174">
        <f ca="1">_xll.meDateFromTenor(C1144,"1D","FOLLOWING",D$13,"NORMAL")</f>
        <v>44029</v>
      </c>
      <c r="D1145" s="20">
        <f ca="1">_xll.meDateFromTenor(C1145,D$14,"Following",D$13,"Normal")</f>
        <v>44032</v>
      </c>
      <c r="E1145" s="175">
        <f ca="1"/>
        <v>9.1823971569043542E-3</v>
      </c>
      <c r="F1145" s="152"/>
      <c r="G1145" s="174">
        <f t="shared" ca="1" si="51"/>
        <v>44029</v>
      </c>
      <c r="H1145" s="20">
        <f ca="1">_xll.meDateFromTenor(G1145,H$14,"Following",H$13,"Normal")</f>
        <v>44123</v>
      </c>
      <c r="I1145" s="175">
        <f ca="1"/>
        <v>1.2275400848941269E-2</v>
      </c>
      <c r="J1145" s="152" t="s">
        <v>4</v>
      </c>
      <c r="K1145" s="174">
        <f t="shared" ca="1" si="52"/>
        <v>44029</v>
      </c>
      <c r="L1145" s="20">
        <f ca="1">_xll.meDateFromTenor(K1145,L$14,"Following",L$13,"Normal")</f>
        <v>44214</v>
      </c>
      <c r="M1145" s="175">
        <f ca="1"/>
        <v>1.3788723500170972E-2</v>
      </c>
      <c r="N1145" s="152" t="s">
        <v>4</v>
      </c>
      <c r="O1145" s="174">
        <f t="shared" ca="1" si="53"/>
        <v>44029</v>
      </c>
      <c r="P1145" s="20">
        <f ca="1">_xll.meDateFromTenor(O1145,P$14,"Following",P$13,"Normal")</f>
        <v>44032</v>
      </c>
      <c r="Q1145" s="175">
        <f ca="1"/>
        <v>9.9848703199643691E-3</v>
      </c>
      <c r="R1145" s="151" t="s">
        <v>4</v>
      </c>
    </row>
    <row r="1146" spans="1:18" x14ac:dyDescent="0.25">
      <c r="A1146" s="153">
        <v>1128</v>
      </c>
      <c r="B1146" s="158"/>
      <c r="C1146" s="174">
        <f ca="1">_xll.meDateFromTenor(C1145,"1D","FOLLOWING",D$13,"NORMAL")</f>
        <v>44032</v>
      </c>
      <c r="D1146" s="20">
        <f ca="1">_xll.meDateFromTenor(C1146,D$14,"Following",D$13,"Normal")</f>
        <v>44033</v>
      </c>
      <c r="E1146" s="175">
        <f ca="1"/>
        <v>9.1937486044176911E-3</v>
      </c>
      <c r="F1146" s="152"/>
      <c r="G1146" s="174">
        <f t="shared" ca="1" si="51"/>
        <v>44032</v>
      </c>
      <c r="H1146" s="20">
        <f ca="1">_xll.meDateFromTenor(G1146,H$14,"Following",H$13,"Normal")</f>
        <v>44124</v>
      </c>
      <c r="I1146" s="175">
        <f ca="1"/>
        <v>1.2291940307258595E-2</v>
      </c>
      <c r="J1146" s="152" t="s">
        <v>4</v>
      </c>
      <c r="K1146" s="174">
        <f t="shared" ca="1" si="52"/>
        <v>44032</v>
      </c>
      <c r="L1146" s="20">
        <f ca="1">_xll.meDateFromTenor(K1146,L$14,"Following",L$13,"Normal")</f>
        <v>44216</v>
      </c>
      <c r="M1146" s="175">
        <f ca="1"/>
        <v>1.3806423058595894E-2</v>
      </c>
      <c r="N1146" s="152" t="s">
        <v>4</v>
      </c>
      <c r="O1146" s="174">
        <f t="shared" ca="1" si="53"/>
        <v>44032</v>
      </c>
      <c r="P1146" s="20">
        <f ca="1">_xll.meDateFromTenor(O1146,P$14,"Following",P$13,"Normal")</f>
        <v>44033</v>
      </c>
      <c r="Q1146" s="175">
        <f ca="1"/>
        <v>9.9990031451681581E-3</v>
      </c>
      <c r="R1146" s="151" t="s">
        <v>4</v>
      </c>
    </row>
    <row r="1147" spans="1:18" x14ac:dyDescent="0.25">
      <c r="A1147" s="153">
        <v>1129</v>
      </c>
      <c r="B1147" s="158"/>
      <c r="C1147" s="174">
        <f ca="1">_xll.meDateFromTenor(C1146,"1D","FOLLOWING",D$13,"NORMAL")</f>
        <v>44033</v>
      </c>
      <c r="D1147" s="20">
        <f ca="1">_xll.meDateFromTenor(C1147,D$14,"Following",D$13,"Normal")</f>
        <v>44034</v>
      </c>
      <c r="E1147" s="175">
        <f ca="1"/>
        <v>9.1995561615758111E-3</v>
      </c>
      <c r="F1147" s="152"/>
      <c r="G1147" s="174">
        <f t="shared" ca="1" si="51"/>
        <v>44033</v>
      </c>
      <c r="H1147" s="20">
        <f ca="1">_xll.meDateFromTenor(G1147,H$14,"Following",H$13,"Normal")</f>
        <v>44125</v>
      </c>
      <c r="I1147" s="175">
        <f ca="1"/>
        <v>1.2297480388700464E-2</v>
      </c>
      <c r="J1147" s="152" t="s">
        <v>4</v>
      </c>
      <c r="K1147" s="174">
        <f t="shared" ca="1" si="52"/>
        <v>44033</v>
      </c>
      <c r="L1147" s="20">
        <f ca="1">_xll.meDateFromTenor(K1147,L$14,"Following",L$13,"Normal")</f>
        <v>44217</v>
      </c>
      <c r="M1147" s="175">
        <f ca="1"/>
        <v>1.3812339551295476E-2</v>
      </c>
      <c r="N1147" s="152" t="s">
        <v>4</v>
      </c>
      <c r="O1147" s="174">
        <f t="shared" ca="1" si="53"/>
        <v>44033</v>
      </c>
      <c r="P1147" s="20">
        <f ca="1">_xll.meDateFromTenor(O1147,P$14,"Following",P$13,"Normal")</f>
        <v>44034</v>
      </c>
      <c r="Q1147" s="175">
        <f ca="1"/>
        <v>1.0003736088022562E-2</v>
      </c>
      <c r="R1147" s="151" t="s">
        <v>4</v>
      </c>
    </row>
    <row r="1148" spans="1:18" x14ac:dyDescent="0.25">
      <c r="A1148" s="153">
        <v>1130</v>
      </c>
      <c r="B1148" s="158"/>
      <c r="C1148" s="174">
        <f ca="1">_xll.meDateFromTenor(C1147,"1D","FOLLOWING",D$13,"NORMAL")</f>
        <v>44034</v>
      </c>
      <c r="D1148" s="20">
        <f ca="1">_xll.meDateFromTenor(C1148,D$14,"Following",D$13,"Normal")</f>
        <v>44035</v>
      </c>
      <c r="E1148" s="175">
        <f ca="1"/>
        <v>9.2053725595761006E-3</v>
      </c>
      <c r="F1148" s="152"/>
      <c r="G1148" s="174">
        <f t="shared" ca="1" si="51"/>
        <v>44034</v>
      </c>
      <c r="H1148" s="20">
        <f ca="1">_xll.meDateFromTenor(G1148,H$14,"Following",H$13,"Normal")</f>
        <v>44126</v>
      </c>
      <c r="I1148" s="175">
        <f ca="1"/>
        <v>1.2303034131296065E-2</v>
      </c>
      <c r="J1148" s="152" t="s">
        <v>4</v>
      </c>
      <c r="K1148" s="174">
        <f t="shared" ca="1" si="52"/>
        <v>44034</v>
      </c>
      <c r="L1148" s="20">
        <f ca="1">_xll.meDateFromTenor(K1148,L$14,"Following",L$13,"Normal")</f>
        <v>44218</v>
      </c>
      <c r="M1148" s="175">
        <f ca="1"/>
        <v>1.3818264344837716E-2</v>
      </c>
      <c r="N1148" s="152" t="s">
        <v>4</v>
      </c>
      <c r="O1148" s="174">
        <f t="shared" ca="1" si="53"/>
        <v>44034</v>
      </c>
      <c r="P1148" s="20">
        <f ca="1">_xll.meDateFromTenor(O1148,P$14,"Following",P$13,"Normal")</f>
        <v>44035</v>
      </c>
      <c r="Q1148" s="175">
        <f ca="1"/>
        <v>1.0008480112671346E-2</v>
      </c>
      <c r="R1148" s="151" t="s">
        <v>4</v>
      </c>
    </row>
    <row r="1149" spans="1:18" x14ac:dyDescent="0.25">
      <c r="A1149" s="153">
        <v>1131</v>
      </c>
      <c r="B1149" s="158"/>
      <c r="C1149" s="174">
        <f ca="1">_xll.meDateFromTenor(C1148,"1D","FOLLOWING",D$13,"NORMAL")</f>
        <v>44035</v>
      </c>
      <c r="D1149" s="20">
        <f ca="1">_xll.meDateFromTenor(C1149,D$14,"Following",D$13,"Normal")</f>
        <v>44036</v>
      </c>
      <c r="E1149" s="175">
        <f ca="1"/>
        <v>9.2111977999491182E-3</v>
      </c>
      <c r="F1149" s="152"/>
      <c r="G1149" s="174">
        <f t="shared" ca="1" si="51"/>
        <v>44035</v>
      </c>
      <c r="H1149" s="20">
        <f ca="1">_xll.meDateFromTenor(G1149,H$14,"Following",H$13,"Normal")</f>
        <v>44127</v>
      </c>
      <c r="I1149" s="175">
        <f ca="1"/>
        <v>1.2308601653136823E-2</v>
      </c>
      <c r="J1149" s="152" t="s">
        <v>4</v>
      </c>
      <c r="K1149" s="174">
        <f t="shared" ca="1" si="52"/>
        <v>44035</v>
      </c>
      <c r="L1149" s="20">
        <f ca="1">_xll.meDateFromTenor(K1149,L$14,"Following",L$13,"Normal")</f>
        <v>44221</v>
      </c>
      <c r="M1149" s="175">
        <f ca="1"/>
        <v>1.382419742776083E-2</v>
      </c>
      <c r="N1149" s="152" t="s">
        <v>4</v>
      </c>
      <c r="O1149" s="174">
        <f t="shared" ca="1" si="53"/>
        <v>44035</v>
      </c>
      <c r="P1149" s="20">
        <f ca="1">_xll.meDateFromTenor(O1149,P$14,"Following",P$13,"Normal")</f>
        <v>44036</v>
      </c>
      <c r="Q1149" s="175">
        <f ca="1"/>
        <v>1.0013235267855202E-2</v>
      </c>
      <c r="R1149" s="151" t="s">
        <v>4</v>
      </c>
    </row>
    <row r="1150" spans="1:18" x14ac:dyDescent="0.25">
      <c r="A1150" s="153">
        <v>1132</v>
      </c>
      <c r="B1150" s="158"/>
      <c r="C1150" s="174">
        <f ca="1">_xll.meDateFromTenor(C1149,"1D","FOLLOWING",D$13,"NORMAL")</f>
        <v>44036</v>
      </c>
      <c r="D1150" s="20">
        <f ca="1">_xll.meDateFromTenor(C1150,D$14,"Following",D$13,"Normal")</f>
        <v>44039</v>
      </c>
      <c r="E1150" s="175">
        <f ca="1"/>
        <v>9.223114044285094E-3</v>
      </c>
      <c r="F1150" s="152"/>
      <c r="G1150" s="174">
        <f t="shared" ca="1" si="51"/>
        <v>44036</v>
      </c>
      <c r="H1150" s="20">
        <f ca="1">_xll.meDateFromTenor(G1150,H$14,"Following",H$13,"Normal")</f>
        <v>44130</v>
      </c>
      <c r="I1150" s="175">
        <f ca="1"/>
        <v>1.2314183072314152E-2</v>
      </c>
      <c r="J1150" s="152" t="s">
        <v>4</v>
      </c>
      <c r="K1150" s="174">
        <f t="shared" ca="1" si="52"/>
        <v>44036</v>
      </c>
      <c r="L1150" s="20">
        <f ca="1">_xll.meDateFromTenor(K1150,L$14,"Following",L$13,"Normal")</f>
        <v>44221</v>
      </c>
      <c r="M1150" s="175">
        <f ca="1"/>
        <v>1.3830138788603027E-2</v>
      </c>
      <c r="N1150" s="152" t="s">
        <v>4</v>
      </c>
      <c r="O1150" s="174">
        <f t="shared" ca="1" si="53"/>
        <v>44036</v>
      </c>
      <c r="P1150" s="20">
        <f ca="1">_xll.meDateFromTenor(O1150,P$14,"Following",P$13,"Normal")</f>
        <v>44039</v>
      </c>
      <c r="Q1150" s="175">
        <f ca="1"/>
        <v>1.0018001602314811E-2</v>
      </c>
      <c r="R1150" s="151" t="s">
        <v>4</v>
      </c>
    </row>
    <row r="1151" spans="1:18" x14ac:dyDescent="0.25">
      <c r="A1151" s="153">
        <v>1133</v>
      </c>
      <c r="B1151" s="158"/>
      <c r="C1151" s="174">
        <f ca="1">_xll.meDateFromTenor(C1150,"1D","FOLLOWING",D$13,"NORMAL")</f>
        <v>44039</v>
      </c>
      <c r="D1151" s="20">
        <f ca="1">_xll.meDateFromTenor(C1151,D$14,"Following",D$13,"Normal")</f>
        <v>44040</v>
      </c>
      <c r="E1151" s="175">
        <f ca="1"/>
        <v>9.2345872065976442E-3</v>
      </c>
      <c r="F1151" s="152"/>
      <c r="G1151" s="174">
        <f t="shared" ca="1" si="51"/>
        <v>44039</v>
      </c>
      <c r="H1151" s="20">
        <f ca="1">_xll.meDateFromTenor(G1151,H$14,"Following",H$13,"Normal")</f>
        <v>44131</v>
      </c>
      <c r="I1151" s="175">
        <f ca="1"/>
        <v>1.2331011894779713E-2</v>
      </c>
      <c r="J1151" s="152" t="s">
        <v>4</v>
      </c>
      <c r="K1151" s="174">
        <f t="shared" ca="1" si="52"/>
        <v>44039</v>
      </c>
      <c r="L1151" s="20">
        <f ca="1">_xll.meDateFromTenor(K1151,L$14,"Following",L$13,"Normal")</f>
        <v>44223</v>
      </c>
      <c r="M1151" s="175">
        <f ca="1"/>
        <v>1.384801242402626E-2</v>
      </c>
      <c r="N1151" s="152" t="s">
        <v>4</v>
      </c>
      <c r="O1151" s="174">
        <f t="shared" ca="1" si="53"/>
        <v>44039</v>
      </c>
      <c r="P1151" s="20">
        <f ca="1">_xll.meDateFromTenor(O1151,P$14,"Following",P$13,"Normal")</f>
        <v>44040</v>
      </c>
      <c r="Q1151" s="175">
        <f ca="1"/>
        <v>1.0032368168755043E-2</v>
      </c>
      <c r="R1151" s="151" t="s">
        <v>4</v>
      </c>
    </row>
    <row r="1152" spans="1:18" x14ac:dyDescent="0.25">
      <c r="A1152" s="153">
        <v>1134</v>
      </c>
      <c r="B1152" s="158"/>
      <c r="C1152" s="174">
        <f ca="1">_xll.meDateFromTenor(C1151,"1D","FOLLOWING",D$13,"NORMAL")</f>
        <v>44040</v>
      </c>
      <c r="D1152" s="20">
        <f ca="1">_xll.meDateFromTenor(C1152,D$14,"Following",D$13,"Normal")</f>
        <v>44041</v>
      </c>
      <c r="E1152" s="175">
        <f ca="1"/>
        <v>9.2404566754315642E-3</v>
      </c>
      <c r="F1152" s="152"/>
      <c r="G1152" s="174">
        <f t="shared" ca="1" si="51"/>
        <v>44040</v>
      </c>
      <c r="H1152" s="20">
        <f ca="1">_xll.meDateFromTenor(G1152,H$14,"Following",H$13,"Normal")</f>
        <v>44132</v>
      </c>
      <c r="I1152" s="175">
        <f ca="1"/>
        <v>1.2336650084217483E-2</v>
      </c>
      <c r="J1152" s="152" t="s">
        <v>4</v>
      </c>
      <c r="K1152" s="174">
        <f t="shared" ca="1" si="52"/>
        <v>44040</v>
      </c>
      <c r="L1152" s="20">
        <f ca="1">_xll.meDateFromTenor(K1152,L$14,"Following",L$13,"Normal")</f>
        <v>44224</v>
      </c>
      <c r="M1152" s="175">
        <f ca="1"/>
        <v>1.385398678192693E-2</v>
      </c>
      <c r="N1152" s="152" t="s">
        <v>4</v>
      </c>
      <c r="O1152" s="174">
        <f t="shared" ca="1" si="53"/>
        <v>44040</v>
      </c>
      <c r="P1152" s="20">
        <f ca="1">_xll.meDateFromTenor(O1152,P$14,"Following",P$13,"Normal")</f>
        <v>44041</v>
      </c>
      <c r="Q1152" s="175">
        <f ca="1"/>
        <v>1.0037179707724544E-2</v>
      </c>
      <c r="R1152" s="151" t="s">
        <v>4</v>
      </c>
    </row>
    <row r="1153" spans="1:18" x14ac:dyDescent="0.25">
      <c r="A1153" s="153">
        <v>1135</v>
      </c>
      <c r="B1153" s="158"/>
      <c r="C1153" s="174">
        <f ca="1">_xll.meDateFromTenor(C1152,"1D","FOLLOWING",D$13,"NORMAL")</f>
        <v>44041</v>
      </c>
      <c r="D1153" s="20">
        <f ca="1">_xll.meDateFromTenor(C1153,D$14,"Following",D$13,"Normal")</f>
        <v>44042</v>
      </c>
      <c r="E1153" s="175">
        <f ca="1"/>
        <v>9.2463349935009136E-3</v>
      </c>
      <c r="F1153" s="152"/>
      <c r="G1153" s="174">
        <f t="shared" ca="1" si="51"/>
        <v>44041</v>
      </c>
      <c r="H1153" s="20">
        <f ca="1">_xll.meDateFromTenor(G1153,H$14,"Following",H$13,"Normal")</f>
        <v>44133</v>
      </c>
      <c r="I1153" s="175">
        <f ca="1"/>
        <v>1.2342302761448895E-2</v>
      </c>
      <c r="J1153" s="152" t="s">
        <v>4</v>
      </c>
      <c r="K1153" s="174">
        <f t="shared" ca="1" si="52"/>
        <v>44041</v>
      </c>
      <c r="L1153" s="20">
        <f ca="1">_xll.meDateFromTenor(K1153,L$14,"Following",L$13,"Normal")</f>
        <v>44225</v>
      </c>
      <c r="M1153" s="175">
        <f ca="1"/>
        <v>1.3859969360437747E-2</v>
      </c>
      <c r="N1153" s="152" t="s">
        <v>4</v>
      </c>
      <c r="O1153" s="174">
        <f t="shared" ca="1" si="53"/>
        <v>44041</v>
      </c>
      <c r="P1153" s="20">
        <f ca="1">_xll.meDateFromTenor(O1153,P$14,"Following",P$13,"Normal")</f>
        <v>44042</v>
      </c>
      <c r="Q1153" s="175">
        <f ca="1"/>
        <v>1.0042002669673237E-2</v>
      </c>
      <c r="R1153" s="151" t="s">
        <v>4</v>
      </c>
    </row>
    <row r="1154" spans="1:18" x14ac:dyDescent="0.25">
      <c r="A1154" s="153">
        <v>1136</v>
      </c>
      <c r="B1154" s="158"/>
      <c r="C1154" s="174">
        <f ca="1">_xll.meDateFromTenor(C1153,"1D","FOLLOWING",D$13,"NORMAL")</f>
        <v>44042</v>
      </c>
      <c r="D1154" s="20">
        <f ca="1">_xll.meDateFromTenor(C1154,D$14,"Following",D$13,"Normal")</f>
        <v>44043</v>
      </c>
      <c r="E1154" s="175">
        <f ca="1"/>
        <v>9.2522221619366213E-3</v>
      </c>
      <c r="F1154" s="152"/>
      <c r="G1154" s="174">
        <f t="shared" ca="1" si="51"/>
        <v>44042</v>
      </c>
      <c r="H1154" s="20">
        <f ca="1">_xll.meDateFromTenor(G1154,H$14,"Following",H$13,"Normal")</f>
        <v>44134</v>
      </c>
      <c r="I1154" s="175">
        <f ca="1"/>
        <v>1.2347970044565374E-2</v>
      </c>
      <c r="J1154" s="152" t="s">
        <v>4</v>
      </c>
      <c r="K1154" s="174">
        <f t="shared" ca="1" si="52"/>
        <v>44042</v>
      </c>
      <c r="L1154" s="20">
        <f ca="1">_xll.meDateFromTenor(K1154,L$14,"Following",L$13,"Normal")</f>
        <v>44228</v>
      </c>
      <c r="M1154" s="175">
        <f ca="1"/>
        <v>1.3865960148096929E-2</v>
      </c>
      <c r="N1154" s="152" t="s">
        <v>4</v>
      </c>
      <c r="O1154" s="174">
        <f t="shared" ca="1" si="53"/>
        <v>44042</v>
      </c>
      <c r="P1154" s="20">
        <f ca="1">_xll.meDateFromTenor(O1154,P$14,"Following",P$13,"Normal")</f>
        <v>44043</v>
      </c>
      <c r="Q1154" s="175">
        <f ca="1"/>
        <v>1.0046837103341805E-2</v>
      </c>
      <c r="R1154" s="151" t="s">
        <v>4</v>
      </c>
    </row>
    <row r="1155" spans="1:18" x14ac:dyDescent="0.25">
      <c r="A1155" s="153">
        <v>1137</v>
      </c>
      <c r="B1155" s="158"/>
      <c r="C1155" s="174">
        <f ca="1">_xll.meDateFromTenor(C1154,"1D","FOLLOWING",D$13,"NORMAL")</f>
        <v>44043</v>
      </c>
      <c r="D1155" s="20">
        <f ca="1">_xll.meDateFromTenor(C1155,D$14,"Following",D$13,"Normal")</f>
        <v>44046</v>
      </c>
      <c r="E1155" s="175">
        <f ca="1"/>
        <v>9.2642644029789882E-3</v>
      </c>
      <c r="F1155" s="152"/>
      <c r="G1155" s="174">
        <f t="shared" ca="1" si="51"/>
        <v>44043</v>
      </c>
      <c r="H1155" s="20">
        <f ca="1">_xll.meDateFromTenor(G1155,H$14,"Following",H$13,"Normal")</f>
        <v>44137</v>
      </c>
      <c r="I1155" s="175">
        <f ca="1"/>
        <v>1.2353652051658335E-2</v>
      </c>
      <c r="J1155" s="152" t="s">
        <v>4</v>
      </c>
      <c r="K1155" s="174">
        <f t="shared" ca="1" si="52"/>
        <v>44043</v>
      </c>
      <c r="L1155" s="20">
        <f ca="1">_xll.meDateFromTenor(K1155,L$14,"Following",L$13,"Normal")</f>
        <v>44228</v>
      </c>
      <c r="M1155" s="175">
        <f ca="1"/>
        <v>1.3871959133442687E-2</v>
      </c>
      <c r="N1155" s="152" t="s">
        <v>4</v>
      </c>
      <c r="O1155" s="174">
        <f t="shared" ca="1" si="53"/>
        <v>44043</v>
      </c>
      <c r="P1155" s="20">
        <f ca="1">_xll.meDateFromTenor(O1155,P$14,"Following",P$13,"Normal")</f>
        <v>44046</v>
      </c>
      <c r="Q1155" s="175">
        <f ca="1"/>
        <v>1.005168305747094E-2</v>
      </c>
      <c r="R1155" s="151" t="s">
        <v>4</v>
      </c>
    </row>
    <row r="1156" spans="1:18" x14ac:dyDescent="0.25">
      <c r="A1156" s="153">
        <v>1138</v>
      </c>
      <c r="B1156" s="158"/>
      <c r="C1156" s="174">
        <f ca="1">_xll.meDateFromTenor(C1155,"1D","FOLLOWING",D$13,"NORMAL")</f>
        <v>44046</v>
      </c>
      <c r="D1156" s="20">
        <f ca="1">_xll.meDateFromTenor(C1156,D$14,"Following",D$13,"Normal")</f>
        <v>44047</v>
      </c>
      <c r="E1156" s="175">
        <f ca="1"/>
        <v>9.2758593631729509E-3</v>
      </c>
      <c r="F1156" s="152"/>
      <c r="G1156" s="174">
        <f t="shared" ca="1" si="51"/>
        <v>44046</v>
      </c>
      <c r="H1156" s="20">
        <f ca="1">_xll.meDateFromTenor(G1156,H$14,"Following",H$13,"Normal")</f>
        <v>44138</v>
      </c>
      <c r="I1156" s="175">
        <f ca="1"/>
        <v>1.2370787597710263E-2</v>
      </c>
      <c r="J1156" s="152" t="s">
        <v>4</v>
      </c>
      <c r="K1156" s="174">
        <f t="shared" ca="1" si="52"/>
        <v>44046</v>
      </c>
      <c r="L1156" s="20">
        <f ca="1">_xll.meDateFromTenor(K1156,L$14,"Following",L$13,"Normal")</f>
        <v>44230</v>
      </c>
      <c r="M1156" s="175">
        <f ca="1"/>
        <v>1.3890005160981553E-2</v>
      </c>
      <c r="N1156" s="152" t="s">
        <v>4</v>
      </c>
      <c r="O1156" s="174">
        <f t="shared" ca="1" si="53"/>
        <v>44046</v>
      </c>
      <c r="P1156" s="20">
        <f ca="1">_xll.meDateFromTenor(O1156,P$14,"Following",P$13,"Normal")</f>
        <v>44047</v>
      </c>
      <c r="Q1156" s="175">
        <f ca="1"/>
        <v>1.0066290530028598E-2</v>
      </c>
      <c r="R1156" s="151" t="s">
        <v>4</v>
      </c>
    </row>
    <row r="1157" spans="1:18" x14ac:dyDescent="0.25">
      <c r="A1157" s="153">
        <v>1139</v>
      </c>
      <c r="B1157" s="158"/>
      <c r="C1157" s="174">
        <f ca="1">_xll.meDateFromTenor(C1156,"1D","FOLLOWING",D$13,"NORMAL")</f>
        <v>44047</v>
      </c>
      <c r="D1157" s="20">
        <f ca="1">_xll.meDateFromTenor(C1157,D$14,"Following",D$13,"Normal")</f>
        <v>44048</v>
      </c>
      <c r="E1157" s="175">
        <f ca="1"/>
        <v>9.281790801310634E-3</v>
      </c>
      <c r="F1157" s="152"/>
      <c r="G1157" s="174">
        <f t="shared" ca="1" si="51"/>
        <v>44047</v>
      </c>
      <c r="H1157" s="20">
        <f ca="1">_xll.meDateFromTenor(G1157,H$14,"Following",H$13,"Normal")</f>
        <v>44139</v>
      </c>
      <c r="I1157" s="175">
        <f ca="1"/>
        <v>1.2376529681623307E-2</v>
      </c>
      <c r="J1157" s="152" t="s">
        <v>4</v>
      </c>
      <c r="K1157" s="174">
        <f t="shared" ca="1" si="52"/>
        <v>44047</v>
      </c>
      <c r="L1157" s="20">
        <f ca="1">_xll.meDateFromTenor(K1157,L$14,"Following",L$13,"Normal")</f>
        <v>44231</v>
      </c>
      <c r="M1157" s="175">
        <f ca="1"/>
        <v>1.3896036822455748E-2</v>
      </c>
      <c r="N1157" s="152" t="s">
        <v>4</v>
      </c>
      <c r="O1157" s="174">
        <f t="shared" ca="1" si="53"/>
        <v>44047</v>
      </c>
      <c r="P1157" s="20">
        <f ca="1">_xll.meDateFromTenor(O1157,P$14,"Following",P$13,"Normal")</f>
        <v>44048</v>
      </c>
      <c r="Q1157" s="175">
        <f ca="1"/>
        <v>1.0071183053406858E-2</v>
      </c>
      <c r="R1157" s="151" t="s">
        <v>4</v>
      </c>
    </row>
    <row r="1158" spans="1:18" x14ac:dyDescent="0.25">
      <c r="A1158" s="153">
        <v>1140</v>
      </c>
      <c r="B1158" s="158"/>
      <c r="C1158" s="174">
        <f ca="1">_xll.meDateFromTenor(C1157,"1D","FOLLOWING",D$13,"NORMAL")</f>
        <v>44048</v>
      </c>
      <c r="D1158" s="20">
        <f ca="1">_xll.meDateFromTenor(C1158,D$14,"Following",D$13,"Normal")</f>
        <v>44049</v>
      </c>
      <c r="E1158" s="175">
        <f ca="1"/>
        <v>9.2877310967691331E-3</v>
      </c>
      <c r="F1158" s="152"/>
      <c r="G1158" s="174">
        <f t="shared" ca="1" si="51"/>
        <v>44048</v>
      </c>
      <c r="H1158" s="20">
        <f ca="1">_xll.meDateFromTenor(G1158,H$14,"Following",H$13,"Normal")</f>
        <v>44140</v>
      </c>
      <c r="I1158" s="175">
        <f ca="1"/>
        <v>1.2382287079969908E-2</v>
      </c>
      <c r="J1158" s="152" t="s">
        <v>4</v>
      </c>
      <c r="K1158" s="174">
        <f t="shared" ca="1" si="52"/>
        <v>44048</v>
      </c>
      <c r="L1158" s="20">
        <f ca="1">_xll.meDateFromTenor(K1158,L$14,"Following",L$13,"Normal")</f>
        <v>44232</v>
      </c>
      <c r="M1158" s="175">
        <f ca="1"/>
        <v>1.3902076624307582E-2</v>
      </c>
      <c r="N1158" s="152" t="s">
        <v>4</v>
      </c>
      <c r="O1158" s="174">
        <f t="shared" ca="1" si="53"/>
        <v>44048</v>
      </c>
      <c r="P1158" s="20">
        <f ca="1">_xll.meDateFromTenor(O1158,P$14,"Following",P$13,"Normal")</f>
        <v>44049</v>
      </c>
      <c r="Q1158" s="175">
        <f ca="1"/>
        <v>1.0076087340949117E-2</v>
      </c>
      <c r="R1158" s="151" t="s">
        <v>4</v>
      </c>
    </row>
    <row r="1159" spans="1:18" x14ac:dyDescent="0.25">
      <c r="A1159" s="153">
        <v>1141</v>
      </c>
      <c r="B1159" s="158"/>
      <c r="C1159" s="174">
        <f ca="1">_xll.meDateFromTenor(C1158,"1D","FOLLOWING",D$13,"NORMAL")</f>
        <v>44049</v>
      </c>
      <c r="D1159" s="20">
        <f ca="1">_xll.meDateFromTenor(C1159,D$14,"Following",D$13,"Normal")</f>
        <v>44050</v>
      </c>
      <c r="E1159" s="175">
        <f ca="1"/>
        <v>9.2936802509754248E-3</v>
      </c>
      <c r="F1159" s="152"/>
      <c r="G1159" s="174">
        <f t="shared" ca="1" si="51"/>
        <v>44049</v>
      </c>
      <c r="H1159" s="20">
        <f ca="1">_xll.meDateFromTenor(G1159,H$14,"Following",H$13,"Normal")</f>
        <v>44141</v>
      </c>
      <c r="I1159" s="175">
        <f ca="1"/>
        <v>1.2388059910841487E-2</v>
      </c>
      <c r="J1159" s="152" t="s">
        <v>4</v>
      </c>
      <c r="K1159" s="174">
        <f t="shared" ca="1" si="52"/>
        <v>44049</v>
      </c>
      <c r="L1159" s="20">
        <f ca="1">_xll.meDateFromTenor(K1159,L$14,"Following",L$13,"Normal")</f>
        <v>44235</v>
      </c>
      <c r="M1159" s="175">
        <f ca="1"/>
        <v>1.3908124555075275E-2</v>
      </c>
      <c r="N1159" s="152" t="s">
        <v>4</v>
      </c>
      <c r="O1159" s="174">
        <f t="shared" ca="1" si="53"/>
        <v>44049</v>
      </c>
      <c r="P1159" s="20">
        <f ca="1">_xll.meDateFromTenor(O1159,P$14,"Following",P$13,"Normal")</f>
        <v>44050</v>
      </c>
      <c r="Q1159" s="175">
        <f ca="1"/>
        <v>1.0081003441396065E-2</v>
      </c>
      <c r="R1159" s="151" t="s">
        <v>4</v>
      </c>
    </row>
    <row r="1160" spans="1:18" x14ac:dyDescent="0.25">
      <c r="A1160" s="153">
        <v>1142</v>
      </c>
      <c r="B1160" s="158"/>
      <c r="C1160" s="174">
        <f ca="1">_xll.meDateFromTenor(C1159,"1D","FOLLOWING",D$13,"NORMAL")</f>
        <v>44050</v>
      </c>
      <c r="D1160" s="20">
        <f ca="1">_xll.meDateFromTenor(C1160,D$14,"Following",D$13,"Normal")</f>
        <v>44053</v>
      </c>
      <c r="E1160" s="175">
        <f ca="1"/>
        <v>9.3058486360236576E-3</v>
      </c>
      <c r="F1160" s="152"/>
      <c r="G1160" s="174">
        <f t="shared" ca="1" si="51"/>
        <v>44050</v>
      </c>
      <c r="H1160" s="20">
        <f ca="1">_xll.meDateFromTenor(G1160,H$14,"Following",H$13,"Normal")</f>
        <v>44144</v>
      </c>
      <c r="I1160" s="175">
        <f ca="1"/>
        <v>1.2393848292329456E-2</v>
      </c>
      <c r="J1160" s="152" t="s">
        <v>4</v>
      </c>
      <c r="K1160" s="174">
        <f t="shared" ca="1" si="52"/>
        <v>44050</v>
      </c>
      <c r="L1160" s="20">
        <f ca="1">_xll.meDateFromTenor(K1160,L$14,"Following",L$13,"Normal")</f>
        <v>44235</v>
      </c>
      <c r="M1160" s="175">
        <f ca="1"/>
        <v>1.3914180603297032E-2</v>
      </c>
      <c r="N1160" s="152" t="s">
        <v>4</v>
      </c>
      <c r="O1160" s="174">
        <f t="shared" ca="1" si="53"/>
        <v>44050</v>
      </c>
      <c r="P1160" s="20">
        <f ca="1">_xll.meDateFromTenor(O1160,P$14,"Following",P$13,"Normal")</f>
        <v>44053</v>
      </c>
      <c r="Q1160" s="175">
        <f ca="1"/>
        <v>1.0085931403488383E-2</v>
      </c>
      <c r="R1160" s="151" t="s">
        <v>4</v>
      </c>
    </row>
    <row r="1161" spans="1:18" x14ac:dyDescent="0.25">
      <c r="A1161" s="153">
        <v>1143</v>
      </c>
      <c r="B1161" s="158"/>
      <c r="C1161" s="174">
        <f ca="1">_xll.meDateFromTenor(C1160,"1D","FOLLOWING",D$13,"NORMAL")</f>
        <v>44053</v>
      </c>
      <c r="D1161" s="20">
        <f ca="1">_xll.meDateFromTenor(C1161,D$14,"Following",D$13,"Normal")</f>
        <v>44054</v>
      </c>
      <c r="E1161" s="175">
        <f ca="1"/>
        <v>9.317565477971676E-3</v>
      </c>
      <c r="F1161" s="152"/>
      <c r="G1161" s="174">
        <f t="shared" ca="1" si="51"/>
        <v>44053</v>
      </c>
      <c r="H1161" s="20">
        <f ca="1">_xll.meDateFromTenor(G1161,H$14,"Following",H$13,"Normal")</f>
        <v>44145</v>
      </c>
      <c r="I1161" s="175">
        <f ca="1"/>
        <v>1.2411307921405875E-2</v>
      </c>
      <c r="J1161" s="152" t="s">
        <v>4</v>
      </c>
      <c r="K1161" s="174">
        <f t="shared" ca="1" si="52"/>
        <v>44053</v>
      </c>
      <c r="L1161" s="20">
        <f ca="1">_xll.meDateFromTenor(K1161,L$14,"Following",L$13,"Normal")</f>
        <v>44237</v>
      </c>
      <c r="M1161" s="175">
        <f ca="1"/>
        <v>1.3932397338068846E-2</v>
      </c>
      <c r="N1161" s="152" t="s">
        <v>4</v>
      </c>
      <c r="O1161" s="174">
        <f t="shared" ca="1" si="53"/>
        <v>44053</v>
      </c>
      <c r="P1161" s="20">
        <f ca="1">_xll.meDateFromTenor(O1161,P$14,"Following",P$13,"Normal")</f>
        <v>44054</v>
      </c>
      <c r="Q1161" s="175">
        <f ca="1"/>
        <v>1.010078694704445E-2</v>
      </c>
      <c r="R1161" s="151" t="s">
        <v>4</v>
      </c>
    </row>
    <row r="1162" spans="1:18" x14ac:dyDescent="0.25">
      <c r="A1162" s="153">
        <v>1144</v>
      </c>
      <c r="B1162" s="158"/>
      <c r="C1162" s="174">
        <f ca="1">_xll.meDateFromTenor(C1161,"1D","FOLLOWING",D$13,"NORMAL")</f>
        <v>44054</v>
      </c>
      <c r="D1162" s="20">
        <f ca="1">_xll.meDateFromTenor(C1162,D$14,"Following",D$13,"Normal")</f>
        <v>44055</v>
      </c>
      <c r="E1162" s="175">
        <f ca="1"/>
        <v>9.3235589432986953E-3</v>
      </c>
      <c r="F1162" s="152"/>
      <c r="G1162" s="174">
        <f t="shared" ca="1" si="51"/>
        <v>44054</v>
      </c>
      <c r="H1162" s="20">
        <f ca="1">_xll.meDateFromTenor(G1162,H$14,"Following",H$13,"Normal")</f>
        <v>44146</v>
      </c>
      <c r="I1162" s="175">
        <f ca="1"/>
        <v>1.2417159686273571E-2</v>
      </c>
      <c r="J1162" s="152" t="s">
        <v>4</v>
      </c>
      <c r="K1162" s="174">
        <f t="shared" ca="1" si="52"/>
        <v>44054</v>
      </c>
      <c r="L1162" s="20">
        <f ca="1">_xll.meDateFromTenor(K1162,L$14,"Following",L$13,"Normal")</f>
        <v>44238</v>
      </c>
      <c r="M1162" s="175">
        <f ca="1"/>
        <v>1.3938485741489008E-2</v>
      </c>
      <c r="N1162" s="152" t="s">
        <v>4</v>
      </c>
      <c r="O1162" s="174">
        <f t="shared" ca="1" si="53"/>
        <v>44054</v>
      </c>
      <c r="P1162" s="20">
        <f ca="1">_xll.meDateFromTenor(O1162,P$14,"Following",P$13,"Normal")</f>
        <v>44055</v>
      </c>
      <c r="Q1162" s="175">
        <f ca="1"/>
        <v>1.0105762843125133E-2</v>
      </c>
      <c r="R1162" s="151" t="s">
        <v>4</v>
      </c>
    </row>
    <row r="1163" spans="1:18" x14ac:dyDescent="0.25">
      <c r="A1163" s="153">
        <v>1145</v>
      </c>
      <c r="B1163" s="158"/>
      <c r="C1163" s="174">
        <f ca="1">_xll.meDateFromTenor(C1162,"1D","FOLLOWING",D$13,"NORMAL")</f>
        <v>44055</v>
      </c>
      <c r="D1163" s="20">
        <f ca="1">_xll.meDateFromTenor(C1163,D$14,"Following",D$13,"Normal")</f>
        <v>44056</v>
      </c>
      <c r="E1163" s="175">
        <f ca="1"/>
        <v>9.3295612744078559E-3</v>
      </c>
      <c r="F1163" s="152"/>
      <c r="G1163" s="174">
        <f t="shared" ca="1" si="51"/>
        <v>44055</v>
      </c>
      <c r="H1163" s="20">
        <f ca="1">_xll.meDateFromTenor(G1163,H$14,"Following",H$13,"Normal")</f>
        <v>44147</v>
      </c>
      <c r="I1163" s="175">
        <f ca="1"/>
        <v>1.2423027592214739E-2</v>
      </c>
      <c r="J1163" s="152" t="s">
        <v>4</v>
      </c>
      <c r="K1163" s="174">
        <f t="shared" ca="1" si="52"/>
        <v>44055</v>
      </c>
      <c r="L1163" s="20">
        <f ca="1">_xll.meDateFromTenor(K1163,L$14,"Following",L$13,"Normal")</f>
        <v>44239</v>
      </c>
      <c r="M1163" s="175">
        <f ca="1"/>
        <v>1.3944582205054302E-2</v>
      </c>
      <c r="N1163" s="152" t="s">
        <v>4</v>
      </c>
      <c r="O1163" s="174">
        <f t="shared" ca="1" si="53"/>
        <v>44055</v>
      </c>
      <c r="P1163" s="20">
        <f ca="1">_xll.meDateFromTenor(O1163,P$14,"Following",P$13,"Normal")</f>
        <v>44056</v>
      </c>
      <c r="Q1163" s="175">
        <f ca="1"/>
        <v>1.0110750844554622E-2</v>
      </c>
      <c r="R1163" s="151" t="s">
        <v>4</v>
      </c>
    </row>
    <row r="1164" spans="1:18" x14ac:dyDescent="0.25">
      <c r="A1164" s="153">
        <v>1146</v>
      </c>
      <c r="B1164" s="158"/>
      <c r="C1164" s="174">
        <f ca="1">_xll.meDateFromTenor(C1163,"1D","FOLLOWING",D$13,"NORMAL")</f>
        <v>44056</v>
      </c>
      <c r="D1164" s="20">
        <f ca="1">_xll.meDateFromTenor(C1164,D$14,"Following",D$13,"Normal")</f>
        <v>44057</v>
      </c>
      <c r="E1164" s="175">
        <f ca="1"/>
        <v>9.3355724724301908E-3</v>
      </c>
      <c r="F1164" s="152"/>
      <c r="G1164" s="174">
        <f t="shared" ca="1" si="51"/>
        <v>44056</v>
      </c>
      <c r="H1164" s="20">
        <f ca="1">_xll.meDateFromTenor(G1164,H$14,"Following",H$13,"Normal")</f>
        <v>44148</v>
      </c>
      <c r="I1164" s="175">
        <f ca="1"/>
        <v>1.2428911757320795E-2</v>
      </c>
      <c r="J1164" s="152" t="s">
        <v>4</v>
      </c>
      <c r="K1164" s="174">
        <f t="shared" ca="1" si="52"/>
        <v>44056</v>
      </c>
      <c r="L1164" s="20">
        <f ca="1">_xll.meDateFromTenor(K1164,L$14,"Following",L$13,"Normal")</f>
        <v>44242</v>
      </c>
      <c r="M1164" s="175">
        <f ca="1"/>
        <v>1.3950686717302943E-2</v>
      </c>
      <c r="N1164" s="152" t="s">
        <v>4</v>
      </c>
      <c r="O1164" s="174">
        <f t="shared" ca="1" si="53"/>
        <v>44056</v>
      </c>
      <c r="P1164" s="20">
        <f ca="1">_xll.meDateFromTenor(O1164,P$14,"Following",P$13,"Normal")</f>
        <v>44057</v>
      </c>
      <c r="Q1164" s="175">
        <f ca="1"/>
        <v>1.0115751000073607E-2</v>
      </c>
      <c r="R1164" s="151" t="s">
        <v>4</v>
      </c>
    </row>
    <row r="1165" spans="1:18" x14ac:dyDescent="0.25">
      <c r="A1165" s="153">
        <v>1147</v>
      </c>
      <c r="B1165" s="158"/>
      <c r="C1165" s="174">
        <f ca="1">_xll.meDateFromTenor(C1164,"1D","FOLLOWING",D$13,"NORMAL")</f>
        <v>44057</v>
      </c>
      <c r="D1165" s="20">
        <f ca="1">_xll.meDateFromTenor(C1165,D$14,"Following",D$13,"Normal")</f>
        <v>44060</v>
      </c>
      <c r="E1165" s="175">
        <f ca="1"/>
        <v>9.3478671501041402E-3</v>
      </c>
      <c r="F1165" s="152"/>
      <c r="G1165" s="174">
        <f t="shared" ca="1" si="51"/>
        <v>44057</v>
      </c>
      <c r="H1165" s="20">
        <f ca="1">_xll.meDateFromTenor(G1165,H$14,"Following",H$13,"Normal")</f>
        <v>44151</v>
      </c>
      <c r="I1165" s="175">
        <f ca="1"/>
        <v>1.243481229968315E-2</v>
      </c>
      <c r="J1165" s="152" t="s">
        <v>4</v>
      </c>
      <c r="K1165" s="174">
        <f t="shared" ca="1" si="52"/>
        <v>44057</v>
      </c>
      <c r="L1165" s="20">
        <f ca="1">_xll.meDateFromTenor(K1165,L$14,"Following",L$13,"Normal")</f>
        <v>44242</v>
      </c>
      <c r="M1165" s="175">
        <f ca="1"/>
        <v>1.3956799266773142E-2</v>
      </c>
      <c r="N1165" s="152" t="s">
        <v>4</v>
      </c>
      <c r="O1165" s="174">
        <f t="shared" ca="1" si="53"/>
        <v>44057</v>
      </c>
      <c r="P1165" s="20">
        <f ca="1">_xll.meDateFromTenor(O1165,P$14,"Following",P$13,"Normal")</f>
        <v>44060</v>
      </c>
      <c r="Q1165" s="175">
        <f ca="1"/>
        <v>1.0120763358422772E-2</v>
      </c>
      <c r="R1165" s="151" t="s">
        <v>4</v>
      </c>
    </row>
    <row r="1166" spans="1:18" x14ac:dyDescent="0.25">
      <c r="A1166" s="153">
        <v>1148</v>
      </c>
      <c r="B1166" s="158"/>
      <c r="C1166" s="174">
        <f ca="1">_xll.meDateFromTenor(C1165,"1D","FOLLOWING",D$13,"NORMAL")</f>
        <v>44060</v>
      </c>
      <c r="D1166" s="20">
        <f ca="1">_xll.meDateFromTenor(C1166,D$14,"Following",D$13,"Normal")</f>
        <v>44061</v>
      </c>
      <c r="E1166" s="175">
        <f ca="1"/>
        <v>9.3597059584397992E-3</v>
      </c>
      <c r="F1166" s="152"/>
      <c r="G1166" s="174">
        <f t="shared" ca="1" si="51"/>
        <v>44060</v>
      </c>
      <c r="H1166" s="20">
        <f ca="1">_xll.meDateFromTenor(G1166,H$14,"Following",H$13,"Normal")</f>
        <v>44152</v>
      </c>
      <c r="I1166" s="175">
        <f ca="1"/>
        <v>1.2452613371222193E-2</v>
      </c>
      <c r="J1166" s="152" t="s">
        <v>4</v>
      </c>
      <c r="K1166" s="174">
        <f t="shared" ca="1" si="52"/>
        <v>44060</v>
      </c>
      <c r="L1166" s="20">
        <f ca="1">_xll.meDateFromTenor(K1166,L$14,"Following",L$13,"Normal")</f>
        <v>44244</v>
      </c>
      <c r="M1166" s="175">
        <f ca="1"/>
        <v>1.3975185023895222E-2</v>
      </c>
      <c r="N1166" s="152" t="s">
        <v>4</v>
      </c>
      <c r="O1166" s="174">
        <f t="shared" ca="1" si="53"/>
        <v>44060</v>
      </c>
      <c r="P1166" s="20">
        <f ca="1">_xll.meDateFromTenor(O1166,P$14,"Following",P$13,"Normal")</f>
        <v>44061</v>
      </c>
      <c r="Q1166" s="175">
        <f ca="1"/>
        <v>1.0135874137858231E-2</v>
      </c>
      <c r="R1166" s="151" t="s">
        <v>4</v>
      </c>
    </row>
    <row r="1167" spans="1:18" x14ac:dyDescent="0.25">
      <c r="A1167" s="153">
        <v>1149</v>
      </c>
      <c r="B1167" s="158"/>
      <c r="C1167" s="174">
        <f ca="1">_xll.meDateFromTenor(C1166,"1D","FOLLOWING",D$13,"NORMAL")</f>
        <v>44061</v>
      </c>
      <c r="D1167" s="20">
        <f ca="1">_xll.meDateFromTenor(C1167,D$14,"Following",D$13,"Normal")</f>
        <v>44062</v>
      </c>
      <c r="E1167" s="175">
        <f ca="1"/>
        <v>9.3657615094574279E-3</v>
      </c>
      <c r="F1167" s="152"/>
      <c r="G1167" s="174">
        <f t="shared" ca="1" si="51"/>
        <v>44061</v>
      </c>
      <c r="H1167" s="20">
        <f ca="1">_xll.meDateFromTenor(G1167,H$14,"Following",H$13,"Normal")</f>
        <v>44153</v>
      </c>
      <c r="I1167" s="175">
        <f ca="1"/>
        <v>1.2458580603523917E-2</v>
      </c>
      <c r="J1167" s="152" t="s">
        <v>4</v>
      </c>
      <c r="K1167" s="174">
        <f t="shared" ca="1" si="52"/>
        <v>44061</v>
      </c>
      <c r="L1167" s="20">
        <f ca="1">_xll.meDateFromTenor(K1167,L$14,"Following",L$13,"Normal")</f>
        <v>44245</v>
      </c>
      <c r="M1167" s="175">
        <f ca="1"/>
        <v>1.3981329607633789E-2</v>
      </c>
      <c r="N1167" s="152" t="s">
        <v>4</v>
      </c>
      <c r="O1167" s="174">
        <f t="shared" ca="1" si="53"/>
        <v>44061</v>
      </c>
      <c r="P1167" s="20">
        <f ca="1">_xll.meDateFromTenor(O1167,P$14,"Following",P$13,"Normal")</f>
        <v>44062</v>
      </c>
      <c r="Q1167" s="175">
        <f ca="1"/>
        <v>1.0140935794934995E-2</v>
      </c>
      <c r="R1167" s="151" t="s">
        <v>4</v>
      </c>
    </row>
    <row r="1168" spans="1:18" x14ac:dyDescent="0.25">
      <c r="A1168" s="153">
        <v>1150</v>
      </c>
      <c r="B1168" s="158"/>
      <c r="C1168" s="174">
        <f ca="1">_xll.meDateFromTenor(C1167,"1D","FOLLOWING",D$13,"NORMAL")</f>
        <v>44062</v>
      </c>
      <c r="D1168" s="20">
        <f ca="1">_xll.meDateFromTenor(C1168,D$14,"Following",D$13,"Normal")</f>
        <v>44063</v>
      </c>
      <c r="E1168" s="175">
        <f ca="1"/>
        <v>9.3718259346624363E-3</v>
      </c>
      <c r="F1168" s="152"/>
      <c r="G1168" s="174">
        <f t="shared" ca="1" si="51"/>
        <v>44062</v>
      </c>
      <c r="H1168" s="20">
        <f ca="1">_xll.meDateFromTenor(G1168,H$14,"Following",H$13,"Normal")</f>
        <v>44154</v>
      </c>
      <c r="I1168" s="175">
        <f ca="1"/>
        <v>1.2464564803539024E-2</v>
      </c>
      <c r="J1168" s="152" t="s">
        <v>4</v>
      </c>
      <c r="K1168" s="174">
        <f t="shared" ca="1" si="52"/>
        <v>44062</v>
      </c>
      <c r="L1168" s="20">
        <f ca="1">_xll.meDateFromTenor(K1168,L$14,"Following",L$13,"Normal")</f>
        <v>44246</v>
      </c>
      <c r="M1168" s="175">
        <f ca="1"/>
        <v>1.398748217128498E-2</v>
      </c>
      <c r="N1168" s="152" t="s">
        <v>4</v>
      </c>
      <c r="O1168" s="174">
        <f t="shared" ca="1" si="53"/>
        <v>44062</v>
      </c>
      <c r="P1168" s="20">
        <f ca="1">_xll.meDateFromTenor(O1168,P$14,"Following",P$13,"Normal")</f>
        <v>44063</v>
      </c>
      <c r="Q1168" s="175">
        <f ca="1"/>
        <v>1.0146009898545376E-2</v>
      </c>
      <c r="R1168" s="151" t="s">
        <v>4</v>
      </c>
    </row>
    <row r="1169" spans="1:18" x14ac:dyDescent="0.25">
      <c r="A1169" s="153">
        <v>1151</v>
      </c>
      <c r="B1169" s="158"/>
      <c r="C1169" s="174">
        <f ca="1">_xll.meDateFromTenor(C1168,"1D","FOLLOWING",D$13,"NORMAL")</f>
        <v>44063</v>
      </c>
      <c r="D1169" s="20">
        <f ca="1">_xll.meDateFromTenor(C1169,D$14,"Following",D$13,"Normal")</f>
        <v>44064</v>
      </c>
      <c r="E1169" s="175">
        <f ca="1"/>
        <v>9.3778992351619458E-3</v>
      </c>
      <c r="F1169" s="152"/>
      <c r="G1169" s="174">
        <f t="shared" ca="1" si="51"/>
        <v>44063</v>
      </c>
      <c r="H1169" s="20">
        <f ca="1">_xll.meDateFromTenor(G1169,H$14,"Following",H$13,"Normal")</f>
        <v>44155</v>
      </c>
      <c r="I1169" s="175">
        <f ca="1"/>
        <v>1.2470566034653907E-2</v>
      </c>
      <c r="J1169" s="152" t="s">
        <v>4</v>
      </c>
      <c r="K1169" s="174">
        <f t="shared" ca="1" si="52"/>
        <v>44063</v>
      </c>
      <c r="L1169" s="20">
        <f ca="1">_xll.meDateFromTenor(K1169,L$14,"Following",L$13,"Normal")</f>
        <v>44249</v>
      </c>
      <c r="M1169" s="175">
        <f ca="1"/>
        <v>1.3993642692327772E-2</v>
      </c>
      <c r="N1169" s="152" t="s">
        <v>4</v>
      </c>
      <c r="O1169" s="174">
        <f t="shared" ca="1" si="53"/>
        <v>44063</v>
      </c>
      <c r="P1169" s="20">
        <f ca="1">_xll.meDateFromTenor(O1169,P$14,"Following",P$13,"Normal")</f>
        <v>44064</v>
      </c>
      <c r="Q1169" s="175">
        <f ca="1"/>
        <v>1.0151096497430057E-2</v>
      </c>
      <c r="R1169" s="151" t="s">
        <v>4</v>
      </c>
    </row>
    <row r="1170" spans="1:18" x14ac:dyDescent="0.25">
      <c r="A1170" s="153">
        <v>1152</v>
      </c>
      <c r="B1170" s="158"/>
      <c r="C1170" s="174">
        <f ca="1">_xll.meDateFromTenor(C1169,"1D","FOLLOWING",D$13,"NORMAL")</f>
        <v>44064</v>
      </c>
      <c r="D1170" s="20">
        <f ca="1">_xll.meDateFromTenor(C1170,D$14,"Following",D$13,"Normal")</f>
        <v>44067</v>
      </c>
      <c r="E1170" s="175">
        <f ca="1"/>
        <v>9.3903203556161344E-3</v>
      </c>
      <c r="F1170" s="152"/>
      <c r="G1170" s="174">
        <f t="shared" ca="1" si="51"/>
        <v>44064</v>
      </c>
      <c r="H1170" s="20">
        <f ca="1">_xll.meDateFromTenor(G1170,H$14,"Following",H$13,"Normal")</f>
        <v>44158</v>
      </c>
      <c r="I1170" s="175">
        <f ca="1"/>
        <v>1.2476584141434878E-2</v>
      </c>
      <c r="J1170" s="152" t="s">
        <v>4</v>
      </c>
      <c r="K1170" s="174">
        <f t="shared" ca="1" si="52"/>
        <v>44064</v>
      </c>
      <c r="L1170" s="20">
        <f ca="1">_xll.meDateFromTenor(K1170,L$14,"Following",L$13,"Normal")</f>
        <v>44249</v>
      </c>
      <c r="M1170" s="175">
        <f ca="1"/>
        <v>1.3999811104004186E-2</v>
      </c>
      <c r="N1170" s="152" t="s">
        <v>4</v>
      </c>
      <c r="O1170" s="174">
        <f t="shared" ca="1" si="53"/>
        <v>44064</v>
      </c>
      <c r="P1170" s="20">
        <f ca="1">_xll.meDateFromTenor(O1170,P$14,"Following",P$13,"Normal")</f>
        <v>44067</v>
      </c>
      <c r="Q1170" s="175">
        <f ca="1"/>
        <v>1.015619564032973E-2</v>
      </c>
      <c r="R1170" s="151" t="s">
        <v>4</v>
      </c>
    </row>
    <row r="1171" spans="1:18" x14ac:dyDescent="0.25">
      <c r="A1171" s="153">
        <v>1153</v>
      </c>
      <c r="B1171" s="158"/>
      <c r="C1171" s="174">
        <f ca="1">_xll.meDateFromTenor(C1170,"1D","FOLLOWING",D$13,"NORMAL")</f>
        <v>44067</v>
      </c>
      <c r="D1171" s="20">
        <f ca="1">_xll.meDateFromTenor(C1171,D$14,"Following",D$13,"Normal")</f>
        <v>44068</v>
      </c>
      <c r="E1171" s="175">
        <f ca="1"/>
        <v>9.4022812156765185E-3</v>
      </c>
      <c r="F1171" s="152"/>
      <c r="G1171" s="174">
        <f t="shared" ca="1" si="51"/>
        <v>44067</v>
      </c>
      <c r="H1171" s="20">
        <f ca="1">_xll.meDateFromTenor(G1171,H$14,"Following",H$13,"Normal")</f>
        <v>44159</v>
      </c>
      <c r="I1171" s="175">
        <f ca="1"/>
        <v>1.249473761438725E-2</v>
      </c>
      <c r="J1171" s="152" t="s">
        <v>4</v>
      </c>
      <c r="K1171" s="174">
        <f t="shared" ca="1" si="52"/>
        <v>44067</v>
      </c>
      <c r="L1171" s="20">
        <f ca="1">_xll.meDateFromTenor(K1171,L$14,"Following",L$13,"Normal")</f>
        <v>44251</v>
      </c>
      <c r="M1171" s="175">
        <f ca="1"/>
        <v>1.4018362904663094E-2</v>
      </c>
      <c r="N1171" s="152" t="s">
        <v>4</v>
      </c>
      <c r="O1171" s="174">
        <f t="shared" ca="1" si="53"/>
        <v>44067</v>
      </c>
      <c r="P1171" s="20">
        <f ca="1">_xll.meDateFromTenor(O1171,P$14,"Following",P$13,"Normal")</f>
        <v>44068</v>
      </c>
      <c r="Q1171" s="175">
        <f ca="1"/>
        <v>1.0171568820525567E-2</v>
      </c>
      <c r="R1171" s="151" t="s">
        <v>4</v>
      </c>
    </row>
    <row r="1172" spans="1:18" x14ac:dyDescent="0.25">
      <c r="A1172" s="153">
        <v>1154</v>
      </c>
      <c r="B1172" s="158"/>
      <c r="C1172" s="174">
        <f ca="1">_xll.meDateFromTenor(C1171,"1D","FOLLOWING",D$13,"NORMAL")</f>
        <v>44068</v>
      </c>
      <c r="D1172" s="20">
        <f ca="1">_xll.meDateFromTenor(C1172,D$14,"Following",D$13,"Normal")</f>
        <v>44069</v>
      </c>
      <c r="E1172" s="175">
        <f ca="1"/>
        <v>9.4083989113895421E-3</v>
      </c>
      <c r="F1172" s="152"/>
      <c r="G1172" s="174">
        <f t="shared" ca="1" si="51"/>
        <v>44068</v>
      </c>
      <c r="H1172" s="20">
        <f ca="1">_xll.meDateFromTenor(G1172,H$14,"Following",H$13,"Normal")</f>
        <v>44160</v>
      </c>
      <c r="I1172" s="175">
        <f ca="1"/>
        <v>1.2500821122445493E-2</v>
      </c>
      <c r="J1172" s="152" t="s">
        <v>4</v>
      </c>
      <c r="K1172" s="174">
        <f t="shared" ca="1" si="52"/>
        <v>44068</v>
      </c>
      <c r="L1172" s="20">
        <f ca="1">_xll.meDateFromTenor(K1172,L$14,"Following",L$13,"Normal")</f>
        <v>44252</v>
      </c>
      <c r="M1172" s="175">
        <f ca="1"/>
        <v>1.4024562100701909E-2</v>
      </c>
      <c r="N1172" s="152" t="s">
        <v>4</v>
      </c>
      <c r="O1172" s="174">
        <f t="shared" ca="1" si="53"/>
        <v>44068</v>
      </c>
      <c r="P1172" s="20">
        <f ca="1">_xll.meDateFromTenor(O1172,P$14,"Following",P$13,"Normal")</f>
        <v>44069</v>
      </c>
      <c r="Q1172" s="175">
        <f ca="1"/>
        <v>1.0176732926743974E-2</v>
      </c>
      <c r="R1172" s="151" t="s">
        <v>4</v>
      </c>
    </row>
    <row r="1173" spans="1:18" x14ac:dyDescent="0.25">
      <c r="A1173" s="153">
        <v>1155</v>
      </c>
      <c r="B1173" s="158"/>
      <c r="C1173" s="174">
        <f ca="1">_xll.meDateFromTenor(C1172,"1D","FOLLOWING",D$13,"NORMAL")</f>
        <v>44069</v>
      </c>
      <c r="D1173" s="20">
        <f ca="1">_xll.meDateFromTenor(C1173,D$14,"Following",D$13,"Normal")</f>
        <v>44070</v>
      </c>
      <c r="E1173" s="175">
        <f ca="1"/>
        <v>9.4145254898310993E-3</v>
      </c>
      <c r="F1173" s="152"/>
      <c r="G1173" s="174">
        <f t="shared" ref="G1173:G1236" ca="1" si="54">$C1173</f>
        <v>44069</v>
      </c>
      <c r="H1173" s="20">
        <f ca="1">_xll.meDateFromTenor(G1173,H$14,"Following",H$13,"Normal")</f>
        <v>44161</v>
      </c>
      <c r="I1173" s="175">
        <f ca="1"/>
        <v>1.2506920455476281E-2</v>
      </c>
      <c r="J1173" s="152" t="s">
        <v>4</v>
      </c>
      <c r="K1173" s="174">
        <f t="shared" ref="K1173:K1236" ca="1" si="55">$C1173</f>
        <v>44069</v>
      </c>
      <c r="L1173" s="20">
        <f ca="1">_xll.meDateFromTenor(K1173,L$14,"Following",L$13,"Normal")</f>
        <v>44253</v>
      </c>
      <c r="M1173" s="175">
        <f ca="1"/>
        <v>1.4030768798288301E-2</v>
      </c>
      <c r="N1173" s="152" t="s">
        <v>4</v>
      </c>
      <c r="O1173" s="174">
        <f t="shared" ref="O1173:O1236" ca="1" si="56">$C1173</f>
        <v>44069</v>
      </c>
      <c r="P1173" s="20">
        <f ca="1">_xll.meDateFromTenor(O1173,P$14,"Following",P$13,"Normal")</f>
        <v>44070</v>
      </c>
      <c r="Q1173" s="175">
        <f ca="1"/>
        <v>1.0181937560487121E-2</v>
      </c>
      <c r="R1173" s="151" t="s">
        <v>4</v>
      </c>
    </row>
    <row r="1174" spans="1:18" x14ac:dyDescent="0.25">
      <c r="A1174" s="153">
        <v>1156</v>
      </c>
      <c r="B1174" s="158"/>
      <c r="C1174" s="174">
        <f ca="1">_xll.meDateFromTenor(C1173,"1D","FOLLOWING",D$13,"NORMAL")</f>
        <v>44070</v>
      </c>
      <c r="D1174" s="20">
        <f ca="1">_xll.meDateFromTenor(C1174,D$14,"Following",D$13,"Normal")</f>
        <v>44071</v>
      </c>
      <c r="E1174" s="175">
        <f ca="1"/>
        <v>9.4206609521323287E-3</v>
      </c>
      <c r="F1174" s="152"/>
      <c r="G1174" s="174">
        <f t="shared" ca="1" si="54"/>
        <v>44070</v>
      </c>
      <c r="H1174" s="20">
        <f ca="1">_xll.meDateFromTenor(G1174,H$14,"Following",H$13,"Normal")</f>
        <v>44162</v>
      </c>
      <c r="I1174" s="175">
        <f ca="1"/>
        <v>1.2513035403340908E-2</v>
      </c>
      <c r="J1174" s="152" t="s">
        <v>4</v>
      </c>
      <c r="K1174" s="174">
        <f t="shared" ca="1" si="55"/>
        <v>44070</v>
      </c>
      <c r="L1174" s="20">
        <f ca="1">_xll.meDateFromTenor(K1174,L$14,"Following",L$13,"Normal")</f>
        <v>44256</v>
      </c>
      <c r="M1174" s="175">
        <f ca="1"/>
        <v>1.4036982919605052E-2</v>
      </c>
      <c r="N1174" s="152" t="s">
        <v>4</v>
      </c>
      <c r="O1174" s="174">
        <f t="shared" ca="1" si="56"/>
        <v>44070</v>
      </c>
      <c r="P1174" s="20">
        <f ca="1">_xll.meDateFromTenor(O1174,P$14,"Following",P$13,"Normal")</f>
        <v>44071</v>
      </c>
      <c r="Q1174" s="175">
        <f ca="1"/>
        <v>1.0187181480649453E-2</v>
      </c>
      <c r="R1174" s="151" t="s">
        <v>4</v>
      </c>
    </row>
    <row r="1175" spans="1:18" x14ac:dyDescent="0.25">
      <c r="A1175" s="153">
        <v>1157</v>
      </c>
      <c r="B1175" s="158"/>
      <c r="C1175" s="174">
        <f ca="1">_xll.meDateFromTenor(C1174,"1D","FOLLOWING",D$13,"NORMAL")</f>
        <v>44071</v>
      </c>
      <c r="D1175" s="20">
        <f ca="1">_xll.meDateFromTenor(C1175,D$14,"Following",D$13,"Normal")</f>
        <v>44074</v>
      </c>
      <c r="E1175" s="175">
        <f ca="1"/>
        <v>9.4332086666244243E-3</v>
      </c>
      <c r="F1175" s="152"/>
      <c r="G1175" s="174">
        <f t="shared" ca="1" si="54"/>
        <v>44071</v>
      </c>
      <c r="H1175" s="20">
        <f ca="1">_xll.meDateFromTenor(G1175,H$14,"Following",H$13,"Normal")</f>
        <v>44165</v>
      </c>
      <c r="I1175" s="175">
        <f ca="1"/>
        <v>1.2519165755900667E-2</v>
      </c>
      <c r="J1175" s="152" t="s">
        <v>4</v>
      </c>
      <c r="K1175" s="174">
        <f t="shared" ca="1" si="55"/>
        <v>44071</v>
      </c>
      <c r="L1175" s="20">
        <f ca="1">_xll.meDateFromTenor(K1175,L$14,"Following",L$13,"Normal")</f>
        <v>44256</v>
      </c>
      <c r="M1175" s="175">
        <f ca="1"/>
        <v>1.4043204386834957E-2</v>
      </c>
      <c r="N1175" s="152" t="s">
        <v>4</v>
      </c>
      <c r="O1175" s="174">
        <f t="shared" ca="1" si="56"/>
        <v>44071</v>
      </c>
      <c r="P1175" s="20">
        <f ca="1">_xll.meDateFromTenor(O1175,P$14,"Following",P$13,"Normal")</f>
        <v>44074</v>
      </c>
      <c r="Q1175" s="175">
        <f ca="1"/>
        <v>1.0192463446125415E-2</v>
      </c>
      <c r="R1175" s="151" t="s">
        <v>4</v>
      </c>
    </row>
    <row r="1176" spans="1:18" x14ac:dyDescent="0.25">
      <c r="A1176" s="153">
        <v>1158</v>
      </c>
      <c r="B1176" s="158"/>
      <c r="C1176" s="174">
        <f ca="1">_xll.meDateFromTenor(C1175,"1D","FOLLOWING",D$13,"NORMAL")</f>
        <v>44074</v>
      </c>
      <c r="D1176" s="20">
        <f ca="1">_xll.meDateFromTenor(C1176,D$14,"Following",D$13,"Normal")</f>
        <v>44075</v>
      </c>
      <c r="E1176" s="175">
        <f ca="1"/>
        <v>9.4452916644820369E-3</v>
      </c>
      <c r="F1176" s="152"/>
      <c r="G1176" s="174">
        <f t="shared" ca="1" si="54"/>
        <v>44074</v>
      </c>
      <c r="H1176" s="20">
        <f ca="1">_xll.meDateFromTenor(G1176,H$14,"Following",H$13,"Normal")</f>
        <v>44165</v>
      </c>
      <c r="I1176" s="175">
        <f ca="1"/>
        <v>1.2537647140363622E-2</v>
      </c>
      <c r="J1176" s="152" t="s">
        <v>4</v>
      </c>
      <c r="K1176" s="174">
        <f t="shared" ca="1" si="55"/>
        <v>44074</v>
      </c>
      <c r="L1176" s="20">
        <f ca="1">_xll.meDateFromTenor(K1176,L$14,"Following",L$13,"Normal")</f>
        <v>44256</v>
      </c>
      <c r="M1176" s="175">
        <f ca="1"/>
        <v>1.4061912085831466E-2</v>
      </c>
      <c r="N1176" s="152" t="s">
        <v>4</v>
      </c>
      <c r="O1176" s="174">
        <f t="shared" ca="1" si="56"/>
        <v>44074</v>
      </c>
      <c r="P1176" s="20">
        <f ca="1">_xll.meDateFromTenor(O1176,P$14,"Following",P$13,"Normal")</f>
        <v>44075</v>
      </c>
      <c r="Q1176" s="175">
        <f ca="1"/>
        <v>1.0208525203379551E-2</v>
      </c>
      <c r="R1176" s="151" t="s">
        <v>4</v>
      </c>
    </row>
    <row r="1177" spans="1:18" x14ac:dyDescent="0.25">
      <c r="A1177" s="153">
        <v>1159</v>
      </c>
      <c r="B1177" s="158"/>
      <c r="C1177" s="174">
        <f ca="1">_xll.meDateFromTenor(C1176,"1D","FOLLOWING",D$13,"NORMAL")</f>
        <v>44075</v>
      </c>
      <c r="D1177" s="20">
        <f ca="1">_xll.meDateFromTenor(C1177,D$14,"Following",D$13,"Normal")</f>
        <v>44076</v>
      </c>
      <c r="E1177" s="175">
        <f ca="1"/>
        <v>9.4514715645107258E-3</v>
      </c>
      <c r="F1177" s="152"/>
      <c r="G1177" s="174">
        <f t="shared" ca="1" si="54"/>
        <v>44075</v>
      </c>
      <c r="H1177" s="20">
        <f ca="1">_xll.meDateFromTenor(G1177,H$14,"Following",H$13,"Normal")</f>
        <v>44166</v>
      </c>
      <c r="I1177" s="175">
        <f ca="1"/>
        <v>1.2543837010316807E-2</v>
      </c>
      <c r="J1177" s="152" t="s">
        <v>4</v>
      </c>
      <c r="K1177" s="174">
        <f t="shared" ca="1" si="55"/>
        <v>44075</v>
      </c>
      <c r="L1177" s="20">
        <f ca="1">_xll.meDateFromTenor(K1177,L$14,"Following",L$13,"Normal")</f>
        <v>44256</v>
      </c>
      <c r="M1177" s="175">
        <f ca="1"/>
        <v>1.4068162158541869E-2</v>
      </c>
      <c r="N1177" s="152" t="s">
        <v>4</v>
      </c>
      <c r="O1177" s="174">
        <f t="shared" ca="1" si="56"/>
        <v>44075</v>
      </c>
      <c r="P1177" s="20">
        <f ca="1">_xll.meDateFromTenor(O1177,P$14,"Following",P$13,"Normal")</f>
        <v>44076</v>
      </c>
      <c r="Q1177" s="175">
        <f ca="1"/>
        <v>1.0213946939054497E-2</v>
      </c>
      <c r="R1177" s="151" t="s">
        <v>4</v>
      </c>
    </row>
    <row r="1178" spans="1:18" x14ac:dyDescent="0.25">
      <c r="A1178" s="153">
        <v>1160</v>
      </c>
      <c r="B1178" s="158"/>
      <c r="C1178" s="174">
        <f ca="1">_xll.meDateFromTenor(C1177,"1D","FOLLOWING",D$13,"NORMAL")</f>
        <v>44076</v>
      </c>
      <c r="D1178" s="20">
        <f ca="1">_xll.meDateFromTenor(C1178,D$14,"Following",D$13,"Normal")</f>
        <v>44077</v>
      </c>
      <c r="E1178" s="175">
        <f ca="1"/>
        <v>9.4576603557532304E-3</v>
      </c>
      <c r="F1178" s="152"/>
      <c r="G1178" s="174">
        <f t="shared" ca="1" si="54"/>
        <v>44076</v>
      </c>
      <c r="H1178" s="20">
        <f ca="1">_xll.meDateFromTenor(G1178,H$14,"Following",H$13,"Normal")</f>
        <v>44167</v>
      </c>
      <c r="I1178" s="175">
        <f ca="1"/>
        <v>1.2550041234271583E-2</v>
      </c>
      <c r="J1178" s="152" t="s">
        <v>4</v>
      </c>
      <c r="K1178" s="174">
        <f t="shared" ca="1" si="55"/>
        <v>44076</v>
      </c>
      <c r="L1178" s="20">
        <f ca="1">_xll.meDateFromTenor(K1178,L$14,"Following",L$13,"Normal")</f>
        <v>44257</v>
      </c>
      <c r="M1178" s="175">
        <f ca="1"/>
        <v>1.4074419188079368E-2</v>
      </c>
      <c r="N1178" s="152" t="s">
        <v>4</v>
      </c>
      <c r="O1178" s="174">
        <f t="shared" ca="1" si="56"/>
        <v>44076</v>
      </c>
      <c r="P1178" s="20">
        <f ca="1">_xll.meDateFromTenor(O1178,P$14,"Following",P$13,"Normal")</f>
        <v>44077</v>
      </c>
      <c r="Q1178" s="175">
        <f ca="1"/>
        <v>1.0219400514515309E-2</v>
      </c>
      <c r="R1178" s="151" t="s">
        <v>4</v>
      </c>
    </row>
    <row r="1179" spans="1:18" x14ac:dyDescent="0.25">
      <c r="A1179" s="153">
        <v>1161</v>
      </c>
      <c r="B1179" s="158"/>
      <c r="C1179" s="174">
        <f ca="1">_xll.meDateFromTenor(C1178,"1D","FOLLOWING",D$13,"NORMAL")</f>
        <v>44077</v>
      </c>
      <c r="D1179" s="20">
        <f ca="1">_xll.meDateFromTenor(C1179,D$14,"Following",D$13,"Normal")</f>
        <v>44078</v>
      </c>
      <c r="E1179" s="175">
        <f ca="1"/>
        <v>9.4638580394764329E-3</v>
      </c>
      <c r="F1179" s="152"/>
      <c r="G1179" s="174">
        <f t="shared" ca="1" si="54"/>
        <v>44077</v>
      </c>
      <c r="H1179" s="20">
        <f ca="1">_xll.meDateFromTenor(G1179,H$14,"Following",H$13,"Normal")</f>
        <v>44168</v>
      </c>
      <c r="I1179" s="175">
        <f ca="1"/>
        <v>1.2556259602089231E-2</v>
      </c>
      <c r="J1179" s="152" t="s">
        <v>4</v>
      </c>
      <c r="K1179" s="174">
        <f t="shared" ca="1" si="55"/>
        <v>44077</v>
      </c>
      <c r="L1179" s="20">
        <f ca="1">_xll.meDateFromTenor(K1179,L$14,"Following",L$13,"Normal")</f>
        <v>44258</v>
      </c>
      <c r="M1179" s="175">
        <f ca="1"/>
        <v>1.4080683096626752E-2</v>
      </c>
      <c r="N1179" s="152" t="s">
        <v>4</v>
      </c>
      <c r="O1179" s="174">
        <f t="shared" ca="1" si="56"/>
        <v>44077</v>
      </c>
      <c r="P1179" s="20">
        <f ca="1">_xll.meDateFromTenor(O1179,P$14,"Following",P$13,"Normal")</f>
        <v>44078</v>
      </c>
      <c r="Q1179" s="175">
        <f ca="1"/>
        <v>1.0224884688656427E-2</v>
      </c>
      <c r="R1179" s="151" t="s">
        <v>4</v>
      </c>
    </row>
    <row r="1180" spans="1:18" x14ac:dyDescent="0.25">
      <c r="A1180" s="153">
        <v>1162</v>
      </c>
      <c r="B1180" s="158"/>
      <c r="C1180" s="174">
        <f ca="1">_xll.meDateFromTenor(C1179,"1D","FOLLOWING",D$13,"NORMAL")</f>
        <v>44078</v>
      </c>
      <c r="D1180" s="20">
        <f ca="1">_xll.meDateFromTenor(C1180,D$14,"Following",D$13,"Normal")</f>
        <v>44081</v>
      </c>
      <c r="E1180" s="175">
        <f ca="1"/>
        <v>9.4765325009587963E-3</v>
      </c>
      <c r="F1180" s="152"/>
      <c r="G1180" s="174">
        <f t="shared" ca="1" si="54"/>
        <v>44078</v>
      </c>
      <c r="H1180" s="20">
        <f ca="1">_xll.meDateFromTenor(G1180,H$14,"Following",H$13,"Normal")</f>
        <v>44169</v>
      </c>
      <c r="I1180" s="175">
        <f ca="1"/>
        <v>1.2562491903631049E-2</v>
      </c>
      <c r="J1180" s="152" t="s">
        <v>4</v>
      </c>
      <c r="K1180" s="174">
        <f t="shared" ca="1" si="55"/>
        <v>44078</v>
      </c>
      <c r="L1180" s="20">
        <f ca="1">_xll.meDateFromTenor(K1180,L$14,"Following",L$13,"Normal")</f>
        <v>44259</v>
      </c>
      <c r="M1180" s="175">
        <f ca="1"/>
        <v>1.4086953806366816E-2</v>
      </c>
      <c r="N1180" s="152" t="s">
        <v>4</v>
      </c>
      <c r="O1180" s="174">
        <f t="shared" ca="1" si="56"/>
        <v>44078</v>
      </c>
      <c r="P1180" s="20">
        <f ca="1">_xll.meDateFromTenor(O1180,P$14,"Following",P$13,"Normal")</f>
        <v>44081</v>
      </c>
      <c r="Q1180" s="175">
        <f ca="1"/>
        <v>1.0230398220372302E-2</v>
      </c>
      <c r="R1180" s="151" t="s">
        <v>4</v>
      </c>
    </row>
    <row r="1181" spans="1:18" x14ac:dyDescent="0.25">
      <c r="A1181" s="153">
        <v>1163</v>
      </c>
      <c r="B1181" s="158"/>
      <c r="C1181" s="174">
        <f ca="1">_xll.meDateFromTenor(C1180,"1D","FOLLOWING",D$13,"NORMAL")</f>
        <v>44081</v>
      </c>
      <c r="D1181" s="20">
        <f ca="1">_xll.meDateFromTenor(C1181,D$14,"Following",D$13,"Normal")</f>
        <v>44082</v>
      </c>
      <c r="E1181" s="175">
        <f ca="1"/>
        <v>9.4887377233894999E-3</v>
      </c>
      <c r="F1181" s="152"/>
      <c r="G1181" s="174">
        <f t="shared" ca="1" si="54"/>
        <v>44081</v>
      </c>
      <c r="H1181" s="20">
        <f ca="1">_xll.meDateFromTenor(G1181,H$14,"Following",H$13,"Normal")</f>
        <v>44172</v>
      </c>
      <c r="I1181" s="175">
        <f ca="1"/>
        <v>1.258127030921443E-2</v>
      </c>
      <c r="J1181" s="152" t="s">
        <v>4</v>
      </c>
      <c r="K1181" s="174">
        <f t="shared" ca="1" si="55"/>
        <v>44081</v>
      </c>
      <c r="L1181" s="20">
        <f ca="1">_xll.meDateFromTenor(K1181,L$14,"Following",L$13,"Normal")</f>
        <v>44263</v>
      </c>
      <c r="M1181" s="175">
        <f ca="1"/>
        <v>1.4105805964570946E-2</v>
      </c>
      <c r="N1181" s="152" t="s">
        <v>4</v>
      </c>
      <c r="O1181" s="174">
        <f t="shared" ca="1" si="56"/>
        <v>44081</v>
      </c>
      <c r="P1181" s="20">
        <f ca="1">_xll.meDateFromTenor(O1181,P$14,"Following",P$13,"Normal")</f>
        <v>44082</v>
      </c>
      <c r="Q1181" s="175">
        <f ca="1"/>
        <v>1.0247102549912917E-2</v>
      </c>
      <c r="R1181" s="151" t="s">
        <v>4</v>
      </c>
    </row>
    <row r="1182" spans="1:18" x14ac:dyDescent="0.25">
      <c r="A1182" s="153">
        <v>1164</v>
      </c>
      <c r="B1182" s="158"/>
      <c r="C1182" s="174">
        <f ca="1">_xll.meDateFromTenor(C1181,"1D","FOLLOWING",D$13,"NORMAL")</f>
        <v>44082</v>
      </c>
      <c r="D1182" s="20">
        <f ca="1">_xll.meDateFromTenor(C1182,D$14,"Following",D$13,"Normal")</f>
        <v>44083</v>
      </c>
      <c r="E1182" s="175">
        <f ca="1"/>
        <v>9.4949798878578556E-3</v>
      </c>
      <c r="F1182" s="152"/>
      <c r="G1182" s="174">
        <f t="shared" ca="1" si="54"/>
        <v>44082</v>
      </c>
      <c r="H1182" s="20">
        <f ca="1">_xll.meDateFromTenor(G1182,H$14,"Following",H$13,"Normal")</f>
        <v>44173</v>
      </c>
      <c r="I1182" s="175">
        <f ca="1"/>
        <v>1.2587556244265838E-2</v>
      </c>
      <c r="J1182" s="152" t="s">
        <v>4</v>
      </c>
      <c r="K1182" s="174">
        <f t="shared" ca="1" si="55"/>
        <v>44082</v>
      </c>
      <c r="L1182" s="20">
        <f ca="1">_xll.meDateFromTenor(K1182,L$14,"Following",L$13,"Normal")</f>
        <v>44263</v>
      </c>
      <c r="M1182" s="175">
        <f ca="1"/>
        <v>1.4112103100909604E-2</v>
      </c>
      <c r="N1182" s="152" t="s">
        <v>4</v>
      </c>
      <c r="O1182" s="174">
        <f t="shared" ca="1" si="56"/>
        <v>44082</v>
      </c>
      <c r="P1182" s="20">
        <f ca="1">_xll.meDateFromTenor(O1182,P$14,"Following",P$13,"Normal")</f>
        <v>44083</v>
      </c>
      <c r="Q1182" s="175">
        <f ca="1"/>
        <v>1.025272110087227E-2</v>
      </c>
      <c r="R1182" s="151" t="s">
        <v>4</v>
      </c>
    </row>
    <row r="1183" spans="1:18" x14ac:dyDescent="0.25">
      <c r="A1183" s="153">
        <v>1165</v>
      </c>
      <c r="B1183" s="158"/>
      <c r="C1183" s="174">
        <f ca="1">_xll.meDateFromTenor(C1182,"1D","FOLLOWING",D$13,"NORMAL")</f>
        <v>44083</v>
      </c>
      <c r="D1183" s="20">
        <f ca="1">_xll.meDateFromTenor(C1183,D$14,"Following",D$13,"Normal")</f>
        <v>44084</v>
      </c>
      <c r="E1183" s="175">
        <f ca="1"/>
        <v>9.5012309521610022E-3</v>
      </c>
      <c r="F1183" s="152"/>
      <c r="G1183" s="174">
        <f t="shared" ca="1" si="54"/>
        <v>44083</v>
      </c>
      <c r="H1183" s="20">
        <f ca="1">_xll.meDateFromTenor(G1183,H$14,"Following",H$13,"Normal")</f>
        <v>44174</v>
      </c>
      <c r="I1183" s="175">
        <f ca="1"/>
        <v>1.2593855062347871E-2</v>
      </c>
      <c r="J1183" s="152" t="s">
        <v>4</v>
      </c>
      <c r="K1183" s="174">
        <f t="shared" ca="1" si="55"/>
        <v>44083</v>
      </c>
      <c r="L1183" s="20">
        <f ca="1">_xll.meDateFromTenor(K1183,L$14,"Following",L$13,"Normal")</f>
        <v>44264</v>
      </c>
      <c r="M1183" s="175">
        <f ca="1"/>
        <v>1.4118406649354888E-2</v>
      </c>
      <c r="N1183" s="152" t="s">
        <v>4</v>
      </c>
      <c r="O1183" s="174">
        <f t="shared" ca="1" si="56"/>
        <v>44083</v>
      </c>
      <c r="P1183" s="20">
        <f ca="1">_xll.meDateFromTenor(O1183,P$14,"Following",P$13,"Normal")</f>
        <v>44084</v>
      </c>
      <c r="Q1183" s="175">
        <f ca="1"/>
        <v>1.0258362803878613E-2</v>
      </c>
      <c r="R1183" s="151" t="s">
        <v>4</v>
      </c>
    </row>
    <row r="1184" spans="1:18" x14ac:dyDescent="0.25">
      <c r="A1184" s="153">
        <v>1166</v>
      </c>
      <c r="B1184" s="158"/>
      <c r="C1184" s="174">
        <f ca="1">_xll.meDateFromTenor(C1183,"1D","FOLLOWING",D$13,"NORMAL")</f>
        <v>44084</v>
      </c>
      <c r="D1184" s="20">
        <f ca="1">_xll.meDateFromTenor(C1184,D$14,"Following",D$13,"Normal")</f>
        <v>44085</v>
      </c>
      <c r="E1184" s="175">
        <f ca="1"/>
        <v>9.5074909175070898E-3</v>
      </c>
      <c r="F1184" s="152"/>
      <c r="G1184" s="174">
        <f t="shared" ca="1" si="54"/>
        <v>44084</v>
      </c>
      <c r="H1184" s="20">
        <f ca="1">_xll.meDateFromTenor(G1184,H$14,"Following",H$13,"Normal")</f>
        <v>44175</v>
      </c>
      <c r="I1184" s="175">
        <f ca="1"/>
        <v>1.2600166553321824E-2</v>
      </c>
      <c r="J1184" s="152" t="s">
        <v>4</v>
      </c>
      <c r="K1184" s="174">
        <f t="shared" ca="1" si="55"/>
        <v>44084</v>
      </c>
      <c r="L1184" s="20">
        <f ca="1">_xll.meDateFromTenor(K1184,L$14,"Following",L$13,"Normal")</f>
        <v>44265</v>
      </c>
      <c r="M1184" s="175">
        <f ca="1"/>
        <v>1.412471653208958E-2</v>
      </c>
      <c r="N1184" s="152" t="s">
        <v>4</v>
      </c>
      <c r="O1184" s="174">
        <f t="shared" ca="1" si="56"/>
        <v>44084</v>
      </c>
      <c r="P1184" s="20">
        <f ca="1">_xll.meDateFromTenor(O1184,P$14,"Following",P$13,"Normal")</f>
        <v>44085</v>
      </c>
      <c r="Q1184" s="175">
        <f ca="1"/>
        <v>1.0264026417826387E-2</v>
      </c>
      <c r="R1184" s="151" t="s">
        <v>4</v>
      </c>
    </row>
    <row r="1185" spans="1:18" x14ac:dyDescent="0.25">
      <c r="A1185" s="153">
        <v>1167</v>
      </c>
      <c r="B1185" s="158"/>
      <c r="C1185" s="174">
        <f ca="1">_xll.meDateFromTenor(C1184,"1D","FOLLOWING",D$13,"NORMAL")</f>
        <v>44085</v>
      </c>
      <c r="D1185" s="20">
        <f ca="1">_xll.meDateFromTenor(C1185,D$14,"Following",D$13,"Normal")</f>
        <v>44088</v>
      </c>
      <c r="E1185" s="175">
        <f ca="1"/>
        <v>9.5202922802522932E-3</v>
      </c>
      <c r="F1185" s="152"/>
      <c r="G1185" s="174">
        <f t="shared" ca="1" si="54"/>
        <v>44085</v>
      </c>
      <c r="H1185" s="20">
        <f ca="1">_xll.meDateFromTenor(G1185,H$14,"Following",H$13,"Normal")</f>
        <v>44176</v>
      </c>
      <c r="I1185" s="175">
        <f ca="1"/>
        <v>1.2606490507048979E-2</v>
      </c>
      <c r="J1185" s="152" t="s">
        <v>4</v>
      </c>
      <c r="K1185" s="174">
        <f t="shared" ca="1" si="55"/>
        <v>44085</v>
      </c>
      <c r="L1185" s="20">
        <f ca="1">_xll.meDateFromTenor(K1185,L$14,"Following",L$13,"Normal")</f>
        <v>44266</v>
      </c>
      <c r="M1185" s="175">
        <f ca="1"/>
        <v>1.413103267129647E-2</v>
      </c>
      <c r="N1185" s="152" t="s">
        <v>4</v>
      </c>
      <c r="O1185" s="174">
        <f t="shared" ca="1" si="56"/>
        <v>44085</v>
      </c>
      <c r="P1185" s="20">
        <f ca="1">_xll.meDateFromTenor(O1185,P$14,"Following",P$13,"Normal")</f>
        <v>44088</v>
      </c>
      <c r="Q1185" s="175">
        <f ca="1"/>
        <v>1.0269710701610041E-2</v>
      </c>
      <c r="R1185" s="151" t="s">
        <v>4</v>
      </c>
    </row>
    <row r="1186" spans="1:18" x14ac:dyDescent="0.25">
      <c r="A1186" s="153">
        <v>1168</v>
      </c>
      <c r="B1186" s="158"/>
      <c r="C1186" s="174">
        <f ca="1">_xll.meDateFromTenor(C1185,"1D","FOLLOWING",D$13,"NORMAL")</f>
        <v>44088</v>
      </c>
      <c r="D1186" s="20">
        <f ca="1">_xll.meDateFromTenor(C1186,D$14,"Following",D$13,"Normal")</f>
        <v>44089</v>
      </c>
      <c r="E1186" s="175">
        <f ca="1"/>
        <v>9.5326198148700334E-3</v>
      </c>
      <c r="F1186" s="152"/>
      <c r="G1186" s="174">
        <f t="shared" ca="1" si="54"/>
        <v>44088</v>
      </c>
      <c r="H1186" s="20">
        <f ca="1">_xll.meDateFromTenor(G1186,H$14,"Following",H$13,"Normal")</f>
        <v>44179</v>
      </c>
      <c r="I1186" s="175">
        <f ca="1"/>
        <v>1.2625535043362623E-2</v>
      </c>
      <c r="J1186" s="152" t="s">
        <v>4</v>
      </c>
      <c r="K1186" s="174">
        <f t="shared" ca="1" si="55"/>
        <v>44088</v>
      </c>
      <c r="L1186" s="20">
        <f ca="1">_xll.meDateFromTenor(K1186,L$14,"Following",L$13,"Normal")</f>
        <v>44270</v>
      </c>
      <c r="M1186" s="175">
        <f ca="1"/>
        <v>1.4150017849578242E-2</v>
      </c>
      <c r="N1186" s="152" t="s">
        <v>4</v>
      </c>
      <c r="O1186" s="174">
        <f t="shared" ca="1" si="56"/>
        <v>44088</v>
      </c>
      <c r="P1186" s="20">
        <f ca="1">_xll.meDateFromTenor(O1186,P$14,"Following",P$13,"Normal")</f>
        <v>44089</v>
      </c>
      <c r="Q1186" s="175">
        <f ca="1"/>
        <v>1.0286875160920734E-2</v>
      </c>
      <c r="R1186" s="151" t="s">
        <v>4</v>
      </c>
    </row>
    <row r="1187" spans="1:18" x14ac:dyDescent="0.25">
      <c r="A1187" s="153">
        <v>1169</v>
      </c>
      <c r="B1187" s="158"/>
      <c r="C1187" s="174">
        <f ca="1">_xll.meDateFromTenor(C1186,"1D","FOLLOWING",D$13,"NORMAL")</f>
        <v>44089</v>
      </c>
      <c r="D1187" s="20">
        <f ca="1">_xll.meDateFromTenor(C1187,D$14,"Following",D$13,"Normal")</f>
        <v>44090</v>
      </c>
      <c r="E1187" s="175">
        <f ca="1"/>
        <v>9.5389243043635438E-3</v>
      </c>
      <c r="F1187" s="152"/>
      <c r="G1187" s="174">
        <f t="shared" ca="1" si="54"/>
        <v>44089</v>
      </c>
      <c r="H1187" s="20">
        <f ca="1">_xll.meDateFromTenor(G1187,H$14,"Following",H$13,"Normal")</f>
        <v>44180</v>
      </c>
      <c r="I1187" s="175">
        <f ca="1"/>
        <v>1.263190674671553E-2</v>
      </c>
      <c r="J1187" s="152" t="s">
        <v>4</v>
      </c>
      <c r="K1187" s="174">
        <f t="shared" ca="1" si="55"/>
        <v>44089</v>
      </c>
      <c r="L1187" s="20">
        <f ca="1">_xll.meDateFromTenor(K1187,L$14,"Following",L$13,"Normal")</f>
        <v>44270</v>
      </c>
      <c r="M1187" s="175">
        <f ca="1"/>
        <v>1.4156358236501831E-2</v>
      </c>
      <c r="N1187" s="152" t="s">
        <v>4</v>
      </c>
      <c r="O1187" s="174">
        <f t="shared" ca="1" si="56"/>
        <v>44089</v>
      </c>
      <c r="P1187" s="20">
        <f ca="1">_xll.meDateFromTenor(O1187,P$14,"Following",P$13,"Normal")</f>
        <v>44090</v>
      </c>
      <c r="Q1187" s="175">
        <f ca="1"/>
        <v>1.0292629712992368E-2</v>
      </c>
      <c r="R1187" s="151" t="s">
        <v>4</v>
      </c>
    </row>
    <row r="1188" spans="1:18" x14ac:dyDescent="0.25">
      <c r="A1188" s="153">
        <v>1170</v>
      </c>
      <c r="B1188" s="158"/>
      <c r="C1188" s="174">
        <f ca="1">_xll.meDateFromTenor(C1187,"1D","FOLLOWING",D$13,"NORMAL")</f>
        <v>44090</v>
      </c>
      <c r="D1188" s="20">
        <f ca="1">_xll.meDateFromTenor(C1188,D$14,"Following",D$13,"Normal")</f>
        <v>44091</v>
      </c>
      <c r="E1188" s="175">
        <f ca="1"/>
        <v>9.5452377024847837E-3</v>
      </c>
      <c r="F1188" s="152"/>
      <c r="G1188" s="174">
        <f t="shared" ca="1" si="54"/>
        <v>44090</v>
      </c>
      <c r="H1188" s="20">
        <f ca="1">_xll.meDateFromTenor(G1188,H$14,"Following",H$13,"Normal")</f>
        <v>44181</v>
      </c>
      <c r="I1188" s="175">
        <f ca="1"/>
        <v>1.26382898621281E-2</v>
      </c>
      <c r="J1188" s="152" t="s">
        <v>4</v>
      </c>
      <c r="K1188" s="174">
        <f t="shared" ca="1" si="55"/>
        <v>44090</v>
      </c>
      <c r="L1188" s="20">
        <f ca="1">_xll.meDateFromTenor(K1188,L$14,"Following",L$13,"Normal")</f>
        <v>44271</v>
      </c>
      <c r="M1188" s="175">
        <f ca="1"/>
        <v>1.4162704490811565E-2</v>
      </c>
      <c r="N1188" s="152" t="s">
        <v>4</v>
      </c>
      <c r="O1188" s="174">
        <f t="shared" ca="1" si="56"/>
        <v>44090</v>
      </c>
      <c r="P1188" s="20">
        <f ca="1">_xll.meDateFromTenor(O1188,P$14,"Following",P$13,"Normal")</f>
        <v>44091</v>
      </c>
      <c r="Q1188" s="175">
        <f ca="1"/>
        <v>1.0298398729372108E-2</v>
      </c>
      <c r="R1188" s="151" t="s">
        <v>4</v>
      </c>
    </row>
    <row r="1189" spans="1:18" x14ac:dyDescent="0.25">
      <c r="A1189" s="153">
        <v>1171</v>
      </c>
      <c r="B1189" s="158"/>
      <c r="C1189" s="174">
        <f ca="1">_xll.meDateFromTenor(C1188,"1D","FOLLOWING",D$13,"NORMAL")</f>
        <v>44091</v>
      </c>
      <c r="D1189" s="20">
        <f ca="1">_xll.meDateFromTenor(C1189,D$14,"Following",D$13,"Normal")</f>
        <v>44092</v>
      </c>
      <c r="E1189" s="175">
        <f ca="1"/>
        <v>9.5515600102851275E-3</v>
      </c>
      <c r="F1189" s="152"/>
      <c r="G1189" s="174">
        <f t="shared" ca="1" si="54"/>
        <v>44091</v>
      </c>
      <c r="H1189" s="20">
        <f ca="1">_xll.meDateFromTenor(G1189,H$14,"Following",H$13,"Normal")</f>
        <v>44182</v>
      </c>
      <c r="I1189" s="175">
        <f ca="1"/>
        <v>1.2644684179461631E-2</v>
      </c>
      <c r="J1189" s="152" t="s">
        <v>4</v>
      </c>
      <c r="K1189" s="174">
        <f t="shared" ca="1" si="55"/>
        <v>44091</v>
      </c>
      <c r="L1189" s="20">
        <f ca="1">_xll.meDateFromTenor(K1189,L$14,"Following",L$13,"Normal")</f>
        <v>44272</v>
      </c>
      <c r="M1189" s="175">
        <f ca="1"/>
        <v>1.4169056534690236E-2</v>
      </c>
      <c r="N1189" s="152" t="s">
        <v>4</v>
      </c>
      <c r="O1189" s="174">
        <f t="shared" ca="1" si="56"/>
        <v>44091</v>
      </c>
      <c r="P1189" s="20">
        <f ca="1">_xll.meDateFromTenor(O1189,P$14,"Following",P$13,"Normal")</f>
        <v>44092</v>
      </c>
      <c r="Q1189" s="175">
        <f ca="1"/>
        <v>1.0304180968954408E-2</v>
      </c>
      <c r="R1189" s="151" t="s">
        <v>4</v>
      </c>
    </row>
    <row r="1190" spans="1:18" x14ac:dyDescent="0.25">
      <c r="A1190" s="153">
        <v>1172</v>
      </c>
      <c r="B1190" s="158"/>
      <c r="C1190" s="174">
        <f ca="1">_xll.meDateFromTenor(C1189,"1D","FOLLOWING",D$13,"NORMAL")</f>
        <v>44092</v>
      </c>
      <c r="D1190" s="20">
        <f ca="1">_xll.meDateFromTenor(C1190,D$14,"Following",D$13,"Normal")</f>
        <v>44095</v>
      </c>
      <c r="E1190" s="175">
        <f ca="1"/>
        <v>9.5644884300311837E-3</v>
      </c>
      <c r="F1190" s="152"/>
      <c r="G1190" s="174">
        <f t="shared" ca="1" si="54"/>
        <v>44092</v>
      </c>
      <c r="H1190" s="20">
        <f ca="1">_xll.meDateFromTenor(G1190,H$14,"Following",H$13,"Normal")</f>
        <v>44183</v>
      </c>
      <c r="I1190" s="175">
        <f ca="1"/>
        <v>1.2651089488577412E-2</v>
      </c>
      <c r="J1190" s="152" t="s">
        <v>4</v>
      </c>
      <c r="K1190" s="174">
        <f t="shared" ca="1" si="55"/>
        <v>44092</v>
      </c>
      <c r="L1190" s="20">
        <f ca="1">_xll.meDateFromTenor(K1190,L$14,"Following",L$13,"Normal")</f>
        <v>44273</v>
      </c>
      <c r="M1190" s="175">
        <f ca="1"/>
        <v>1.4175414290320631E-2</v>
      </c>
      <c r="N1190" s="152" t="s">
        <v>4</v>
      </c>
      <c r="O1190" s="174">
        <f t="shared" ca="1" si="56"/>
        <v>44092</v>
      </c>
      <c r="P1190" s="20">
        <f ca="1">_xll.meDateFromTenor(O1190,P$14,"Following",P$13,"Normal")</f>
        <v>44095</v>
      </c>
      <c r="Q1190" s="175">
        <f ca="1"/>
        <v>1.0309975190633709E-2</v>
      </c>
      <c r="R1190" s="151" t="s">
        <v>4</v>
      </c>
    </row>
    <row r="1191" spans="1:18" x14ac:dyDescent="0.25">
      <c r="A1191" s="153">
        <v>1173</v>
      </c>
      <c r="B1191" s="158"/>
      <c r="C1191" s="174">
        <f ca="1">_xll.meDateFromTenor(C1190,"1D","FOLLOWING",D$13,"NORMAL")</f>
        <v>44095</v>
      </c>
      <c r="D1191" s="20">
        <f ca="1">_xll.meDateFromTenor(C1191,D$14,"Following",D$13,"Normal")</f>
        <v>44096</v>
      </c>
      <c r="E1191" s="175">
        <f ca="1"/>
        <v>9.5769383651427391E-3</v>
      </c>
      <c r="F1191" s="152"/>
      <c r="G1191" s="174">
        <f t="shared" ca="1" si="54"/>
        <v>44095</v>
      </c>
      <c r="H1191" s="20">
        <f ca="1">_xll.meDateFromTenor(G1191,H$14,"Following",H$13,"Normal")</f>
        <v>44186</v>
      </c>
      <c r="I1191" s="175">
        <f ca="1"/>
        <v>1.2670369265231152E-2</v>
      </c>
      <c r="J1191" s="152" t="s">
        <v>4</v>
      </c>
      <c r="K1191" s="174">
        <f t="shared" ca="1" si="55"/>
        <v>44095</v>
      </c>
      <c r="L1191" s="20">
        <f ca="1">_xll.meDateFromTenor(K1191,L$14,"Following",L$13,"Normal")</f>
        <v>44277</v>
      </c>
      <c r="M1191" s="175">
        <f ca="1"/>
        <v>1.4194521049550064E-2</v>
      </c>
      <c r="N1191" s="152" t="s">
        <v>4</v>
      </c>
      <c r="O1191" s="174">
        <f t="shared" ca="1" si="56"/>
        <v>44095</v>
      </c>
      <c r="P1191" s="20">
        <f ca="1">_xll.meDateFromTenor(O1191,P$14,"Following",P$13,"Normal")</f>
        <v>44096</v>
      </c>
      <c r="Q1191" s="175">
        <f ca="1"/>
        <v>1.0327417337198091E-2</v>
      </c>
      <c r="R1191" s="151" t="s">
        <v>4</v>
      </c>
    </row>
    <row r="1192" spans="1:18" x14ac:dyDescent="0.25">
      <c r="A1192" s="153">
        <v>1174</v>
      </c>
      <c r="B1192" s="158"/>
      <c r="C1192" s="174">
        <f ca="1">_xll.meDateFromTenor(C1191,"1D","FOLLOWING",D$13,"NORMAL")</f>
        <v>44096</v>
      </c>
      <c r="D1192" s="20">
        <f ca="1">_xll.meDateFromTenor(C1192,D$14,"Following",D$13,"Normal")</f>
        <v>44097</v>
      </c>
      <c r="E1192" s="175">
        <f ca="1"/>
        <v>9.5833052408862973E-3</v>
      </c>
      <c r="F1192" s="152"/>
      <c r="G1192" s="174">
        <f t="shared" ca="1" si="54"/>
        <v>44096</v>
      </c>
      <c r="H1192" s="20">
        <f ca="1">_xll.meDateFromTenor(G1192,H$14,"Following",H$13,"Normal")</f>
        <v>44187</v>
      </c>
      <c r="I1192" s="175">
        <f ca="1"/>
        <v>1.2676816440088837E-2</v>
      </c>
      <c r="J1192" s="152" t="s">
        <v>4</v>
      </c>
      <c r="K1192" s="174">
        <f t="shared" ca="1" si="55"/>
        <v>44096</v>
      </c>
      <c r="L1192" s="20">
        <f ca="1">_xll.meDateFromTenor(K1192,L$14,"Following",L$13,"Normal")</f>
        <v>44277</v>
      </c>
      <c r="M1192" s="175">
        <f ca="1"/>
        <v>1.4200900874015251E-2</v>
      </c>
      <c r="N1192" s="152" t="s">
        <v>4</v>
      </c>
      <c r="O1192" s="174">
        <f t="shared" ca="1" si="56"/>
        <v>44096</v>
      </c>
      <c r="P1192" s="20">
        <f ca="1">_xll.meDateFromTenor(O1192,P$14,"Following",P$13,"Normal")</f>
        <v>44097</v>
      </c>
      <c r="Q1192" s="175">
        <f ca="1"/>
        <v>1.0333247076209867E-2</v>
      </c>
      <c r="R1192" s="151" t="s">
        <v>4</v>
      </c>
    </row>
    <row r="1193" spans="1:18" x14ac:dyDescent="0.25">
      <c r="A1193" s="153">
        <v>1175</v>
      </c>
      <c r="B1193" s="158"/>
      <c r="C1193" s="174">
        <f ca="1">_xll.meDateFromTenor(C1192,"1D","FOLLOWING",D$13,"NORMAL")</f>
        <v>44097</v>
      </c>
      <c r="D1193" s="20">
        <f ca="1">_xll.meDateFromTenor(C1193,D$14,"Following",D$13,"Normal")</f>
        <v>44098</v>
      </c>
      <c r="E1193" s="175">
        <f ca="1"/>
        <v>9.5896810339828453E-3</v>
      </c>
      <c r="F1193" s="152"/>
      <c r="G1193" s="174">
        <f t="shared" ca="1" si="54"/>
        <v>44097</v>
      </c>
      <c r="H1193" s="20">
        <f ca="1">_xll.meDateFromTenor(G1193,H$14,"Following",H$13,"Normal")</f>
        <v>44188</v>
      </c>
      <c r="I1193" s="175">
        <f ca="1"/>
        <v>1.2683273556035228E-2</v>
      </c>
      <c r="J1193" s="152" t="s">
        <v>4</v>
      </c>
      <c r="K1193" s="174">
        <f t="shared" ca="1" si="55"/>
        <v>44097</v>
      </c>
      <c r="L1193" s="20">
        <f ca="1">_xll.meDateFromTenor(K1193,L$14,"Following",L$13,"Normal")</f>
        <v>44278</v>
      </c>
      <c r="M1193" s="175">
        <f ca="1"/>
        <v>1.420728602114611E-2</v>
      </c>
      <c r="N1193" s="152" t="s">
        <v>4</v>
      </c>
      <c r="O1193" s="174">
        <f t="shared" ca="1" si="56"/>
        <v>44097</v>
      </c>
      <c r="P1193" s="20">
        <f ca="1">_xll.meDateFromTenor(O1193,P$14,"Following",P$13,"Normal")</f>
        <v>44098</v>
      </c>
      <c r="Q1193" s="175">
        <f ca="1"/>
        <v>1.0339082591790876E-2</v>
      </c>
      <c r="R1193" s="151" t="s">
        <v>4</v>
      </c>
    </row>
    <row r="1194" spans="1:18" x14ac:dyDescent="0.25">
      <c r="A1194" s="153">
        <v>1176</v>
      </c>
      <c r="B1194" s="158"/>
      <c r="C1194" s="174">
        <f ca="1">_xll.meDateFromTenor(C1193,"1D","FOLLOWING",D$13,"NORMAL")</f>
        <v>44098</v>
      </c>
      <c r="D1194" s="20">
        <f ca="1">_xll.meDateFromTenor(C1194,D$14,"Following",D$13,"Normal")</f>
        <v>44099</v>
      </c>
      <c r="E1194" s="175">
        <f ca="1"/>
        <v>9.5960657457790349E-3</v>
      </c>
      <c r="F1194" s="152"/>
      <c r="G1194" s="174">
        <f t="shared" ca="1" si="54"/>
        <v>44098</v>
      </c>
      <c r="H1194" s="20">
        <f ca="1">_xll.meDateFromTenor(G1194,H$14,"Following",H$13,"Normal")</f>
        <v>44189</v>
      </c>
      <c r="I1194" s="175">
        <f ca="1"/>
        <v>1.2689740402931617E-2</v>
      </c>
      <c r="J1194" s="152" t="s">
        <v>4</v>
      </c>
      <c r="K1194" s="174">
        <f t="shared" ca="1" si="55"/>
        <v>44098</v>
      </c>
      <c r="L1194" s="20">
        <f ca="1">_xll.meDateFromTenor(K1194,L$14,"Following",L$13,"Normal")</f>
        <v>44279</v>
      </c>
      <c r="M1194" s="175">
        <f ca="1"/>
        <v>1.4213676413125433E-2</v>
      </c>
      <c r="N1194" s="152" t="s">
        <v>4</v>
      </c>
      <c r="O1194" s="174">
        <f t="shared" ca="1" si="56"/>
        <v>44098</v>
      </c>
      <c r="P1194" s="20">
        <f ca="1">_xll.meDateFromTenor(O1194,P$14,"Following",P$13,"Normal")</f>
        <v>44099</v>
      </c>
      <c r="Q1194" s="175">
        <f ca="1"/>
        <v>1.0344922642835565E-2</v>
      </c>
      <c r="R1194" s="151" t="s">
        <v>4</v>
      </c>
    </row>
    <row r="1195" spans="1:18" x14ac:dyDescent="0.25">
      <c r="A1195" s="153">
        <v>1177</v>
      </c>
      <c r="B1195" s="158"/>
      <c r="C1195" s="174">
        <f ca="1">_xll.meDateFromTenor(C1194,"1D","FOLLOWING",D$13,"NORMAL")</f>
        <v>44099</v>
      </c>
      <c r="D1195" s="20">
        <f ca="1">_xll.meDateFromTenor(C1195,D$14,"Following",D$13,"Normal")</f>
        <v>44102</v>
      </c>
      <c r="E1195" s="175">
        <f ca="1"/>
        <v>9.6091213795818E-3</v>
      </c>
      <c r="F1195" s="152"/>
      <c r="G1195" s="174">
        <f t="shared" ca="1" si="54"/>
        <v>44099</v>
      </c>
      <c r="H1195" s="20">
        <f ca="1">_xll.meDateFromTenor(G1195,H$14,"Following",H$13,"Normal")</f>
        <v>44193</v>
      </c>
      <c r="I1195" s="175">
        <f ca="1"/>
        <v>1.2696216770639297E-2</v>
      </c>
      <c r="J1195" s="152" t="s">
        <v>4</v>
      </c>
      <c r="K1195" s="174">
        <f t="shared" ca="1" si="55"/>
        <v>44099</v>
      </c>
      <c r="L1195" s="20">
        <f ca="1">_xll.meDateFromTenor(K1195,L$14,"Following",L$13,"Normal")</f>
        <v>44280</v>
      </c>
      <c r="M1195" s="175">
        <f ca="1"/>
        <v>1.4220071972136006E-2</v>
      </c>
      <c r="N1195" s="152" t="s">
        <v>4</v>
      </c>
      <c r="O1195" s="174">
        <f t="shared" ca="1" si="56"/>
        <v>44099</v>
      </c>
      <c r="P1195" s="20">
        <f ca="1">_xll.meDateFromTenor(O1195,P$14,"Following",P$13,"Normal")</f>
        <v>44102</v>
      </c>
      <c r="Q1195" s="175">
        <f ca="1"/>
        <v>1.0350765988238387E-2</v>
      </c>
      <c r="R1195" s="151" t="s">
        <v>4</v>
      </c>
    </row>
    <row r="1196" spans="1:18" x14ac:dyDescent="0.25">
      <c r="A1196" s="153">
        <v>1178</v>
      </c>
      <c r="B1196" s="158"/>
      <c r="C1196" s="174">
        <f ca="1">_xll.meDateFromTenor(C1195,"1D","FOLLOWING",D$13,"NORMAL")</f>
        <v>44102</v>
      </c>
      <c r="D1196" s="20">
        <f ca="1">_xll.meDateFromTenor(C1196,D$14,"Following",D$13,"Normal")</f>
        <v>44103</v>
      </c>
      <c r="E1196" s="175">
        <f ca="1"/>
        <v>9.6216938042544223E-3</v>
      </c>
      <c r="F1196" s="152"/>
      <c r="G1196" s="174">
        <f t="shared" ca="1" si="54"/>
        <v>44102</v>
      </c>
      <c r="H1196" s="20">
        <f ca="1">_xll.meDateFromTenor(G1196,H$14,"Following",H$13,"Normal")</f>
        <v>44193</v>
      </c>
      <c r="I1196" s="175">
        <f ca="1"/>
        <v>1.2715700897242967E-2</v>
      </c>
      <c r="J1196" s="152" t="s">
        <v>4</v>
      </c>
      <c r="K1196" s="174">
        <f t="shared" ca="1" si="55"/>
        <v>44102</v>
      </c>
      <c r="L1196" s="20">
        <f ca="1">_xll.meDateFromTenor(K1196,L$14,"Following",L$13,"Normal")</f>
        <v>44284</v>
      </c>
      <c r="M1196" s="175">
        <f ca="1"/>
        <v>1.4239288873183108E-2</v>
      </c>
      <c r="N1196" s="152" t="s">
        <v>4</v>
      </c>
      <c r="O1196" s="174">
        <f t="shared" ca="1" si="56"/>
        <v>44102</v>
      </c>
      <c r="P1196" s="20">
        <f ca="1">_xll.meDateFromTenor(O1196,P$14,"Following",P$13,"Normal")</f>
        <v>44103</v>
      </c>
      <c r="Q1196" s="175">
        <f ca="1"/>
        <v>1.0368303762307069E-2</v>
      </c>
      <c r="R1196" s="151" t="s">
        <v>4</v>
      </c>
    </row>
    <row r="1197" spans="1:18" x14ac:dyDescent="0.25">
      <c r="A1197" s="153">
        <v>1179</v>
      </c>
      <c r="B1197" s="158"/>
      <c r="C1197" s="174">
        <f ca="1">_xll.meDateFromTenor(C1196,"1D","FOLLOWING",D$13,"NORMAL")</f>
        <v>44103</v>
      </c>
      <c r="D1197" s="20">
        <f ca="1">_xll.meDateFromTenor(C1197,D$14,"Following",D$13,"Normal")</f>
        <v>44104</v>
      </c>
      <c r="E1197" s="175">
        <f ca="1"/>
        <v>9.6281231280508552E-3</v>
      </c>
      <c r="F1197" s="152"/>
      <c r="G1197" s="174">
        <f t="shared" ca="1" si="54"/>
        <v>44103</v>
      </c>
      <c r="H1197" s="20">
        <f ca="1">_xll.meDateFromTenor(G1197,H$14,"Following",H$13,"Normal")</f>
        <v>44194</v>
      </c>
      <c r="I1197" s="175">
        <f ca="1"/>
        <v>1.2722213246808715E-2</v>
      </c>
      <c r="J1197" s="152" t="s">
        <v>4</v>
      </c>
      <c r="K1197" s="174">
        <f t="shared" ca="1" si="55"/>
        <v>44103</v>
      </c>
      <c r="L1197" s="20">
        <f ca="1">_xll.meDateFromTenor(K1197,L$14,"Following",L$13,"Normal")</f>
        <v>44284</v>
      </c>
      <c r="M1197" s="175">
        <f ca="1"/>
        <v>1.4245704322146573E-2</v>
      </c>
      <c r="N1197" s="152" t="s">
        <v>4</v>
      </c>
      <c r="O1197" s="174">
        <f t="shared" ca="1" si="56"/>
        <v>44103</v>
      </c>
      <c r="P1197" s="20">
        <f ca="1">_xll.meDateFromTenor(O1197,P$14,"Following",P$13,"Normal")</f>
        <v>44104</v>
      </c>
      <c r="Q1197" s="175">
        <f ca="1"/>
        <v>1.037414951871138E-2</v>
      </c>
      <c r="R1197" s="151" t="s">
        <v>4</v>
      </c>
    </row>
    <row r="1198" spans="1:18" x14ac:dyDescent="0.25">
      <c r="A1198" s="153">
        <v>1180</v>
      </c>
      <c r="B1198" s="158"/>
      <c r="C1198" s="174">
        <f ca="1">_xll.meDateFromTenor(C1197,"1D","FOLLOWING",D$13,"NORMAL")</f>
        <v>44104</v>
      </c>
      <c r="D1198" s="20">
        <f ca="1">_xll.meDateFromTenor(C1198,D$14,"Following",D$13,"Normal")</f>
        <v>44105</v>
      </c>
      <c r="E1198" s="175">
        <f ca="1"/>
        <v>9.634561378140831E-3</v>
      </c>
      <c r="F1198" s="152"/>
      <c r="G1198" s="174">
        <f t="shared" ca="1" si="54"/>
        <v>44104</v>
      </c>
      <c r="H1198" s="20">
        <f ca="1">_xll.meDateFromTenor(G1198,H$14,"Following",H$13,"Normal")</f>
        <v>44195</v>
      </c>
      <c r="I1198" s="175">
        <f ca="1"/>
        <v>1.2728734066492199E-2</v>
      </c>
      <c r="J1198" s="152" t="s">
        <v>4</v>
      </c>
      <c r="K1198" s="174">
        <f t="shared" ca="1" si="55"/>
        <v>44104</v>
      </c>
      <c r="L1198" s="20">
        <f ca="1">_xll.meDateFromTenor(K1198,L$14,"Following",L$13,"Normal")</f>
        <v>44285</v>
      </c>
      <c r="M1198" s="175">
        <f ca="1"/>
        <v>1.4252124549055232E-2</v>
      </c>
      <c r="N1198" s="152" t="s">
        <v>4</v>
      </c>
      <c r="O1198" s="174">
        <f t="shared" ca="1" si="56"/>
        <v>44104</v>
      </c>
      <c r="P1198" s="20">
        <f ca="1">_xll.meDateFromTenor(O1198,P$14,"Following",P$13,"Normal")</f>
        <v>44105</v>
      </c>
      <c r="Q1198" s="175">
        <f ca="1"/>
        <v>1.0379994574857197E-2</v>
      </c>
      <c r="R1198" s="151" t="s">
        <v>4</v>
      </c>
    </row>
    <row r="1199" spans="1:18" x14ac:dyDescent="0.25">
      <c r="A1199" s="153">
        <v>1181</v>
      </c>
      <c r="B1199" s="158"/>
      <c r="C1199" s="174">
        <f ca="1">_xll.meDateFromTenor(C1198,"1D","FOLLOWING",D$13,"NORMAL")</f>
        <v>44105</v>
      </c>
      <c r="D1199" s="20">
        <f ca="1">_xll.meDateFromTenor(C1199,D$14,"Following",D$13,"Normal")</f>
        <v>44106</v>
      </c>
      <c r="E1199" s="175">
        <f ca="1"/>
        <v>9.6410085556557709E-3</v>
      </c>
      <c r="F1199" s="152"/>
      <c r="G1199" s="174">
        <f t="shared" ca="1" si="54"/>
        <v>44105</v>
      </c>
      <c r="H1199" s="20">
        <f ca="1">_xll.meDateFromTenor(G1199,H$14,"Following",H$13,"Normal")</f>
        <v>44200</v>
      </c>
      <c r="I1199" s="175">
        <f ca="1"/>
        <v>1.2735263146154727E-2</v>
      </c>
      <c r="J1199" s="152" t="s">
        <v>4</v>
      </c>
      <c r="K1199" s="174">
        <f t="shared" ca="1" si="55"/>
        <v>44105</v>
      </c>
      <c r="L1199" s="20">
        <f ca="1">_xll.meDateFromTenor(K1199,L$14,"Following",L$13,"Normal")</f>
        <v>44287</v>
      </c>
      <c r="M1199" s="175">
        <f ca="1"/>
        <v>1.4258549476091877E-2</v>
      </c>
      <c r="N1199" s="152" t="s">
        <v>4</v>
      </c>
      <c r="O1199" s="174">
        <f t="shared" ca="1" si="56"/>
        <v>44105</v>
      </c>
      <c r="P1199" s="20">
        <f ca="1">_xll.meDateFromTenor(O1199,P$14,"Following",P$13,"Normal")</f>
        <v>44106</v>
      </c>
      <c r="Q1199" s="175">
        <f ca="1"/>
        <v>1.0385838632206542E-2</v>
      </c>
      <c r="R1199" s="151" t="s">
        <v>4</v>
      </c>
    </row>
    <row r="1200" spans="1:18" x14ac:dyDescent="0.25">
      <c r="A1200" s="153">
        <v>1182</v>
      </c>
      <c r="B1200" s="158"/>
      <c r="C1200" s="174">
        <f ca="1">_xll.meDateFromTenor(C1199,"1D","FOLLOWING",D$13,"NORMAL")</f>
        <v>44106</v>
      </c>
      <c r="D1200" s="20">
        <f ca="1">_xll.meDateFromTenor(C1200,D$14,"Following",D$13,"Normal")</f>
        <v>44109</v>
      </c>
      <c r="E1200" s="175">
        <f ca="1"/>
        <v>9.6541915622067789E-3</v>
      </c>
      <c r="F1200" s="152"/>
      <c r="G1200" s="174">
        <f t="shared" ca="1" si="54"/>
        <v>44106</v>
      </c>
      <c r="H1200" s="20">
        <f ca="1">_xll.meDateFromTenor(G1200,H$14,"Following",H$13,"Normal")</f>
        <v>44200</v>
      </c>
      <c r="I1200" s="175">
        <f ca="1"/>
        <v>1.2741800275657581E-2</v>
      </c>
      <c r="J1200" s="152" t="s">
        <v>4</v>
      </c>
      <c r="K1200" s="174">
        <f t="shared" ca="1" si="55"/>
        <v>44106</v>
      </c>
      <c r="L1200" s="20">
        <f ca="1">_xll.meDateFromTenor(K1200,L$14,"Following",L$13,"Normal")</f>
        <v>44292</v>
      </c>
      <c r="M1200" s="175">
        <f ca="1"/>
        <v>1.4264979025439297E-2</v>
      </c>
      <c r="N1200" s="152" t="s">
        <v>4</v>
      </c>
      <c r="O1200" s="174">
        <f t="shared" ca="1" si="56"/>
        <v>44106</v>
      </c>
      <c r="P1200" s="20">
        <f ca="1">_xll.meDateFromTenor(O1200,P$14,"Following",P$13,"Normal")</f>
        <v>44109</v>
      </c>
      <c r="Q1200" s="175">
        <f ca="1"/>
        <v>1.0391681392221431E-2</v>
      </c>
      <c r="R1200" s="151" t="s">
        <v>4</v>
      </c>
    </row>
    <row r="1201" spans="1:18" x14ac:dyDescent="0.25">
      <c r="A1201" s="153">
        <v>1183</v>
      </c>
      <c r="B1201" s="158"/>
      <c r="C1201" s="174">
        <f ca="1">_xll.meDateFromTenor(C1200,"1D","FOLLOWING",D$13,"NORMAL")</f>
        <v>44109</v>
      </c>
      <c r="D1201" s="20">
        <f ca="1">_xll.meDateFromTenor(C1201,D$14,"Following",D$13,"Normal")</f>
        <v>44110</v>
      </c>
      <c r="E1201" s="175">
        <f ca="1"/>
        <v>9.6668865663500896E-3</v>
      </c>
      <c r="F1201" s="152"/>
      <c r="G1201" s="174">
        <f t="shared" ca="1" si="54"/>
        <v>44109</v>
      </c>
      <c r="H1201" s="20">
        <f ca="1">_xll.meDateFromTenor(G1201,H$14,"Following",H$13,"Normal")</f>
        <v>44201</v>
      </c>
      <c r="I1201" s="175">
        <f ca="1"/>
        <v>1.2761457861821025E-2</v>
      </c>
      <c r="J1201" s="152" t="s">
        <v>4</v>
      </c>
      <c r="K1201" s="174">
        <f t="shared" ca="1" si="55"/>
        <v>44109</v>
      </c>
      <c r="L1201" s="20">
        <f ca="1">_xll.meDateFromTenor(K1201,L$14,"Following",L$13,"Normal")</f>
        <v>44292</v>
      </c>
      <c r="M1201" s="175">
        <f ca="1"/>
        <v>1.4284294629174092E-2</v>
      </c>
      <c r="N1201" s="152" t="s">
        <v>4</v>
      </c>
      <c r="O1201" s="174">
        <f t="shared" ca="1" si="56"/>
        <v>44109</v>
      </c>
      <c r="P1201" s="20">
        <f ca="1">_xll.meDateFromTenor(O1201,P$14,"Following",P$13,"Normal")</f>
        <v>44110</v>
      </c>
      <c r="Q1201" s="175">
        <f ca="1"/>
        <v>1.0409198902879568E-2</v>
      </c>
      <c r="R1201" s="151" t="s">
        <v>4</v>
      </c>
    </row>
    <row r="1202" spans="1:18" x14ac:dyDescent="0.25">
      <c r="A1202" s="153">
        <v>1184</v>
      </c>
      <c r="B1202" s="158"/>
      <c r="C1202" s="174">
        <f ca="1">_xll.meDateFromTenor(C1201,"1D","FOLLOWING",D$13,"NORMAL")</f>
        <v>44110</v>
      </c>
      <c r="D1202" s="20">
        <f ca="1">_xll.meDateFromTenor(C1202,D$14,"Following",D$13,"Normal")</f>
        <v>44111</v>
      </c>
      <c r="E1202" s="175">
        <f ca="1"/>
        <v>9.6733784005372109E-3</v>
      </c>
      <c r="F1202" s="152"/>
      <c r="G1202" s="174">
        <f t="shared" ca="1" si="54"/>
        <v>44110</v>
      </c>
      <c r="H1202" s="20">
        <f ca="1">_xll.meDateFromTenor(G1202,H$14,"Following",H$13,"Normal")</f>
        <v>44202</v>
      </c>
      <c r="I1202" s="175">
        <f ca="1"/>
        <v>1.2768025089298106E-2</v>
      </c>
      <c r="J1202" s="152" t="s">
        <v>4</v>
      </c>
      <c r="K1202" s="174">
        <f t="shared" ca="1" si="55"/>
        <v>44110</v>
      </c>
      <c r="L1202" s="20">
        <f ca="1">_xll.meDateFromTenor(K1202,L$14,"Following",L$13,"Normal")</f>
        <v>44292</v>
      </c>
      <c r="M1202" s="175">
        <f ca="1"/>
        <v>1.4290741889592505E-2</v>
      </c>
      <c r="N1202" s="152" t="s">
        <v>4</v>
      </c>
      <c r="O1202" s="174">
        <f t="shared" ca="1" si="56"/>
        <v>44110</v>
      </c>
      <c r="P1202" s="20">
        <f ca="1">_xll.meDateFromTenor(O1202,P$14,"Following",P$13,"Normal")</f>
        <v>44111</v>
      </c>
      <c r="Q1202" s="175">
        <f ca="1"/>
        <v>1.0415033488176836E-2</v>
      </c>
      <c r="R1202" s="151" t="s">
        <v>4</v>
      </c>
    </row>
    <row r="1203" spans="1:18" x14ac:dyDescent="0.25">
      <c r="A1203" s="153">
        <v>1185</v>
      </c>
      <c r="B1203" s="158"/>
      <c r="C1203" s="174">
        <f ca="1">_xll.meDateFromTenor(C1202,"1D","FOLLOWING",D$13,"NORMAL")</f>
        <v>44111</v>
      </c>
      <c r="D1203" s="20">
        <f ca="1">_xll.meDateFromTenor(C1203,D$14,"Following",D$13,"Normal")</f>
        <v>44112</v>
      </c>
      <c r="E1203" s="175">
        <f ca="1"/>
        <v>9.6798791699031217E-3</v>
      </c>
      <c r="F1203" s="152"/>
      <c r="G1203" s="174">
        <f t="shared" ca="1" si="54"/>
        <v>44111</v>
      </c>
      <c r="H1203" s="20">
        <f ca="1">_xll.meDateFromTenor(G1203,H$14,"Following",H$13,"Normal")</f>
        <v>44203</v>
      </c>
      <c r="I1203" s="175">
        <f ca="1"/>
        <v>1.277459931592197E-2</v>
      </c>
      <c r="J1203" s="152" t="s">
        <v>4</v>
      </c>
      <c r="K1203" s="174">
        <f t="shared" ca="1" si="55"/>
        <v>44111</v>
      </c>
      <c r="L1203" s="20">
        <f ca="1">_xll.meDateFromTenor(K1203,L$14,"Following",L$13,"Normal")</f>
        <v>44293</v>
      </c>
      <c r="M1203" s="175">
        <f ca="1"/>
        <v>1.4297193383235636E-2</v>
      </c>
      <c r="N1203" s="152" t="s">
        <v>4</v>
      </c>
      <c r="O1203" s="174">
        <f t="shared" ca="1" si="56"/>
        <v>44111</v>
      </c>
      <c r="P1203" s="20">
        <f ca="1">_xll.meDateFromTenor(O1203,P$14,"Following",P$13,"Normal")</f>
        <v>44112</v>
      </c>
      <c r="Q1203" s="175">
        <f ca="1"/>
        <v>1.0420865283449748E-2</v>
      </c>
      <c r="R1203" s="151" t="s">
        <v>4</v>
      </c>
    </row>
    <row r="1204" spans="1:18" x14ac:dyDescent="0.25">
      <c r="A1204" s="153">
        <v>1186</v>
      </c>
      <c r="B1204" s="158"/>
      <c r="C1204" s="174">
        <f ca="1">_xll.meDateFromTenor(C1203,"1D","FOLLOWING",D$13,"NORMAL")</f>
        <v>44112</v>
      </c>
      <c r="D1204" s="20">
        <f ca="1">_xll.meDateFromTenor(C1204,D$14,"Following",D$13,"Normal")</f>
        <v>44113</v>
      </c>
      <c r="E1204" s="175">
        <f ca="1"/>
        <v>9.68638887571442E-3</v>
      </c>
      <c r="F1204" s="152"/>
      <c r="G1204" s="174">
        <f t="shared" ca="1" si="54"/>
        <v>44112</v>
      </c>
      <c r="H1204" s="20">
        <f ca="1">_xll.meDateFromTenor(G1204,H$14,"Following",H$13,"Normal")</f>
        <v>44204</v>
      </c>
      <c r="I1204" s="175">
        <f ca="1"/>
        <v>1.2781180331553912E-2</v>
      </c>
      <c r="J1204" s="152" t="s">
        <v>4</v>
      </c>
      <c r="K1204" s="174">
        <f t="shared" ca="1" si="55"/>
        <v>44112</v>
      </c>
      <c r="L1204" s="20">
        <f ca="1">_xll.meDateFromTenor(K1204,L$14,"Following",L$13,"Normal")</f>
        <v>44294</v>
      </c>
      <c r="M1204" s="175">
        <f ca="1"/>
        <v>1.4303649032286274E-2</v>
      </c>
      <c r="N1204" s="152" t="s">
        <v>4</v>
      </c>
      <c r="O1204" s="174">
        <f t="shared" ca="1" si="56"/>
        <v>44112</v>
      </c>
      <c r="P1204" s="20">
        <f ca="1">_xll.meDateFromTenor(O1204,P$14,"Following",P$13,"Normal")</f>
        <v>44113</v>
      </c>
      <c r="Q1204" s="175">
        <f ca="1"/>
        <v>1.0426693990160321E-2</v>
      </c>
      <c r="R1204" s="151" t="s">
        <v>4</v>
      </c>
    </row>
    <row r="1205" spans="1:18" x14ac:dyDescent="0.25">
      <c r="A1205" s="153">
        <v>1187</v>
      </c>
      <c r="B1205" s="158"/>
      <c r="C1205" s="174">
        <f ca="1">_xll.meDateFromTenor(C1204,"1D","FOLLOWING",D$13,"NORMAL")</f>
        <v>44113</v>
      </c>
      <c r="D1205" s="20">
        <f ca="1">_xll.meDateFromTenor(C1205,D$14,"Following",D$13,"Normal")</f>
        <v>44116</v>
      </c>
      <c r="E1205" s="175">
        <f ca="1"/>
        <v>9.6996994151871095E-3</v>
      </c>
      <c r="F1205" s="152"/>
      <c r="G1205" s="174">
        <f t="shared" ca="1" si="54"/>
        <v>44113</v>
      </c>
      <c r="H1205" s="20">
        <f ca="1">_xll.meDateFromTenor(G1205,H$14,"Following",H$13,"Normal")</f>
        <v>44207</v>
      </c>
      <c r="I1205" s="175">
        <f ca="1"/>
        <v>1.2787767926055221E-2</v>
      </c>
      <c r="J1205" s="152" t="s">
        <v>4</v>
      </c>
      <c r="K1205" s="174">
        <f t="shared" ca="1" si="55"/>
        <v>44113</v>
      </c>
      <c r="L1205" s="20">
        <f ca="1">_xll.meDateFromTenor(K1205,L$14,"Following",L$13,"Normal")</f>
        <v>44295</v>
      </c>
      <c r="M1205" s="175">
        <f ca="1"/>
        <v>1.4310108758927213E-2</v>
      </c>
      <c r="N1205" s="152" t="s">
        <v>4</v>
      </c>
      <c r="O1205" s="174">
        <f t="shared" ca="1" si="56"/>
        <v>44113</v>
      </c>
      <c r="P1205" s="20">
        <f ca="1">_xll.meDateFromTenor(O1205,P$14,"Following",P$13,"Normal")</f>
        <v>44116</v>
      </c>
      <c r="Q1205" s="175">
        <f ca="1"/>
        <v>1.0432519309770577E-2</v>
      </c>
      <c r="R1205" s="151" t="s">
        <v>4</v>
      </c>
    </row>
    <row r="1206" spans="1:18" x14ac:dyDescent="0.25">
      <c r="A1206" s="153">
        <v>1188</v>
      </c>
      <c r="B1206" s="158"/>
      <c r="C1206" s="174">
        <f ca="1">_xll.meDateFromTenor(C1205,"1D","FOLLOWING",D$13,"NORMAL")</f>
        <v>44116</v>
      </c>
      <c r="D1206" s="20">
        <f ca="1">_xll.meDateFromTenor(C1206,D$14,"Following",D$13,"Normal")</f>
        <v>44117</v>
      </c>
      <c r="E1206" s="175">
        <f ca="1"/>
        <v>9.7125170893870658E-3</v>
      </c>
      <c r="F1206" s="152"/>
      <c r="G1206" s="174">
        <f t="shared" ca="1" si="54"/>
        <v>44116</v>
      </c>
      <c r="H1206" s="20">
        <f ca="1">_xll.meDateFromTenor(G1206,H$14,"Following",H$13,"Normal")</f>
        <v>44208</v>
      </c>
      <c r="I1206" s="175">
        <f ca="1"/>
        <v>1.2807568081388273E-2</v>
      </c>
      <c r="J1206" s="152" t="s">
        <v>4</v>
      </c>
      <c r="K1206" s="174">
        <f t="shared" ca="1" si="55"/>
        <v>44116</v>
      </c>
      <c r="L1206" s="20">
        <f ca="1">_xll.meDateFromTenor(K1206,L$14,"Following",L$13,"Normal")</f>
        <v>44298</v>
      </c>
      <c r="M1206" s="175">
        <f ca="1"/>
        <v>1.4329511626219723E-2</v>
      </c>
      <c r="N1206" s="152" t="s">
        <v>4</v>
      </c>
      <c r="O1206" s="174">
        <f t="shared" ca="1" si="56"/>
        <v>44116</v>
      </c>
      <c r="P1206" s="20">
        <f ca="1">_xll.meDateFromTenor(O1206,P$14,"Following",P$13,"Normal")</f>
        <v>44117</v>
      </c>
      <c r="Q1206" s="175">
        <f ca="1"/>
        <v>1.0449971960619643E-2</v>
      </c>
      <c r="R1206" s="151" t="s">
        <v>4</v>
      </c>
    </row>
    <row r="1207" spans="1:18" x14ac:dyDescent="0.25">
      <c r="A1207" s="153">
        <v>1189</v>
      </c>
      <c r="B1207" s="158"/>
      <c r="C1207" s="174">
        <f ca="1">_xll.meDateFromTenor(C1206,"1D","FOLLOWING",D$13,"NORMAL")</f>
        <v>44117</v>
      </c>
      <c r="D1207" s="20">
        <f ca="1">_xll.meDateFromTenor(C1207,D$14,"Following",D$13,"Normal")</f>
        <v>44118</v>
      </c>
      <c r="E1207" s="175">
        <f ca="1"/>
        <v>9.7190714968869232E-3</v>
      </c>
      <c r="F1207" s="152"/>
      <c r="G1207" s="174">
        <f t="shared" ca="1" si="54"/>
        <v>44117</v>
      </c>
      <c r="H1207" s="20">
        <f ca="1">_xll.meDateFromTenor(G1207,H$14,"Following",H$13,"Normal")</f>
        <v>44209</v>
      </c>
      <c r="I1207" s="175">
        <f ca="1"/>
        <v>1.2814179889979967E-2</v>
      </c>
      <c r="J1207" s="152" t="s">
        <v>4</v>
      </c>
      <c r="K1207" s="174">
        <f t="shared" ca="1" si="55"/>
        <v>44117</v>
      </c>
      <c r="L1207" s="20">
        <f ca="1">_xll.meDateFromTenor(K1207,L$14,"Following",L$13,"Normal")</f>
        <v>44299</v>
      </c>
      <c r="M1207" s="175">
        <f ca="1"/>
        <v>1.4335986885049751E-2</v>
      </c>
      <c r="N1207" s="152" t="s">
        <v>4</v>
      </c>
      <c r="O1207" s="174">
        <f t="shared" ca="1" si="56"/>
        <v>44117</v>
      </c>
      <c r="P1207" s="20">
        <f ca="1">_xll.meDateFromTenor(O1207,P$14,"Following",P$13,"Normal")</f>
        <v>44118</v>
      </c>
      <c r="Q1207" s="175">
        <f ca="1"/>
        <v>1.0455780746448828E-2</v>
      </c>
      <c r="R1207" s="151" t="s">
        <v>4</v>
      </c>
    </row>
    <row r="1208" spans="1:18" x14ac:dyDescent="0.25">
      <c r="A1208" s="153">
        <v>1190</v>
      </c>
      <c r="B1208" s="158"/>
      <c r="C1208" s="174">
        <f ca="1">_xll.meDateFromTenor(C1207,"1D","FOLLOWING",D$13,"NORMAL")</f>
        <v>44118</v>
      </c>
      <c r="D1208" s="20">
        <f ca="1">_xll.meDateFromTenor(C1208,D$14,"Following",D$13,"Normal")</f>
        <v>44119</v>
      </c>
      <c r="E1208" s="175">
        <f ca="1"/>
        <v>9.7256348485060054E-3</v>
      </c>
      <c r="F1208" s="152"/>
      <c r="G1208" s="174">
        <f t="shared" ca="1" si="54"/>
        <v>44118</v>
      </c>
      <c r="H1208" s="20">
        <f ca="1">_xll.meDateFromTenor(G1208,H$14,"Following",H$13,"Normal")</f>
        <v>44210</v>
      </c>
      <c r="I1208" s="175">
        <f ca="1"/>
        <v>1.2820797226747487E-2</v>
      </c>
      <c r="J1208" s="152" t="s">
        <v>4</v>
      </c>
      <c r="K1208" s="174">
        <f t="shared" ca="1" si="55"/>
        <v>44118</v>
      </c>
      <c r="L1208" s="20">
        <f ca="1">_xll.meDateFromTenor(K1208,L$14,"Following",L$13,"Normal")</f>
        <v>44300</v>
      </c>
      <c r="M1208" s="175">
        <f ca="1"/>
        <v>1.4342465832384023E-2</v>
      </c>
      <c r="N1208" s="152" t="s">
        <v>4</v>
      </c>
      <c r="O1208" s="174">
        <f t="shared" ca="1" si="56"/>
        <v>44118</v>
      </c>
      <c r="P1208" s="20">
        <f ca="1">_xll.meDateFromTenor(O1208,P$14,"Following",P$13,"Normal")</f>
        <v>44119</v>
      </c>
      <c r="Q1208" s="175">
        <f ca="1"/>
        <v>1.0461584652487794E-2</v>
      </c>
      <c r="R1208" s="151" t="s">
        <v>4</v>
      </c>
    </row>
    <row r="1209" spans="1:18" x14ac:dyDescent="0.25">
      <c r="A1209" s="153">
        <v>1191</v>
      </c>
      <c r="B1209" s="158"/>
      <c r="C1209" s="174">
        <f ca="1">_xll.meDateFromTenor(C1208,"1D","FOLLOWING",D$13,"NORMAL")</f>
        <v>44119</v>
      </c>
      <c r="D1209" s="20">
        <f ca="1">_xll.meDateFromTenor(C1209,D$14,"Following",D$13,"Normal")</f>
        <v>44120</v>
      </c>
      <c r="E1209" s="175">
        <f ca="1"/>
        <v>9.7322071457755319E-3</v>
      </c>
      <c r="F1209" s="152"/>
      <c r="G1209" s="174">
        <f t="shared" ca="1" si="54"/>
        <v>44119</v>
      </c>
      <c r="H1209" s="20">
        <f ca="1">_xll.meDateFromTenor(G1209,H$14,"Following",H$13,"Normal")</f>
        <v>44211</v>
      </c>
      <c r="I1209" s="175">
        <f ca="1"/>
        <v>1.2827419881552126E-2</v>
      </c>
      <c r="J1209" s="152" t="s">
        <v>4</v>
      </c>
      <c r="K1209" s="174">
        <f t="shared" ca="1" si="55"/>
        <v>44119</v>
      </c>
      <c r="L1209" s="20">
        <f ca="1">_xll.meDateFromTenor(K1209,L$14,"Following",L$13,"Normal")</f>
        <v>44301</v>
      </c>
      <c r="M1209" s="175">
        <f ca="1"/>
        <v>1.4348948390405335E-2</v>
      </c>
      <c r="N1209" s="152" t="s">
        <v>4</v>
      </c>
      <c r="O1209" s="174">
        <f t="shared" ca="1" si="56"/>
        <v>44119</v>
      </c>
      <c r="P1209" s="20">
        <f ca="1">_xll.meDateFromTenor(O1209,P$14,"Following",P$13,"Normal")</f>
        <v>44120</v>
      </c>
      <c r="Q1209" s="175">
        <f ca="1"/>
        <v>1.046738338019856E-2</v>
      </c>
      <c r="R1209" s="151" t="s">
        <v>4</v>
      </c>
    </row>
    <row r="1210" spans="1:18" x14ac:dyDescent="0.25">
      <c r="A1210" s="153">
        <v>1192</v>
      </c>
      <c r="B1210" s="158"/>
      <c r="C1210" s="174">
        <f ca="1">_xll.meDateFromTenor(C1209,"1D","FOLLOWING",D$13,"NORMAL")</f>
        <v>44120</v>
      </c>
      <c r="D1210" s="20">
        <f ca="1">_xll.meDateFromTenor(C1210,D$14,"Following",D$13,"Normal")</f>
        <v>44123</v>
      </c>
      <c r="E1210" s="175">
        <f ca="1"/>
        <v>9.7456453796857679E-3</v>
      </c>
      <c r="F1210" s="152"/>
      <c r="G1210" s="174">
        <f t="shared" ca="1" si="54"/>
        <v>44120</v>
      </c>
      <c r="H1210" s="20">
        <f ca="1">_xll.meDateFromTenor(G1210,H$14,"Following",H$13,"Normal")</f>
        <v>44214</v>
      </c>
      <c r="I1210" s="175">
        <f ca="1"/>
        <v>1.283404764425517E-2</v>
      </c>
      <c r="J1210" s="152" t="s">
        <v>4</v>
      </c>
      <c r="K1210" s="174">
        <f t="shared" ca="1" si="55"/>
        <v>44120</v>
      </c>
      <c r="L1210" s="20">
        <f ca="1">_xll.meDateFromTenor(K1210,L$14,"Following",L$13,"Normal")</f>
        <v>44302</v>
      </c>
      <c r="M1210" s="175">
        <f ca="1"/>
        <v>1.4355434481296468E-2</v>
      </c>
      <c r="N1210" s="152" t="s">
        <v>4</v>
      </c>
      <c r="O1210" s="174">
        <f t="shared" ca="1" si="56"/>
        <v>44120</v>
      </c>
      <c r="P1210" s="20">
        <f ca="1">_xll.meDateFromTenor(O1210,P$14,"Following",P$13,"Normal")</f>
        <v>44123</v>
      </c>
      <c r="Q1210" s="175">
        <f ca="1"/>
        <v>1.0473176631043146E-2</v>
      </c>
      <c r="R1210" s="151" t="s">
        <v>4</v>
      </c>
    </row>
    <row r="1211" spans="1:18" x14ac:dyDescent="0.25">
      <c r="A1211" s="153">
        <v>1193</v>
      </c>
      <c r="B1211" s="158"/>
      <c r="C1211" s="174">
        <f ca="1">_xll.meDateFromTenor(C1210,"1D","FOLLOWING",D$13,"NORMAL")</f>
        <v>44123</v>
      </c>
      <c r="D1211" s="20">
        <f ca="1">_xll.meDateFromTenor(C1211,D$14,"Following",D$13,"Normal")</f>
        <v>44124</v>
      </c>
      <c r="E1211" s="175">
        <f ca="1"/>
        <v>9.7585858155040794E-3</v>
      </c>
      <c r="F1211" s="152"/>
      <c r="G1211" s="174">
        <f t="shared" ca="1" si="54"/>
        <v>44123</v>
      </c>
      <c r="H1211" s="20">
        <f ca="1">_xll.meDateFromTenor(G1211,H$14,"Following",H$13,"Normal")</f>
        <v>44215</v>
      </c>
      <c r="I1211" s="175">
        <f ca="1"/>
        <v>1.2853959478367661E-2</v>
      </c>
      <c r="J1211" s="152" t="s">
        <v>4</v>
      </c>
      <c r="K1211" s="174">
        <f t="shared" ca="1" si="55"/>
        <v>44123</v>
      </c>
      <c r="L1211" s="20">
        <f ca="1">_xll.meDateFromTenor(K1211,L$14,"Following",L$13,"Normal")</f>
        <v>44305</v>
      </c>
      <c r="M1211" s="175">
        <f ca="1"/>
        <v>1.43749131730167E-2</v>
      </c>
      <c r="N1211" s="152" t="s">
        <v>4</v>
      </c>
      <c r="O1211" s="174">
        <f t="shared" ca="1" si="56"/>
        <v>44123</v>
      </c>
      <c r="P1211" s="20">
        <f ca="1">_xll.meDateFromTenor(O1211,P$14,"Following",P$13,"Normal")</f>
        <v>44124</v>
      </c>
      <c r="Q1211" s="175">
        <f ca="1"/>
        <v>1.0490520537000019E-2</v>
      </c>
      <c r="R1211" s="151" t="s">
        <v>4</v>
      </c>
    </row>
    <row r="1212" spans="1:18" x14ac:dyDescent="0.25">
      <c r="A1212" s="153">
        <v>1194</v>
      </c>
      <c r="B1212" s="158"/>
      <c r="C1212" s="174">
        <f ca="1">_xll.meDateFromTenor(C1211,"1D","FOLLOWING",D$13,"NORMAL")</f>
        <v>44124</v>
      </c>
      <c r="D1212" s="20">
        <f ca="1">_xll.meDateFromTenor(C1212,D$14,"Following",D$13,"Normal")</f>
        <v>44125</v>
      </c>
      <c r="E1212" s="175">
        <f ca="1"/>
        <v>9.7652028596935392E-3</v>
      </c>
      <c r="F1212" s="152"/>
      <c r="G1212" s="174">
        <f t="shared" ca="1" si="54"/>
        <v>44124</v>
      </c>
      <c r="H1212" s="20">
        <f ca="1">_xll.meDateFromTenor(G1212,H$14,"Following",H$13,"Normal")</f>
        <v>44216</v>
      </c>
      <c r="I1212" s="175">
        <f ca="1"/>
        <v>1.2860605571277254E-2</v>
      </c>
      <c r="J1212" s="152" t="s">
        <v>4</v>
      </c>
      <c r="K1212" s="174">
        <f t="shared" ca="1" si="55"/>
        <v>44124</v>
      </c>
      <c r="L1212" s="20">
        <f ca="1">_xll.meDateFromTenor(K1212,L$14,"Following",L$13,"Normal")</f>
        <v>44306</v>
      </c>
      <c r="M1212" s="175">
        <f ca="1"/>
        <v>1.4381412617215022E-2</v>
      </c>
      <c r="N1212" s="152" t="s">
        <v>4</v>
      </c>
      <c r="O1212" s="174">
        <f t="shared" ca="1" si="56"/>
        <v>44124</v>
      </c>
      <c r="P1212" s="20">
        <f ca="1">_xll.meDateFromTenor(O1212,P$14,"Following",P$13,"Normal")</f>
        <v>44125</v>
      </c>
      <c r="Q1212" s="175">
        <f ca="1"/>
        <v>1.0496288895000082E-2</v>
      </c>
      <c r="R1212" s="151" t="s">
        <v>4</v>
      </c>
    </row>
    <row r="1213" spans="1:18" x14ac:dyDescent="0.25">
      <c r="A1213" s="153">
        <v>1195</v>
      </c>
      <c r="B1213" s="158"/>
      <c r="C1213" s="174">
        <f ca="1">_xll.meDateFromTenor(C1212,"1D","FOLLOWING",D$13,"NORMAL")</f>
        <v>44125</v>
      </c>
      <c r="D1213" s="20">
        <f ca="1">_xll.meDateFromTenor(C1213,D$14,"Following",D$13,"Normal")</f>
        <v>44126</v>
      </c>
      <c r="E1213" s="175">
        <f ca="1"/>
        <v>9.771828857287267E-3</v>
      </c>
      <c r="F1213" s="152"/>
      <c r="G1213" s="174">
        <f t="shared" ca="1" si="54"/>
        <v>44125</v>
      </c>
      <c r="H1213" s="20">
        <f ca="1">_xll.meDateFromTenor(G1213,H$14,"Following",H$13,"Normal")</f>
        <v>44217</v>
      </c>
      <c r="I1213" s="175">
        <f ca="1"/>
        <v>1.2867255721391706E-2</v>
      </c>
      <c r="J1213" s="152" t="s">
        <v>4</v>
      </c>
      <c r="K1213" s="174">
        <f t="shared" ca="1" si="55"/>
        <v>44125</v>
      </c>
      <c r="L1213" s="20">
        <f ca="1">_xll.meDateFromTenor(K1213,L$14,"Following",L$13,"Normal")</f>
        <v>44307</v>
      </c>
      <c r="M1213" s="175">
        <f ca="1"/>
        <v>1.4387915205197112E-2</v>
      </c>
      <c r="N1213" s="152" t="s">
        <v>4</v>
      </c>
      <c r="O1213" s="174">
        <f t="shared" ca="1" si="56"/>
        <v>44125</v>
      </c>
      <c r="P1213" s="20">
        <f ca="1">_xll.meDateFromTenor(O1213,P$14,"Following",P$13,"Normal")</f>
        <v>44126</v>
      </c>
      <c r="Q1213" s="175">
        <f ca="1"/>
        <v>1.0502050283444062E-2</v>
      </c>
      <c r="R1213" s="151" t="s">
        <v>4</v>
      </c>
    </row>
    <row r="1214" spans="1:18" x14ac:dyDescent="0.25">
      <c r="A1214" s="153">
        <v>1196</v>
      </c>
      <c r="B1214" s="158"/>
      <c r="C1214" s="174">
        <f ca="1">_xll.meDateFromTenor(C1213,"1D","FOLLOWING",D$13,"NORMAL")</f>
        <v>44126</v>
      </c>
      <c r="D1214" s="20">
        <f ca="1">_xll.meDateFromTenor(C1214,D$14,"Following",D$13,"Normal")</f>
        <v>44127</v>
      </c>
      <c r="E1214" s="175">
        <f ca="1"/>
        <v>9.7784638094718084E-3</v>
      </c>
      <c r="F1214" s="152"/>
      <c r="G1214" s="174">
        <f t="shared" ca="1" si="54"/>
        <v>44126</v>
      </c>
      <c r="H1214" s="20">
        <f ca="1">_xll.meDateFromTenor(G1214,H$14,"Following",H$13,"Normal")</f>
        <v>44218</v>
      </c>
      <c r="I1214" s="175">
        <f ca="1"/>
        <v>1.2873909718572316E-2</v>
      </c>
      <c r="J1214" s="152" t="s">
        <v>4</v>
      </c>
      <c r="K1214" s="174">
        <f t="shared" ca="1" si="55"/>
        <v>44126</v>
      </c>
      <c r="L1214" s="20">
        <f ca="1">_xll.meDateFromTenor(K1214,L$14,"Following",L$13,"Normal")</f>
        <v>44308</v>
      </c>
      <c r="M1214" s="175">
        <f ca="1"/>
        <v>1.4394420859145763E-2</v>
      </c>
      <c r="N1214" s="152" t="s">
        <v>4</v>
      </c>
      <c r="O1214" s="174">
        <f t="shared" ca="1" si="56"/>
        <v>44126</v>
      </c>
      <c r="P1214" s="20">
        <f ca="1">_xll.meDateFromTenor(O1214,P$14,"Following",P$13,"Normal")</f>
        <v>44127</v>
      </c>
      <c r="Q1214" s="175">
        <f ca="1"/>
        <v>1.0507804403793982E-2</v>
      </c>
      <c r="R1214" s="151" t="s">
        <v>4</v>
      </c>
    </row>
    <row r="1215" spans="1:18" x14ac:dyDescent="0.25">
      <c r="A1215" s="153">
        <v>1197</v>
      </c>
      <c r="B1215" s="158"/>
      <c r="C1215" s="174">
        <f ca="1">_xll.meDateFromTenor(C1214,"1D","FOLLOWING",D$13,"NORMAL")</f>
        <v>44127</v>
      </c>
      <c r="D1215" s="20">
        <f ca="1">_xll.meDateFromTenor(C1215,D$14,"Following",D$13,"Normal")</f>
        <v>44130</v>
      </c>
      <c r="E1215" s="175">
        <f ca="1"/>
        <v>9.7920299010296318E-3</v>
      </c>
      <c r="F1215" s="152"/>
      <c r="G1215" s="174">
        <f t="shared" ca="1" si="54"/>
        <v>44127</v>
      </c>
      <c r="H1215" s="20">
        <f ca="1">_xll.meDateFromTenor(G1215,H$14,"Following",H$13,"Normal")</f>
        <v>44221</v>
      </c>
      <c r="I1215" s="175">
        <f ca="1"/>
        <v>1.2880567352680375E-2</v>
      </c>
      <c r="J1215" s="152" t="s">
        <v>4</v>
      </c>
      <c r="K1215" s="174">
        <f t="shared" ca="1" si="55"/>
        <v>44127</v>
      </c>
      <c r="L1215" s="20">
        <f ca="1">_xll.meDateFromTenor(K1215,L$14,"Following",L$13,"Normal")</f>
        <v>44309</v>
      </c>
      <c r="M1215" s="175">
        <f ca="1"/>
        <v>1.440092950124376E-2</v>
      </c>
      <c r="N1215" s="152" t="s">
        <v>4</v>
      </c>
      <c r="O1215" s="174">
        <f t="shared" ca="1" si="56"/>
        <v>44127</v>
      </c>
      <c r="P1215" s="20">
        <f ca="1">_xll.meDateFromTenor(O1215,P$14,"Following",P$13,"Normal")</f>
        <v>44130</v>
      </c>
      <c r="Q1215" s="175">
        <f ca="1"/>
        <v>1.0513550957511858E-2</v>
      </c>
      <c r="R1215" s="151" t="s">
        <v>4</v>
      </c>
    </row>
    <row r="1216" spans="1:18" x14ac:dyDescent="0.25">
      <c r="A1216" s="153">
        <v>1198</v>
      </c>
      <c r="B1216" s="158"/>
      <c r="C1216" s="174">
        <f ca="1">_xll.meDateFromTenor(C1215,"1D","FOLLOWING",D$13,"NORMAL")</f>
        <v>44130</v>
      </c>
      <c r="D1216" s="20">
        <f ca="1">_xll.meDateFromTenor(C1216,D$14,"Following",D$13,"Normal")</f>
        <v>44131</v>
      </c>
      <c r="E1216" s="175">
        <f ca="1"/>
        <v>9.8050931907350189E-3</v>
      </c>
      <c r="F1216" s="152"/>
      <c r="G1216" s="174">
        <f t="shared" ca="1" si="54"/>
        <v>44130</v>
      </c>
      <c r="H1216" s="20">
        <f ca="1">_xll.meDateFromTenor(G1216,H$14,"Following",H$13,"Normal")</f>
        <v>44222</v>
      </c>
      <c r="I1216" s="175">
        <f ca="1"/>
        <v>1.2900559975182146E-2</v>
      </c>
      <c r="J1216" s="152" t="s">
        <v>4</v>
      </c>
      <c r="K1216" s="174">
        <f t="shared" ca="1" si="55"/>
        <v>44130</v>
      </c>
      <c r="L1216" s="20">
        <f ca="1">_xll.meDateFromTenor(K1216,L$14,"Following",L$13,"Normal")</f>
        <v>44312</v>
      </c>
      <c r="M1216" s="175">
        <f ca="1"/>
        <v>1.4420472578261739E-2</v>
      </c>
      <c r="N1216" s="152" t="s">
        <v>4</v>
      </c>
      <c r="O1216" s="174">
        <f t="shared" ca="1" si="56"/>
        <v>44130</v>
      </c>
      <c r="P1216" s="20">
        <f ca="1">_xll.meDateFromTenor(O1216,P$14,"Following",P$13,"Normal")</f>
        <v>44131</v>
      </c>
      <c r="Q1216" s="175">
        <f ca="1"/>
        <v>1.0530742233493422E-2</v>
      </c>
      <c r="R1216" s="151" t="s">
        <v>4</v>
      </c>
    </row>
    <row r="1217" spans="1:18" x14ac:dyDescent="0.25">
      <c r="A1217" s="153">
        <v>1199</v>
      </c>
      <c r="B1217" s="158"/>
      <c r="C1217" s="174">
        <f ca="1">_xll.meDateFromTenor(C1216,"1D","FOLLOWING",D$13,"NORMAL")</f>
        <v>44131</v>
      </c>
      <c r="D1217" s="20">
        <f ca="1">_xll.meDateFromTenor(C1217,D$14,"Following",D$13,"Normal")</f>
        <v>44132</v>
      </c>
      <c r="E1217" s="175">
        <f ca="1"/>
        <v>9.8117729357290115E-3</v>
      </c>
      <c r="F1217" s="152"/>
      <c r="G1217" s="174">
        <f t="shared" ca="1" si="54"/>
        <v>44131</v>
      </c>
      <c r="H1217" s="20">
        <f ca="1">_xll.meDateFromTenor(G1217,H$14,"Following",H$13,"Normal")</f>
        <v>44223</v>
      </c>
      <c r="I1217" s="175">
        <f ca="1"/>
        <v>1.2907230055612909E-2</v>
      </c>
      <c r="J1217" s="152" t="s">
        <v>4</v>
      </c>
      <c r="K1217" s="174">
        <f t="shared" ca="1" si="55"/>
        <v>44131</v>
      </c>
      <c r="L1217" s="20">
        <f ca="1">_xll.meDateFromTenor(K1217,L$14,"Following",L$13,"Normal")</f>
        <v>44313</v>
      </c>
      <c r="M1217" s="175">
        <f ca="1"/>
        <v>1.4426992394785024E-2</v>
      </c>
      <c r="N1217" s="152" t="s">
        <v>4</v>
      </c>
      <c r="O1217" s="174">
        <f t="shared" ca="1" si="56"/>
        <v>44131</v>
      </c>
      <c r="P1217" s="20">
        <f ca="1">_xll.meDateFromTenor(O1217,P$14,"Following",P$13,"Normal")</f>
        <v>44132</v>
      </c>
      <c r="Q1217" s="175">
        <f ca="1"/>
        <v>1.0536455535303321E-2</v>
      </c>
      <c r="R1217" s="151" t="s">
        <v>4</v>
      </c>
    </row>
    <row r="1218" spans="1:18" x14ac:dyDescent="0.25">
      <c r="A1218" s="153">
        <v>1200</v>
      </c>
      <c r="B1218" s="158"/>
      <c r="C1218" s="174">
        <f ca="1">_xll.meDateFromTenor(C1217,"1D","FOLLOWING",D$13,"NORMAL")</f>
        <v>44132</v>
      </c>
      <c r="D1218" s="20">
        <f ca="1">_xll.meDateFromTenor(C1218,D$14,"Following",D$13,"Normal")</f>
        <v>44133</v>
      </c>
      <c r="E1218" s="175">
        <f ca="1"/>
        <v>9.8184616433199482E-3</v>
      </c>
      <c r="F1218" s="152"/>
      <c r="G1218" s="174">
        <f t="shared" ca="1" si="54"/>
        <v>44132</v>
      </c>
      <c r="H1218" s="20">
        <f ca="1">_xll.meDateFromTenor(G1218,H$14,"Following",H$13,"Normal")</f>
        <v>44224</v>
      </c>
      <c r="I1218" s="175">
        <f ca="1"/>
        <v>1.2913902722277578E-2</v>
      </c>
      <c r="J1218" s="152" t="s">
        <v>4</v>
      </c>
      <c r="K1218" s="174">
        <f t="shared" ca="1" si="55"/>
        <v>44132</v>
      </c>
      <c r="L1218" s="20">
        <f ca="1">_xll.meDateFromTenor(K1218,L$14,"Following",L$13,"Normal")</f>
        <v>44314</v>
      </c>
      <c r="M1218" s="175">
        <f ca="1"/>
        <v>1.4433514810371603E-2</v>
      </c>
      <c r="N1218" s="152" t="s">
        <v>4</v>
      </c>
      <c r="O1218" s="174">
        <f t="shared" ca="1" si="56"/>
        <v>44132</v>
      </c>
      <c r="P1218" s="20">
        <f ca="1">_xll.meDateFromTenor(O1218,P$14,"Following",P$13,"Normal")</f>
        <v>44133</v>
      </c>
      <c r="Q1218" s="175">
        <f ca="1"/>
        <v>1.0542159777791278E-2</v>
      </c>
      <c r="R1218" s="151" t="s">
        <v>4</v>
      </c>
    </row>
    <row r="1219" spans="1:18" x14ac:dyDescent="0.25">
      <c r="A1219" s="153">
        <v>1201</v>
      </c>
      <c r="B1219" s="158"/>
      <c r="C1219" s="174">
        <f ca="1">_xll.meDateFromTenor(C1218,"1D","FOLLOWING",D$13,"NORMAL")</f>
        <v>44133</v>
      </c>
      <c r="D1219" s="20">
        <f ca="1">_xll.meDateFromTenor(C1219,D$14,"Following",D$13,"Normal")</f>
        <v>44134</v>
      </c>
      <c r="E1219" s="175">
        <f ca="1"/>
        <v>9.8251593147742535E-3</v>
      </c>
      <c r="F1219" s="152"/>
      <c r="G1219" s="174">
        <f t="shared" ca="1" si="54"/>
        <v>44133</v>
      </c>
      <c r="H1219" s="20">
        <f ca="1">_xll.meDateFromTenor(G1219,H$14,"Following",H$13,"Normal")</f>
        <v>44225</v>
      </c>
      <c r="I1219" s="175">
        <f ca="1"/>
        <v>1.2920577765037437E-2</v>
      </c>
      <c r="J1219" s="152" t="s">
        <v>4</v>
      </c>
      <c r="K1219" s="174">
        <f t="shared" ca="1" si="55"/>
        <v>44133</v>
      </c>
      <c r="L1219" s="20">
        <f ca="1">_xll.meDateFromTenor(K1219,L$14,"Following",L$13,"Normal")</f>
        <v>44315</v>
      </c>
      <c r="M1219" s="175">
        <f ca="1"/>
        <v>1.4440039747204265E-2</v>
      </c>
      <c r="N1219" s="152" t="s">
        <v>4</v>
      </c>
      <c r="O1219" s="174">
        <f t="shared" ca="1" si="56"/>
        <v>44133</v>
      </c>
      <c r="P1219" s="20">
        <f ca="1">_xll.meDateFromTenor(O1219,P$14,"Following",P$13,"Normal")</f>
        <v>44134</v>
      </c>
      <c r="Q1219" s="175">
        <f ca="1"/>
        <v>1.0547854662419308E-2</v>
      </c>
      <c r="R1219" s="151" t="s">
        <v>4</v>
      </c>
    </row>
    <row r="1220" spans="1:18" x14ac:dyDescent="0.25">
      <c r="A1220" s="153">
        <v>1202</v>
      </c>
      <c r="B1220" s="158"/>
      <c r="C1220" s="174">
        <f ca="1">_xll.meDateFromTenor(C1219,"1D","FOLLOWING",D$13,"NORMAL")</f>
        <v>44134</v>
      </c>
      <c r="D1220" s="20">
        <f ca="1">_xll.meDateFromTenor(C1220,D$14,"Following",D$13,"Normal")</f>
        <v>44137</v>
      </c>
      <c r="E1220" s="175">
        <f ca="1"/>
        <v>9.8388534286725261E-3</v>
      </c>
      <c r="F1220" s="152"/>
      <c r="G1220" s="174">
        <f t="shared" ca="1" si="54"/>
        <v>44134</v>
      </c>
      <c r="H1220" s="20">
        <f ca="1">_xll.meDateFromTenor(G1220,H$14,"Following",H$13,"Normal")</f>
        <v>44228</v>
      </c>
      <c r="I1220" s="175">
        <f ca="1"/>
        <v>1.2927254973753785E-2</v>
      </c>
      <c r="J1220" s="152" t="s">
        <v>4</v>
      </c>
      <c r="K1220" s="174">
        <f t="shared" ca="1" si="55"/>
        <v>44134</v>
      </c>
      <c r="L1220" s="20">
        <f ca="1">_xll.meDateFromTenor(K1220,L$14,"Following",L$13,"Normal")</f>
        <v>44316</v>
      </c>
      <c r="M1220" s="175">
        <f ca="1"/>
        <v>1.4446567127465802E-2</v>
      </c>
      <c r="N1220" s="152" t="s">
        <v>4</v>
      </c>
      <c r="O1220" s="174">
        <f t="shared" ca="1" si="56"/>
        <v>44134</v>
      </c>
      <c r="P1220" s="20">
        <f ca="1">_xll.meDateFromTenor(O1220,P$14,"Following",P$13,"Normal")</f>
        <v>44137</v>
      </c>
      <c r="Q1220" s="175">
        <f ca="1"/>
        <v>1.0553539890649432E-2</v>
      </c>
      <c r="R1220" s="151" t="s">
        <v>4</v>
      </c>
    </row>
    <row r="1221" spans="1:18" x14ac:dyDescent="0.25">
      <c r="A1221" s="153">
        <v>1203</v>
      </c>
      <c r="B1221" s="158"/>
      <c r="C1221" s="174">
        <f ca="1">_xll.meDateFromTenor(C1220,"1D","FOLLOWING",D$13,"NORMAL")</f>
        <v>44137</v>
      </c>
      <c r="D1221" s="20">
        <f ca="1">_xll.meDateFromTenor(C1221,D$14,"Following",D$13,"Normal")</f>
        <v>44138</v>
      </c>
      <c r="E1221" s="175">
        <f ca="1"/>
        <v>9.8520396652797132E-3</v>
      </c>
      <c r="F1221" s="152"/>
      <c r="G1221" s="174">
        <f t="shared" ca="1" si="54"/>
        <v>44137</v>
      </c>
      <c r="H1221" s="20">
        <f ca="1">_xll.meDateFromTenor(G1221,H$14,"Following",H$13,"Normal")</f>
        <v>44229</v>
      </c>
      <c r="I1221" s="175">
        <f ca="1"/>
        <v>1.2947297494254675E-2</v>
      </c>
      <c r="J1221" s="152" t="s">
        <v>4</v>
      </c>
      <c r="K1221" s="174">
        <f t="shared" ca="1" si="55"/>
        <v>44137</v>
      </c>
      <c r="L1221" s="20">
        <f ca="1">_xll.meDateFromTenor(K1221,L$14,"Following",L$13,"Normal")</f>
        <v>44319</v>
      </c>
      <c r="M1221" s="175">
        <f ca="1"/>
        <v>1.4466163150651542E-2</v>
      </c>
      <c r="N1221" s="152" t="s">
        <v>4</v>
      </c>
      <c r="O1221" s="174">
        <f t="shared" ca="1" si="56"/>
        <v>44137</v>
      </c>
      <c r="P1221" s="20">
        <f ca="1">_xll.meDateFromTenor(O1221,P$14,"Following",P$13,"Normal")</f>
        <v>44138</v>
      </c>
      <c r="Q1221" s="175">
        <f ca="1"/>
        <v>1.0570534651572571E-2</v>
      </c>
      <c r="R1221" s="151" t="s">
        <v>4</v>
      </c>
    </row>
    <row r="1222" spans="1:18" x14ac:dyDescent="0.25">
      <c r="A1222" s="153">
        <v>1204</v>
      </c>
      <c r="B1222" s="158"/>
      <c r="C1222" s="174">
        <f ca="1">_xll.meDateFromTenor(C1221,"1D","FOLLOWING",D$13,"NORMAL")</f>
        <v>44138</v>
      </c>
      <c r="D1222" s="20">
        <f ca="1">_xll.meDateFromTenor(C1222,D$14,"Following",D$13,"Normal")</f>
        <v>44139</v>
      </c>
      <c r="E1222" s="175">
        <f ca="1"/>
        <v>9.8587821758327494E-3</v>
      </c>
      <c r="F1222" s="152"/>
      <c r="G1222" s="174">
        <f t="shared" ca="1" si="54"/>
        <v>44138</v>
      </c>
      <c r="H1222" s="20">
        <f ca="1">_xll.meDateFromTenor(G1222,H$14,"Following",H$13,"Normal")</f>
        <v>44230</v>
      </c>
      <c r="I1222" s="175">
        <f ca="1"/>
        <v>1.295398126540989E-2</v>
      </c>
      <c r="J1222" s="152" t="s">
        <v>4</v>
      </c>
      <c r="K1222" s="174">
        <f t="shared" ca="1" si="55"/>
        <v>44138</v>
      </c>
      <c r="L1222" s="20">
        <f ca="1">_xll.meDateFromTenor(K1222,L$14,"Following",L$13,"Normal")</f>
        <v>44319</v>
      </c>
      <c r="M1222" s="175">
        <f ca="1"/>
        <v>1.4472699526456462E-2</v>
      </c>
      <c r="N1222" s="152" t="s">
        <v>4</v>
      </c>
      <c r="O1222" s="174">
        <f t="shared" ca="1" si="56"/>
        <v>44138</v>
      </c>
      <c r="P1222" s="20">
        <f ca="1">_xll.meDateFromTenor(O1222,P$14,"Following",P$13,"Normal")</f>
        <v>44139</v>
      </c>
      <c r="Q1222" s="175">
        <f ca="1"/>
        <v>1.057617826883127E-2</v>
      </c>
      <c r="R1222" s="151" t="s">
        <v>4</v>
      </c>
    </row>
    <row r="1223" spans="1:18" x14ac:dyDescent="0.25">
      <c r="A1223" s="153">
        <v>1205</v>
      </c>
      <c r="B1223" s="158"/>
      <c r="C1223" s="174">
        <f ca="1">_xll.meDateFromTenor(C1222,"1D","FOLLOWING",D$13,"NORMAL")</f>
        <v>44139</v>
      </c>
      <c r="D1223" s="20">
        <f ca="1">_xll.meDateFromTenor(C1223,D$14,"Following",D$13,"Normal")</f>
        <v>44140</v>
      </c>
      <c r="E1223" s="175">
        <f ca="1"/>
        <v>9.86553365808286E-3</v>
      </c>
      <c r="F1223" s="152"/>
      <c r="G1223" s="174">
        <f t="shared" ca="1" si="54"/>
        <v>44139</v>
      </c>
      <c r="H1223" s="20">
        <f ca="1">_xll.meDateFromTenor(G1223,H$14,"Following",H$13,"Normal")</f>
        <v>44231</v>
      </c>
      <c r="I1223" s="175">
        <f ca="1"/>
        <v>1.2960666151828046E-2</v>
      </c>
      <c r="J1223" s="152" t="s">
        <v>4</v>
      </c>
      <c r="K1223" s="174">
        <f t="shared" ca="1" si="55"/>
        <v>44139</v>
      </c>
      <c r="L1223" s="20">
        <f ca="1">_xll.meDateFromTenor(K1223,L$14,"Following",L$13,"Normal")</f>
        <v>44320</v>
      </c>
      <c r="M1223" s="175">
        <f ca="1"/>
        <v>1.4479237956604203E-2</v>
      </c>
      <c r="N1223" s="152" t="s">
        <v>4</v>
      </c>
      <c r="O1223" s="174">
        <f t="shared" ca="1" si="56"/>
        <v>44139</v>
      </c>
      <c r="P1223" s="20">
        <f ca="1">_xll.meDateFromTenor(O1223,P$14,"Following",P$13,"Normal")</f>
        <v>44140</v>
      </c>
      <c r="Q1223" s="175">
        <f ca="1"/>
        <v>1.0581810737002159E-2</v>
      </c>
      <c r="R1223" s="151" t="s">
        <v>4</v>
      </c>
    </row>
    <row r="1224" spans="1:18" x14ac:dyDescent="0.25">
      <c r="A1224" s="153">
        <v>1206</v>
      </c>
      <c r="B1224" s="158"/>
      <c r="C1224" s="174">
        <f ca="1">_xll.meDateFromTenor(C1223,"1D","FOLLOWING",D$13,"NORMAL")</f>
        <v>44140</v>
      </c>
      <c r="D1224" s="20">
        <f ca="1">_xll.meDateFromTenor(C1224,D$14,"Following",D$13,"Normal")</f>
        <v>44141</v>
      </c>
      <c r="E1224" s="175">
        <f ca="1"/>
        <v>9.8722941135614452E-3</v>
      </c>
      <c r="F1224" s="152"/>
      <c r="G1224" s="174">
        <f t="shared" ca="1" si="54"/>
        <v>44140</v>
      </c>
      <c r="H1224" s="20">
        <f ca="1">_xll.meDateFromTenor(G1224,H$14,"Following",H$13,"Normal")</f>
        <v>44232</v>
      </c>
      <c r="I1224" s="175">
        <f ca="1"/>
        <v>1.2967351943370441E-2</v>
      </c>
      <c r="J1224" s="152" t="s">
        <v>4</v>
      </c>
      <c r="K1224" s="174">
        <f t="shared" ca="1" si="55"/>
        <v>44140</v>
      </c>
      <c r="L1224" s="20">
        <f ca="1">_xll.meDateFromTenor(K1224,L$14,"Following",L$13,"Normal")</f>
        <v>44321</v>
      </c>
      <c r="M1224" s="175">
        <f ca="1"/>
        <v>1.4485778363277553E-2</v>
      </c>
      <c r="N1224" s="152" t="s">
        <v>4</v>
      </c>
      <c r="O1224" s="174">
        <f t="shared" ca="1" si="56"/>
        <v>44140</v>
      </c>
      <c r="P1224" s="20">
        <f ca="1">_xll.meDateFromTenor(O1224,P$14,"Following",P$13,"Normal")</f>
        <v>44141</v>
      </c>
      <c r="Q1224" s="175">
        <f ca="1"/>
        <v>1.0587431757547262E-2</v>
      </c>
      <c r="R1224" s="151" t="s">
        <v>4</v>
      </c>
    </row>
    <row r="1225" spans="1:18" x14ac:dyDescent="0.25">
      <c r="A1225" s="153">
        <v>1207</v>
      </c>
      <c r="B1225" s="158"/>
      <c r="C1225" s="174">
        <f ca="1">_xll.meDateFromTenor(C1224,"1D","FOLLOWING",D$13,"NORMAL")</f>
        <v>44141</v>
      </c>
      <c r="D1225" s="20">
        <f ca="1">_xll.meDateFromTenor(C1225,D$14,"Following",D$13,"Normal")</f>
        <v>44144</v>
      </c>
      <c r="E1225" s="175">
        <f ca="1"/>
        <v>9.8861164160885615E-3</v>
      </c>
      <c r="F1225" s="152"/>
      <c r="G1225" s="174">
        <f t="shared" ca="1" si="54"/>
        <v>44141</v>
      </c>
      <c r="H1225" s="20">
        <f ca="1">_xll.meDateFromTenor(G1225,H$14,"Following",H$13,"Normal")</f>
        <v>44235</v>
      </c>
      <c r="I1225" s="175">
        <f ca="1"/>
        <v>1.2974038429898362E-2</v>
      </c>
      <c r="J1225" s="152" t="s">
        <v>4</v>
      </c>
      <c r="K1225" s="174">
        <f t="shared" ca="1" si="55"/>
        <v>44141</v>
      </c>
      <c r="L1225" s="20">
        <f ca="1">_xll.meDateFromTenor(K1225,L$14,"Following",L$13,"Normal")</f>
        <v>44322</v>
      </c>
      <c r="M1225" s="175">
        <f ca="1"/>
        <v>1.4492320668659299E-2</v>
      </c>
      <c r="N1225" s="152" t="s">
        <v>4</v>
      </c>
      <c r="O1225" s="174">
        <f t="shared" ca="1" si="56"/>
        <v>44141</v>
      </c>
      <c r="P1225" s="20">
        <f ca="1">_xll.meDateFromTenor(O1225,P$14,"Following",P$13,"Normal")</f>
        <v>44144</v>
      </c>
      <c r="Q1225" s="175">
        <f ca="1"/>
        <v>1.0593041031928598E-2</v>
      </c>
      <c r="R1225" s="151" t="s">
        <v>4</v>
      </c>
    </row>
    <row r="1226" spans="1:18" x14ac:dyDescent="0.25">
      <c r="A1226" s="153">
        <v>1208</v>
      </c>
      <c r="B1226" s="158"/>
      <c r="C1226" s="174">
        <f ca="1">_xll.meDateFromTenor(C1225,"1D","FOLLOWING",D$13,"NORMAL")</f>
        <v>44144</v>
      </c>
      <c r="D1226" s="20">
        <f ca="1">_xll.meDateFromTenor(C1226,D$14,"Following",D$13,"Normal")</f>
        <v>44145</v>
      </c>
      <c r="E1226" s="175">
        <f ca="1"/>
        <v>9.8994256935041689E-3</v>
      </c>
      <c r="F1226" s="152"/>
      <c r="G1226" s="174">
        <f t="shared" ca="1" si="54"/>
        <v>44144</v>
      </c>
      <c r="H1226" s="20">
        <f ca="1">_xll.meDateFromTenor(G1226,H$14,"Following",H$13,"Normal")</f>
        <v>44236</v>
      </c>
      <c r="I1226" s="175">
        <f ca="1"/>
        <v>1.2994099958008203E-2</v>
      </c>
      <c r="J1226" s="152" t="s">
        <v>4</v>
      </c>
      <c r="K1226" s="174">
        <f t="shared" ca="1" si="55"/>
        <v>44144</v>
      </c>
      <c r="L1226" s="20">
        <f ca="1">_xll.meDateFromTenor(K1226,L$14,"Following",L$13,"Normal")</f>
        <v>44326</v>
      </c>
      <c r="M1226" s="175">
        <f ca="1"/>
        <v>1.451195819888282E-2</v>
      </c>
      <c r="N1226" s="152" t="s">
        <v>4</v>
      </c>
      <c r="O1226" s="174">
        <f t="shared" ca="1" si="56"/>
        <v>44144</v>
      </c>
      <c r="P1226" s="20">
        <f ca="1">_xll.meDateFromTenor(O1226,P$14,"Following",P$13,"Normal")</f>
        <v>44145</v>
      </c>
      <c r="Q1226" s="175">
        <f ca="1"/>
        <v>1.0609795392710189E-2</v>
      </c>
      <c r="R1226" s="151" t="s">
        <v>4</v>
      </c>
    </row>
    <row r="1227" spans="1:18" x14ac:dyDescent="0.25">
      <c r="A1227" s="153">
        <v>1209</v>
      </c>
      <c r="B1227" s="158"/>
      <c r="C1227" s="174">
        <f ca="1">_xll.meDateFromTenor(C1226,"1D","FOLLOWING",D$13,"NORMAL")</f>
        <v>44145</v>
      </c>
      <c r="D1227" s="20">
        <f ca="1">_xll.meDateFromTenor(C1227,D$14,"Following",D$13,"Normal")</f>
        <v>44146</v>
      </c>
      <c r="E1227" s="175">
        <f ca="1"/>
        <v>9.9062310347515278E-3</v>
      </c>
      <c r="F1227" s="152"/>
      <c r="G1227" s="174">
        <f t="shared" ca="1" si="54"/>
        <v>44145</v>
      </c>
      <c r="H1227" s="20">
        <f ca="1">_xll.meDateFromTenor(G1227,H$14,"Following",H$13,"Normal")</f>
        <v>44237</v>
      </c>
      <c r="I1227" s="175">
        <f ca="1"/>
        <v>1.3000787123091146E-2</v>
      </c>
      <c r="J1227" s="152" t="s">
        <v>4</v>
      </c>
      <c r="K1227" s="174">
        <f t="shared" ca="1" si="55"/>
        <v>44145</v>
      </c>
      <c r="L1227" s="20">
        <f ca="1">_xll.meDateFromTenor(K1227,L$14,"Following",L$13,"Normal")</f>
        <v>44326</v>
      </c>
      <c r="M1227" s="175">
        <f ca="1"/>
        <v>1.4518507320926048E-2</v>
      </c>
      <c r="N1227" s="152" t="s">
        <v>4</v>
      </c>
      <c r="O1227" s="174">
        <f t="shared" ca="1" si="56"/>
        <v>44145</v>
      </c>
      <c r="P1227" s="20">
        <f ca="1">_xll.meDateFromTenor(O1227,P$14,"Following",P$13,"Normal")</f>
        <v>44146</v>
      </c>
      <c r="Q1227" s="175">
        <f ca="1"/>
        <v>1.0615354697056647E-2</v>
      </c>
      <c r="R1227" s="151" t="s">
        <v>4</v>
      </c>
    </row>
    <row r="1228" spans="1:18" x14ac:dyDescent="0.25">
      <c r="A1228" s="153">
        <v>1210</v>
      </c>
      <c r="B1228" s="158"/>
      <c r="C1228" s="174">
        <f ca="1">_xll.meDateFromTenor(C1227,"1D","FOLLOWING",D$13,"NORMAL")</f>
        <v>44146</v>
      </c>
      <c r="D1228" s="20">
        <f ca="1">_xll.meDateFromTenor(C1228,D$14,"Following",D$13,"Normal")</f>
        <v>44147</v>
      </c>
      <c r="E1228" s="175">
        <f ca="1"/>
        <v>9.9130453571410586E-3</v>
      </c>
      <c r="F1228" s="152"/>
      <c r="G1228" s="174">
        <f t="shared" ca="1" si="54"/>
        <v>44146</v>
      </c>
      <c r="H1228" s="20">
        <f ca="1">_xll.meDateFromTenor(G1228,H$14,"Following",H$13,"Normal")</f>
        <v>44238</v>
      </c>
      <c r="I1228" s="175">
        <f ca="1"/>
        <v>1.3007473932466073E-2</v>
      </c>
      <c r="J1228" s="152" t="s">
        <v>4</v>
      </c>
      <c r="K1228" s="174">
        <f t="shared" ca="1" si="55"/>
        <v>44146</v>
      </c>
      <c r="L1228" s="20">
        <f ca="1">_xll.meDateFromTenor(K1228,L$14,"Following",L$13,"Normal")</f>
        <v>44327</v>
      </c>
      <c r="M1228" s="175">
        <f ca="1"/>
        <v>1.4525057952591626E-2</v>
      </c>
      <c r="N1228" s="152" t="s">
        <v>4</v>
      </c>
      <c r="O1228" s="174">
        <f t="shared" ca="1" si="56"/>
        <v>44146</v>
      </c>
      <c r="P1228" s="20">
        <f ca="1">_xll.meDateFromTenor(O1228,P$14,"Following",P$13,"Normal")</f>
        <v>44147</v>
      </c>
      <c r="Q1228" s="175">
        <f ca="1"/>
        <v>1.0620900762549436E-2</v>
      </c>
      <c r="R1228" s="151" t="s">
        <v>4</v>
      </c>
    </row>
    <row r="1229" spans="1:18" x14ac:dyDescent="0.25">
      <c r="A1229" s="153">
        <v>1211</v>
      </c>
      <c r="B1229" s="158"/>
      <c r="C1229" s="174">
        <f ca="1">_xll.meDateFromTenor(C1228,"1D","FOLLOWING",D$13,"NORMAL")</f>
        <v>44147</v>
      </c>
      <c r="D1229" s="20">
        <f ca="1">_xll.meDateFromTenor(C1229,D$14,"Following",D$13,"Normal")</f>
        <v>44148</v>
      </c>
      <c r="E1229" s="175">
        <f ca="1"/>
        <v>9.9198686620989331E-3</v>
      </c>
      <c r="F1229" s="152"/>
      <c r="G1229" s="174">
        <f t="shared" ca="1" si="54"/>
        <v>44147</v>
      </c>
      <c r="H1229" s="20">
        <f ca="1">_xll.meDateFromTenor(G1229,H$14,"Following",H$13,"Normal")</f>
        <v>44239</v>
      </c>
      <c r="I1229" s="175">
        <f ca="1"/>
        <v>1.3014160175994278E-2</v>
      </c>
      <c r="J1229" s="152" t="s">
        <v>4</v>
      </c>
      <c r="K1229" s="174">
        <f t="shared" ca="1" si="55"/>
        <v>44147</v>
      </c>
      <c r="L1229" s="20">
        <f ca="1">_xll.meDateFromTenor(K1229,L$14,"Following",L$13,"Normal")</f>
        <v>44328</v>
      </c>
      <c r="M1229" s="175">
        <f ca="1"/>
        <v>1.4531610016062331E-2</v>
      </c>
      <c r="N1229" s="152" t="s">
        <v>4</v>
      </c>
      <c r="O1229" s="174">
        <f t="shared" ca="1" si="56"/>
        <v>44147</v>
      </c>
      <c r="P1229" s="20">
        <f ca="1">_xll.meDateFromTenor(O1229,P$14,"Following",P$13,"Normal")</f>
        <v>44148</v>
      </c>
      <c r="Q1229" s="175">
        <f ca="1"/>
        <v>1.0626433290650572E-2</v>
      </c>
      <c r="R1229" s="151" t="s">
        <v>4</v>
      </c>
    </row>
    <row r="1230" spans="1:18" x14ac:dyDescent="0.25">
      <c r="A1230" s="153">
        <v>1212</v>
      </c>
      <c r="B1230" s="158"/>
      <c r="C1230" s="174">
        <f ca="1">_xll.meDateFromTenor(C1229,"1D","FOLLOWING",D$13,"NORMAL")</f>
        <v>44148</v>
      </c>
      <c r="D1230" s="20">
        <f ca="1">_xll.meDateFromTenor(C1230,D$14,"Following",D$13,"Normal")</f>
        <v>44151</v>
      </c>
      <c r="E1230" s="175">
        <f ca="1"/>
        <v>9.933819320969161E-3</v>
      </c>
      <c r="F1230" s="152"/>
      <c r="G1230" s="174">
        <f t="shared" ca="1" si="54"/>
        <v>44148</v>
      </c>
      <c r="H1230" s="20">
        <f ca="1">_xll.meDateFromTenor(G1230,H$14,"Following",H$13,"Normal")</f>
        <v>44242</v>
      </c>
      <c r="I1230" s="175">
        <f ca="1"/>
        <v>1.302084564353705E-2</v>
      </c>
      <c r="J1230" s="152" t="s">
        <v>4</v>
      </c>
      <c r="K1230" s="174">
        <f t="shared" ca="1" si="55"/>
        <v>44148</v>
      </c>
      <c r="L1230" s="20">
        <f ca="1">_xll.meDateFromTenor(K1230,L$14,"Following",L$13,"Normal")</f>
        <v>44329</v>
      </c>
      <c r="M1230" s="175">
        <f ca="1"/>
        <v>1.4538163433520964E-2</v>
      </c>
      <c r="N1230" s="152" t="s">
        <v>4</v>
      </c>
      <c r="O1230" s="174">
        <f t="shared" ca="1" si="56"/>
        <v>44148</v>
      </c>
      <c r="P1230" s="20">
        <f ca="1">_xll.meDateFromTenor(O1230,P$14,"Following",P$13,"Normal")</f>
        <v>44151</v>
      </c>
      <c r="Q1230" s="175">
        <f ca="1"/>
        <v>1.063195198282208E-2</v>
      </c>
      <c r="R1230" s="151" t="s">
        <v>4</v>
      </c>
    </row>
    <row r="1231" spans="1:18" x14ac:dyDescent="0.25">
      <c r="A1231" s="153">
        <v>1213</v>
      </c>
      <c r="B1231" s="158"/>
      <c r="C1231" s="174">
        <f ca="1">_xll.meDateFromTenor(C1230,"1D","FOLLOWING",D$13,"NORMAL")</f>
        <v>44151</v>
      </c>
      <c r="D1231" s="20">
        <f ca="1">_xll.meDateFromTenor(C1231,D$14,"Following",D$13,"Normal")</f>
        <v>44152</v>
      </c>
      <c r="E1231" s="175">
        <f ca="1"/>
        <v>9.9472517339889155E-3</v>
      </c>
      <c r="F1231" s="152"/>
      <c r="G1231" s="174">
        <f t="shared" ca="1" si="54"/>
        <v>44151</v>
      </c>
      <c r="H1231" s="20">
        <f ca="1">_xll.meDateFromTenor(G1231,H$14,"Following",H$13,"Normal")</f>
        <v>44243</v>
      </c>
      <c r="I1231" s="175">
        <f ca="1"/>
        <v>1.3040895288865678E-2</v>
      </c>
      <c r="J1231" s="152" t="s">
        <v>4</v>
      </c>
      <c r="K1231" s="174">
        <f t="shared" ca="1" si="55"/>
        <v>44151</v>
      </c>
      <c r="L1231" s="20">
        <f ca="1">_xll.meDateFromTenor(K1231,L$14,"Following",L$13,"Normal")</f>
        <v>44333</v>
      </c>
      <c r="M1231" s="175">
        <f ca="1"/>
        <v>1.4557831031652277E-2</v>
      </c>
      <c r="N1231" s="152" t="s">
        <v>4</v>
      </c>
      <c r="O1231" s="174">
        <f t="shared" ca="1" si="56"/>
        <v>44151</v>
      </c>
      <c r="P1231" s="20">
        <f ca="1">_xll.meDateFromTenor(O1231,P$14,"Following",P$13,"Normal")</f>
        <v>44152</v>
      </c>
      <c r="Q1231" s="175">
        <f ca="1"/>
        <v>1.0648422058379006E-2</v>
      </c>
      <c r="R1231" s="151" t="s">
        <v>4</v>
      </c>
    </row>
    <row r="1232" spans="1:18" x14ac:dyDescent="0.25">
      <c r="A1232" s="153">
        <v>1214</v>
      </c>
      <c r="B1232" s="158"/>
      <c r="C1232" s="174">
        <f ca="1">_xll.meDateFromTenor(C1231,"1D","FOLLOWING",D$13,"NORMAL")</f>
        <v>44152</v>
      </c>
      <c r="D1232" s="20">
        <f ca="1">_xll.meDateFromTenor(C1232,D$14,"Following",D$13,"Normal")</f>
        <v>44153</v>
      </c>
      <c r="E1232" s="175">
        <f ca="1"/>
        <v>9.9541199718105773E-3</v>
      </c>
      <c r="F1232" s="152"/>
      <c r="G1232" s="174">
        <f t="shared" ca="1" si="54"/>
        <v>44152</v>
      </c>
      <c r="H1232" s="20">
        <f ca="1">_xll.meDateFromTenor(G1232,H$14,"Following",H$13,"Normal")</f>
        <v>44244</v>
      </c>
      <c r="I1232" s="175">
        <f ca="1"/>
        <v>1.3047575551079632E-2</v>
      </c>
      <c r="J1232" s="152" t="s">
        <v>4</v>
      </c>
      <c r="K1232" s="174">
        <f t="shared" ca="1" si="55"/>
        <v>44152</v>
      </c>
      <c r="L1232" s="20">
        <f ca="1">_xll.meDateFromTenor(K1232,L$14,"Following",L$13,"Normal")</f>
        <v>44333</v>
      </c>
      <c r="M1232" s="175">
        <f ca="1"/>
        <v>1.4564389086890488E-2</v>
      </c>
      <c r="N1232" s="152" t="s">
        <v>4</v>
      </c>
      <c r="O1232" s="174">
        <f t="shared" ca="1" si="56"/>
        <v>44152</v>
      </c>
      <c r="P1232" s="20">
        <f ca="1">_xll.meDateFromTenor(O1232,P$14,"Following",P$13,"Normal")</f>
        <v>44153</v>
      </c>
      <c r="Q1232" s="175">
        <f ca="1"/>
        <v>1.0653882421452182E-2</v>
      </c>
      <c r="R1232" s="151" t="s">
        <v>4</v>
      </c>
    </row>
    <row r="1233" spans="1:18" x14ac:dyDescent="0.25">
      <c r="A1233" s="153">
        <v>1215</v>
      </c>
      <c r="B1233" s="158"/>
      <c r="C1233" s="174">
        <f ca="1">_xll.meDateFromTenor(C1232,"1D","FOLLOWING",D$13,"NORMAL")</f>
        <v>44153</v>
      </c>
      <c r="D1233" s="20">
        <f ca="1">_xll.meDateFromTenor(C1233,D$14,"Following",D$13,"Normal")</f>
        <v>44154</v>
      </c>
      <c r="E1233" s="175">
        <f ca="1"/>
        <v>9.9609972001941625E-3</v>
      </c>
      <c r="F1233" s="152"/>
      <c r="G1233" s="174">
        <f t="shared" ca="1" si="54"/>
        <v>44153</v>
      </c>
      <c r="H1233" s="20">
        <f ca="1">_xll.meDateFromTenor(G1233,H$14,"Following",H$13,"Normal")</f>
        <v>44245</v>
      </c>
      <c r="I1233" s="175">
        <f ca="1"/>
        <v>1.3054253986614608E-2</v>
      </c>
      <c r="J1233" s="152" t="s">
        <v>4</v>
      </c>
      <c r="K1233" s="174">
        <f t="shared" ca="1" si="55"/>
        <v>44153</v>
      </c>
      <c r="L1233" s="20">
        <f ca="1">_xll.meDateFromTenor(K1233,L$14,"Following",L$13,"Normal")</f>
        <v>44334</v>
      </c>
      <c r="M1233" s="175">
        <f ca="1"/>
        <v>1.4570948107030569E-2</v>
      </c>
      <c r="N1233" s="152" t="s">
        <v>4</v>
      </c>
      <c r="O1233" s="174">
        <f t="shared" ca="1" si="56"/>
        <v>44153</v>
      </c>
      <c r="P1233" s="20">
        <f ca="1">_xll.meDateFromTenor(O1233,P$14,"Following",P$13,"Normal")</f>
        <v>44154</v>
      </c>
      <c r="Q1233" s="175">
        <f ca="1"/>
        <v>1.0659327455905827E-2</v>
      </c>
      <c r="R1233" s="151" t="s">
        <v>4</v>
      </c>
    </row>
    <row r="1234" spans="1:18" x14ac:dyDescent="0.25">
      <c r="A1234" s="153">
        <v>1216</v>
      </c>
      <c r="B1234" s="158"/>
      <c r="C1234" s="174">
        <f ca="1">_xll.meDateFromTenor(C1233,"1D","FOLLOWING",D$13,"NORMAL")</f>
        <v>44154</v>
      </c>
      <c r="D1234" s="20">
        <f ca="1">_xll.meDateFromTenor(C1234,D$14,"Following",D$13,"Normal")</f>
        <v>44155</v>
      </c>
      <c r="E1234" s="175">
        <f ca="1"/>
        <v>9.9678834205912583E-3</v>
      </c>
      <c r="F1234" s="152"/>
      <c r="G1234" s="174">
        <f t="shared" ca="1" si="54"/>
        <v>44154</v>
      </c>
      <c r="H1234" s="20">
        <f ca="1">_xll.meDateFromTenor(G1234,H$14,"Following",H$13,"Normal")</f>
        <v>44246</v>
      </c>
      <c r="I1234" s="175">
        <f ca="1"/>
        <v>1.30609303853319E-2</v>
      </c>
      <c r="J1234" s="152" t="s">
        <v>4</v>
      </c>
      <c r="K1234" s="174">
        <f t="shared" ca="1" si="55"/>
        <v>44154</v>
      </c>
      <c r="L1234" s="20">
        <f ca="1">_xll.meDateFromTenor(K1234,L$14,"Following",L$13,"Normal")</f>
        <v>44335</v>
      </c>
      <c r="M1234" s="175">
        <f ca="1"/>
        <v>1.4577508014255308E-2</v>
      </c>
      <c r="N1234" s="152" t="s">
        <v>4</v>
      </c>
      <c r="O1234" s="174">
        <f t="shared" ca="1" si="56"/>
        <v>44154</v>
      </c>
      <c r="P1234" s="20">
        <f ca="1">_xll.meDateFromTenor(O1234,P$14,"Following",P$13,"Normal")</f>
        <v>44155</v>
      </c>
      <c r="Q1234" s="175">
        <f ca="1"/>
        <v>1.0664756863201959E-2</v>
      </c>
      <c r="R1234" s="151" t="s">
        <v>4</v>
      </c>
    </row>
    <row r="1235" spans="1:18" x14ac:dyDescent="0.25">
      <c r="A1235" s="153">
        <v>1217</v>
      </c>
      <c r="B1235" s="158"/>
      <c r="C1235" s="174">
        <f ca="1">_xll.meDateFromTenor(C1234,"1D","FOLLOWING",D$13,"NORMAL")</f>
        <v>44155</v>
      </c>
      <c r="D1235" s="20">
        <f ca="1">_xll.meDateFromTenor(C1235,D$14,"Following",D$13,"Normal")</f>
        <v>44158</v>
      </c>
      <c r="E1235" s="175">
        <f ca="1"/>
        <v>9.9819626053138689E-3</v>
      </c>
      <c r="F1235" s="152"/>
      <c r="G1235" s="174">
        <f t="shared" ca="1" si="54"/>
        <v>44155</v>
      </c>
      <c r="H1235" s="20">
        <f ca="1">_xll.meDateFromTenor(G1235,H$14,"Following",H$13,"Normal")</f>
        <v>44249</v>
      </c>
      <c r="I1235" s="175">
        <f ca="1"/>
        <v>1.3067604565343463E-2</v>
      </c>
      <c r="J1235" s="152" t="s">
        <v>4</v>
      </c>
      <c r="K1235" s="174">
        <f t="shared" ca="1" si="55"/>
        <v>44155</v>
      </c>
      <c r="L1235" s="20">
        <f ca="1">_xll.meDateFromTenor(K1235,L$14,"Following",L$13,"Normal")</f>
        <v>44336</v>
      </c>
      <c r="M1235" s="175">
        <f ca="1"/>
        <v>1.4584068730747491E-2</v>
      </c>
      <c r="N1235" s="152" t="s">
        <v>4</v>
      </c>
      <c r="O1235" s="174">
        <f t="shared" ca="1" si="56"/>
        <v>44155</v>
      </c>
      <c r="P1235" s="20">
        <f ca="1">_xll.meDateFromTenor(O1235,P$14,"Following",P$13,"Normal")</f>
        <v>44158</v>
      </c>
      <c r="Q1235" s="175">
        <f ca="1"/>
        <v>1.0670170344802596E-2</v>
      </c>
      <c r="R1235" s="151" t="s">
        <v>4</v>
      </c>
    </row>
    <row r="1236" spans="1:18" x14ac:dyDescent="0.25">
      <c r="A1236" s="153">
        <v>1218</v>
      </c>
      <c r="B1236" s="158"/>
      <c r="C1236" s="174">
        <f ca="1">_xll.meDateFromTenor(C1235,"1D","FOLLOWING",D$13,"NORMAL")</f>
        <v>44158</v>
      </c>
      <c r="D1236" s="20">
        <f ca="1">_xll.meDateFromTenor(C1236,D$14,"Following",D$13,"Normal")</f>
        <v>44159</v>
      </c>
      <c r="E1236" s="175">
        <f ca="1"/>
        <v>9.9955182494165483E-3</v>
      </c>
      <c r="F1236" s="152"/>
      <c r="G1236" s="174">
        <f t="shared" ca="1" si="54"/>
        <v>44158</v>
      </c>
      <c r="H1236" s="20">
        <f ca="1">_xll.meDateFromTenor(G1236,H$14,"Following",H$13,"Normal")</f>
        <v>44250</v>
      </c>
      <c r="I1236" s="175">
        <f ca="1"/>
        <v>1.3087613217292619E-2</v>
      </c>
      <c r="J1236" s="152" t="s">
        <v>4</v>
      </c>
      <c r="K1236" s="174">
        <f t="shared" ca="1" si="55"/>
        <v>44158</v>
      </c>
      <c r="L1236" s="20">
        <f ca="1">_xll.meDateFromTenor(K1236,L$14,"Following",L$13,"Normal")</f>
        <v>44340</v>
      </c>
      <c r="M1236" s="175">
        <f ca="1"/>
        <v>1.4603754957656621E-2</v>
      </c>
      <c r="N1236" s="152" t="s">
        <v>4</v>
      </c>
      <c r="O1236" s="174">
        <f t="shared" ca="1" si="56"/>
        <v>44158</v>
      </c>
      <c r="P1236" s="20">
        <f ca="1">_xll.meDateFromTenor(O1236,P$14,"Following",P$13,"Normal")</f>
        <v>44159</v>
      </c>
      <c r="Q1236" s="175">
        <f ca="1"/>
        <v>1.0686312250051738E-2</v>
      </c>
      <c r="R1236" s="151" t="s">
        <v>4</v>
      </c>
    </row>
    <row r="1237" spans="1:18" x14ac:dyDescent="0.25">
      <c r="A1237" s="153">
        <v>1219</v>
      </c>
      <c r="B1237" s="158"/>
      <c r="C1237" s="174">
        <f ca="1">_xll.meDateFromTenor(C1236,"1D","FOLLOWING",D$13,"NORMAL")</f>
        <v>44159</v>
      </c>
      <c r="D1237" s="20">
        <f ca="1">_xll.meDateFromTenor(C1237,D$14,"Following",D$13,"Normal")</f>
        <v>44160</v>
      </c>
      <c r="E1237" s="175">
        <f ca="1"/>
        <v>1.0002449450226649E-2</v>
      </c>
      <c r="F1237" s="152"/>
      <c r="G1237" s="174">
        <f t="shared" ref="G1237:G1300" ca="1" si="57">$C1237</f>
        <v>44159</v>
      </c>
      <c r="H1237" s="20">
        <f ca="1">_xll.meDateFromTenor(G1237,H$14,"Following",H$13,"Normal")</f>
        <v>44251</v>
      </c>
      <c r="I1237" s="175">
        <f ca="1"/>
        <v>1.3094278003131435E-2</v>
      </c>
      <c r="J1237" s="152" t="s">
        <v>4</v>
      </c>
      <c r="K1237" s="174">
        <f t="shared" ref="K1237:K1300" ca="1" si="58">$C1237</f>
        <v>44159</v>
      </c>
      <c r="L1237" s="20">
        <f ca="1">_xll.meDateFromTenor(K1237,L$14,"Following",L$13,"Normal")</f>
        <v>44340</v>
      </c>
      <c r="M1237" s="175">
        <f ca="1"/>
        <v>1.4610318133046488E-2</v>
      </c>
      <c r="N1237" s="152" t="s">
        <v>4</v>
      </c>
      <c r="O1237" s="174">
        <f t="shared" ref="O1237:O1300" ca="1" si="59">$C1237</f>
        <v>44159</v>
      </c>
      <c r="P1237" s="20">
        <f ca="1">_xll.meDateFromTenor(O1237,P$14,"Following",P$13,"Normal")</f>
        <v>44160</v>
      </c>
      <c r="Q1237" s="175">
        <f ca="1"/>
        <v>1.0691662527754523E-2</v>
      </c>
      <c r="R1237" s="151" t="s">
        <v>4</v>
      </c>
    </row>
    <row r="1238" spans="1:18" x14ac:dyDescent="0.25">
      <c r="A1238" s="153">
        <v>1220</v>
      </c>
      <c r="B1238" s="158"/>
      <c r="C1238" s="174">
        <f ca="1">_xll.meDateFromTenor(C1237,"1D","FOLLOWING",D$13,"NORMAL")</f>
        <v>44160</v>
      </c>
      <c r="D1238" s="20">
        <f ca="1">_xll.meDateFromTenor(C1238,D$14,"Following",D$13,"Normal")</f>
        <v>44161</v>
      </c>
      <c r="E1238" s="175">
        <f ca="1"/>
        <v>1.0009389651203763E-2</v>
      </c>
      <c r="F1238" s="152"/>
      <c r="G1238" s="174">
        <f t="shared" ca="1" si="57"/>
        <v>44160</v>
      </c>
      <c r="H1238" s="20">
        <f ca="1">_xll.meDateFromTenor(G1238,H$14,"Following",H$13,"Normal")</f>
        <v>44252</v>
      </c>
      <c r="I1238" s="175">
        <f ca="1"/>
        <v>1.3100940338840268E-2</v>
      </c>
      <c r="J1238" s="152" t="s">
        <v>4</v>
      </c>
      <c r="K1238" s="174">
        <f t="shared" ca="1" si="58"/>
        <v>44160</v>
      </c>
      <c r="L1238" s="20">
        <f ca="1">_xll.meDateFromTenor(K1238,L$14,"Following",L$13,"Normal")</f>
        <v>44341</v>
      </c>
      <c r="M1238" s="175">
        <f ca="1"/>
        <v>1.4616881728617746E-2</v>
      </c>
      <c r="N1238" s="152" t="s">
        <v>4</v>
      </c>
      <c r="O1238" s="174">
        <f t="shared" ca="1" si="59"/>
        <v>44160</v>
      </c>
      <c r="P1238" s="20">
        <f ca="1">_xll.meDateFromTenor(O1238,P$14,"Following",P$13,"Normal")</f>
        <v>44161</v>
      </c>
      <c r="Q1238" s="175">
        <f ca="1"/>
        <v>1.0697002634361885E-2</v>
      </c>
      <c r="R1238" s="151" t="s">
        <v>4</v>
      </c>
    </row>
    <row r="1239" spans="1:18" x14ac:dyDescent="0.25">
      <c r="A1239" s="153">
        <v>1221</v>
      </c>
      <c r="B1239" s="158"/>
      <c r="C1239" s="174">
        <f ca="1">_xll.meDateFromTenor(C1238,"1D","FOLLOWING",D$13,"NORMAL")</f>
        <v>44161</v>
      </c>
      <c r="D1239" s="20">
        <f ca="1">_xll.meDateFromTenor(C1239,D$14,"Following",D$13,"Normal")</f>
        <v>44162</v>
      </c>
      <c r="E1239" s="175">
        <f ca="1"/>
        <v>1.0016338853773942E-2</v>
      </c>
      <c r="F1239" s="152"/>
      <c r="G1239" s="174">
        <f t="shared" ca="1" si="57"/>
        <v>44161</v>
      </c>
      <c r="H1239" s="20">
        <f ca="1">_xll.meDateFromTenor(G1239,H$14,"Following",H$13,"Normal")</f>
        <v>44253</v>
      </c>
      <c r="I1239" s="175">
        <f ca="1"/>
        <v>1.3107600183784398E-2</v>
      </c>
      <c r="J1239" s="152" t="s">
        <v>4</v>
      </c>
      <c r="K1239" s="174">
        <f t="shared" ca="1" si="58"/>
        <v>44161</v>
      </c>
      <c r="L1239" s="20">
        <f ca="1">_xll.meDateFromTenor(K1239,L$14,"Following",L$13,"Normal")</f>
        <v>44342</v>
      </c>
      <c r="M1239" s="175">
        <f ca="1"/>
        <v>1.4623445666553185E-2</v>
      </c>
      <c r="N1239" s="152" t="s">
        <v>4</v>
      </c>
      <c r="O1239" s="174">
        <f t="shared" ca="1" si="59"/>
        <v>44161</v>
      </c>
      <c r="P1239" s="20">
        <f ca="1">_xll.meDateFromTenor(O1239,P$14,"Following",P$13,"Normal")</f>
        <v>44162</v>
      </c>
      <c r="Q1239" s="175">
        <f ca="1"/>
        <v>1.070233268947903E-2</v>
      </c>
      <c r="R1239" s="151" t="s">
        <v>4</v>
      </c>
    </row>
    <row r="1240" spans="1:18" x14ac:dyDescent="0.25">
      <c r="A1240" s="153">
        <v>1222</v>
      </c>
      <c r="B1240" s="158"/>
      <c r="C1240" s="174">
        <f ca="1">_xll.meDateFromTenor(C1239,"1D","FOLLOWING",D$13,"NORMAL")</f>
        <v>44162</v>
      </c>
      <c r="D1240" s="20">
        <f ca="1">_xll.meDateFromTenor(C1240,D$14,"Following",D$13,"Normal")</f>
        <v>44165</v>
      </c>
      <c r="E1240" s="175">
        <f ca="1"/>
        <v>1.0030546735234085E-2</v>
      </c>
      <c r="F1240" s="152"/>
      <c r="G1240" s="174">
        <f t="shared" ca="1" si="57"/>
        <v>44162</v>
      </c>
      <c r="H1240" s="20">
        <f ca="1">_xll.meDateFromTenor(G1240,H$14,"Following",H$13,"Normal")</f>
        <v>44256</v>
      </c>
      <c r="I1240" s="175">
        <f ca="1"/>
        <v>1.3114257497329114E-2</v>
      </c>
      <c r="J1240" s="152" t="s">
        <v>4</v>
      </c>
      <c r="K1240" s="174">
        <f t="shared" ca="1" si="58"/>
        <v>44162</v>
      </c>
      <c r="L1240" s="20">
        <f ca="1">_xll.meDateFromTenor(K1240,L$14,"Following",L$13,"Normal")</f>
        <v>44343</v>
      </c>
      <c r="M1240" s="175">
        <f ca="1"/>
        <v>1.46300098690356E-2</v>
      </c>
      <c r="N1240" s="152" t="s">
        <v>4</v>
      </c>
      <c r="O1240" s="174">
        <f t="shared" ca="1" si="59"/>
        <v>44162</v>
      </c>
      <c r="P1240" s="20">
        <f ca="1">_xll.meDateFromTenor(O1240,P$14,"Following",P$13,"Normal")</f>
        <v>44165</v>
      </c>
      <c r="Q1240" s="175">
        <f ca="1"/>
        <v>1.0707652812711162E-2</v>
      </c>
      <c r="R1240" s="151" t="s">
        <v>4</v>
      </c>
    </row>
    <row r="1241" spans="1:18" x14ac:dyDescent="0.25">
      <c r="A1241" s="153">
        <v>1223</v>
      </c>
      <c r="B1241" s="158"/>
      <c r="C1241" s="174">
        <f ca="1">_xll.meDateFromTenor(C1240,"1D","FOLLOWING",D$13,"NORMAL")</f>
        <v>44165</v>
      </c>
      <c r="D1241" s="20">
        <f ca="1">_xll.meDateFromTenor(C1241,D$14,"Following",D$13,"Normal")</f>
        <v>44166</v>
      </c>
      <c r="E1241" s="175">
        <f ca="1"/>
        <v>1.0044225706840699E-2</v>
      </c>
      <c r="F1241" s="152"/>
      <c r="G1241" s="174">
        <f t="shared" ca="1" si="57"/>
        <v>44165</v>
      </c>
      <c r="H1241" s="20">
        <f ca="1">_xll.meDateFromTenor(G1241,H$14,"Following",H$13,"Normal")</f>
        <v>44256</v>
      </c>
      <c r="I1241" s="175">
        <f ca="1"/>
        <v>1.3134213843219573E-2</v>
      </c>
      <c r="J1241" s="152" t="s">
        <v>4</v>
      </c>
      <c r="K1241" s="174">
        <f t="shared" ca="1" si="58"/>
        <v>44165</v>
      </c>
      <c r="L1241" s="20">
        <f ca="1">_xll.meDateFromTenor(K1241,L$14,"Following",L$13,"Normal")</f>
        <v>44347</v>
      </c>
      <c r="M1241" s="175">
        <f ca="1"/>
        <v>1.4649703285592562E-2</v>
      </c>
      <c r="N1241" s="152" t="s">
        <v>4</v>
      </c>
      <c r="O1241" s="174">
        <f t="shared" ca="1" si="59"/>
        <v>44165</v>
      </c>
      <c r="P1241" s="20">
        <f ca="1">_xll.meDateFromTenor(O1241,P$14,"Following",P$13,"Normal")</f>
        <v>44166</v>
      </c>
      <c r="Q1241" s="175">
        <f ca="1"/>
        <v>1.0723554787149481E-2</v>
      </c>
      <c r="R1241" s="151" t="s">
        <v>4</v>
      </c>
    </row>
    <row r="1242" spans="1:18" x14ac:dyDescent="0.25">
      <c r="A1242" s="153">
        <v>1224</v>
      </c>
      <c r="B1242" s="158"/>
      <c r="C1242" s="174">
        <f ca="1">_xll.meDateFromTenor(C1241,"1D","FOLLOWING",D$13,"NORMAL")</f>
        <v>44166</v>
      </c>
      <c r="D1242" s="20">
        <f ca="1">_xll.meDateFromTenor(C1242,D$14,"Following",D$13,"Normal")</f>
        <v>44167</v>
      </c>
      <c r="E1242" s="175">
        <f ca="1"/>
        <v>1.0051219937798317E-2</v>
      </c>
      <c r="F1242" s="152"/>
      <c r="G1242" s="174">
        <f t="shared" ca="1" si="57"/>
        <v>44166</v>
      </c>
      <c r="H1242" s="20">
        <f ca="1">_xll.meDateFromTenor(G1242,H$14,"Following",H$13,"Normal")</f>
        <v>44256</v>
      </c>
      <c r="I1242" s="175">
        <f ca="1"/>
        <v>1.314086062481944E-2</v>
      </c>
      <c r="J1242" s="152" t="s">
        <v>4</v>
      </c>
      <c r="K1242" s="174">
        <f t="shared" ca="1" si="58"/>
        <v>44166</v>
      </c>
      <c r="L1242" s="20">
        <f ca="1">_xll.meDateFromTenor(K1242,L$14,"Following",L$13,"Normal")</f>
        <v>44348</v>
      </c>
      <c r="M1242" s="175">
        <f ca="1"/>
        <v>1.4656267768090753E-2</v>
      </c>
      <c r="N1242" s="152" t="s">
        <v>4</v>
      </c>
      <c r="O1242" s="174">
        <f t="shared" ca="1" si="59"/>
        <v>44166</v>
      </c>
      <c r="P1242" s="20">
        <f ca="1">_xll.meDateFromTenor(O1242,P$14,"Following",P$13,"Normal")</f>
        <v>44167</v>
      </c>
      <c r="Q1242" s="175">
        <f ca="1"/>
        <v>1.0728836378893571E-2</v>
      </c>
      <c r="R1242" s="151" t="s">
        <v>4</v>
      </c>
    </row>
    <row r="1243" spans="1:18" x14ac:dyDescent="0.25">
      <c r="A1243" s="153">
        <v>1225</v>
      </c>
      <c r="B1243" s="158"/>
      <c r="C1243" s="174">
        <f ca="1">_xll.meDateFromTenor(C1242,"1D","FOLLOWING",D$13,"NORMAL")</f>
        <v>44167</v>
      </c>
      <c r="D1243" s="20">
        <f ca="1">_xll.meDateFromTenor(C1243,D$14,"Following",D$13,"Normal")</f>
        <v>44168</v>
      </c>
      <c r="E1243" s="175">
        <f ca="1"/>
        <v>1.005822317850245E-2</v>
      </c>
      <c r="F1243" s="152"/>
      <c r="G1243" s="174">
        <f t="shared" ca="1" si="57"/>
        <v>44167</v>
      </c>
      <c r="H1243" s="20">
        <f ca="1">_xll.meDateFromTenor(G1243,H$14,"Following",H$13,"Normal")</f>
        <v>44257</v>
      </c>
      <c r="I1243" s="175">
        <f ca="1"/>
        <v>1.3147504671846302E-2</v>
      </c>
      <c r="J1243" s="152" t="s">
        <v>4</v>
      </c>
      <c r="K1243" s="174">
        <f t="shared" ca="1" si="58"/>
        <v>44167</v>
      </c>
      <c r="L1243" s="20">
        <f ca="1">_xll.meDateFromTenor(K1243,L$14,"Following",L$13,"Normal")</f>
        <v>44349</v>
      </c>
      <c r="M1243" s="175">
        <f ca="1"/>
        <v>1.4662832126049864E-2</v>
      </c>
      <c r="N1243" s="152" t="s">
        <v>4</v>
      </c>
      <c r="O1243" s="174">
        <f t="shared" ca="1" si="59"/>
        <v>44167</v>
      </c>
      <c r="P1243" s="20">
        <f ca="1">_xll.meDateFromTenor(O1243,P$14,"Following",P$13,"Normal")</f>
        <v>44168</v>
      </c>
      <c r="Q1243" s="175">
        <f ca="1"/>
        <v>1.073410863677866E-2</v>
      </c>
      <c r="R1243" s="151" t="s">
        <v>4</v>
      </c>
    </row>
    <row r="1244" spans="1:18" x14ac:dyDescent="0.25">
      <c r="A1244" s="153">
        <v>1226</v>
      </c>
      <c r="B1244" s="158"/>
      <c r="C1244" s="174">
        <f ca="1">_xll.meDateFromTenor(C1243,"1D","FOLLOWING",D$13,"NORMAL")</f>
        <v>44168</v>
      </c>
      <c r="D1244" s="20">
        <f ca="1">_xll.meDateFromTenor(C1244,D$14,"Following",D$13,"Normal")</f>
        <v>44169</v>
      </c>
      <c r="E1244" s="175">
        <f ca="1"/>
        <v>1.0065235430404808E-2</v>
      </c>
      <c r="F1244" s="152"/>
      <c r="G1244" s="174">
        <f t="shared" ca="1" si="57"/>
        <v>44168</v>
      </c>
      <c r="H1244" s="20">
        <f ca="1">_xll.meDateFromTenor(G1244,H$14,"Following",H$13,"Normal")</f>
        <v>44258</v>
      </c>
      <c r="I1244" s="175">
        <f ca="1"/>
        <v>1.3154145943665436E-2</v>
      </c>
      <c r="J1244" s="152" t="s">
        <v>4</v>
      </c>
      <c r="K1244" s="174">
        <f t="shared" ca="1" si="58"/>
        <v>44168</v>
      </c>
      <c r="L1244" s="20">
        <f ca="1">_xll.meDateFromTenor(K1244,L$14,"Following",L$13,"Normal")</f>
        <v>44350</v>
      </c>
      <c r="M1244" s="175">
        <f ca="1"/>
        <v>1.466939628165268E-2</v>
      </c>
      <c r="N1244" s="152" t="s">
        <v>4</v>
      </c>
      <c r="O1244" s="174">
        <f t="shared" ca="1" si="59"/>
        <v>44168</v>
      </c>
      <c r="P1244" s="20">
        <f ca="1">_xll.meDateFromTenor(O1244,P$14,"Following",P$13,"Normal")</f>
        <v>44169</v>
      </c>
      <c r="Q1244" s="175">
        <f ca="1"/>
        <v>1.0739371680409948E-2</v>
      </c>
      <c r="R1244" s="151" t="s">
        <v>4</v>
      </c>
    </row>
    <row r="1245" spans="1:18" x14ac:dyDescent="0.25">
      <c r="A1245" s="153">
        <v>1227</v>
      </c>
      <c r="B1245" s="158"/>
      <c r="C1245" s="174">
        <f ca="1">_xll.meDateFromTenor(C1244,"1D","FOLLOWING",D$13,"NORMAL")</f>
        <v>44169</v>
      </c>
      <c r="D1245" s="20">
        <f ca="1">_xll.meDateFromTenor(C1245,D$14,"Following",D$13,"Normal")</f>
        <v>44172</v>
      </c>
      <c r="E1245" s="175">
        <f ca="1"/>
        <v>1.0079572181309114E-2</v>
      </c>
      <c r="F1245" s="152"/>
      <c r="G1245" s="174">
        <f t="shared" ca="1" si="57"/>
        <v>44169</v>
      </c>
      <c r="H1245" s="20">
        <f ca="1">_xll.meDateFromTenor(G1245,H$14,"Following",H$13,"Normal")</f>
        <v>44259</v>
      </c>
      <c r="I1245" s="175">
        <f ca="1"/>
        <v>1.3160784399642132E-2</v>
      </c>
      <c r="J1245" s="152" t="s">
        <v>4</v>
      </c>
      <c r="K1245" s="174">
        <f t="shared" ca="1" si="58"/>
        <v>44169</v>
      </c>
      <c r="L1245" s="20">
        <f ca="1">_xll.meDateFromTenor(K1245,L$14,"Following",L$13,"Normal")</f>
        <v>44351</v>
      </c>
      <c r="M1245" s="175">
        <f ca="1"/>
        <v>1.4675960157081995E-2</v>
      </c>
      <c r="N1245" s="152" t="s">
        <v>4</v>
      </c>
      <c r="O1245" s="174">
        <f t="shared" ca="1" si="59"/>
        <v>44169</v>
      </c>
      <c r="P1245" s="20">
        <f ca="1">_xll.meDateFromTenor(O1245,P$14,"Following",P$13,"Normal")</f>
        <v>44172</v>
      </c>
      <c r="Q1245" s="175">
        <f ca="1"/>
        <v>1.0744625629392638E-2</v>
      </c>
      <c r="R1245" s="151" t="s">
        <v>4</v>
      </c>
    </row>
    <row r="1246" spans="1:18" x14ac:dyDescent="0.25">
      <c r="A1246" s="153">
        <v>1228</v>
      </c>
      <c r="B1246" s="158"/>
      <c r="C1246" s="174">
        <f ca="1">_xll.meDateFromTenor(C1245,"1D","FOLLOWING",D$13,"NORMAL")</f>
        <v>44172</v>
      </c>
      <c r="D1246" s="20">
        <f ca="1">_xll.meDateFromTenor(C1246,D$14,"Following",D$13,"Normal")</f>
        <v>44173</v>
      </c>
      <c r="E1246" s="175">
        <f ca="1"/>
        <v>1.0093374577737053E-2</v>
      </c>
      <c r="F1246" s="152"/>
      <c r="G1246" s="174">
        <f t="shared" ca="1" si="57"/>
        <v>44172</v>
      </c>
      <c r="H1246" s="20">
        <f ca="1">_xll.meDateFromTenor(G1246,H$14,"Following",H$13,"Normal")</f>
        <v>44263</v>
      </c>
      <c r="I1246" s="175">
        <f ca="1"/>
        <v>1.3180682466170379E-2</v>
      </c>
      <c r="J1246" s="152" t="s">
        <v>4</v>
      </c>
      <c r="K1246" s="174">
        <f t="shared" ca="1" si="58"/>
        <v>44172</v>
      </c>
      <c r="L1246" s="20">
        <f ca="1">_xll.meDateFromTenor(K1246,L$14,"Following",L$13,"Normal")</f>
        <v>44354</v>
      </c>
      <c r="M1246" s="175">
        <f ca="1"/>
        <v>1.46956493241568E-2</v>
      </c>
      <c r="N1246" s="152" t="s">
        <v>4</v>
      </c>
      <c r="O1246" s="174">
        <f t="shared" ca="1" si="59"/>
        <v>44172</v>
      </c>
      <c r="P1246" s="20">
        <f ca="1">_xll.meDateFromTenor(O1246,P$14,"Following",P$13,"Normal")</f>
        <v>44173</v>
      </c>
      <c r="Q1246" s="175">
        <f ca="1"/>
        <v>1.0760334104501139E-2</v>
      </c>
      <c r="R1246" s="151" t="s">
        <v>4</v>
      </c>
    </row>
    <row r="1247" spans="1:18" x14ac:dyDescent="0.25">
      <c r="A1247" s="153">
        <v>1229</v>
      </c>
      <c r="B1247" s="158"/>
      <c r="C1247" s="174">
        <f ca="1">_xll.meDateFromTenor(C1246,"1D","FOLLOWING",D$13,"NORMAL")</f>
        <v>44173</v>
      </c>
      <c r="D1247" s="20">
        <f ca="1">_xll.meDateFromTenor(C1247,D$14,"Following",D$13,"Normal")</f>
        <v>44174</v>
      </c>
      <c r="E1247" s="175">
        <f ca="1"/>
        <v>1.0100431906375305E-2</v>
      </c>
      <c r="F1247" s="152"/>
      <c r="G1247" s="174">
        <f t="shared" ca="1" si="57"/>
        <v>44173</v>
      </c>
      <c r="H1247" s="20">
        <f ca="1">_xll.meDateFromTenor(G1247,H$14,"Following",H$13,"Normal")</f>
        <v>44263</v>
      </c>
      <c r="I1247" s="175">
        <f ca="1"/>
        <v>1.3187309252430128E-2</v>
      </c>
      <c r="J1247" s="152" t="s">
        <v>4</v>
      </c>
      <c r="K1247" s="174">
        <f t="shared" ca="1" si="58"/>
        <v>44173</v>
      </c>
      <c r="L1247" s="20">
        <f ca="1">_xll.meDateFromTenor(K1247,L$14,"Following",L$13,"Normal")</f>
        <v>44355</v>
      </c>
      <c r="M1247" s="175">
        <f ca="1"/>
        <v>1.4702211300719994E-2</v>
      </c>
      <c r="N1247" s="152" t="s">
        <v>4</v>
      </c>
      <c r="O1247" s="174">
        <f t="shared" ca="1" si="59"/>
        <v>44173</v>
      </c>
      <c r="P1247" s="20">
        <f ca="1">_xll.meDateFromTenor(O1247,P$14,"Following",P$13,"Normal")</f>
        <v>44174</v>
      </c>
      <c r="Q1247" s="175">
        <f ca="1"/>
        <v>1.0765552870941459E-2</v>
      </c>
      <c r="R1247" s="151" t="s">
        <v>4</v>
      </c>
    </row>
    <row r="1248" spans="1:18" x14ac:dyDescent="0.25">
      <c r="A1248" s="153">
        <v>1230</v>
      </c>
      <c r="B1248" s="158"/>
      <c r="C1248" s="174">
        <f ca="1">_xll.meDateFromTenor(C1247,"1D","FOLLOWING",D$13,"NORMAL")</f>
        <v>44174</v>
      </c>
      <c r="D1248" s="20">
        <f ca="1">_xll.meDateFromTenor(C1248,D$14,"Following",D$13,"Normal")</f>
        <v>44175</v>
      </c>
      <c r="E1248" s="175">
        <f ca="1"/>
        <v>1.0107498254601862E-2</v>
      </c>
      <c r="F1248" s="152"/>
      <c r="G1248" s="174">
        <f t="shared" ca="1" si="57"/>
        <v>44174</v>
      </c>
      <c r="H1248" s="20">
        <f ca="1">_xll.meDateFromTenor(G1248,H$14,"Following",H$13,"Normal")</f>
        <v>44264</v>
      </c>
      <c r="I1248" s="175">
        <f ca="1"/>
        <v>1.3193933019673846E-2</v>
      </c>
      <c r="J1248" s="152" t="s">
        <v>4</v>
      </c>
      <c r="K1248" s="174">
        <f t="shared" ca="1" si="58"/>
        <v>44174</v>
      </c>
      <c r="L1248" s="20">
        <f ca="1">_xll.meDateFromTenor(K1248,L$14,"Following",L$13,"Normal")</f>
        <v>44356</v>
      </c>
      <c r="M1248" s="175">
        <f ca="1"/>
        <v>1.4708772608023625E-2</v>
      </c>
      <c r="N1248" s="152" t="s">
        <v>4</v>
      </c>
      <c r="O1248" s="174">
        <f t="shared" ca="1" si="59"/>
        <v>44174</v>
      </c>
      <c r="P1248" s="20">
        <f ca="1">_xll.meDateFromTenor(O1248,P$14,"Following",P$13,"Normal")</f>
        <v>44175</v>
      </c>
      <c r="Q1248" s="175">
        <f ca="1"/>
        <v>1.0770763140759193E-2</v>
      </c>
      <c r="R1248" s="151" t="s">
        <v>4</v>
      </c>
    </row>
    <row r="1249" spans="1:18" x14ac:dyDescent="0.25">
      <c r="A1249" s="153">
        <v>1231</v>
      </c>
      <c r="B1249" s="158"/>
      <c r="C1249" s="174">
        <f ca="1">_xll.meDateFromTenor(C1248,"1D","FOLLOWING",D$13,"NORMAL")</f>
        <v>44175</v>
      </c>
      <c r="D1249" s="20">
        <f ca="1">_xll.meDateFromTenor(C1249,D$14,"Following",D$13,"Normal")</f>
        <v>44176</v>
      </c>
      <c r="E1249" s="175">
        <f ca="1"/>
        <v>1.0114573623775646E-2</v>
      </c>
      <c r="F1249" s="152"/>
      <c r="G1249" s="174">
        <f t="shared" ca="1" si="57"/>
        <v>44175</v>
      </c>
      <c r="H1249" s="20">
        <f ca="1">_xll.meDateFromTenor(G1249,H$14,"Following",H$13,"Normal")</f>
        <v>44265</v>
      </c>
      <c r="I1249" s="175">
        <f ca="1"/>
        <v>1.3200553727266813E-2</v>
      </c>
      <c r="J1249" s="152" t="s">
        <v>4</v>
      </c>
      <c r="K1249" s="174">
        <f t="shared" ca="1" si="58"/>
        <v>44175</v>
      </c>
      <c r="L1249" s="20">
        <f ca="1">_xll.meDateFromTenor(K1249,L$14,"Following",L$13,"Normal")</f>
        <v>44357</v>
      </c>
      <c r="M1249" s="175">
        <f ca="1"/>
        <v>1.4715333168250492E-2</v>
      </c>
      <c r="N1249" s="152" t="s">
        <v>4</v>
      </c>
      <c r="O1249" s="174">
        <f t="shared" ca="1" si="59"/>
        <v>44175</v>
      </c>
      <c r="P1249" s="20">
        <f ca="1">_xll.meDateFromTenor(O1249,P$14,"Following",P$13,"Normal")</f>
        <v>44176</v>
      </c>
      <c r="Q1249" s="175">
        <f ca="1"/>
        <v>1.0775965033559544E-2</v>
      </c>
      <c r="R1249" s="151" t="s">
        <v>4</v>
      </c>
    </row>
    <row r="1250" spans="1:18" x14ac:dyDescent="0.25">
      <c r="A1250" s="153">
        <v>1232</v>
      </c>
      <c r="B1250" s="158"/>
      <c r="C1250" s="174">
        <f ca="1">_xll.meDateFromTenor(C1249,"1D","FOLLOWING",D$13,"NORMAL")</f>
        <v>44176</v>
      </c>
      <c r="D1250" s="20">
        <f ca="1">_xll.meDateFromTenor(C1250,D$14,"Following",D$13,"Normal")</f>
        <v>44179</v>
      </c>
      <c r="E1250" s="175">
        <f ca="1"/>
        <v>1.0129039418309057E-2</v>
      </c>
      <c r="F1250" s="152"/>
      <c r="G1250" s="174">
        <f t="shared" ca="1" si="57"/>
        <v>44176</v>
      </c>
      <c r="H1250" s="20">
        <f ca="1">_xll.meDateFromTenor(G1250,H$14,"Following",H$13,"Normal")</f>
        <v>44266</v>
      </c>
      <c r="I1250" s="175">
        <f ca="1"/>
        <v>1.3207171334574315E-2</v>
      </c>
      <c r="J1250" s="152" t="s">
        <v>4</v>
      </c>
      <c r="K1250" s="174">
        <f t="shared" ca="1" si="58"/>
        <v>44176</v>
      </c>
      <c r="L1250" s="20">
        <f ca="1">_xll.meDateFromTenor(K1250,L$14,"Following",L$13,"Normal")</f>
        <v>44358</v>
      </c>
      <c r="M1250" s="175">
        <f ca="1"/>
        <v>1.4721892903583379E-2</v>
      </c>
      <c r="N1250" s="152" t="s">
        <v>4</v>
      </c>
      <c r="O1250" s="174">
        <f t="shared" ca="1" si="59"/>
        <v>44176</v>
      </c>
      <c r="P1250" s="20">
        <f ca="1">_xll.meDateFromTenor(O1250,P$14,"Following",P$13,"Normal")</f>
        <v>44179</v>
      </c>
      <c r="Q1250" s="175">
        <f ca="1"/>
        <v>1.0781158668947716E-2</v>
      </c>
      <c r="R1250" s="151" t="s">
        <v>4</v>
      </c>
    </row>
    <row r="1251" spans="1:18" x14ac:dyDescent="0.25">
      <c r="A1251" s="153">
        <v>1233</v>
      </c>
      <c r="B1251" s="158"/>
      <c r="C1251" s="174">
        <f ca="1">_xll.meDateFromTenor(C1250,"1D","FOLLOWING",D$13,"NORMAL")</f>
        <v>44179</v>
      </c>
      <c r="D1251" s="20">
        <f ca="1">_xll.meDateFromTenor(C1251,D$14,"Following",D$13,"Normal")</f>
        <v>44180</v>
      </c>
      <c r="E1251" s="175">
        <f ca="1"/>
        <v>1.0142965337635583E-2</v>
      </c>
      <c r="F1251" s="152"/>
      <c r="G1251" s="174">
        <f t="shared" ca="1" si="57"/>
        <v>44179</v>
      </c>
      <c r="H1251" s="20">
        <f ca="1">_xll.meDateFromTenor(G1251,H$14,"Following",H$13,"Normal")</f>
        <v>44270</v>
      </c>
      <c r="I1251" s="175">
        <f ca="1"/>
        <v>1.3227005148436841E-2</v>
      </c>
      <c r="J1251" s="152" t="s">
        <v>4</v>
      </c>
      <c r="K1251" s="174">
        <f t="shared" ca="1" si="58"/>
        <v>44179</v>
      </c>
      <c r="L1251" s="20">
        <f ca="1">_xll.meDateFromTenor(K1251,L$14,"Following",L$13,"Normal")</f>
        <v>44361</v>
      </c>
      <c r="M1251" s="175">
        <f ca="1"/>
        <v>1.4741566382046056E-2</v>
      </c>
      <c r="N1251" s="152" t="s">
        <v>4</v>
      </c>
      <c r="O1251" s="174">
        <f t="shared" ca="1" si="59"/>
        <v>44179</v>
      </c>
      <c r="P1251" s="20">
        <f ca="1">_xll.meDateFromTenor(O1251,P$14,"Following",P$13,"Normal")</f>
        <v>44180</v>
      </c>
      <c r="Q1251" s="175">
        <f ca="1"/>
        <v>1.0796691226691165E-2</v>
      </c>
      <c r="R1251" s="151" t="s">
        <v>4</v>
      </c>
    </row>
    <row r="1252" spans="1:18" x14ac:dyDescent="0.25">
      <c r="A1252" s="153">
        <v>1234</v>
      </c>
      <c r="B1252" s="158"/>
      <c r="C1252" s="174">
        <f ca="1">_xll.meDateFromTenor(C1251,"1D","FOLLOWING",D$13,"NORMAL")</f>
        <v>44180</v>
      </c>
      <c r="D1252" s="20">
        <f ca="1">_xll.meDateFromTenor(C1252,D$14,"Following",D$13,"Normal")</f>
        <v>44181</v>
      </c>
      <c r="E1252" s="175">
        <f ca="1"/>
        <v>1.0150085832466094E-2</v>
      </c>
      <c r="F1252" s="152"/>
      <c r="G1252" s="174">
        <f t="shared" ca="1" si="57"/>
        <v>44180</v>
      </c>
      <c r="H1252" s="20">
        <f ca="1">_xll.meDateFromTenor(G1252,H$14,"Following",H$13,"Normal")</f>
        <v>44270</v>
      </c>
      <c r="I1252" s="175">
        <f ca="1"/>
        <v>1.3233609948255298E-2</v>
      </c>
      <c r="J1252" s="152" t="s">
        <v>4</v>
      </c>
      <c r="K1252" s="174">
        <f t="shared" ca="1" si="58"/>
        <v>44180</v>
      </c>
      <c r="L1252" s="20">
        <f ca="1">_xll.meDateFromTenor(K1252,L$14,"Following",L$13,"Normal")</f>
        <v>44362</v>
      </c>
      <c r="M1252" s="175">
        <f ca="1"/>
        <v>1.4748122039630919E-2</v>
      </c>
      <c r="N1252" s="152" t="s">
        <v>4</v>
      </c>
      <c r="O1252" s="174">
        <f t="shared" ca="1" si="59"/>
        <v>44180</v>
      </c>
      <c r="P1252" s="20">
        <f ca="1">_xll.meDateFromTenor(O1252,P$14,"Following",P$13,"Normal")</f>
        <v>44181</v>
      </c>
      <c r="Q1252" s="175">
        <f ca="1"/>
        <v>1.0801853028482637E-2</v>
      </c>
      <c r="R1252" s="151" t="s">
        <v>4</v>
      </c>
    </row>
    <row r="1253" spans="1:18" x14ac:dyDescent="0.25">
      <c r="A1253" s="153">
        <v>1235</v>
      </c>
      <c r="B1253" s="158"/>
      <c r="C1253" s="174">
        <f ca="1">_xll.meDateFromTenor(C1252,"1D","FOLLOWING",D$13,"NORMAL")</f>
        <v>44181</v>
      </c>
      <c r="D1253" s="20">
        <f ca="1">_xll.meDateFromTenor(C1253,D$14,"Following",D$13,"Normal")</f>
        <v>44182</v>
      </c>
      <c r="E1253" s="175">
        <f ca="1"/>
        <v>1.0157215356640376E-2</v>
      </c>
      <c r="F1253" s="152"/>
      <c r="G1253" s="174">
        <f t="shared" ca="1" si="57"/>
        <v>44181</v>
      </c>
      <c r="H1253" s="20">
        <f ca="1">_xll.meDateFromTenor(G1253,H$14,"Following",H$13,"Normal")</f>
        <v>44271</v>
      </c>
      <c r="I1253" s="175">
        <f ca="1"/>
        <v>1.3240211444614701E-2</v>
      </c>
      <c r="J1253" s="152" t="s">
        <v>4</v>
      </c>
      <c r="K1253" s="174">
        <f t="shared" ca="1" si="58"/>
        <v>44181</v>
      </c>
      <c r="L1253" s="20">
        <f ca="1">_xll.meDateFromTenor(K1253,L$14,"Following",L$13,"Normal")</f>
        <v>44363</v>
      </c>
      <c r="M1253" s="175">
        <f ca="1"/>
        <v>1.4754676483235744E-2</v>
      </c>
      <c r="N1253" s="152" t="s">
        <v>4</v>
      </c>
      <c r="O1253" s="174">
        <f t="shared" ca="1" si="59"/>
        <v>44181</v>
      </c>
      <c r="P1253" s="20">
        <f ca="1">_xll.meDateFromTenor(O1253,P$14,"Following",P$13,"Normal")</f>
        <v>44182</v>
      </c>
      <c r="Q1253" s="175">
        <f ca="1"/>
        <v>1.080700717088794E-2</v>
      </c>
      <c r="R1253" s="151" t="s">
        <v>4</v>
      </c>
    </row>
    <row r="1254" spans="1:18" x14ac:dyDescent="0.25">
      <c r="A1254" s="153">
        <v>1236</v>
      </c>
      <c r="B1254" s="158"/>
      <c r="C1254" s="174">
        <f ca="1">_xll.meDateFromTenor(C1253,"1D","FOLLOWING",D$13,"NORMAL")</f>
        <v>44182</v>
      </c>
      <c r="D1254" s="20">
        <f ca="1">_xll.meDateFromTenor(C1254,D$14,"Following",D$13,"Normal")</f>
        <v>44183</v>
      </c>
      <c r="E1254" s="175">
        <f ca="1"/>
        <v>1.0164353911504352E-2</v>
      </c>
      <c r="F1254" s="152"/>
      <c r="G1254" s="174">
        <f t="shared" ca="1" si="57"/>
        <v>44182</v>
      </c>
      <c r="H1254" s="20">
        <f ca="1">_xll.meDateFromTenor(G1254,H$14,"Following",H$13,"Normal")</f>
        <v>44272</v>
      </c>
      <c r="I1254" s="175">
        <f ca="1"/>
        <v>1.324680959688033E-2</v>
      </c>
      <c r="J1254" s="152" t="s">
        <v>4</v>
      </c>
      <c r="K1254" s="174">
        <f t="shared" ca="1" si="58"/>
        <v>44182</v>
      </c>
      <c r="L1254" s="20">
        <f ca="1">_xll.meDateFromTenor(K1254,L$14,"Following",L$13,"Normal")</f>
        <v>44364</v>
      </c>
      <c r="M1254" s="175">
        <f ca="1"/>
        <v>1.4761229635043331E-2</v>
      </c>
      <c r="N1254" s="152" t="s">
        <v>4</v>
      </c>
      <c r="O1254" s="174">
        <f t="shared" ca="1" si="59"/>
        <v>44182</v>
      </c>
      <c r="P1254" s="20">
        <f ca="1">_xll.meDateFromTenor(O1254,P$14,"Following",P$13,"Normal")</f>
        <v>44183</v>
      </c>
      <c r="Q1254" s="175">
        <f ca="1"/>
        <v>1.0812153773512275E-2</v>
      </c>
      <c r="R1254" s="151" t="s">
        <v>4</v>
      </c>
    </row>
    <row r="1255" spans="1:18" x14ac:dyDescent="0.25">
      <c r="A1255" s="153">
        <v>1237</v>
      </c>
      <c r="B1255" s="158"/>
      <c r="C1255" s="174">
        <f ca="1">_xll.meDateFromTenor(C1254,"1D","FOLLOWING",D$13,"NORMAL")</f>
        <v>44183</v>
      </c>
      <c r="D1255" s="20">
        <f ca="1">_xll.meDateFromTenor(C1255,D$14,"Following",D$13,"Normal")</f>
        <v>44186</v>
      </c>
      <c r="E1255" s="175">
        <f ca="1"/>
        <v>1.0178948925583822E-2</v>
      </c>
      <c r="F1255" s="152"/>
      <c r="G1255" s="174">
        <f t="shared" ca="1" si="57"/>
        <v>44183</v>
      </c>
      <c r="H1255" s="20">
        <f ca="1">_xll.meDateFromTenor(G1255,H$14,"Following",H$13,"Normal")</f>
        <v>44273</v>
      </c>
      <c r="I1255" s="175">
        <f ca="1"/>
        <v>1.3253404364417467E-2</v>
      </c>
      <c r="J1255" s="152" t="s">
        <v>4</v>
      </c>
      <c r="K1255" s="174">
        <f t="shared" ca="1" si="58"/>
        <v>44183</v>
      </c>
      <c r="L1255" s="20">
        <f ca="1">_xll.meDateFromTenor(K1255,L$14,"Following",L$13,"Normal")</f>
        <v>44365</v>
      </c>
      <c r="M1255" s="175">
        <f ca="1"/>
        <v>1.4767781417236461E-2</v>
      </c>
      <c r="N1255" s="152" t="s">
        <v>4</v>
      </c>
      <c r="O1255" s="174">
        <f t="shared" ca="1" si="59"/>
        <v>44183</v>
      </c>
      <c r="P1255" s="20">
        <f ca="1">_xll.meDateFromTenor(O1255,P$14,"Following",P$13,"Normal")</f>
        <v>44186</v>
      </c>
      <c r="Q1255" s="175">
        <f ca="1"/>
        <v>1.0817292955960848E-2</v>
      </c>
      <c r="R1255" s="151" t="s">
        <v>4</v>
      </c>
    </row>
    <row r="1256" spans="1:18" x14ac:dyDescent="0.25">
      <c r="A1256" s="153">
        <v>1238</v>
      </c>
      <c r="B1256" s="158"/>
      <c r="C1256" s="174">
        <f ca="1">_xll.meDateFromTenor(C1255,"1D","FOLLOWING",D$13,"NORMAL")</f>
        <v>44186</v>
      </c>
      <c r="D1256" s="20">
        <f ca="1">_xll.meDateFromTenor(C1256,D$14,"Following",D$13,"Normal")</f>
        <v>44187</v>
      </c>
      <c r="E1256" s="175">
        <f ca="1"/>
        <v>1.019299846687201E-2</v>
      </c>
      <c r="F1256" s="152"/>
      <c r="G1256" s="174">
        <f t="shared" ca="1" si="57"/>
        <v>44186</v>
      </c>
      <c r="H1256" s="20">
        <f ca="1">_xll.meDateFromTenor(G1256,H$14,"Following",H$13,"Normal")</f>
        <v>44277</v>
      </c>
      <c r="I1256" s="175">
        <f ca="1"/>
        <v>1.3273167952310757E-2</v>
      </c>
      <c r="J1256" s="152" t="s">
        <v>4</v>
      </c>
      <c r="K1256" s="174">
        <f t="shared" ca="1" si="58"/>
        <v>44186</v>
      </c>
      <c r="L1256" s="20">
        <f ca="1">_xll.meDateFromTenor(K1256,L$14,"Following",L$13,"Normal")</f>
        <v>44368</v>
      </c>
      <c r="M1256" s="175">
        <f ca="1"/>
        <v>1.4787427767957025E-2</v>
      </c>
      <c r="N1256" s="152" t="s">
        <v>4</v>
      </c>
      <c r="O1256" s="174">
        <f t="shared" ca="1" si="59"/>
        <v>44186</v>
      </c>
      <c r="P1256" s="20">
        <f ca="1">_xll.meDateFromTenor(O1256,P$14,"Following",P$13,"Normal")</f>
        <v>44187</v>
      </c>
      <c r="Q1256" s="175">
        <f ca="1"/>
        <v>1.0832667178304011E-2</v>
      </c>
      <c r="R1256" s="151" t="s">
        <v>4</v>
      </c>
    </row>
    <row r="1257" spans="1:18" x14ac:dyDescent="0.25">
      <c r="A1257" s="153">
        <v>1239</v>
      </c>
      <c r="B1257" s="158"/>
      <c r="C1257" s="174">
        <f ca="1">_xll.meDateFromTenor(C1256,"1D","FOLLOWING",D$13,"NORMAL")</f>
        <v>44187</v>
      </c>
      <c r="D1257" s="20">
        <f ca="1">_xll.meDateFromTenor(C1257,D$14,"Following",D$13,"Normal")</f>
        <v>44188</v>
      </c>
      <c r="E1257" s="175">
        <f ca="1"/>
        <v>1.020018219672625E-2</v>
      </c>
      <c r="F1257" s="152"/>
      <c r="G1257" s="174">
        <f t="shared" ca="1" si="57"/>
        <v>44187</v>
      </c>
      <c r="H1257" s="20">
        <f ca="1">_xll.meDateFromTenor(G1257,H$14,"Following",H$13,"Normal")</f>
        <v>44277</v>
      </c>
      <c r="I1257" s="175">
        <f ca="1"/>
        <v>1.3279748774586753E-2</v>
      </c>
      <c r="J1257" s="152" t="s">
        <v>4</v>
      </c>
      <c r="K1257" s="174">
        <f t="shared" ca="1" si="58"/>
        <v>44187</v>
      </c>
      <c r="L1257" s="20">
        <f ca="1">_xll.meDateFromTenor(K1257,L$14,"Following",L$13,"Normal")</f>
        <v>44369</v>
      </c>
      <c r="M1257" s="175">
        <f ca="1"/>
        <v>1.4793973293520229E-2</v>
      </c>
      <c r="N1257" s="152" t="s">
        <v>4</v>
      </c>
      <c r="O1257" s="174">
        <f t="shared" ca="1" si="59"/>
        <v>44187</v>
      </c>
      <c r="P1257" s="20">
        <f ca="1">_xll.meDateFromTenor(O1257,P$14,"Following",P$13,"Normal")</f>
        <v>44188</v>
      </c>
      <c r="Q1257" s="175">
        <f ca="1"/>
        <v>1.0837777876101554E-2</v>
      </c>
      <c r="R1257" s="151" t="s">
        <v>4</v>
      </c>
    </row>
    <row r="1258" spans="1:18" x14ac:dyDescent="0.25">
      <c r="A1258" s="153">
        <v>1240</v>
      </c>
      <c r="B1258" s="158"/>
      <c r="C1258" s="174">
        <f ca="1">_xll.meDateFromTenor(C1257,"1D","FOLLOWING",D$13,"NORMAL")</f>
        <v>44188</v>
      </c>
      <c r="D1258" s="20">
        <f ca="1">_xll.meDateFromTenor(C1258,D$14,"Following",D$13,"Normal")</f>
        <v>44189</v>
      </c>
      <c r="E1258" s="175">
        <f ca="1"/>
        <v>1.0207374965823315E-2</v>
      </c>
      <c r="F1258" s="152"/>
      <c r="G1258" s="174">
        <f t="shared" ca="1" si="57"/>
        <v>44188</v>
      </c>
      <c r="H1258" s="20">
        <f ca="1">_xll.meDateFromTenor(G1258,H$14,"Following",H$13,"Normal")</f>
        <v>44278</v>
      </c>
      <c r="I1258" s="175">
        <f ca="1"/>
        <v>1.3286326008960668E-2</v>
      </c>
      <c r="J1258" s="152" t="s">
        <v>4</v>
      </c>
      <c r="K1258" s="174">
        <f t="shared" ca="1" si="58"/>
        <v>44188</v>
      </c>
      <c r="L1258" s="20">
        <f ca="1">_xll.meDateFromTenor(K1258,L$14,"Following",L$13,"Normal")</f>
        <v>44370</v>
      </c>
      <c r="M1258" s="175">
        <f ca="1"/>
        <v>1.4800517060382925E-2</v>
      </c>
      <c r="N1258" s="152" t="s">
        <v>4</v>
      </c>
      <c r="O1258" s="174">
        <f t="shared" ca="1" si="59"/>
        <v>44188</v>
      </c>
      <c r="P1258" s="20">
        <f ca="1">_xll.meDateFromTenor(O1258,P$14,"Following",P$13,"Normal")</f>
        <v>44189</v>
      </c>
      <c r="Q1258" s="175">
        <f ca="1"/>
        <v>1.0842881751749344E-2</v>
      </c>
      <c r="R1258" s="151" t="s">
        <v>4</v>
      </c>
    </row>
    <row r="1259" spans="1:18" x14ac:dyDescent="0.25">
      <c r="A1259" s="153">
        <v>1241</v>
      </c>
      <c r="B1259" s="158"/>
      <c r="C1259" s="174">
        <f ca="1">_xll.meDateFromTenor(C1258,"1D","FOLLOWING",D$13,"NORMAL")</f>
        <v>44189</v>
      </c>
      <c r="D1259" s="20">
        <f ca="1">_xll.meDateFromTenor(C1259,D$14,"Following",D$13,"Normal")</f>
        <v>44193</v>
      </c>
      <c r="E1259" s="175">
        <f ca="1"/>
        <v>1.0225837767292615E-2</v>
      </c>
      <c r="F1259" s="152"/>
      <c r="G1259" s="174">
        <f t="shared" ca="1" si="57"/>
        <v>44189</v>
      </c>
      <c r="H1259" s="20">
        <f ca="1">_xll.meDateFromTenor(G1259,H$14,"Following",H$13,"Normal")</f>
        <v>44279</v>
      </c>
      <c r="I1259" s="175">
        <f ca="1"/>
        <v>1.3292899614797789E-2</v>
      </c>
      <c r="J1259" s="152" t="s">
        <v>4</v>
      </c>
      <c r="K1259" s="174">
        <f t="shared" ca="1" si="58"/>
        <v>44189</v>
      </c>
      <c r="L1259" s="20">
        <f ca="1">_xll.meDateFromTenor(K1259,L$14,"Following",L$13,"Normal")</f>
        <v>44371</v>
      </c>
      <c r="M1259" s="175">
        <f ca="1"/>
        <v>1.4807058990727904E-2</v>
      </c>
      <c r="N1259" s="152" t="s">
        <v>4</v>
      </c>
      <c r="O1259" s="174">
        <f t="shared" ca="1" si="59"/>
        <v>44189</v>
      </c>
      <c r="P1259" s="20">
        <f ca="1">_xll.meDateFromTenor(O1259,P$14,"Following",P$13,"Normal")</f>
        <v>44193</v>
      </c>
      <c r="Q1259" s="175">
        <f ca="1"/>
        <v>1.0847978924852588E-2</v>
      </c>
      <c r="R1259" s="151" t="s">
        <v>4</v>
      </c>
    </row>
    <row r="1260" spans="1:18" x14ac:dyDescent="0.25">
      <c r="A1260" s="153">
        <v>1242</v>
      </c>
      <c r="B1260" s="158"/>
      <c r="C1260" s="174">
        <f ca="1">_xll.meDateFromTenor(C1259,"1D","FOLLOWING",D$13,"NORMAL")</f>
        <v>44193</v>
      </c>
      <c r="D1260" s="20">
        <f ca="1">_xll.meDateFromTenor(C1260,D$14,"Following",D$13,"Normal")</f>
        <v>44194</v>
      </c>
      <c r="E1260" s="175">
        <f ca="1"/>
        <v>1.0243474449868626E-2</v>
      </c>
      <c r="F1260" s="152"/>
      <c r="G1260" s="174">
        <f t="shared" ca="1" si="57"/>
        <v>44193</v>
      </c>
      <c r="H1260" s="20">
        <f ca="1">_xll.meDateFromTenor(G1260,H$14,"Following",H$13,"Normal")</f>
        <v>44284</v>
      </c>
      <c r="I1260" s="175">
        <f ca="1"/>
        <v>1.3319156940083931E-2</v>
      </c>
      <c r="J1260" s="152" t="s">
        <v>4</v>
      </c>
      <c r="K1260" s="174">
        <f t="shared" ca="1" si="58"/>
        <v>44193</v>
      </c>
      <c r="L1260" s="20">
        <f ca="1">_xll.meDateFromTenor(K1260,L$14,"Following",L$13,"Normal")</f>
        <v>44375</v>
      </c>
      <c r="M1260" s="175">
        <f ca="1"/>
        <v>1.4833206790586414E-2</v>
      </c>
      <c r="N1260" s="152" t="s">
        <v>4</v>
      </c>
      <c r="O1260" s="174">
        <f t="shared" ca="1" si="59"/>
        <v>44193</v>
      </c>
      <c r="P1260" s="20">
        <f ca="1">_xll.meDateFromTenor(O1260,P$14,"Following",P$13,"Normal")</f>
        <v>44194</v>
      </c>
      <c r="Q1260" s="175">
        <f ca="1"/>
        <v>1.0868302983924124E-2</v>
      </c>
      <c r="R1260" s="151" t="s">
        <v>4</v>
      </c>
    </row>
    <row r="1261" spans="1:18" x14ac:dyDescent="0.25">
      <c r="A1261" s="153">
        <v>1243</v>
      </c>
      <c r="B1261" s="158"/>
      <c r="C1261" s="174">
        <f ca="1">_xll.meDateFromTenor(C1260,"1D","FOLLOWING",D$13,"NORMAL")</f>
        <v>44194</v>
      </c>
      <c r="D1261" s="20">
        <f ca="1">_xll.meDateFromTenor(C1261,D$14,"Following",D$13,"Normal")</f>
        <v>44195</v>
      </c>
      <c r="E1261" s="175">
        <f ca="1"/>
        <v>1.0250721484357857E-2</v>
      </c>
      <c r="F1261" s="152"/>
      <c r="G1261" s="174">
        <f t="shared" ca="1" si="57"/>
        <v>44194</v>
      </c>
      <c r="H1261" s="20">
        <f ca="1">_xll.meDateFromTenor(G1261,H$14,"Following",H$13,"Normal")</f>
        <v>44284</v>
      </c>
      <c r="I1261" s="175">
        <f ca="1"/>
        <v>1.3325711793716296E-2</v>
      </c>
      <c r="J1261" s="152" t="s">
        <v>4</v>
      </c>
      <c r="K1261" s="174">
        <f t="shared" ca="1" si="58"/>
        <v>44194</v>
      </c>
      <c r="L1261" s="20">
        <f ca="1">_xll.meDateFromTenor(K1261,L$14,"Following",L$13,"Normal")</f>
        <v>44376</v>
      </c>
      <c r="M1261" s="175">
        <f ca="1"/>
        <v>1.4839738371084639E-2</v>
      </c>
      <c r="N1261" s="152" t="s">
        <v>4</v>
      </c>
      <c r="O1261" s="174">
        <f t="shared" ca="1" si="59"/>
        <v>44194</v>
      </c>
      <c r="P1261" s="20">
        <f ca="1">_xll.meDateFromTenor(O1261,P$14,"Following",P$13,"Normal")</f>
        <v>44195</v>
      </c>
      <c r="Q1261" s="175">
        <f ca="1"/>
        <v>1.087336843838266E-2</v>
      </c>
      <c r="R1261" s="151" t="s">
        <v>4</v>
      </c>
    </row>
    <row r="1262" spans="1:18" x14ac:dyDescent="0.25">
      <c r="A1262" s="153">
        <v>1244</v>
      </c>
      <c r="B1262" s="158"/>
      <c r="C1262" s="174">
        <f ca="1">_xll.meDateFromTenor(C1261,"1D","FOLLOWING",D$13,"NORMAL")</f>
        <v>44195</v>
      </c>
      <c r="D1262" s="20">
        <f ca="1">_xll.meDateFromTenor(C1262,D$14,"Following",D$13,"Normal")</f>
        <v>44196</v>
      </c>
      <c r="E1262" s="175">
        <f ca="1"/>
        <v>1.0257977568174936E-2</v>
      </c>
      <c r="F1262" s="152"/>
      <c r="G1262" s="174">
        <f t="shared" ca="1" si="57"/>
        <v>44195</v>
      </c>
      <c r="H1262" s="20">
        <f ca="1">_xll.meDateFromTenor(G1262,H$14,"Following",H$13,"Normal")</f>
        <v>44285</v>
      </c>
      <c r="I1262" s="175">
        <f ca="1"/>
        <v>1.3332262775003554E-2</v>
      </c>
      <c r="J1262" s="152" t="s">
        <v>4</v>
      </c>
      <c r="K1262" s="174">
        <f t="shared" ca="1" si="58"/>
        <v>44195</v>
      </c>
      <c r="L1262" s="20">
        <f ca="1">_xll.meDateFromTenor(K1262,L$14,"Following",L$13,"Normal")</f>
        <v>44377</v>
      </c>
      <c r="M1262" s="175">
        <f ca="1"/>
        <v>1.4846267648161873E-2</v>
      </c>
      <c r="N1262" s="152" t="s">
        <v>4</v>
      </c>
      <c r="O1262" s="174">
        <f t="shared" ca="1" si="59"/>
        <v>44195</v>
      </c>
      <c r="P1262" s="20">
        <f ca="1">_xll.meDateFromTenor(O1262,P$14,"Following",P$13,"Normal")</f>
        <v>44196</v>
      </c>
      <c r="Q1262" s="175">
        <f ca="1"/>
        <v>1.0878427907927863E-2</v>
      </c>
      <c r="R1262" s="151" t="s">
        <v>4</v>
      </c>
    </row>
    <row r="1263" spans="1:18" x14ac:dyDescent="0.25">
      <c r="A1263" s="153">
        <v>1245</v>
      </c>
      <c r="B1263" s="158"/>
      <c r="C1263" s="174">
        <f ca="1">_xll.meDateFromTenor(C1262,"1D","FOLLOWING",D$13,"NORMAL")</f>
        <v>44196</v>
      </c>
      <c r="D1263" s="20">
        <f ca="1">_xll.meDateFromTenor(C1263,D$14,"Following",D$13,"Normal")</f>
        <v>44200</v>
      </c>
      <c r="E1263" s="175">
        <f ca="1"/>
        <v>1.030479978547664E-2</v>
      </c>
      <c r="F1263" s="152"/>
      <c r="G1263" s="174">
        <f t="shared" ca="1" si="57"/>
        <v>44196</v>
      </c>
      <c r="H1263" s="20">
        <f ca="1">_xll.meDateFromTenor(G1263,H$14,"Following",H$13,"Normal")</f>
        <v>44286</v>
      </c>
      <c r="I1263" s="175">
        <f ca="1"/>
        <v>1.3338809843310992E-2</v>
      </c>
      <c r="J1263" s="152" t="s">
        <v>4</v>
      </c>
      <c r="K1263" s="174">
        <f t="shared" ca="1" si="58"/>
        <v>44196</v>
      </c>
      <c r="L1263" s="20">
        <f ca="1">_xll.meDateFromTenor(K1263,L$14,"Following",L$13,"Normal")</f>
        <v>44377</v>
      </c>
      <c r="M1263" s="175">
        <f ca="1"/>
        <v>1.485279454400092E-2</v>
      </c>
      <c r="N1263" s="152" t="s">
        <v>4</v>
      </c>
      <c r="O1263" s="174">
        <f t="shared" ca="1" si="59"/>
        <v>44196</v>
      </c>
      <c r="P1263" s="20">
        <f ca="1">_xll.meDateFromTenor(O1263,P$14,"Following",P$13,"Normal")</f>
        <v>44200</v>
      </c>
      <c r="Q1263" s="175">
        <f ca="1"/>
        <v>1.0883481512164936E-2</v>
      </c>
      <c r="R1263" s="151" t="s">
        <v>4</v>
      </c>
    </row>
    <row r="1264" spans="1:18" x14ac:dyDescent="0.25">
      <c r="A1264" s="153">
        <v>1246</v>
      </c>
      <c r="B1264" s="158"/>
      <c r="C1264" s="174">
        <f ca="1">_xll.meDateFromTenor(C1263,"1D","FOLLOWING",D$13,"NORMAL")</f>
        <v>44200</v>
      </c>
      <c r="D1264" s="20">
        <f ca="1">_xll.meDateFromTenor(C1264,D$14,"Following",D$13,"Normal")</f>
        <v>44201</v>
      </c>
      <c r="E1264" s="175">
        <f ca="1"/>
        <v>1.0322688320768044E-2</v>
      </c>
      <c r="F1264" s="152"/>
      <c r="G1264" s="174">
        <f t="shared" ca="1" si="57"/>
        <v>44200</v>
      </c>
      <c r="H1264" s="20">
        <f ca="1">_xll.meDateFromTenor(G1264,H$14,"Following",H$13,"Normal")</f>
        <v>44292</v>
      </c>
      <c r="I1264" s="175">
        <f ca="1"/>
        <v>1.3365029724033717E-2</v>
      </c>
      <c r="J1264" s="152" t="s">
        <v>4</v>
      </c>
      <c r="K1264" s="174">
        <f t="shared" ca="1" si="58"/>
        <v>44200</v>
      </c>
      <c r="L1264" s="20">
        <f ca="1">_xll.meDateFromTenor(K1264,L$14,"Following",L$13,"Normal")</f>
        <v>44382</v>
      </c>
      <c r="M1264" s="175">
        <f ca="1"/>
        <v>1.4878948158141513E-2</v>
      </c>
      <c r="N1264" s="152" t="s">
        <v>4</v>
      </c>
      <c r="O1264" s="174">
        <f t="shared" ca="1" si="59"/>
        <v>44200</v>
      </c>
      <c r="P1264" s="20">
        <f ca="1">_xll.meDateFromTenor(O1264,P$14,"Following",P$13,"Normal")</f>
        <v>44201</v>
      </c>
      <c r="Q1264" s="175">
        <f ca="1"/>
        <v>1.0903694776701677E-2</v>
      </c>
      <c r="R1264" s="151" t="s">
        <v>4</v>
      </c>
    </row>
    <row r="1265" spans="1:18" x14ac:dyDescent="0.25">
      <c r="A1265" s="153">
        <v>1247</v>
      </c>
      <c r="B1265" s="158"/>
      <c r="C1265" s="174">
        <f ca="1">_xll.meDateFromTenor(C1264,"1D","FOLLOWING",D$13,"NORMAL")</f>
        <v>44201</v>
      </c>
      <c r="D1265" s="20">
        <f ca="1">_xll.meDateFromTenor(C1265,D$14,"Following",D$13,"Normal")</f>
        <v>44202</v>
      </c>
      <c r="E1265" s="175">
        <f ca="1"/>
        <v>1.033003896734277E-2</v>
      </c>
      <c r="F1265" s="152"/>
      <c r="G1265" s="174">
        <f t="shared" ca="1" si="57"/>
        <v>44201</v>
      </c>
      <c r="H1265" s="20">
        <f ca="1">_xll.meDateFromTenor(G1265,H$14,"Following",H$13,"Normal")</f>
        <v>44292</v>
      </c>
      <c r="I1265" s="175">
        <f ca="1"/>
        <v>1.3371574448672622E-2</v>
      </c>
      <c r="J1265" s="152" t="s">
        <v>4</v>
      </c>
      <c r="K1265" s="174">
        <f t="shared" ca="1" si="58"/>
        <v>44201</v>
      </c>
      <c r="L1265" s="20">
        <f ca="1">_xll.meDateFromTenor(K1265,L$14,"Following",L$13,"Normal")</f>
        <v>44382</v>
      </c>
      <c r="M1265" s="175">
        <f ca="1"/>
        <v>1.4885479791867127E-2</v>
      </c>
      <c r="N1265" s="152" t="s">
        <v>4</v>
      </c>
      <c r="O1265" s="174">
        <f t="shared" ca="1" si="59"/>
        <v>44201</v>
      </c>
      <c r="P1265" s="20">
        <f ca="1">_xll.meDateFromTenor(O1265,P$14,"Following",P$13,"Normal")</f>
        <v>44202</v>
      </c>
      <c r="Q1265" s="175">
        <f ca="1"/>
        <v>1.0908734554194621E-2</v>
      </c>
      <c r="R1265" s="151" t="s">
        <v>4</v>
      </c>
    </row>
    <row r="1266" spans="1:18" x14ac:dyDescent="0.25">
      <c r="A1266" s="153">
        <v>1248</v>
      </c>
      <c r="B1266" s="158"/>
      <c r="C1266" s="174">
        <f ca="1">_xll.meDateFromTenor(C1265,"1D","FOLLOWING",D$13,"NORMAL")</f>
        <v>44202</v>
      </c>
      <c r="D1266" s="20">
        <f ca="1">_xll.meDateFromTenor(C1266,D$14,"Following",D$13,"Normal")</f>
        <v>44203</v>
      </c>
      <c r="E1266" s="175">
        <f ca="1"/>
        <v>1.0337398748124275E-2</v>
      </c>
      <c r="F1266" s="152"/>
      <c r="G1266" s="174">
        <f t="shared" ca="1" si="57"/>
        <v>44202</v>
      </c>
      <c r="H1266" s="20">
        <f ca="1">_xll.meDateFromTenor(G1266,H$14,"Following",H$13,"Normal")</f>
        <v>44292</v>
      </c>
      <c r="I1266" s="175">
        <f ca="1"/>
        <v>1.337811499315558E-2</v>
      </c>
      <c r="J1266" s="152" t="s">
        <v>4</v>
      </c>
      <c r="K1266" s="174">
        <f t="shared" ca="1" si="58"/>
        <v>44202</v>
      </c>
      <c r="L1266" s="20">
        <f ca="1">_xll.meDateFromTenor(K1266,L$14,"Following",L$13,"Normal")</f>
        <v>44383</v>
      </c>
      <c r="M1266" s="175">
        <f ca="1"/>
        <v>1.4892008560751815E-2</v>
      </c>
      <c r="N1266" s="152" t="s">
        <v>4</v>
      </c>
      <c r="O1266" s="174">
        <f t="shared" ca="1" si="59"/>
        <v>44202</v>
      </c>
      <c r="P1266" s="20">
        <f ca="1">_xll.meDateFromTenor(O1266,P$14,"Following",P$13,"Normal")</f>
        <v>44203</v>
      </c>
      <c r="Q1266" s="175">
        <f ca="1"/>
        <v>1.0913769157412979E-2</v>
      </c>
      <c r="R1266" s="151" t="s">
        <v>4</v>
      </c>
    </row>
    <row r="1267" spans="1:18" x14ac:dyDescent="0.25">
      <c r="A1267" s="153">
        <v>1249</v>
      </c>
      <c r="B1267" s="158"/>
      <c r="C1267" s="174">
        <f ca="1">_xll.meDateFromTenor(C1266,"1D","FOLLOWING",D$13,"NORMAL")</f>
        <v>44203</v>
      </c>
      <c r="D1267" s="20">
        <f ca="1">_xll.meDateFromTenor(C1267,D$14,"Following",D$13,"Normal")</f>
        <v>44204</v>
      </c>
      <c r="E1267" s="175">
        <f ca="1"/>
        <v>1.0344767664244884E-2</v>
      </c>
      <c r="F1267" s="152"/>
      <c r="G1267" s="174">
        <f t="shared" ca="1" si="57"/>
        <v>44203</v>
      </c>
      <c r="H1267" s="20">
        <f ca="1">_xll.meDateFromTenor(G1267,H$14,"Following",H$13,"Normal")</f>
        <v>44293</v>
      </c>
      <c r="I1267" s="175">
        <f ca="1"/>
        <v>1.3384651316512978E-2</v>
      </c>
      <c r="J1267" s="152" t="s">
        <v>4</v>
      </c>
      <c r="K1267" s="174">
        <f t="shared" ca="1" si="58"/>
        <v>44203</v>
      </c>
      <c r="L1267" s="20">
        <f ca="1">_xll.meDateFromTenor(K1267,L$14,"Following",L$13,"Normal")</f>
        <v>44384</v>
      </c>
      <c r="M1267" s="175">
        <f ca="1"/>
        <v>1.4898534386337011E-2</v>
      </c>
      <c r="N1267" s="152" t="s">
        <v>4</v>
      </c>
      <c r="O1267" s="174">
        <f t="shared" ca="1" si="59"/>
        <v>44203</v>
      </c>
      <c r="P1267" s="20">
        <f ca="1">_xll.meDateFromTenor(O1267,P$14,"Following",P$13,"Normal")</f>
        <v>44204</v>
      </c>
      <c r="Q1267" s="175">
        <f ca="1"/>
        <v>1.0918798706947704E-2</v>
      </c>
      <c r="R1267" s="151" t="s">
        <v>4</v>
      </c>
    </row>
    <row r="1268" spans="1:18" x14ac:dyDescent="0.25">
      <c r="A1268" s="153">
        <v>1250</v>
      </c>
      <c r="B1268" s="158"/>
      <c r="C1268" s="174">
        <f ca="1">_xll.meDateFromTenor(C1267,"1D","FOLLOWING",D$13,"NORMAL")</f>
        <v>44204</v>
      </c>
      <c r="D1268" s="20">
        <f ca="1">_xll.meDateFromTenor(C1268,D$14,"Following",D$13,"Normal")</f>
        <v>44207</v>
      </c>
      <c r="E1268" s="175">
        <f ca="1"/>
        <v>1.0359834069326208E-2</v>
      </c>
      <c r="F1268" s="152"/>
      <c r="G1268" s="174">
        <f t="shared" ca="1" si="57"/>
        <v>44204</v>
      </c>
      <c r="H1268" s="20">
        <f ca="1">_xll.meDateFromTenor(G1268,H$14,"Following",H$13,"Normal")</f>
        <v>44294</v>
      </c>
      <c r="I1268" s="175">
        <f ca="1"/>
        <v>1.3391183377775192E-2</v>
      </c>
      <c r="J1268" s="152" t="s">
        <v>4</v>
      </c>
      <c r="K1268" s="174">
        <f t="shared" ca="1" si="58"/>
        <v>44204</v>
      </c>
      <c r="L1268" s="20">
        <f ca="1">_xll.meDateFromTenor(K1268,L$14,"Following",L$13,"Normal")</f>
        <v>44385</v>
      </c>
      <c r="M1268" s="175">
        <f ca="1"/>
        <v>1.4905057190164158E-2</v>
      </c>
      <c r="N1268" s="152" t="s">
        <v>4</v>
      </c>
      <c r="O1268" s="174">
        <f t="shared" ca="1" si="59"/>
        <v>44204</v>
      </c>
      <c r="P1268" s="20">
        <f ca="1">_xll.meDateFromTenor(O1268,P$14,"Following",P$13,"Normal")</f>
        <v>44207</v>
      </c>
      <c r="Q1268" s="175">
        <f ca="1"/>
        <v>1.0923823323389752E-2</v>
      </c>
      <c r="R1268" s="151" t="s">
        <v>4</v>
      </c>
    </row>
    <row r="1269" spans="1:18" x14ac:dyDescent="0.25">
      <c r="A1269" s="153">
        <v>1251</v>
      </c>
      <c r="B1269" s="158"/>
      <c r="C1269" s="174">
        <f ca="1">_xll.meDateFromTenor(C1268,"1D","FOLLOWING",D$13,"NORMAL")</f>
        <v>44207</v>
      </c>
      <c r="D1269" s="20">
        <f ca="1">_xll.meDateFromTenor(C1269,D$14,"Following",D$13,"Normal")</f>
        <v>44208</v>
      </c>
      <c r="E1269" s="175">
        <f ca="1"/>
        <v>1.037433471297425E-2</v>
      </c>
      <c r="F1269" s="152"/>
      <c r="G1269" s="174">
        <f t="shared" ca="1" si="57"/>
        <v>44207</v>
      </c>
      <c r="H1269" s="20">
        <f ca="1">_xll.meDateFromTenor(G1269,H$14,"Following",H$13,"Normal")</f>
        <v>44298</v>
      </c>
      <c r="I1269" s="175">
        <f ca="1"/>
        <v>1.3410753579294577E-2</v>
      </c>
      <c r="J1269" s="152" t="s">
        <v>4</v>
      </c>
      <c r="K1269" s="174">
        <f t="shared" ca="1" si="58"/>
        <v>44207</v>
      </c>
      <c r="L1269" s="20">
        <f ca="1">_xll.meDateFromTenor(K1269,L$14,"Following",L$13,"Normal")</f>
        <v>44389</v>
      </c>
      <c r="M1269" s="175">
        <f ca="1"/>
        <v>1.4924606686511743E-2</v>
      </c>
      <c r="N1269" s="152" t="s">
        <v>4</v>
      </c>
      <c r="O1269" s="174">
        <f t="shared" ca="1" si="59"/>
        <v>44207</v>
      </c>
      <c r="P1269" s="20">
        <f ca="1">_xll.meDateFromTenor(O1269,P$14,"Following",P$13,"Normal")</f>
        <v>44208</v>
      </c>
      <c r="Q1269" s="175">
        <f ca="1"/>
        <v>1.0938868780069378E-2</v>
      </c>
      <c r="R1269" s="151" t="s">
        <v>4</v>
      </c>
    </row>
    <row r="1270" spans="1:18" x14ac:dyDescent="0.25">
      <c r="A1270" s="153">
        <v>1252</v>
      </c>
      <c r="B1270" s="158"/>
      <c r="C1270" s="174">
        <f ca="1">_xll.meDateFromTenor(C1269,"1D","FOLLOWING",D$13,"NORMAL")</f>
        <v>44208</v>
      </c>
      <c r="D1270" s="20">
        <f ca="1">_xll.meDateFromTenor(C1270,D$14,"Following",D$13,"Normal")</f>
        <v>44209</v>
      </c>
      <c r="E1270" s="175">
        <f ca="1"/>
        <v>1.0381749328532461E-2</v>
      </c>
      <c r="F1270" s="152"/>
      <c r="G1270" s="174">
        <f t="shared" ca="1" si="57"/>
        <v>44208</v>
      </c>
      <c r="H1270" s="20">
        <f ca="1">_xll.meDateFromTenor(G1270,H$14,"Following",H$13,"Normal")</f>
        <v>44298</v>
      </c>
      <c r="I1270" s="175">
        <f ca="1"/>
        <v>1.3417268182479895E-2</v>
      </c>
      <c r="J1270" s="152" t="s">
        <v>4</v>
      </c>
      <c r="K1270" s="174">
        <f t="shared" ca="1" si="58"/>
        <v>44208</v>
      </c>
      <c r="L1270" s="20">
        <f ca="1">_xll.meDateFromTenor(K1270,L$14,"Following",L$13,"Normal")</f>
        <v>44389</v>
      </c>
      <c r="M1270" s="175">
        <f ca="1"/>
        <v>1.4931116618721124E-2</v>
      </c>
      <c r="N1270" s="152" t="s">
        <v>4</v>
      </c>
      <c r="O1270" s="174">
        <f t="shared" ca="1" si="59"/>
        <v>44208</v>
      </c>
      <c r="P1270" s="20">
        <f ca="1">_xll.meDateFromTenor(O1270,P$14,"Following",P$13,"Normal")</f>
        <v>44209</v>
      </c>
      <c r="Q1270" s="175">
        <f ca="1"/>
        <v>1.0943874870050264E-2</v>
      </c>
      <c r="R1270" s="151" t="s">
        <v>4</v>
      </c>
    </row>
    <row r="1271" spans="1:18" x14ac:dyDescent="0.25">
      <c r="A1271" s="153">
        <v>1253</v>
      </c>
      <c r="B1271" s="158"/>
      <c r="C1271" s="174">
        <f ca="1">_xll.meDateFromTenor(C1270,"1D","FOLLOWING",D$13,"NORMAL")</f>
        <v>44209</v>
      </c>
      <c r="D1271" s="20">
        <f ca="1">_xll.meDateFromTenor(C1271,D$14,"Following",D$13,"Normal")</f>
        <v>44210</v>
      </c>
      <c r="E1271" s="175">
        <f ca="1"/>
        <v>1.0389173088462577E-2</v>
      </c>
      <c r="F1271" s="152"/>
      <c r="G1271" s="174">
        <f t="shared" ca="1" si="57"/>
        <v>44209</v>
      </c>
      <c r="H1271" s="20">
        <f ca="1">_xll.meDateFromTenor(G1271,H$14,"Following",H$13,"Normal")</f>
        <v>44299</v>
      </c>
      <c r="I1271" s="175">
        <f ca="1"/>
        <v>1.3423778318721944E-2</v>
      </c>
      <c r="J1271" s="152" t="s">
        <v>4</v>
      </c>
      <c r="K1271" s="174">
        <f t="shared" ca="1" si="58"/>
        <v>44209</v>
      </c>
      <c r="L1271" s="20">
        <f ca="1">_xll.meDateFromTenor(K1271,L$14,"Following",L$13,"Normal")</f>
        <v>44390</v>
      </c>
      <c r="M1271" s="175">
        <f ca="1"/>
        <v>1.4937623136879666E-2</v>
      </c>
      <c r="N1271" s="152" t="s">
        <v>4</v>
      </c>
      <c r="O1271" s="174">
        <f t="shared" ca="1" si="59"/>
        <v>44209</v>
      </c>
      <c r="P1271" s="20">
        <f ca="1">_xll.meDateFromTenor(O1271,P$14,"Following",P$13,"Normal")</f>
        <v>44210</v>
      </c>
      <c r="Q1271" s="175">
        <f ca="1"/>
        <v>1.0948876629893245E-2</v>
      </c>
      <c r="R1271" s="151" t="s">
        <v>4</v>
      </c>
    </row>
    <row r="1272" spans="1:18" x14ac:dyDescent="0.25">
      <c r="A1272" s="153">
        <v>1254</v>
      </c>
      <c r="B1272" s="158"/>
      <c r="C1272" s="174">
        <f ca="1">_xll.meDateFromTenor(C1271,"1D","FOLLOWING",D$13,"NORMAL")</f>
        <v>44210</v>
      </c>
      <c r="D1272" s="20">
        <f ca="1">_xll.meDateFromTenor(C1272,D$14,"Following",D$13,"Normal")</f>
        <v>44211</v>
      </c>
      <c r="E1272" s="175">
        <f ca="1"/>
        <v>1.0396605994110226E-2</v>
      </c>
      <c r="F1272" s="152"/>
      <c r="G1272" s="174">
        <f t="shared" ca="1" si="57"/>
        <v>44210</v>
      </c>
      <c r="H1272" s="20">
        <f ca="1">_xll.meDateFromTenor(G1272,H$14,"Following",H$13,"Normal")</f>
        <v>44300</v>
      </c>
      <c r="I1272" s="175">
        <f ca="1"/>
        <v>1.3430283947051104E-2</v>
      </c>
      <c r="J1272" s="152" t="s">
        <v>4</v>
      </c>
      <c r="K1272" s="174">
        <f t="shared" ca="1" si="58"/>
        <v>44210</v>
      </c>
      <c r="L1272" s="20">
        <f ca="1">_xll.meDateFromTenor(K1272,L$14,"Following",L$13,"Normal")</f>
        <v>44391</v>
      </c>
      <c r="M1272" s="175">
        <f ca="1"/>
        <v>1.4944126162528815E-2</v>
      </c>
      <c r="N1272" s="152" t="s">
        <v>4</v>
      </c>
      <c r="O1272" s="174">
        <f t="shared" ca="1" si="59"/>
        <v>44210</v>
      </c>
      <c r="P1272" s="20">
        <f ca="1">_xll.meDateFromTenor(O1272,P$14,"Following",P$13,"Normal")</f>
        <v>44211</v>
      </c>
      <c r="Q1272" s="175">
        <f ca="1"/>
        <v>1.0953874180189277E-2</v>
      </c>
      <c r="R1272" s="151" t="s">
        <v>4</v>
      </c>
    </row>
    <row r="1273" spans="1:18" x14ac:dyDescent="0.25">
      <c r="A1273" s="153">
        <v>1255</v>
      </c>
      <c r="B1273" s="158"/>
      <c r="C1273" s="174">
        <f ca="1">_xll.meDateFromTenor(C1272,"1D","FOLLOWING",D$13,"NORMAL")</f>
        <v>44211</v>
      </c>
      <c r="D1273" s="20">
        <f ca="1">_xll.meDateFromTenor(C1273,D$14,"Following",D$13,"Normal")</f>
        <v>44214</v>
      </c>
      <c r="E1273" s="175">
        <f ca="1"/>
        <v>1.0411803411063994E-2</v>
      </c>
      <c r="F1273" s="152"/>
      <c r="G1273" s="174">
        <f t="shared" ca="1" si="57"/>
        <v>44211</v>
      </c>
      <c r="H1273" s="20">
        <f ca="1">_xll.meDateFromTenor(G1273,H$14,"Following",H$13,"Normal")</f>
        <v>44301</v>
      </c>
      <c r="I1273" s="175">
        <f ca="1"/>
        <v>1.343678502649776E-2</v>
      </c>
      <c r="J1273" s="152" t="s">
        <v>4</v>
      </c>
      <c r="K1273" s="174">
        <f t="shared" ca="1" si="58"/>
        <v>44211</v>
      </c>
      <c r="L1273" s="20">
        <f ca="1">_xll.meDateFromTenor(K1273,L$14,"Following",L$13,"Normal")</f>
        <v>44392</v>
      </c>
      <c r="M1273" s="175">
        <f ca="1"/>
        <v>1.4950625617210009E-2</v>
      </c>
      <c r="N1273" s="152" t="s">
        <v>4</v>
      </c>
      <c r="O1273" s="174">
        <f t="shared" ca="1" si="59"/>
        <v>44211</v>
      </c>
      <c r="P1273" s="20">
        <f ca="1">_xll.meDateFromTenor(O1273,P$14,"Following",P$13,"Normal")</f>
        <v>44214</v>
      </c>
      <c r="Q1273" s="175">
        <f ca="1"/>
        <v>1.0958867641529315E-2</v>
      </c>
      <c r="R1273" s="151" t="s">
        <v>4</v>
      </c>
    </row>
    <row r="1274" spans="1:18" x14ac:dyDescent="0.25">
      <c r="A1274" s="153">
        <v>1256</v>
      </c>
      <c r="B1274" s="158"/>
      <c r="C1274" s="174">
        <f ca="1">_xll.meDateFromTenor(C1273,"1D","FOLLOWING",D$13,"NORMAL")</f>
        <v>44214</v>
      </c>
      <c r="D1274" s="20">
        <f ca="1">_xll.meDateFromTenor(C1274,D$14,"Following",D$13,"Normal")</f>
        <v>44215</v>
      </c>
      <c r="E1274" s="175">
        <f ca="1"/>
        <v>1.0426429104331593E-2</v>
      </c>
      <c r="F1274" s="152"/>
      <c r="G1274" s="174">
        <f t="shared" ca="1" si="57"/>
        <v>44214</v>
      </c>
      <c r="H1274" s="20">
        <f ca="1">_xll.meDateFromTenor(G1274,H$14,"Following",H$13,"Normal")</f>
        <v>44305</v>
      </c>
      <c r="I1274" s="175">
        <f ca="1"/>
        <v>1.3456260561846529E-2</v>
      </c>
      <c r="J1274" s="152" t="s">
        <v>4</v>
      </c>
      <c r="K1274" s="174">
        <f t="shared" ca="1" si="58"/>
        <v>44214</v>
      </c>
      <c r="L1274" s="20">
        <f ca="1">_xll.meDateFromTenor(K1274,L$14,"Following",L$13,"Normal")</f>
        <v>44396</v>
      </c>
      <c r="M1274" s="175">
        <f ca="1"/>
        <v>1.4970101770860283E-2</v>
      </c>
      <c r="N1274" s="152" t="s">
        <v>4</v>
      </c>
      <c r="O1274" s="174">
        <f t="shared" ca="1" si="59"/>
        <v>44214</v>
      </c>
      <c r="P1274" s="20">
        <f ca="1">_xll.meDateFromTenor(O1274,P$14,"Following",P$13,"Normal")</f>
        <v>44215</v>
      </c>
      <c r="Q1274" s="175">
        <f ca="1"/>
        <v>1.0973824697723006E-2</v>
      </c>
      <c r="R1274" s="151" t="s">
        <v>4</v>
      </c>
    </row>
    <row r="1275" spans="1:18" x14ac:dyDescent="0.25">
      <c r="A1275" s="153">
        <v>1257</v>
      </c>
      <c r="B1275" s="158"/>
      <c r="C1275" s="174">
        <f ca="1">_xll.meDateFromTenor(C1274,"1D","FOLLOWING",D$13,"NORMAL")</f>
        <v>44215</v>
      </c>
      <c r="D1275" s="20">
        <f ca="1">_xll.meDateFromTenor(C1275,D$14,"Following",D$13,"Normal")</f>
        <v>44216</v>
      </c>
      <c r="E1275" s="175">
        <f ca="1"/>
        <v>1.043390776114876E-2</v>
      </c>
      <c r="F1275" s="152"/>
      <c r="G1275" s="174">
        <f t="shared" ca="1" si="57"/>
        <v>44215</v>
      </c>
      <c r="H1275" s="20">
        <f ca="1">_xll.meDateFromTenor(G1275,H$14,"Following",H$13,"Normal")</f>
        <v>44305</v>
      </c>
      <c r="I1275" s="175">
        <f ca="1"/>
        <v>1.3462743036066994E-2</v>
      </c>
      <c r="J1275" s="152" t="s">
        <v>4</v>
      </c>
      <c r="K1275" s="174">
        <f t="shared" ca="1" si="58"/>
        <v>44215</v>
      </c>
      <c r="L1275" s="20">
        <f ca="1">_xll.meDateFromTenor(K1275,L$14,"Following",L$13,"Normal")</f>
        <v>44396</v>
      </c>
      <c r="M1275" s="175">
        <f ca="1"/>
        <v>1.497658615708408E-2</v>
      </c>
      <c r="N1275" s="152" t="s">
        <v>4</v>
      </c>
      <c r="O1275" s="174">
        <f t="shared" ca="1" si="59"/>
        <v>44215</v>
      </c>
      <c r="P1275" s="20">
        <f ca="1">_xll.meDateFromTenor(O1275,P$14,"Following",P$13,"Normal")</f>
        <v>44216</v>
      </c>
      <c r="Q1275" s="175">
        <f ca="1"/>
        <v>1.0978803009148613E-2</v>
      </c>
      <c r="R1275" s="151" t="s">
        <v>4</v>
      </c>
    </row>
    <row r="1276" spans="1:18" x14ac:dyDescent="0.25">
      <c r="A1276" s="153">
        <v>1258</v>
      </c>
      <c r="B1276" s="158"/>
      <c r="C1276" s="174">
        <f ca="1">_xll.meDateFromTenor(C1275,"1D","FOLLOWING",D$13,"NORMAL")</f>
        <v>44216</v>
      </c>
      <c r="D1276" s="20">
        <f ca="1">_xll.meDateFromTenor(C1276,D$14,"Following",D$13,"Normal")</f>
        <v>44217</v>
      </c>
      <c r="E1276" s="175">
        <f ca="1"/>
        <v>1.0441395572716205E-2</v>
      </c>
      <c r="F1276" s="152"/>
      <c r="G1276" s="174">
        <f t="shared" ca="1" si="57"/>
        <v>44216</v>
      </c>
      <c r="H1276" s="20">
        <f ca="1">_xll.meDateFromTenor(G1276,H$14,"Following",H$13,"Normal")</f>
        <v>44306</v>
      </c>
      <c r="I1276" s="175">
        <f ca="1"/>
        <v>1.3469220756556866E-2</v>
      </c>
      <c r="J1276" s="152" t="s">
        <v>4</v>
      </c>
      <c r="K1276" s="174">
        <f t="shared" ca="1" si="58"/>
        <v>44216</v>
      </c>
      <c r="L1276" s="20">
        <f ca="1">_xll.meDateFromTenor(K1276,L$14,"Following",L$13,"Normal")</f>
        <v>44397</v>
      </c>
      <c r="M1276" s="175">
        <f ca="1"/>
        <v>1.4983066580047132E-2</v>
      </c>
      <c r="N1276" s="152" t="s">
        <v>4</v>
      </c>
      <c r="O1276" s="174">
        <f t="shared" ca="1" si="59"/>
        <v>44216</v>
      </c>
      <c r="P1276" s="20">
        <f ca="1">_xll.meDateFromTenor(O1276,P$14,"Following",P$13,"Normal")</f>
        <v>44217</v>
      </c>
      <c r="Q1276" s="175">
        <f ca="1"/>
        <v>1.0983777834572998E-2</v>
      </c>
      <c r="R1276" s="151" t="s">
        <v>4</v>
      </c>
    </row>
    <row r="1277" spans="1:18" x14ac:dyDescent="0.25">
      <c r="A1277" s="153">
        <v>1259</v>
      </c>
      <c r="B1277" s="158"/>
      <c r="C1277" s="174">
        <f ca="1">_xll.meDateFromTenor(C1276,"1D","FOLLOWING",D$13,"NORMAL")</f>
        <v>44217</v>
      </c>
      <c r="D1277" s="20">
        <f ca="1">_xll.meDateFromTenor(C1277,D$14,"Following",D$13,"Normal")</f>
        <v>44218</v>
      </c>
      <c r="E1277" s="175">
        <f ca="1"/>
        <v>1.0448892540406193E-2</v>
      </c>
      <c r="F1277" s="152"/>
      <c r="G1277" s="174">
        <f t="shared" ca="1" si="57"/>
        <v>44217</v>
      </c>
      <c r="H1277" s="20">
        <f ca="1">_xll.meDateFromTenor(G1277,H$14,"Following",H$13,"Normal")</f>
        <v>44307</v>
      </c>
      <c r="I1277" s="175">
        <f ca="1"/>
        <v>1.3475693682346529E-2</v>
      </c>
      <c r="J1277" s="152" t="s">
        <v>4</v>
      </c>
      <c r="K1277" s="174">
        <f t="shared" ca="1" si="58"/>
        <v>44217</v>
      </c>
      <c r="L1277" s="20">
        <f ca="1">_xll.meDateFromTenor(K1277,L$14,"Following",L$13,"Normal")</f>
        <v>44398</v>
      </c>
      <c r="M1277" s="175">
        <f ca="1"/>
        <v>1.498954296129088E-2</v>
      </c>
      <c r="N1277" s="152" t="s">
        <v>4</v>
      </c>
      <c r="O1277" s="174">
        <f t="shared" ca="1" si="59"/>
        <v>44217</v>
      </c>
      <c r="P1277" s="20">
        <f ca="1">_xll.meDateFromTenor(O1277,P$14,"Following",P$13,"Normal")</f>
        <v>44218</v>
      </c>
      <c r="Q1277" s="175">
        <f ca="1"/>
        <v>1.0988749294587116E-2</v>
      </c>
      <c r="R1277" s="151" t="s">
        <v>4</v>
      </c>
    </row>
    <row r="1278" spans="1:18" x14ac:dyDescent="0.25">
      <c r="A1278" s="153">
        <v>1260</v>
      </c>
      <c r="B1278" s="158"/>
      <c r="C1278" s="174">
        <f ca="1">_xll.meDateFromTenor(C1277,"1D","FOLLOWING",D$13,"NORMAL")</f>
        <v>44218</v>
      </c>
      <c r="D1278" s="20">
        <f ca="1">_xll.meDateFromTenor(C1278,D$14,"Following",D$13,"Normal")</f>
        <v>44221</v>
      </c>
      <c r="E1278" s="175">
        <f ca="1"/>
        <v>1.0464221155687715E-2</v>
      </c>
      <c r="F1278" s="152"/>
      <c r="G1278" s="174">
        <f t="shared" ca="1" si="57"/>
        <v>44218</v>
      </c>
      <c r="H1278" s="20">
        <f ca="1">_xll.meDateFromTenor(G1278,H$14,"Following",H$13,"Normal")</f>
        <v>44308</v>
      </c>
      <c r="I1278" s="175">
        <f ca="1"/>
        <v>1.3482161772466361E-2</v>
      </c>
      <c r="J1278" s="152" t="s">
        <v>4</v>
      </c>
      <c r="K1278" s="174">
        <f t="shared" ca="1" si="58"/>
        <v>44218</v>
      </c>
      <c r="L1278" s="20">
        <f ca="1">_xll.meDateFromTenor(K1278,L$14,"Following",L$13,"Normal")</f>
        <v>44399</v>
      </c>
      <c r="M1278" s="175">
        <f ca="1"/>
        <v>1.4996015222356768E-2</v>
      </c>
      <c r="N1278" s="152" t="s">
        <v>4</v>
      </c>
      <c r="O1278" s="174">
        <f t="shared" ca="1" si="59"/>
        <v>44218</v>
      </c>
      <c r="P1278" s="20">
        <f ca="1">_xll.meDateFromTenor(O1278,P$14,"Following",P$13,"Normal")</f>
        <v>44221</v>
      </c>
      <c r="Q1278" s="175">
        <f ca="1"/>
        <v>1.0993717509781923E-2</v>
      </c>
      <c r="R1278" s="151" t="s">
        <v>4</v>
      </c>
    </row>
    <row r="1279" spans="1:18" x14ac:dyDescent="0.25">
      <c r="A1279" s="153">
        <v>1261</v>
      </c>
      <c r="B1279" s="158"/>
      <c r="C1279" s="174">
        <f ca="1">_xll.meDateFromTenor(C1278,"1D","FOLLOWING",D$13,"NORMAL")</f>
        <v>44221</v>
      </c>
      <c r="D1279" s="20">
        <f ca="1">_xll.meDateFromTenor(C1279,D$14,"Following",D$13,"Normal")</f>
        <v>44222</v>
      </c>
      <c r="E1279" s="175">
        <f ca="1"/>
        <v>1.0478972003163417E-2</v>
      </c>
      <c r="F1279" s="152"/>
      <c r="G1279" s="174">
        <f t="shared" ca="1" si="57"/>
        <v>44221</v>
      </c>
      <c r="H1279" s="20">
        <f ca="1">_xll.meDateFromTenor(G1279,H$14,"Following",H$13,"Normal")</f>
        <v>44312</v>
      </c>
      <c r="I1279" s="175">
        <f ca="1"/>
        <v>1.3501536619110724E-2</v>
      </c>
      <c r="J1279" s="152" t="s">
        <v>4</v>
      </c>
      <c r="K1279" s="174">
        <f t="shared" ca="1" si="58"/>
        <v>44221</v>
      </c>
      <c r="L1279" s="20">
        <f ca="1">_xll.meDateFromTenor(K1279,L$14,"Following",L$13,"Normal")</f>
        <v>44403</v>
      </c>
      <c r="M1279" s="175">
        <f ca="1"/>
        <v>1.5015406499901681E-2</v>
      </c>
      <c r="N1279" s="152" t="s">
        <v>4</v>
      </c>
      <c r="O1279" s="174">
        <f t="shared" ca="1" si="59"/>
        <v>44221</v>
      </c>
      <c r="P1279" s="20">
        <f ca="1">_xll.meDateFromTenor(O1279,P$14,"Following",P$13,"Normal")</f>
        <v>44222</v>
      </c>
      <c r="Q1279" s="175">
        <f ca="1"/>
        <v>1.1008603892360023E-2</v>
      </c>
      <c r="R1279" s="151" t="s">
        <v>4</v>
      </c>
    </row>
    <row r="1280" spans="1:18" x14ac:dyDescent="0.25">
      <c r="A1280" s="153">
        <v>1262</v>
      </c>
      <c r="B1280" s="158"/>
      <c r="C1280" s="174">
        <f ca="1">_xll.meDateFromTenor(C1279,"1D","FOLLOWING",D$13,"NORMAL")</f>
        <v>44222</v>
      </c>
      <c r="D1280" s="20">
        <f ca="1">_xll.meDateFromTenor(C1280,D$14,"Following",D$13,"Normal")</f>
        <v>44223</v>
      </c>
      <c r="E1280" s="175">
        <f ca="1"/>
        <v>1.0486514774294457E-2</v>
      </c>
      <c r="F1280" s="152"/>
      <c r="G1280" s="174">
        <f t="shared" ca="1" si="57"/>
        <v>44222</v>
      </c>
      <c r="H1280" s="20">
        <f ca="1">_xll.meDateFromTenor(G1280,H$14,"Following",H$13,"Normal")</f>
        <v>44312</v>
      </c>
      <c r="I1280" s="175">
        <f ca="1"/>
        <v>1.3507984956855072E-2</v>
      </c>
      <c r="J1280" s="152" t="s">
        <v>4</v>
      </c>
      <c r="K1280" s="174">
        <f t="shared" ca="1" si="58"/>
        <v>44222</v>
      </c>
      <c r="L1280" s="20">
        <f ca="1">_xll.meDateFromTenor(K1280,L$14,"Following",L$13,"Normal")</f>
        <v>44403</v>
      </c>
      <c r="M1280" s="175">
        <f ca="1"/>
        <v>1.502186149567054E-2</v>
      </c>
      <c r="N1280" s="152" t="s">
        <v>4</v>
      </c>
      <c r="O1280" s="174">
        <f t="shared" ca="1" si="59"/>
        <v>44222</v>
      </c>
      <c r="P1280" s="20">
        <f ca="1">_xll.meDateFromTenor(O1280,P$14,"Following",P$13,"Normal")</f>
        <v>44223</v>
      </c>
      <c r="Q1280" s="175">
        <f ca="1"/>
        <v>1.101356033418713E-2</v>
      </c>
      <c r="R1280" s="151" t="s">
        <v>4</v>
      </c>
    </row>
    <row r="1281" spans="1:18" x14ac:dyDescent="0.25">
      <c r="A1281" s="153">
        <v>1263</v>
      </c>
      <c r="B1281" s="158"/>
      <c r="C1281" s="174">
        <f ca="1">_xll.meDateFromTenor(C1280,"1D","FOLLOWING",D$13,"NORMAL")</f>
        <v>44223</v>
      </c>
      <c r="D1281" s="20">
        <f ca="1">_xll.meDateFromTenor(C1281,D$14,"Following",D$13,"Normal")</f>
        <v>44224</v>
      </c>
      <c r="E1281" s="175">
        <f ca="1"/>
        <v>1.0494066710567431E-2</v>
      </c>
      <c r="F1281" s="152"/>
      <c r="G1281" s="174">
        <f t="shared" ca="1" si="57"/>
        <v>44223</v>
      </c>
      <c r="H1281" s="20">
        <f ca="1">_xll.meDateFromTenor(G1281,H$14,"Following",H$13,"Normal")</f>
        <v>44313</v>
      </c>
      <c r="I1281" s="175">
        <f ca="1"/>
        <v>1.3514428254081504E-2</v>
      </c>
      <c r="J1281" s="152" t="s">
        <v>4</v>
      </c>
      <c r="K1281" s="174">
        <f t="shared" ca="1" si="58"/>
        <v>44223</v>
      </c>
      <c r="L1281" s="20">
        <f ca="1">_xll.meDateFromTenor(K1281,L$14,"Following",L$13,"Normal")</f>
        <v>44404</v>
      </c>
      <c r="M1281" s="175">
        <f ca="1"/>
        <v>1.5028311978968747E-2</v>
      </c>
      <c r="N1281" s="152" t="s">
        <v>4</v>
      </c>
      <c r="O1281" s="174">
        <f t="shared" ca="1" si="59"/>
        <v>44223</v>
      </c>
      <c r="P1281" s="20">
        <f ca="1">_xll.meDateFromTenor(O1281,P$14,"Following",P$13,"Normal")</f>
        <v>44224</v>
      </c>
      <c r="Q1281" s="175">
        <f ca="1"/>
        <v>1.1018514134149698E-2</v>
      </c>
      <c r="R1281" s="151" t="s">
        <v>4</v>
      </c>
    </row>
    <row r="1282" spans="1:18" x14ac:dyDescent="0.25">
      <c r="A1282" s="153">
        <v>1264</v>
      </c>
      <c r="B1282" s="158"/>
      <c r="C1282" s="174">
        <f ca="1">_xll.meDateFromTenor(C1281,"1D","FOLLOWING",D$13,"NORMAL")</f>
        <v>44224</v>
      </c>
      <c r="D1282" s="20">
        <f ca="1">_xll.meDateFromTenor(C1282,D$14,"Following",D$13,"Normal")</f>
        <v>44225</v>
      </c>
      <c r="E1282" s="175">
        <f ca="1"/>
        <v>1.0501627813674414E-2</v>
      </c>
      <c r="F1282" s="152"/>
      <c r="G1282" s="174">
        <f t="shared" ca="1" si="57"/>
        <v>44224</v>
      </c>
      <c r="H1282" s="20">
        <f ca="1">_xll.meDateFromTenor(G1282,H$14,"Following",H$13,"Normal")</f>
        <v>44314</v>
      </c>
      <c r="I1282" s="175">
        <f ca="1"/>
        <v>1.3520866469820404E-2</v>
      </c>
      <c r="J1282" s="152" t="s">
        <v>4</v>
      </c>
      <c r="K1282" s="174">
        <f t="shared" ca="1" si="58"/>
        <v>44224</v>
      </c>
      <c r="L1282" s="20">
        <f ca="1">_xll.meDateFromTenor(K1282,L$14,"Following",L$13,"Normal")</f>
        <v>44405</v>
      </c>
      <c r="M1282" s="175">
        <f ca="1"/>
        <v>1.5034757871337746E-2</v>
      </c>
      <c r="N1282" s="152" t="s">
        <v>4</v>
      </c>
      <c r="O1282" s="174">
        <f t="shared" ca="1" si="59"/>
        <v>44224</v>
      </c>
      <c r="P1282" s="20">
        <f ca="1">_xll.meDateFromTenor(O1282,P$14,"Following",P$13,"Normal")</f>
        <v>44225</v>
      </c>
      <c r="Q1282" s="175">
        <f ca="1"/>
        <v>1.1023465412838685E-2</v>
      </c>
      <c r="R1282" s="151" t="s">
        <v>4</v>
      </c>
    </row>
    <row r="1283" spans="1:18" x14ac:dyDescent="0.25">
      <c r="A1283" s="153">
        <v>1265</v>
      </c>
      <c r="B1283" s="158"/>
      <c r="C1283" s="174">
        <f ca="1">_xll.meDateFromTenor(C1282,"1D","FOLLOWING",D$13,"NORMAL")</f>
        <v>44225</v>
      </c>
      <c r="D1283" s="20">
        <f ca="1">_xll.meDateFromTenor(C1283,D$14,"Following",D$13,"Normal")</f>
        <v>44228</v>
      </c>
      <c r="E1283" s="175">
        <f ca="1"/>
        <v>1.0517087815351021E-2</v>
      </c>
      <c r="F1283" s="152"/>
      <c r="G1283" s="174">
        <f t="shared" ca="1" si="57"/>
        <v>44225</v>
      </c>
      <c r="H1283" s="20">
        <f ca="1">_xll.meDateFromTenor(G1283,H$14,"Following",H$13,"Normal")</f>
        <v>44315</v>
      </c>
      <c r="I1283" s="175">
        <f ca="1"/>
        <v>1.3527299563102151E-2</v>
      </c>
      <c r="J1283" s="152" t="s">
        <v>4</v>
      </c>
      <c r="K1283" s="174">
        <f t="shared" ca="1" si="58"/>
        <v>44225</v>
      </c>
      <c r="L1283" s="20">
        <f ca="1">_xll.meDateFromTenor(K1283,L$14,"Following",L$13,"Normal")</f>
        <v>44406</v>
      </c>
      <c r="M1283" s="175">
        <f ca="1"/>
        <v>1.5041199094318976E-2</v>
      </c>
      <c r="N1283" s="152" t="s">
        <v>4</v>
      </c>
      <c r="O1283" s="174">
        <f t="shared" ca="1" si="59"/>
        <v>44225</v>
      </c>
      <c r="P1283" s="20">
        <f ca="1">_xll.meDateFromTenor(O1283,P$14,"Following",P$13,"Normal")</f>
        <v>44228</v>
      </c>
      <c r="Q1283" s="175">
        <f ca="1"/>
        <v>1.1028414290845043E-2</v>
      </c>
      <c r="R1283" s="151" t="s">
        <v>4</v>
      </c>
    </row>
    <row r="1284" spans="1:18" x14ac:dyDescent="0.25">
      <c r="A1284" s="153">
        <v>1266</v>
      </c>
      <c r="B1284" s="158"/>
      <c r="C1284" s="174">
        <f ca="1">_xll.meDateFromTenor(C1283,"1D","FOLLOWING",D$13,"NORMAL")</f>
        <v>44228</v>
      </c>
      <c r="D1284" s="20">
        <f ca="1">_xll.meDateFromTenor(C1284,D$14,"Following",D$13,"Normal")</f>
        <v>44229</v>
      </c>
      <c r="E1284" s="175">
        <f ca="1"/>
        <v>1.053196392265926E-2</v>
      </c>
      <c r="F1284" s="152"/>
      <c r="G1284" s="174">
        <f t="shared" ca="1" si="57"/>
        <v>44228</v>
      </c>
      <c r="H1284" s="20">
        <f ca="1">_xll.meDateFromTenor(G1284,H$14,"Following",H$13,"Normal")</f>
        <v>44319</v>
      </c>
      <c r="I1284" s="175">
        <f ca="1"/>
        <v>1.3546567698508318E-2</v>
      </c>
      <c r="J1284" s="152" t="s">
        <v>4</v>
      </c>
      <c r="K1284" s="174">
        <f t="shared" ca="1" si="58"/>
        <v>44228</v>
      </c>
      <c r="L1284" s="20">
        <f ca="1">_xll.meDateFromTenor(K1284,L$14,"Following",L$13,"Normal")</f>
        <v>44410</v>
      </c>
      <c r="M1284" s="175">
        <f ca="1"/>
        <v>1.5060493962350471E-2</v>
      </c>
      <c r="N1284" s="152" t="s">
        <v>4</v>
      </c>
      <c r="O1284" s="174">
        <f t="shared" ca="1" si="59"/>
        <v>44228</v>
      </c>
      <c r="P1284" s="20">
        <f ca="1">_xll.meDateFromTenor(O1284,P$14,"Following",P$13,"Normal")</f>
        <v>44229</v>
      </c>
      <c r="Q1284" s="175">
        <f ca="1"/>
        <v>1.1043247726677889E-2</v>
      </c>
      <c r="R1284" s="151" t="s">
        <v>4</v>
      </c>
    </row>
    <row r="1285" spans="1:18" x14ac:dyDescent="0.25">
      <c r="A1285" s="153">
        <v>1267</v>
      </c>
      <c r="B1285" s="158"/>
      <c r="C1285" s="174">
        <f ca="1">_xll.meDateFromTenor(C1284,"1D","FOLLOWING",D$13,"NORMAL")</f>
        <v>44229</v>
      </c>
      <c r="D1285" s="20">
        <f ca="1">_xll.meDateFromTenor(C1285,D$14,"Following",D$13,"Normal")</f>
        <v>44230</v>
      </c>
      <c r="E1285" s="175">
        <f ca="1"/>
        <v>1.0539570881798483E-2</v>
      </c>
      <c r="F1285" s="152"/>
      <c r="G1285" s="174">
        <f t="shared" ca="1" si="57"/>
        <v>44229</v>
      </c>
      <c r="H1285" s="20">
        <f ca="1">_xll.meDateFromTenor(G1285,H$14,"Following",H$13,"Normal")</f>
        <v>44319</v>
      </c>
      <c r="I1285" s="175">
        <f ca="1"/>
        <v>1.3552979892265287E-2</v>
      </c>
      <c r="J1285" s="152" t="s">
        <v>4</v>
      </c>
      <c r="K1285" s="174">
        <f t="shared" ca="1" si="58"/>
        <v>44229</v>
      </c>
      <c r="L1285" s="20">
        <f ca="1">_xll.meDateFromTenor(K1285,L$14,"Following",L$13,"Normal")</f>
        <v>44410</v>
      </c>
      <c r="M1285" s="175">
        <f ca="1"/>
        <v>1.5066915723195044E-2</v>
      </c>
      <c r="N1285" s="152" t="s">
        <v>4</v>
      </c>
      <c r="O1285" s="174">
        <f t="shared" ca="1" si="59"/>
        <v>44229</v>
      </c>
      <c r="P1285" s="20">
        <f ca="1">_xll.meDateFromTenor(O1285,P$14,"Following",P$13,"Normal")</f>
        <v>44230</v>
      </c>
      <c r="Q1285" s="175">
        <f ca="1"/>
        <v>1.1048188207863281E-2</v>
      </c>
      <c r="R1285" s="151" t="s">
        <v>4</v>
      </c>
    </row>
    <row r="1286" spans="1:18" x14ac:dyDescent="0.25">
      <c r="A1286" s="153">
        <v>1268</v>
      </c>
      <c r="B1286" s="158"/>
      <c r="C1286" s="174">
        <f ca="1">_xll.meDateFromTenor(C1285,"1D","FOLLOWING",D$13,"NORMAL")</f>
        <v>44230</v>
      </c>
      <c r="D1286" s="20">
        <f ca="1">_xll.meDateFromTenor(C1286,D$14,"Following",D$13,"Normal")</f>
        <v>44231</v>
      </c>
      <c r="E1286" s="175">
        <f ca="1"/>
        <v>1.0547187016644647E-2</v>
      </c>
      <c r="F1286" s="152"/>
      <c r="G1286" s="174">
        <f t="shared" ca="1" si="57"/>
        <v>44230</v>
      </c>
      <c r="H1286" s="20">
        <f ca="1">_xll.meDateFromTenor(G1286,H$14,"Following",H$13,"Normal")</f>
        <v>44319</v>
      </c>
      <c r="I1286" s="175">
        <f ca="1"/>
        <v>1.3559386758717018E-2</v>
      </c>
      <c r="J1286" s="152" t="s">
        <v>4</v>
      </c>
      <c r="K1286" s="174">
        <f t="shared" ca="1" si="58"/>
        <v>44230</v>
      </c>
      <c r="L1286" s="20">
        <f ca="1">_xll.meDateFromTenor(K1286,L$14,"Following",L$13,"Normal")</f>
        <v>44411</v>
      </c>
      <c r="M1286" s="175">
        <f ca="1"/>
        <v>1.5073332422359058E-2</v>
      </c>
      <c r="N1286" s="152" t="s">
        <v>4</v>
      </c>
      <c r="O1286" s="174">
        <f t="shared" ca="1" si="59"/>
        <v>44230</v>
      </c>
      <c r="P1286" s="20">
        <f ca="1">_xll.meDateFromTenor(O1286,P$14,"Following",P$13,"Normal")</f>
        <v>44231</v>
      </c>
      <c r="Q1286" s="175">
        <f ca="1"/>
        <v>1.1053126891320816E-2</v>
      </c>
      <c r="R1286" s="151" t="s">
        <v>4</v>
      </c>
    </row>
    <row r="1287" spans="1:18" x14ac:dyDescent="0.25">
      <c r="A1287" s="153">
        <v>1269</v>
      </c>
      <c r="B1287" s="158"/>
      <c r="C1287" s="174">
        <f ca="1">_xll.meDateFromTenor(C1286,"1D","FOLLOWING",D$13,"NORMAL")</f>
        <v>44231</v>
      </c>
      <c r="D1287" s="20">
        <f ca="1">_xll.meDateFromTenor(C1287,D$14,"Following",D$13,"Normal")</f>
        <v>44232</v>
      </c>
      <c r="E1287" s="175">
        <f ca="1"/>
        <v>1.0554812328782985E-2</v>
      </c>
      <c r="F1287" s="152"/>
      <c r="G1287" s="174">
        <f t="shared" ca="1" si="57"/>
        <v>44231</v>
      </c>
      <c r="H1287" s="20">
        <f ca="1">_xll.meDateFromTenor(G1287,H$14,"Following",H$13,"Normal")</f>
        <v>44320</v>
      </c>
      <c r="I1287" s="175">
        <f ca="1"/>
        <v>1.3565788256893889E-2</v>
      </c>
      <c r="J1287" s="152" t="s">
        <v>4</v>
      </c>
      <c r="K1287" s="174">
        <f t="shared" ca="1" si="58"/>
        <v>44231</v>
      </c>
      <c r="L1287" s="20">
        <f ca="1">_xll.meDateFromTenor(K1287,L$14,"Following",L$13,"Normal")</f>
        <v>44412</v>
      </c>
      <c r="M1287" s="175">
        <f ca="1"/>
        <v>1.5079743981383951E-2</v>
      </c>
      <c r="N1287" s="152" t="s">
        <v>4</v>
      </c>
      <c r="O1287" s="174">
        <f t="shared" ca="1" si="59"/>
        <v>44231</v>
      </c>
      <c r="P1287" s="20">
        <f ca="1">_xll.meDateFromTenor(O1287,P$14,"Following",P$13,"Normal")</f>
        <v>44232</v>
      </c>
      <c r="Q1287" s="175">
        <f ca="1"/>
        <v>1.1058063897641447E-2</v>
      </c>
      <c r="R1287" s="151" t="s">
        <v>4</v>
      </c>
    </row>
    <row r="1288" spans="1:18" x14ac:dyDescent="0.25">
      <c r="A1288" s="153">
        <v>1270</v>
      </c>
      <c r="B1288" s="158"/>
      <c r="C1288" s="174">
        <f ca="1">_xll.meDateFromTenor(C1287,"1D","FOLLOWING",D$13,"NORMAL")</f>
        <v>44232</v>
      </c>
      <c r="D1288" s="20">
        <f ca="1">_xll.meDateFromTenor(C1288,D$14,"Following",D$13,"Normal")</f>
        <v>44235</v>
      </c>
      <c r="E1288" s="175">
        <f ca="1"/>
        <v>1.0570403907080351E-2</v>
      </c>
      <c r="F1288" s="152"/>
      <c r="G1288" s="174">
        <f t="shared" ca="1" si="57"/>
        <v>44232</v>
      </c>
      <c r="H1288" s="20">
        <f ca="1">_xll.meDateFromTenor(G1288,H$14,"Following",H$13,"Normal")</f>
        <v>44321</v>
      </c>
      <c r="I1288" s="175">
        <f ca="1"/>
        <v>1.3572184345826287E-2</v>
      </c>
      <c r="J1288" s="152" t="s">
        <v>4</v>
      </c>
      <c r="K1288" s="174">
        <f t="shared" ca="1" si="58"/>
        <v>44232</v>
      </c>
      <c r="L1288" s="20">
        <f ca="1">_xll.meDateFromTenor(K1288,L$14,"Following",L$13,"Normal")</f>
        <v>44413</v>
      </c>
      <c r="M1288" s="175">
        <f ca="1"/>
        <v>1.5086150321811171E-2</v>
      </c>
      <c r="N1288" s="152" t="s">
        <v>4</v>
      </c>
      <c r="O1288" s="174">
        <f t="shared" ca="1" si="59"/>
        <v>44232</v>
      </c>
      <c r="P1288" s="20">
        <f ca="1">_xll.meDateFromTenor(O1288,P$14,"Following",P$13,"Normal")</f>
        <v>44235</v>
      </c>
      <c r="Q1288" s="175">
        <f ca="1"/>
        <v>1.1062999347416136E-2</v>
      </c>
      <c r="R1288" s="151" t="s">
        <v>4</v>
      </c>
    </row>
    <row r="1289" spans="1:18" x14ac:dyDescent="0.25">
      <c r="A1289" s="153">
        <v>1271</v>
      </c>
      <c r="B1289" s="158"/>
      <c r="C1289" s="174">
        <f ca="1">_xll.meDateFromTenor(C1288,"1D","FOLLOWING",D$13,"NORMAL")</f>
        <v>44235</v>
      </c>
      <c r="D1289" s="20">
        <f ca="1">_xll.meDateFromTenor(C1289,D$14,"Following",D$13,"Normal")</f>
        <v>44236</v>
      </c>
      <c r="E1289" s="175">
        <f ca="1"/>
        <v>1.0585405380794676E-2</v>
      </c>
      <c r="F1289" s="152"/>
      <c r="G1289" s="174">
        <f t="shared" ca="1" si="57"/>
        <v>44235</v>
      </c>
      <c r="H1289" s="20">
        <f ca="1">_xll.meDateFromTenor(G1289,H$14,"Following",H$13,"Normal")</f>
        <v>44326</v>
      </c>
      <c r="I1289" s="175">
        <f ca="1"/>
        <v>1.3591339747460466E-2</v>
      </c>
      <c r="J1289" s="152" t="s">
        <v>4</v>
      </c>
      <c r="K1289" s="174">
        <f t="shared" ca="1" si="58"/>
        <v>44235</v>
      </c>
      <c r="L1289" s="20">
        <f ca="1">_xll.meDateFromTenor(K1289,L$14,"Following",L$13,"Normal")</f>
        <v>44417</v>
      </c>
      <c r="M1289" s="175">
        <f ca="1"/>
        <v>1.5105337246921193E-2</v>
      </c>
      <c r="N1289" s="152" t="s">
        <v>4</v>
      </c>
      <c r="O1289" s="174">
        <f t="shared" ca="1" si="59"/>
        <v>44235</v>
      </c>
      <c r="P1289" s="20">
        <f ca="1">_xll.meDateFromTenor(O1289,P$14,"Following",P$13,"Normal")</f>
        <v>44236</v>
      </c>
      <c r="Q1289" s="175">
        <f ca="1"/>
        <v>1.1077797563374073E-2</v>
      </c>
      <c r="R1289" s="151" t="s">
        <v>4</v>
      </c>
    </row>
    <row r="1290" spans="1:18" x14ac:dyDescent="0.25">
      <c r="A1290" s="153">
        <v>1272</v>
      </c>
      <c r="B1290" s="158"/>
      <c r="C1290" s="174">
        <f ca="1">_xll.meDateFromTenor(C1289,"1D","FOLLOWING",D$13,"NORMAL")</f>
        <v>44236</v>
      </c>
      <c r="D1290" s="20">
        <f ca="1">_xll.meDateFromTenor(C1290,D$14,"Following",D$13,"Normal")</f>
        <v>44237</v>
      </c>
      <c r="E1290" s="175">
        <f ca="1"/>
        <v>1.0593076602136219E-2</v>
      </c>
      <c r="F1290" s="152"/>
      <c r="G1290" s="174">
        <f t="shared" ca="1" si="57"/>
        <v>44236</v>
      </c>
      <c r="H1290" s="20">
        <f ca="1">_xll.meDateFromTenor(G1290,H$14,"Following",H$13,"Normal")</f>
        <v>44326</v>
      </c>
      <c r="I1290" s="175">
        <f ca="1"/>
        <v>1.3597713789718791E-2</v>
      </c>
      <c r="J1290" s="152" t="s">
        <v>4</v>
      </c>
      <c r="K1290" s="174">
        <f t="shared" ca="1" si="58"/>
        <v>44236</v>
      </c>
      <c r="L1290" s="20">
        <f ca="1">_xll.meDateFromTenor(K1290,L$14,"Following",L$13,"Normal")</f>
        <v>44417</v>
      </c>
      <c r="M1290" s="175">
        <f ca="1"/>
        <v>1.5111721928372129E-2</v>
      </c>
      <c r="N1290" s="152" t="s">
        <v>4</v>
      </c>
      <c r="O1290" s="174">
        <f t="shared" ca="1" si="59"/>
        <v>44236</v>
      </c>
      <c r="P1290" s="20">
        <f ca="1">_xll.meDateFromTenor(O1290,P$14,"Following",P$13,"Normal")</f>
        <v>44237</v>
      </c>
      <c r="Q1290" s="175">
        <f ca="1"/>
        <v>1.1082727992874524E-2</v>
      </c>
      <c r="R1290" s="151" t="s">
        <v>4</v>
      </c>
    </row>
    <row r="1291" spans="1:18" x14ac:dyDescent="0.25">
      <c r="A1291" s="153">
        <v>1273</v>
      </c>
      <c r="B1291" s="158"/>
      <c r="C1291" s="174">
        <f ca="1">_xll.meDateFromTenor(C1290,"1D","FOLLOWING",D$13,"NORMAL")</f>
        <v>44237</v>
      </c>
      <c r="D1291" s="20">
        <f ca="1">_xll.meDateFromTenor(C1291,D$14,"Following",D$13,"Normal")</f>
        <v>44238</v>
      </c>
      <c r="E1291" s="175">
        <f ca="1"/>
        <v>1.0600757010122428E-2</v>
      </c>
      <c r="F1291" s="152"/>
      <c r="G1291" s="174">
        <f t="shared" ca="1" si="57"/>
        <v>44237</v>
      </c>
      <c r="H1291" s="20">
        <f ca="1">_xll.meDateFromTenor(G1291,H$14,"Following",H$13,"Normal")</f>
        <v>44326</v>
      </c>
      <c r="I1291" s="175">
        <f ca="1"/>
        <v>1.3604082217884554E-2</v>
      </c>
      <c r="J1291" s="152" t="s">
        <v>4</v>
      </c>
      <c r="K1291" s="174">
        <f t="shared" ca="1" si="58"/>
        <v>44237</v>
      </c>
      <c r="L1291" s="20">
        <f ca="1">_xll.meDateFromTenor(K1291,L$14,"Following",L$13,"Normal")</f>
        <v>44418</v>
      </c>
      <c r="M1291" s="175">
        <f ca="1"/>
        <v>1.5118100998932595E-2</v>
      </c>
      <c r="N1291" s="152" t="s">
        <v>4</v>
      </c>
      <c r="O1291" s="174">
        <f t="shared" ca="1" si="59"/>
        <v>44237</v>
      </c>
      <c r="P1291" s="20">
        <f ca="1">_xll.meDateFromTenor(O1291,P$14,"Following",P$13,"Normal")</f>
        <v>44238</v>
      </c>
      <c r="Q1291" s="175">
        <f ca="1"/>
        <v>1.1087657468783806E-2</v>
      </c>
      <c r="R1291" s="151" t="s">
        <v>4</v>
      </c>
    </row>
    <row r="1292" spans="1:18" x14ac:dyDescent="0.25">
      <c r="A1292" s="153">
        <v>1274</v>
      </c>
      <c r="B1292" s="158"/>
      <c r="C1292" s="174">
        <f ca="1">_xll.meDateFromTenor(C1291,"1D","FOLLOWING",D$13,"NORMAL")</f>
        <v>44238</v>
      </c>
      <c r="D1292" s="20">
        <f ca="1">_xll.meDateFromTenor(C1292,D$14,"Following",D$13,"Normal")</f>
        <v>44239</v>
      </c>
      <c r="E1292" s="175">
        <f ca="1"/>
        <v>1.060844660604583E-2</v>
      </c>
      <c r="F1292" s="152"/>
      <c r="G1292" s="174">
        <f t="shared" ca="1" si="57"/>
        <v>44238</v>
      </c>
      <c r="H1292" s="20">
        <f ca="1">_xll.meDateFromTenor(G1292,H$14,"Following",H$13,"Normal")</f>
        <v>44327</v>
      </c>
      <c r="I1292" s="175">
        <f ca="1"/>
        <v>1.3610444990988142E-2</v>
      </c>
      <c r="J1292" s="152" t="s">
        <v>4</v>
      </c>
      <c r="K1292" s="174">
        <f t="shared" ca="1" si="58"/>
        <v>44238</v>
      </c>
      <c r="L1292" s="20">
        <f ca="1">_xll.meDateFromTenor(K1292,L$14,"Following",L$13,"Normal")</f>
        <v>44419</v>
      </c>
      <c r="M1292" s="175">
        <f ca="1"/>
        <v>1.512447438014404E-2</v>
      </c>
      <c r="N1292" s="152" t="s">
        <v>4</v>
      </c>
      <c r="O1292" s="174">
        <f t="shared" ca="1" si="59"/>
        <v>44238</v>
      </c>
      <c r="P1292" s="20">
        <f ca="1">_xll.meDateFromTenor(O1292,P$14,"Following",P$13,"Normal")</f>
        <v>44239</v>
      </c>
      <c r="Q1292" s="175">
        <f ca="1"/>
        <v>1.109258611169287E-2</v>
      </c>
      <c r="R1292" s="151" t="s">
        <v>4</v>
      </c>
    </row>
    <row r="1293" spans="1:18" x14ac:dyDescent="0.25">
      <c r="A1293" s="153">
        <v>1275</v>
      </c>
      <c r="B1293" s="158"/>
      <c r="C1293" s="174">
        <f ca="1">_xll.meDateFromTenor(C1292,"1D","FOLLOWING",D$13,"NORMAL")</f>
        <v>44239</v>
      </c>
      <c r="D1293" s="20">
        <f ca="1">_xll.meDateFromTenor(C1293,D$14,"Following",D$13,"Normal")</f>
        <v>44242</v>
      </c>
      <c r="E1293" s="175">
        <f ca="1"/>
        <v>1.0624169952641619E-2</v>
      </c>
      <c r="F1293" s="152"/>
      <c r="G1293" s="174">
        <f t="shared" ca="1" si="57"/>
        <v>44239</v>
      </c>
      <c r="H1293" s="20">
        <f ca="1">_xll.meDateFromTenor(G1293,H$14,"Following",H$13,"Normal")</f>
        <v>44328</v>
      </c>
      <c r="I1293" s="175">
        <f ca="1"/>
        <v>1.3616802068059927E-2</v>
      </c>
      <c r="J1293" s="152" t="s">
        <v>4</v>
      </c>
      <c r="K1293" s="174">
        <f t="shared" ca="1" si="58"/>
        <v>44239</v>
      </c>
      <c r="L1293" s="20">
        <f ca="1">_xll.meDateFromTenor(K1293,L$14,"Following",L$13,"Normal")</f>
        <v>44420</v>
      </c>
      <c r="M1293" s="175">
        <f ca="1"/>
        <v>1.5130841993547899E-2</v>
      </c>
      <c r="N1293" s="152" t="s">
        <v>4</v>
      </c>
      <c r="O1293" s="174">
        <f t="shared" ca="1" si="59"/>
        <v>44239</v>
      </c>
      <c r="P1293" s="20">
        <f ca="1">_xll.meDateFromTenor(O1293,P$14,"Following",P$13,"Normal")</f>
        <v>44242</v>
      </c>
      <c r="Q1293" s="175">
        <f ca="1"/>
        <v>1.1097514042192669E-2</v>
      </c>
      <c r="R1293" s="151" t="s">
        <v>4</v>
      </c>
    </row>
    <row r="1294" spans="1:18" x14ac:dyDescent="0.25">
      <c r="A1294" s="153">
        <v>1276</v>
      </c>
      <c r="B1294" s="158"/>
      <c r="C1294" s="174">
        <f ca="1">_xll.meDateFromTenor(C1293,"1D","FOLLOWING",D$13,"NORMAL")</f>
        <v>44242</v>
      </c>
      <c r="D1294" s="20">
        <f ca="1">_xll.meDateFromTenor(C1294,D$14,"Following",D$13,"Normal")</f>
        <v>44243</v>
      </c>
      <c r="E1294" s="175">
        <f ca="1"/>
        <v>1.0639296900125179E-2</v>
      </c>
      <c r="F1294" s="152"/>
      <c r="G1294" s="174">
        <f t="shared" ca="1" si="57"/>
        <v>44242</v>
      </c>
      <c r="H1294" s="20">
        <f ca="1">_xll.meDateFromTenor(G1294,H$14,"Following",H$13,"Normal")</f>
        <v>44333</v>
      </c>
      <c r="I1294" s="175">
        <f ca="1"/>
        <v>1.3635838713388323E-2</v>
      </c>
      <c r="J1294" s="152" t="s">
        <v>4</v>
      </c>
      <c r="K1294" s="174">
        <f t="shared" ca="1" si="58"/>
        <v>44242</v>
      </c>
      <c r="L1294" s="20">
        <f ca="1">_xll.meDateFromTenor(K1294,L$14,"Following",L$13,"Normal")</f>
        <v>44424</v>
      </c>
      <c r="M1294" s="175">
        <f ca="1"/>
        <v>1.5149909442328394E-2</v>
      </c>
      <c r="N1294" s="152" t="s">
        <v>4</v>
      </c>
      <c r="O1294" s="174">
        <f t="shared" ca="1" si="59"/>
        <v>44242</v>
      </c>
      <c r="P1294" s="20">
        <f ca="1">_xll.meDateFromTenor(O1294,P$14,"Following",P$13,"Normal")</f>
        <v>44243</v>
      </c>
      <c r="Q1294" s="175">
        <f ca="1"/>
        <v>1.1112294765146035E-2</v>
      </c>
      <c r="R1294" s="151" t="s">
        <v>4</v>
      </c>
    </row>
    <row r="1295" spans="1:18" x14ac:dyDescent="0.25">
      <c r="A1295" s="153">
        <v>1277</v>
      </c>
      <c r="B1295" s="158"/>
      <c r="C1295" s="174">
        <f ca="1">_xll.meDateFromTenor(C1294,"1D","FOLLOWING",D$13,"NORMAL")</f>
        <v>44243</v>
      </c>
      <c r="D1295" s="20">
        <f ca="1">_xll.meDateFromTenor(C1295,D$14,"Following",D$13,"Normal")</f>
        <v>44244</v>
      </c>
      <c r="E1295" s="175">
        <f ca="1"/>
        <v>1.0647032459035201E-2</v>
      </c>
      <c r="F1295" s="152"/>
      <c r="G1295" s="174">
        <f t="shared" ca="1" si="57"/>
        <v>44243</v>
      </c>
      <c r="H1295" s="20">
        <f ca="1">_xll.meDateFromTenor(G1295,H$14,"Following",H$13,"Normal")</f>
        <v>44333</v>
      </c>
      <c r="I1295" s="175">
        <f ca="1"/>
        <v>1.3642172596636741E-2</v>
      </c>
      <c r="J1295" s="152" t="s">
        <v>4</v>
      </c>
      <c r="K1295" s="174">
        <f t="shared" ca="1" si="58"/>
        <v>44243</v>
      </c>
      <c r="L1295" s="20">
        <f ca="1">_xll.meDateFromTenor(K1295,L$14,"Following",L$13,"Normal")</f>
        <v>44424</v>
      </c>
      <c r="M1295" s="175">
        <f ca="1"/>
        <v>1.5156253199916338E-2</v>
      </c>
      <c r="N1295" s="152" t="s">
        <v>4</v>
      </c>
      <c r="O1295" s="174">
        <f t="shared" ca="1" si="59"/>
        <v>44243</v>
      </c>
      <c r="P1295" s="20">
        <f ca="1">_xll.meDateFromTenor(O1295,P$14,"Following",P$13,"Normal")</f>
        <v>44244</v>
      </c>
      <c r="Q1295" s="175">
        <f ca="1"/>
        <v>1.1117221051918331E-2</v>
      </c>
      <c r="R1295" s="151" t="s">
        <v>4</v>
      </c>
    </row>
    <row r="1296" spans="1:18" x14ac:dyDescent="0.25">
      <c r="A1296" s="153">
        <v>1278</v>
      </c>
      <c r="B1296" s="158"/>
      <c r="C1296" s="174">
        <f ca="1">_xll.meDateFromTenor(C1295,"1D","FOLLOWING",D$13,"NORMAL")</f>
        <v>44244</v>
      </c>
      <c r="D1296" s="20">
        <f ca="1">_xll.meDateFromTenor(C1296,D$14,"Following",D$13,"Normal")</f>
        <v>44245</v>
      </c>
      <c r="E1296" s="175">
        <f ca="1"/>
        <v>1.065477721515503E-2</v>
      </c>
      <c r="F1296" s="152"/>
      <c r="G1296" s="174">
        <f t="shared" ca="1" si="57"/>
        <v>44244</v>
      </c>
      <c r="H1296" s="20">
        <f ca="1">_xll.meDateFromTenor(G1296,H$14,"Following",H$13,"Normal")</f>
        <v>44333</v>
      </c>
      <c r="I1296" s="175">
        <f ca="1"/>
        <v>1.3648500579005275E-2</v>
      </c>
      <c r="J1296" s="152" t="s">
        <v>4</v>
      </c>
      <c r="K1296" s="174">
        <f t="shared" ca="1" si="58"/>
        <v>44244</v>
      </c>
      <c r="L1296" s="20">
        <f ca="1">_xll.meDateFromTenor(K1296,L$14,"Following",L$13,"Normal")</f>
        <v>44425</v>
      </c>
      <c r="M1296" s="175">
        <f ca="1"/>
        <v>1.5162590797403909E-2</v>
      </c>
      <c r="N1296" s="152" t="s">
        <v>4</v>
      </c>
      <c r="O1296" s="174">
        <f t="shared" ca="1" si="59"/>
        <v>44244</v>
      </c>
      <c r="P1296" s="20">
        <f ca="1">_xll.meDateFromTenor(O1296,P$14,"Following",P$13,"Normal")</f>
        <v>44245</v>
      </c>
      <c r="Q1296" s="175">
        <f ca="1"/>
        <v>1.1122147229220307E-2</v>
      </c>
      <c r="R1296" s="151" t="s">
        <v>4</v>
      </c>
    </row>
    <row r="1297" spans="1:18" x14ac:dyDescent="0.25">
      <c r="A1297" s="153">
        <v>1279</v>
      </c>
      <c r="B1297" s="158"/>
      <c r="C1297" s="174">
        <f ca="1">_xll.meDateFromTenor(C1296,"1D","FOLLOWING",D$13,"NORMAL")</f>
        <v>44245</v>
      </c>
      <c r="D1297" s="20">
        <f ca="1">_xll.meDateFromTenor(C1297,D$14,"Following",D$13,"Normal")</f>
        <v>44246</v>
      </c>
      <c r="E1297" s="175">
        <f ca="1"/>
        <v>1.0662531169989829E-2</v>
      </c>
      <c r="F1297" s="152"/>
      <c r="G1297" s="174">
        <f t="shared" ca="1" si="57"/>
        <v>44245</v>
      </c>
      <c r="H1297" s="20">
        <f ca="1">_xll.meDateFromTenor(G1297,H$14,"Following",H$13,"Normal")</f>
        <v>44334</v>
      </c>
      <c r="I1297" s="175">
        <f ca="1"/>
        <v>1.3654822619524307E-2</v>
      </c>
      <c r="J1297" s="152" t="s">
        <v>4</v>
      </c>
      <c r="K1297" s="174">
        <f t="shared" ca="1" si="58"/>
        <v>44245</v>
      </c>
      <c r="L1297" s="20">
        <f ca="1">_xll.meDateFromTenor(K1297,L$14,"Following",L$13,"Normal")</f>
        <v>44426</v>
      </c>
      <c r="M1297" s="175">
        <f ca="1"/>
        <v>1.5168922156332547E-2</v>
      </c>
      <c r="N1297" s="152" t="s">
        <v>4</v>
      </c>
      <c r="O1297" s="174">
        <f t="shared" ca="1" si="59"/>
        <v>44245</v>
      </c>
      <c r="P1297" s="20">
        <f ca="1">_xll.meDateFromTenor(O1297,P$14,"Following",P$13,"Normal")</f>
        <v>44246</v>
      </c>
      <c r="Q1297" s="175">
        <f ca="1"/>
        <v>1.1127073391493632E-2</v>
      </c>
      <c r="R1297" s="151" t="s">
        <v>4</v>
      </c>
    </row>
    <row r="1298" spans="1:18" x14ac:dyDescent="0.25">
      <c r="A1298" s="153">
        <v>1280</v>
      </c>
      <c r="B1298" s="158"/>
      <c r="C1298" s="174">
        <f ca="1">_xll.meDateFromTenor(C1297,"1D","FOLLOWING",D$13,"NORMAL")</f>
        <v>44246</v>
      </c>
      <c r="D1298" s="20">
        <f ca="1">_xll.meDateFromTenor(C1298,D$14,"Following",D$13,"Normal")</f>
        <v>44249</v>
      </c>
      <c r="E1298" s="175">
        <f ca="1"/>
        <v>1.0678386478711385E-2</v>
      </c>
      <c r="F1298" s="152"/>
      <c r="G1298" s="174">
        <f t="shared" ca="1" si="57"/>
        <v>44246</v>
      </c>
      <c r="H1298" s="20">
        <f ca="1">_xll.meDateFromTenor(G1298,H$14,"Following",H$13,"Normal")</f>
        <v>44335</v>
      </c>
      <c r="I1298" s="175">
        <f ca="1"/>
        <v>1.3661138677224217E-2</v>
      </c>
      <c r="J1298" s="152" t="s">
        <v>4</v>
      </c>
      <c r="K1298" s="174">
        <f t="shared" ca="1" si="58"/>
        <v>44246</v>
      </c>
      <c r="L1298" s="20">
        <f ca="1">_xll.meDateFromTenor(K1298,L$14,"Following",L$13,"Normal")</f>
        <v>44427</v>
      </c>
      <c r="M1298" s="175">
        <f ca="1"/>
        <v>1.5175247198243695E-2</v>
      </c>
      <c r="N1298" s="152" t="s">
        <v>4</v>
      </c>
      <c r="O1298" s="174">
        <f t="shared" ca="1" si="59"/>
        <v>44246</v>
      </c>
      <c r="P1298" s="20">
        <f ca="1">_xll.meDateFromTenor(O1298,P$14,"Following",P$13,"Normal")</f>
        <v>44249</v>
      </c>
      <c r="Q1298" s="175">
        <f ca="1"/>
        <v>1.1131999553766959E-2</v>
      </c>
      <c r="R1298" s="151" t="s">
        <v>4</v>
      </c>
    </row>
    <row r="1299" spans="1:18" x14ac:dyDescent="0.25">
      <c r="A1299" s="153">
        <v>1281</v>
      </c>
      <c r="B1299" s="158"/>
      <c r="C1299" s="174">
        <f ca="1">_xll.meDateFromTenor(C1298,"1D","FOLLOWING",D$13,"NORMAL")</f>
        <v>44249</v>
      </c>
      <c r="D1299" s="20">
        <f ca="1">_xll.meDateFromTenor(C1299,D$14,"Following",D$13,"Normal")</f>
        <v>44250</v>
      </c>
      <c r="E1299" s="175">
        <f ca="1"/>
        <v>1.069355660980708E-2</v>
      </c>
      <c r="F1299" s="152"/>
      <c r="G1299" s="174">
        <f t="shared" ca="1" si="57"/>
        <v>44249</v>
      </c>
      <c r="H1299" s="20">
        <f ca="1">_xll.meDateFromTenor(G1299,H$14,"Following",H$13,"Normal")</f>
        <v>44340</v>
      </c>
      <c r="I1299" s="175">
        <f ca="1"/>
        <v>1.3680050991565537E-2</v>
      </c>
      <c r="J1299" s="152" t="s">
        <v>4</v>
      </c>
      <c r="K1299" s="174">
        <f t="shared" ca="1" si="58"/>
        <v>44249</v>
      </c>
      <c r="L1299" s="20">
        <f ca="1">_xll.meDateFromTenor(K1299,L$14,"Following",L$13,"Normal")</f>
        <v>44431</v>
      </c>
      <c r="M1299" s="175">
        <f ca="1"/>
        <v>1.5194184226077854E-2</v>
      </c>
      <c r="N1299" s="152" t="s">
        <v>4</v>
      </c>
      <c r="O1299" s="174">
        <f t="shared" ca="1" si="59"/>
        <v>44249</v>
      </c>
      <c r="P1299" s="20">
        <f ca="1">_xll.meDateFromTenor(O1299,P$14,"Following",P$13,"Normal")</f>
        <v>44250</v>
      </c>
      <c r="Q1299" s="175">
        <f ca="1"/>
        <v>1.1146778040586931E-2</v>
      </c>
      <c r="R1299" s="151" t="s">
        <v>4</v>
      </c>
    </row>
    <row r="1300" spans="1:18" x14ac:dyDescent="0.25">
      <c r="A1300" s="153">
        <v>1282</v>
      </c>
      <c r="B1300" s="158"/>
      <c r="C1300" s="174">
        <f ca="1">_xll.meDateFromTenor(C1299,"1D","FOLLOWING",D$13,"NORMAL")</f>
        <v>44250</v>
      </c>
      <c r="D1300" s="20">
        <f ca="1">_xll.meDateFromTenor(C1300,D$14,"Following",D$13,"Normal")</f>
        <v>44251</v>
      </c>
      <c r="E1300" s="175">
        <f ca="1"/>
        <v>1.0701181315956959E-2</v>
      </c>
      <c r="F1300" s="152"/>
      <c r="G1300" s="174">
        <f t="shared" ca="1" si="57"/>
        <v>44250</v>
      </c>
      <c r="H1300" s="20">
        <f ca="1">_xll.meDateFromTenor(G1300,H$14,"Following",H$13,"Normal")</f>
        <v>44340</v>
      </c>
      <c r="I1300" s="175">
        <f ca="1"/>
        <v>1.3686343322016572E-2</v>
      </c>
      <c r="J1300" s="152" t="s">
        <v>4</v>
      </c>
      <c r="K1300" s="174">
        <f t="shared" ca="1" si="58"/>
        <v>44250</v>
      </c>
      <c r="L1300" s="20">
        <f ca="1">_xll.meDateFromTenor(K1300,L$14,"Following",L$13,"Normal")</f>
        <v>44431</v>
      </c>
      <c r="M1300" s="175">
        <f ca="1"/>
        <v>1.520048402219553E-2</v>
      </c>
      <c r="N1300" s="152" t="s">
        <v>4</v>
      </c>
      <c r="O1300" s="174">
        <f t="shared" ca="1" si="59"/>
        <v>44250</v>
      </c>
      <c r="P1300" s="20">
        <f ca="1">_xll.meDateFromTenor(O1300,P$14,"Following",P$13,"Normal")</f>
        <v>44251</v>
      </c>
      <c r="Q1300" s="175">
        <f ca="1"/>
        <v>1.1151704202860257E-2</v>
      </c>
      <c r="R1300" s="151" t="s">
        <v>4</v>
      </c>
    </row>
    <row r="1301" spans="1:18" x14ac:dyDescent="0.25">
      <c r="A1301" s="153">
        <v>1283</v>
      </c>
      <c r="B1301" s="158"/>
      <c r="C1301" s="174">
        <f ca="1">_xll.meDateFromTenor(C1300,"1D","FOLLOWING",D$13,"NORMAL")</f>
        <v>44251</v>
      </c>
      <c r="D1301" s="20">
        <f ca="1">_xll.meDateFromTenor(C1301,D$14,"Following",D$13,"Normal")</f>
        <v>44252</v>
      </c>
      <c r="E1301" s="175">
        <f ca="1"/>
        <v>1.0708799525776516E-2</v>
      </c>
      <c r="F1301" s="152"/>
      <c r="G1301" s="174">
        <f t="shared" ref="G1301:G1364" ca="1" si="60">$C1301</f>
        <v>44251</v>
      </c>
      <c r="H1301" s="20">
        <f ca="1">_xll.meDateFromTenor(G1301,H$14,"Following",H$13,"Normal")</f>
        <v>44340</v>
      </c>
      <c r="I1301" s="175">
        <f ca="1"/>
        <v>1.3692629862891503E-2</v>
      </c>
      <c r="J1301" s="152" t="s">
        <v>4</v>
      </c>
      <c r="K1301" s="174">
        <f t="shared" ref="K1301:K1364" ca="1" si="61">$C1301</f>
        <v>44251</v>
      </c>
      <c r="L1301" s="20">
        <f ca="1">_xll.meDateFromTenor(K1301,L$14,"Following",L$13,"Normal")</f>
        <v>44432</v>
      </c>
      <c r="M1301" s="175">
        <f ca="1"/>
        <v>1.5206777632372919E-2</v>
      </c>
      <c r="N1301" s="152" t="s">
        <v>4</v>
      </c>
      <c r="O1301" s="174">
        <f t="shared" ref="O1301:O1364" ca="1" si="62">$C1301</f>
        <v>44251</v>
      </c>
      <c r="P1301" s="20">
        <f ca="1">_xll.meDateFromTenor(O1301,P$14,"Following",P$13,"Normal")</f>
        <v>44252</v>
      </c>
      <c r="Q1301" s="175">
        <f ca="1"/>
        <v>1.1156627046376915E-2</v>
      </c>
      <c r="R1301" s="151" t="s">
        <v>4</v>
      </c>
    </row>
    <row r="1302" spans="1:18" x14ac:dyDescent="0.25">
      <c r="A1302" s="153">
        <v>1284</v>
      </c>
      <c r="B1302" s="158"/>
      <c r="C1302" s="174">
        <f ca="1">_xll.meDateFromTenor(C1301,"1D","FOLLOWING",D$13,"NORMAL")</f>
        <v>44252</v>
      </c>
      <c r="D1302" s="20">
        <f ca="1">_xll.meDateFromTenor(C1302,D$14,"Following",D$13,"Normal")</f>
        <v>44253</v>
      </c>
      <c r="E1302" s="175">
        <f ca="1"/>
        <v>1.0716411238959698E-2</v>
      </c>
      <c r="F1302" s="152"/>
      <c r="G1302" s="174">
        <f t="shared" ca="1" si="60"/>
        <v>44252</v>
      </c>
      <c r="H1302" s="20">
        <f ca="1">_xll.meDateFromTenor(G1302,H$14,"Following",H$13,"Normal")</f>
        <v>44341</v>
      </c>
      <c r="I1302" s="175">
        <f ca="1"/>
        <v>1.3698910672743486E-2</v>
      </c>
      <c r="J1302" s="152" t="s">
        <v>4</v>
      </c>
      <c r="K1302" s="174">
        <f t="shared" ca="1" si="61"/>
        <v>44252</v>
      </c>
      <c r="L1302" s="20">
        <f ca="1">_xll.meDateFromTenor(K1302,L$14,"Following",L$13,"Normal")</f>
        <v>44433</v>
      </c>
      <c r="M1302" s="175">
        <f ca="1"/>
        <v>1.5213065108993963E-2</v>
      </c>
      <c r="N1302" s="152" t="s">
        <v>4</v>
      </c>
      <c r="O1302" s="174">
        <f t="shared" ca="1" si="62"/>
        <v>44252</v>
      </c>
      <c r="P1302" s="20">
        <f ca="1">_xll.meDateFromTenor(O1302,P$14,"Following",P$13,"Normal")</f>
        <v>44253</v>
      </c>
      <c r="Q1302" s="175">
        <f ca="1"/>
        <v>1.1161543312508349E-2</v>
      </c>
      <c r="R1302" s="151" t="s">
        <v>4</v>
      </c>
    </row>
    <row r="1303" spans="1:18" x14ac:dyDescent="0.25">
      <c r="A1303" s="153">
        <v>1285</v>
      </c>
      <c r="B1303" s="158"/>
      <c r="C1303" s="174">
        <f ca="1">_xll.meDateFromTenor(C1302,"1D","FOLLOWING",D$13,"NORMAL")</f>
        <v>44253</v>
      </c>
      <c r="D1303" s="20">
        <f ca="1">_xll.meDateFromTenor(C1303,D$14,"Following",D$13,"Normal")</f>
        <v>44256</v>
      </c>
      <c r="E1303" s="175">
        <f ca="1"/>
        <v>1.0731932920950447E-2</v>
      </c>
      <c r="F1303" s="152"/>
      <c r="G1303" s="174">
        <f t="shared" ca="1" si="60"/>
        <v>44253</v>
      </c>
      <c r="H1303" s="20">
        <f ca="1">_xll.meDateFromTenor(G1303,H$14,"Following",H$13,"Normal")</f>
        <v>44342</v>
      </c>
      <c r="I1303" s="175">
        <f ca="1"/>
        <v>1.3705185810125682E-2</v>
      </c>
      <c r="J1303" s="152" t="s">
        <v>4</v>
      </c>
      <c r="K1303" s="174">
        <f t="shared" ca="1" si="61"/>
        <v>44253</v>
      </c>
      <c r="L1303" s="20">
        <f ca="1">_xll.meDateFromTenor(K1303,L$14,"Following",L$13,"Normal")</f>
        <v>44434</v>
      </c>
      <c r="M1303" s="175">
        <f ca="1"/>
        <v>1.5219346504442595E-2</v>
      </c>
      <c r="N1303" s="152" t="s">
        <v>4</v>
      </c>
      <c r="O1303" s="174">
        <f t="shared" ca="1" si="62"/>
        <v>44253</v>
      </c>
      <c r="P1303" s="20">
        <f ca="1">_xll.meDateFromTenor(O1303,P$14,"Following",P$13,"Normal")</f>
        <v>44256</v>
      </c>
      <c r="Q1303" s="175">
        <f ca="1"/>
        <v>1.1166453091446718E-2</v>
      </c>
      <c r="R1303" s="151" t="s">
        <v>4</v>
      </c>
    </row>
    <row r="1304" spans="1:18" x14ac:dyDescent="0.25">
      <c r="A1304" s="153">
        <v>1286</v>
      </c>
      <c r="B1304" s="158"/>
      <c r="C1304" s="174">
        <f ca="1">_xll.meDateFromTenor(C1303,"1D","FOLLOWING",D$13,"NORMAL")</f>
        <v>44256</v>
      </c>
      <c r="D1304" s="20">
        <f ca="1">_xll.meDateFromTenor(C1304,D$14,"Following",D$13,"Normal")</f>
        <v>44257</v>
      </c>
      <c r="E1304" s="175">
        <f ca="1"/>
        <v>1.0746793118292054E-2</v>
      </c>
      <c r="F1304" s="152"/>
      <c r="G1304" s="174">
        <f t="shared" ca="1" si="60"/>
        <v>44256</v>
      </c>
      <c r="H1304" s="20">
        <f ca="1">_xll.meDateFromTenor(G1304,H$14,"Following",H$13,"Normal")</f>
        <v>44348</v>
      </c>
      <c r="I1304" s="175">
        <f ca="1"/>
        <v>1.3723977772985122E-2</v>
      </c>
      <c r="J1304" s="152" t="s">
        <v>4</v>
      </c>
      <c r="K1304" s="174">
        <f t="shared" ca="1" si="61"/>
        <v>44256</v>
      </c>
      <c r="L1304" s="20">
        <f ca="1">_xll.meDateFromTenor(K1304,L$14,"Following",L$13,"Normal")</f>
        <v>44440</v>
      </c>
      <c r="M1304" s="175">
        <f ca="1"/>
        <v>1.5238154727593456E-2</v>
      </c>
      <c r="N1304" s="152" t="s">
        <v>4</v>
      </c>
      <c r="O1304" s="174">
        <f t="shared" ca="1" si="62"/>
        <v>44256</v>
      </c>
      <c r="P1304" s="20">
        <f ca="1">_xll.meDateFromTenor(O1304,P$14,"Following",P$13,"Normal")</f>
        <v>44257</v>
      </c>
      <c r="Q1304" s="175">
        <f ca="1"/>
        <v>1.118114440702503E-2</v>
      </c>
      <c r="R1304" s="151" t="s">
        <v>4</v>
      </c>
    </row>
    <row r="1305" spans="1:18" x14ac:dyDescent="0.25">
      <c r="A1305" s="153">
        <v>1287</v>
      </c>
      <c r="B1305" s="158"/>
      <c r="C1305" s="174">
        <f ca="1">_xll.meDateFromTenor(C1304,"1D","FOLLOWING",D$13,"NORMAL")</f>
        <v>44257</v>
      </c>
      <c r="D1305" s="20">
        <f ca="1">_xll.meDateFromTenor(C1305,D$14,"Following",D$13,"Normal")</f>
        <v>44258</v>
      </c>
      <c r="E1305" s="175">
        <f ca="1"/>
        <v>1.0754372343056413E-2</v>
      </c>
      <c r="F1305" s="152"/>
      <c r="G1305" s="174">
        <f t="shared" ca="1" si="60"/>
        <v>44257</v>
      </c>
      <c r="H1305" s="20">
        <f ca="1">_xll.meDateFromTenor(G1305,H$14,"Following",H$13,"Normal")</f>
        <v>44349</v>
      </c>
      <c r="I1305" s="175">
        <f ca="1"/>
        <v>1.3730230806019749E-2</v>
      </c>
      <c r="J1305" s="152" t="s">
        <v>4</v>
      </c>
      <c r="K1305" s="174">
        <f t="shared" ca="1" si="61"/>
        <v>44257</v>
      </c>
      <c r="L1305" s="20">
        <f ca="1">_xll.meDateFromTenor(K1305,L$14,"Following",L$13,"Normal")</f>
        <v>44441</v>
      </c>
      <c r="M1305" s="175">
        <f ca="1"/>
        <v>1.5244412322191864E-2</v>
      </c>
      <c r="N1305" s="152" t="s">
        <v>4</v>
      </c>
      <c r="O1305" s="174">
        <f t="shared" ca="1" si="62"/>
        <v>44257</v>
      </c>
      <c r="P1305" s="20">
        <f ca="1">_xll.meDateFromTenor(O1305,P$14,"Following",P$13,"Normal")</f>
        <v>44258</v>
      </c>
      <c r="Q1305" s="175">
        <f ca="1"/>
        <v>1.1186029139112739E-2</v>
      </c>
      <c r="R1305" s="151" t="s">
        <v>4</v>
      </c>
    </row>
    <row r="1306" spans="1:18" x14ac:dyDescent="0.25">
      <c r="A1306" s="153">
        <v>1288</v>
      </c>
      <c r="B1306" s="158"/>
      <c r="C1306" s="174">
        <f ca="1">_xll.meDateFromTenor(C1305,"1D","FOLLOWING",D$13,"NORMAL")</f>
        <v>44258</v>
      </c>
      <c r="D1306" s="20">
        <f ca="1">_xll.meDateFromTenor(C1306,D$14,"Following",D$13,"Normal")</f>
        <v>44259</v>
      </c>
      <c r="E1306" s="175">
        <f ca="1"/>
        <v>1.0761945069186023E-2</v>
      </c>
      <c r="F1306" s="152"/>
      <c r="G1306" s="174">
        <f t="shared" ca="1" si="60"/>
        <v>44258</v>
      </c>
      <c r="H1306" s="20">
        <f ca="1">_xll.meDateFromTenor(G1306,H$14,"Following",H$13,"Normal")</f>
        <v>44350</v>
      </c>
      <c r="I1306" s="175">
        <f ca="1"/>
        <v>1.3736478459350375E-2</v>
      </c>
      <c r="J1306" s="152" t="s">
        <v>4</v>
      </c>
      <c r="K1306" s="174">
        <f t="shared" ca="1" si="61"/>
        <v>44258</v>
      </c>
      <c r="L1306" s="20">
        <f ca="1">_xll.meDateFromTenor(K1306,L$14,"Following",L$13,"Normal")</f>
        <v>44442</v>
      </c>
      <c r="M1306" s="175">
        <f ca="1"/>
        <v>1.5250664097537562E-2</v>
      </c>
      <c r="N1306" s="152" t="s">
        <v>4</v>
      </c>
      <c r="O1306" s="174">
        <f t="shared" ca="1" si="62"/>
        <v>44258</v>
      </c>
      <c r="P1306" s="20">
        <f ca="1">_xll.meDateFromTenor(O1306,P$14,"Following",P$13,"Normal")</f>
        <v>44259</v>
      </c>
      <c r="Q1306" s="175">
        <f ca="1"/>
        <v>1.119090783496818E-2</v>
      </c>
      <c r="R1306" s="151" t="s">
        <v>4</v>
      </c>
    </row>
    <row r="1307" spans="1:18" x14ac:dyDescent="0.25">
      <c r="A1307" s="153">
        <v>1289</v>
      </c>
      <c r="B1307" s="158"/>
      <c r="C1307" s="174">
        <f ca="1">_xll.meDateFromTenor(C1306,"1D","FOLLOWING",D$13,"NORMAL")</f>
        <v>44259</v>
      </c>
      <c r="D1307" s="20">
        <f ca="1">_xll.meDateFromTenor(C1307,D$14,"Following",D$13,"Normal")</f>
        <v>44260</v>
      </c>
      <c r="E1307" s="175">
        <f ca="1"/>
        <v>1.0769511296427319E-2</v>
      </c>
      <c r="F1307" s="152"/>
      <c r="G1307" s="174">
        <f t="shared" ca="1" si="60"/>
        <v>44259</v>
      </c>
      <c r="H1307" s="20">
        <f ca="1">_xll.meDateFromTenor(G1307,H$14,"Following",H$13,"Normal")</f>
        <v>44351</v>
      </c>
      <c r="I1307" s="175">
        <f ca="1"/>
        <v>1.3742720791530169E-2</v>
      </c>
      <c r="J1307" s="152" t="s">
        <v>4</v>
      </c>
      <c r="K1307" s="174">
        <f t="shared" ca="1" si="61"/>
        <v>44259</v>
      </c>
      <c r="L1307" s="20">
        <f ca="1">_xll.meDateFromTenor(K1307,L$14,"Following",L$13,"Normal")</f>
        <v>44445</v>
      </c>
      <c r="M1307" s="175">
        <f ca="1"/>
        <v>1.5256910106014498E-2</v>
      </c>
      <c r="N1307" s="152" t="s">
        <v>4</v>
      </c>
      <c r="O1307" s="174">
        <f t="shared" ca="1" si="62"/>
        <v>44259</v>
      </c>
      <c r="P1307" s="20">
        <f ca="1">_xll.meDateFromTenor(O1307,P$14,"Following",P$13,"Normal")</f>
        <v>44260</v>
      </c>
      <c r="Q1307" s="175">
        <f ca="1"/>
        <v>1.1195780584783519E-2</v>
      </c>
      <c r="R1307" s="151" t="s">
        <v>4</v>
      </c>
    </row>
    <row r="1308" spans="1:18" x14ac:dyDescent="0.25">
      <c r="A1308" s="153">
        <v>1290</v>
      </c>
      <c r="B1308" s="158"/>
      <c r="C1308" s="174">
        <f ca="1">_xll.meDateFromTenor(C1307,"1D","FOLLOWING",D$13,"NORMAL")</f>
        <v>44260</v>
      </c>
      <c r="D1308" s="20">
        <f ca="1">_xll.meDateFromTenor(C1308,D$14,"Following",D$13,"Normal")</f>
        <v>44263</v>
      </c>
      <c r="E1308" s="175">
        <f ca="1"/>
        <v>1.0784945166718076E-2</v>
      </c>
      <c r="F1308" s="152"/>
      <c r="G1308" s="174">
        <f t="shared" ca="1" si="60"/>
        <v>44260</v>
      </c>
      <c r="H1308" s="20">
        <f ca="1">_xll.meDateFromTenor(G1308,H$14,"Following",H$13,"Normal")</f>
        <v>44354</v>
      </c>
      <c r="I1308" s="175">
        <f ca="1"/>
        <v>1.374895786111228E-2</v>
      </c>
      <c r="J1308" s="152" t="s">
        <v>4</v>
      </c>
      <c r="K1308" s="174">
        <f t="shared" ca="1" si="61"/>
        <v>44260</v>
      </c>
      <c r="L1308" s="20">
        <f ca="1">_xll.meDateFromTenor(K1308,L$14,"Following",L$13,"Normal")</f>
        <v>44445</v>
      </c>
      <c r="M1308" s="175">
        <f ca="1"/>
        <v>1.5263150400006607E-2</v>
      </c>
      <c r="N1308" s="152" t="s">
        <v>4</v>
      </c>
      <c r="O1308" s="174">
        <f t="shared" ca="1" si="62"/>
        <v>44260</v>
      </c>
      <c r="P1308" s="20">
        <f ca="1">_xll.meDateFromTenor(O1308,P$14,"Following",P$13,"Normal")</f>
        <v>44263</v>
      </c>
      <c r="Q1308" s="175">
        <f ca="1"/>
        <v>1.1200647478750913E-2</v>
      </c>
      <c r="R1308" s="151" t="s">
        <v>4</v>
      </c>
    </row>
    <row r="1309" spans="1:18" x14ac:dyDescent="0.25">
      <c r="A1309" s="153">
        <v>1291</v>
      </c>
      <c r="B1309" s="158"/>
      <c r="C1309" s="174">
        <f ca="1">_xll.meDateFromTenor(C1308,"1D","FOLLOWING",D$13,"NORMAL")</f>
        <v>44263</v>
      </c>
      <c r="D1309" s="20">
        <f ca="1">_xll.meDateFromTenor(C1309,D$14,"Following",D$13,"Normal")</f>
        <v>44264</v>
      </c>
      <c r="E1309" s="175">
        <f ca="1"/>
        <v>1.0799711207958839E-2</v>
      </c>
      <c r="F1309" s="152"/>
      <c r="G1309" s="174">
        <f t="shared" ca="1" si="60"/>
        <v>44263</v>
      </c>
      <c r="H1309" s="20">
        <f ca="1">_xll.meDateFromTenor(G1309,H$14,"Following",H$13,"Normal")</f>
        <v>44355</v>
      </c>
      <c r="I1309" s="175">
        <f ca="1"/>
        <v>1.376763807980412E-2</v>
      </c>
      <c r="J1309" s="152" t="s">
        <v>4</v>
      </c>
      <c r="K1309" s="174">
        <f t="shared" ca="1" si="61"/>
        <v>44263</v>
      </c>
      <c r="L1309" s="20">
        <f ca="1">_xll.meDateFromTenor(K1309,L$14,"Following",L$13,"Normal")</f>
        <v>44447</v>
      </c>
      <c r="M1309" s="175">
        <f ca="1"/>
        <v>1.5281837518913384E-2</v>
      </c>
      <c r="N1309" s="152" t="s">
        <v>4</v>
      </c>
      <c r="O1309" s="174">
        <f t="shared" ca="1" si="62"/>
        <v>44263</v>
      </c>
      <c r="P1309" s="20">
        <f ca="1">_xll.meDateFromTenor(O1309,P$14,"Following",P$13,"Normal")</f>
        <v>44264</v>
      </c>
      <c r="Q1309" s="175">
        <f ca="1"/>
        <v>1.1215213927487032E-2</v>
      </c>
      <c r="R1309" s="151" t="s">
        <v>4</v>
      </c>
    </row>
    <row r="1310" spans="1:18" x14ac:dyDescent="0.25">
      <c r="A1310" s="153">
        <v>1292</v>
      </c>
      <c r="B1310" s="158"/>
      <c r="C1310" s="174">
        <f ca="1">_xll.meDateFromTenor(C1309,"1D","FOLLOWING",D$13,"NORMAL")</f>
        <v>44264</v>
      </c>
      <c r="D1310" s="20">
        <f ca="1">_xll.meDateFromTenor(C1310,D$14,"Following",D$13,"Normal")</f>
        <v>44265</v>
      </c>
      <c r="E1310" s="175">
        <f ca="1"/>
        <v>1.0807244934881142E-2</v>
      </c>
      <c r="F1310" s="152"/>
      <c r="G1310" s="174">
        <f t="shared" ca="1" si="60"/>
        <v>44264</v>
      </c>
      <c r="H1310" s="20">
        <f ca="1">_xll.meDateFromTenor(G1310,H$14,"Following",H$13,"Normal")</f>
        <v>44356</v>
      </c>
      <c r="I1310" s="175">
        <f ca="1"/>
        <v>1.3773854684527099E-2</v>
      </c>
      <c r="J1310" s="152" t="s">
        <v>4</v>
      </c>
      <c r="K1310" s="174">
        <f t="shared" ca="1" si="61"/>
        <v>44264</v>
      </c>
      <c r="L1310" s="20">
        <f ca="1">_xll.meDateFromTenor(K1310,L$14,"Following",L$13,"Normal")</f>
        <v>44448</v>
      </c>
      <c r="M1310" s="175">
        <f ca="1"/>
        <v>1.5288055478805592E-2</v>
      </c>
      <c r="N1310" s="152" t="s">
        <v>4</v>
      </c>
      <c r="O1310" s="174">
        <f t="shared" ca="1" si="62"/>
        <v>44264</v>
      </c>
      <c r="P1310" s="20">
        <f ca="1">_xll.meDateFromTenor(O1310,P$14,"Following",P$13,"Normal")</f>
        <v>44265</v>
      </c>
      <c r="Q1310" s="175">
        <f ca="1"/>
        <v>1.1220058299984247E-2</v>
      </c>
      <c r="R1310" s="151" t="s">
        <v>4</v>
      </c>
    </row>
    <row r="1311" spans="1:18" x14ac:dyDescent="0.25">
      <c r="A1311" s="153">
        <v>1293</v>
      </c>
      <c r="B1311" s="158"/>
      <c r="C1311" s="174">
        <f ca="1">_xll.meDateFromTenor(C1310,"1D","FOLLOWING",D$13,"NORMAL")</f>
        <v>44265</v>
      </c>
      <c r="D1311" s="20">
        <f ca="1">_xll.meDateFromTenor(C1311,D$14,"Following",D$13,"Normal")</f>
        <v>44266</v>
      </c>
      <c r="E1311" s="175">
        <f ca="1"/>
        <v>1.0814772160687261E-2</v>
      </c>
      <c r="F1311" s="152"/>
      <c r="G1311" s="174">
        <f t="shared" ca="1" si="60"/>
        <v>44265</v>
      </c>
      <c r="H1311" s="20">
        <f ca="1">_xll.meDateFromTenor(G1311,H$14,"Following",H$13,"Normal")</f>
        <v>44357</v>
      </c>
      <c r="I1311" s="175">
        <f ca="1"/>
        <v>1.3780066319418189E-2</v>
      </c>
      <c r="J1311" s="152" t="s">
        <v>4</v>
      </c>
      <c r="K1311" s="174">
        <f t="shared" ca="1" si="61"/>
        <v>44265</v>
      </c>
      <c r="L1311" s="20">
        <f ca="1">_xll.meDateFromTenor(K1311,L$14,"Following",L$13,"Normal")</f>
        <v>44449</v>
      </c>
      <c r="M1311" s="175">
        <f ca="1"/>
        <v>1.5294267986132676E-2</v>
      </c>
      <c r="N1311" s="152" t="s">
        <v>4</v>
      </c>
      <c r="O1311" s="174">
        <f t="shared" ca="1" si="62"/>
        <v>44265</v>
      </c>
      <c r="P1311" s="20">
        <f ca="1">_xll.meDateFromTenor(O1311,P$14,"Following",P$13,"Normal")</f>
        <v>44266</v>
      </c>
      <c r="Q1311" s="175">
        <f ca="1"/>
        <v>1.1224897267594321E-2</v>
      </c>
      <c r="R1311" s="151" t="s">
        <v>4</v>
      </c>
    </row>
    <row r="1312" spans="1:18" x14ac:dyDescent="0.25">
      <c r="A1312" s="153">
        <v>1294</v>
      </c>
      <c r="B1312" s="158"/>
      <c r="C1312" s="174">
        <f ca="1">_xll.meDateFromTenor(C1311,"1D","FOLLOWING",D$13,"NORMAL")</f>
        <v>44266</v>
      </c>
      <c r="D1312" s="20">
        <f ca="1">_xll.meDateFromTenor(C1312,D$14,"Following",D$13,"Normal")</f>
        <v>44267</v>
      </c>
      <c r="E1312" s="175">
        <f ca="1"/>
        <v>1.0822292885127012E-2</v>
      </c>
      <c r="F1312" s="152"/>
      <c r="G1312" s="174">
        <f t="shared" ca="1" si="60"/>
        <v>44266</v>
      </c>
      <c r="H1312" s="20">
        <f ca="1">_xll.meDateFromTenor(G1312,H$14,"Following",H$13,"Normal")</f>
        <v>44358</v>
      </c>
      <c r="I1312" s="175">
        <f ca="1"/>
        <v>1.3786273043030548E-2</v>
      </c>
      <c r="J1312" s="152" t="s">
        <v>4</v>
      </c>
      <c r="K1312" s="174">
        <f t="shared" ca="1" si="61"/>
        <v>44266</v>
      </c>
      <c r="L1312" s="20">
        <f ca="1">_xll.meDateFromTenor(K1312,L$14,"Following",L$13,"Normal")</f>
        <v>44452</v>
      </c>
      <c r="M1312" s="175">
        <f ca="1"/>
        <v>1.5300475093278578E-2</v>
      </c>
      <c r="N1312" s="152" t="s">
        <v>4</v>
      </c>
      <c r="O1312" s="174">
        <f t="shared" ca="1" si="62"/>
        <v>44266</v>
      </c>
      <c r="P1312" s="20">
        <f ca="1">_xll.meDateFromTenor(O1312,P$14,"Following",P$13,"Normal")</f>
        <v>44267</v>
      </c>
      <c r="Q1312" s="175">
        <f ca="1"/>
        <v>1.1229730920509412E-2</v>
      </c>
      <c r="R1312" s="151" t="s">
        <v>4</v>
      </c>
    </row>
    <row r="1313" spans="1:18" x14ac:dyDescent="0.25">
      <c r="A1313" s="153">
        <v>1295</v>
      </c>
      <c r="B1313" s="158"/>
      <c r="C1313" s="174">
        <f ca="1">_xll.meDateFromTenor(C1312,"1D","FOLLOWING",D$13,"NORMAL")</f>
        <v>44267</v>
      </c>
      <c r="D1313" s="20">
        <f ca="1">_xll.meDateFromTenor(C1313,D$14,"Following",D$13,"Normal")</f>
        <v>44270</v>
      </c>
      <c r="E1313" s="175">
        <f ca="1"/>
        <v>1.083763890654294E-2</v>
      </c>
      <c r="F1313" s="152"/>
      <c r="G1313" s="174">
        <f t="shared" ca="1" si="60"/>
        <v>44267</v>
      </c>
      <c r="H1313" s="20">
        <f ca="1">_xll.meDateFromTenor(G1313,H$14,"Following",H$13,"Normal")</f>
        <v>44361</v>
      </c>
      <c r="I1313" s="175">
        <f ca="1"/>
        <v>1.3792474913917333E-2</v>
      </c>
      <c r="J1313" s="152" t="s">
        <v>4</v>
      </c>
      <c r="K1313" s="174">
        <f t="shared" ca="1" si="61"/>
        <v>44267</v>
      </c>
      <c r="L1313" s="20">
        <f ca="1">_xll.meDateFromTenor(K1313,L$14,"Following",L$13,"Normal")</f>
        <v>44452</v>
      </c>
      <c r="M1313" s="175">
        <f ca="1"/>
        <v>1.5306676852627233E-2</v>
      </c>
      <c r="N1313" s="152" t="s">
        <v>4</v>
      </c>
      <c r="O1313" s="174">
        <f t="shared" ca="1" si="62"/>
        <v>44267</v>
      </c>
      <c r="P1313" s="20">
        <f ca="1">_xll.meDateFromTenor(O1313,P$14,"Following",P$13,"Normal")</f>
        <v>44270</v>
      </c>
      <c r="Q1313" s="175">
        <f ca="1"/>
        <v>1.1234559348921676E-2</v>
      </c>
      <c r="R1313" s="151" t="s">
        <v>4</v>
      </c>
    </row>
    <row r="1314" spans="1:18" x14ac:dyDescent="0.25">
      <c r="A1314" s="153">
        <v>1296</v>
      </c>
      <c r="B1314" s="158"/>
      <c r="C1314" s="174">
        <f ca="1">_xll.meDateFromTenor(C1313,"1D","FOLLOWING",D$13,"NORMAL")</f>
        <v>44270</v>
      </c>
      <c r="D1314" s="20">
        <f ca="1">_xll.meDateFromTenor(C1314,D$14,"Following",D$13,"Normal")</f>
        <v>44271</v>
      </c>
      <c r="E1314" s="175">
        <f ca="1"/>
        <v>1.0852310761311736E-2</v>
      </c>
      <c r="F1314" s="152"/>
      <c r="G1314" s="174">
        <f t="shared" ca="1" si="60"/>
        <v>44270</v>
      </c>
      <c r="H1314" s="20">
        <f ca="1">_xll.meDateFromTenor(G1314,H$14,"Following",H$13,"Normal")</f>
        <v>44362</v>
      </c>
      <c r="I1314" s="175">
        <f ca="1"/>
        <v>1.3811051995755858E-2</v>
      </c>
      <c r="J1314" s="152" t="s">
        <v>4</v>
      </c>
      <c r="K1314" s="174">
        <f t="shared" ca="1" si="61"/>
        <v>44270</v>
      </c>
      <c r="L1314" s="20">
        <f ca="1">_xll.meDateFromTenor(K1314,L$14,"Following",L$13,"Normal")</f>
        <v>44454</v>
      </c>
      <c r="M1314" s="175">
        <f ca="1"/>
        <v>1.5325250567729138E-2</v>
      </c>
      <c r="N1314" s="152" t="s">
        <v>4</v>
      </c>
      <c r="O1314" s="174">
        <f t="shared" ca="1" si="62"/>
        <v>44270</v>
      </c>
      <c r="P1314" s="20">
        <f ca="1">_xll.meDateFromTenor(O1314,P$14,"Following",P$13,"Normal")</f>
        <v>44271</v>
      </c>
      <c r="Q1314" s="175">
        <f ca="1"/>
        <v>1.1249014189063137E-2</v>
      </c>
      <c r="R1314" s="151" t="s">
        <v>4</v>
      </c>
    </row>
    <row r="1315" spans="1:18" x14ac:dyDescent="0.25">
      <c r="A1315" s="153">
        <v>1297</v>
      </c>
      <c r="B1315" s="158"/>
      <c r="C1315" s="174">
        <f ca="1">_xll.meDateFromTenor(C1314,"1D","FOLLOWING",D$13,"NORMAL")</f>
        <v>44271</v>
      </c>
      <c r="D1315" s="20">
        <f ca="1">_xll.meDateFromTenor(C1315,D$14,"Following",D$13,"Normal")</f>
        <v>44272</v>
      </c>
      <c r="E1315" s="175">
        <f ca="1"/>
        <v>1.0859798973285704E-2</v>
      </c>
      <c r="F1315" s="152"/>
      <c r="G1315" s="174">
        <f t="shared" ca="1" si="60"/>
        <v>44271</v>
      </c>
      <c r="H1315" s="20">
        <f ca="1">_xll.meDateFromTenor(G1315,H$14,"Following",H$13,"Normal")</f>
        <v>44363</v>
      </c>
      <c r="I1315" s="175">
        <f ca="1"/>
        <v>1.3817235041271943E-2</v>
      </c>
      <c r="J1315" s="152" t="s">
        <v>4</v>
      </c>
      <c r="K1315" s="174">
        <f t="shared" ca="1" si="61"/>
        <v>44271</v>
      </c>
      <c r="L1315" s="20">
        <f ca="1">_xll.meDateFromTenor(K1315,L$14,"Following",L$13,"Normal")</f>
        <v>44455</v>
      </c>
      <c r="M1315" s="175">
        <f ca="1"/>
        <v>1.5331431459728222E-2</v>
      </c>
      <c r="N1315" s="152" t="s">
        <v>4</v>
      </c>
      <c r="O1315" s="174">
        <f t="shared" ca="1" si="62"/>
        <v>44271</v>
      </c>
      <c r="P1315" s="20">
        <f ca="1">_xll.meDateFromTenor(O1315,P$14,"Following",P$13,"Normal")</f>
        <v>44272</v>
      </c>
      <c r="Q1315" s="175">
        <f ca="1"/>
        <v>1.1253822621385709E-2</v>
      </c>
      <c r="R1315" s="151" t="s">
        <v>4</v>
      </c>
    </row>
    <row r="1316" spans="1:18" x14ac:dyDescent="0.25">
      <c r="A1316" s="153">
        <v>1298</v>
      </c>
      <c r="B1316" s="158"/>
      <c r="C1316" s="174">
        <f ca="1">_xll.meDateFromTenor(C1315,"1D","FOLLOWING",D$13,"NORMAL")</f>
        <v>44272</v>
      </c>
      <c r="D1316" s="20">
        <f ca="1">_xll.meDateFromTenor(C1316,D$14,"Following",D$13,"Normal")</f>
        <v>44273</v>
      </c>
      <c r="E1316" s="175">
        <f ca="1"/>
        <v>1.0867280681655067E-2</v>
      </c>
      <c r="F1316" s="152"/>
      <c r="G1316" s="174">
        <f t="shared" ca="1" si="60"/>
        <v>44272</v>
      </c>
      <c r="H1316" s="20">
        <f ca="1">_xll.meDateFromTenor(G1316,H$14,"Following",H$13,"Normal")</f>
        <v>44364</v>
      </c>
      <c r="I1316" s="175">
        <f ca="1"/>
        <v>1.3823413526828253E-2</v>
      </c>
      <c r="J1316" s="152" t="s">
        <v>4</v>
      </c>
      <c r="K1316" s="174">
        <f t="shared" ca="1" si="61"/>
        <v>44272</v>
      </c>
      <c r="L1316" s="20">
        <f ca="1">_xll.meDateFromTenor(K1316,L$14,"Following",L$13,"Normal")</f>
        <v>44456</v>
      </c>
      <c r="M1316" s="175">
        <f ca="1"/>
        <v>1.533760726584976E-2</v>
      </c>
      <c r="N1316" s="152" t="s">
        <v>4</v>
      </c>
      <c r="O1316" s="174">
        <f t="shared" ca="1" si="62"/>
        <v>44272</v>
      </c>
      <c r="P1316" s="20">
        <f ca="1">_xll.meDateFromTenor(O1316,P$14,"Following",P$13,"Normal")</f>
        <v>44273</v>
      </c>
      <c r="Q1316" s="175">
        <f ca="1"/>
        <v>1.1258626280166261E-2</v>
      </c>
      <c r="R1316" s="151" t="s">
        <v>4</v>
      </c>
    </row>
    <row r="1317" spans="1:18" x14ac:dyDescent="0.25">
      <c r="A1317" s="153">
        <v>1299</v>
      </c>
      <c r="B1317" s="158"/>
      <c r="C1317" s="174">
        <f ca="1">_xll.meDateFromTenor(C1316,"1D","FOLLOWING",D$13,"NORMAL")</f>
        <v>44273</v>
      </c>
      <c r="D1317" s="20">
        <f ca="1">_xll.meDateFromTenor(C1317,D$14,"Following",D$13,"Normal")</f>
        <v>44274</v>
      </c>
      <c r="E1317" s="175">
        <f ca="1"/>
        <v>1.0874755886113974E-2</v>
      </c>
      <c r="F1317" s="152"/>
      <c r="G1317" s="174">
        <f t="shared" ca="1" si="60"/>
        <v>44273</v>
      </c>
      <c r="H1317" s="20">
        <f ca="1">_xll.meDateFromTenor(G1317,H$14,"Following",H$13,"Normal")</f>
        <v>44365</v>
      </c>
      <c r="I1317" s="175">
        <f ca="1"/>
        <v>1.3829587510977941E-2</v>
      </c>
      <c r="J1317" s="152" t="s">
        <v>4</v>
      </c>
      <c r="K1317" s="174">
        <f t="shared" ca="1" si="61"/>
        <v>44273</v>
      </c>
      <c r="L1317" s="20">
        <f ca="1">_xll.meDateFromTenor(K1317,L$14,"Following",L$13,"Normal")</f>
        <v>44459</v>
      </c>
      <c r="M1317" s="175">
        <f ca="1"/>
        <v>1.5343778038477699E-2</v>
      </c>
      <c r="N1317" s="152" t="s">
        <v>4</v>
      </c>
      <c r="O1317" s="174">
        <f t="shared" ca="1" si="62"/>
        <v>44273</v>
      </c>
      <c r="P1317" s="20">
        <f ca="1">_xll.meDateFromTenor(O1317,P$14,"Following",P$13,"Normal")</f>
        <v>44274</v>
      </c>
      <c r="Q1317" s="175">
        <f ca="1"/>
        <v>1.1263425255596947E-2</v>
      </c>
      <c r="R1317" s="151" t="s">
        <v>4</v>
      </c>
    </row>
    <row r="1318" spans="1:18" x14ac:dyDescent="0.25">
      <c r="A1318" s="153">
        <v>1300</v>
      </c>
      <c r="B1318" s="158"/>
      <c r="C1318" s="174">
        <f ca="1">_xll.meDateFromTenor(C1317,"1D","FOLLOWING",D$13,"NORMAL")</f>
        <v>44274</v>
      </c>
      <c r="D1318" s="20">
        <f ca="1">_xll.meDateFromTenor(C1318,D$14,"Following",D$13,"Normal")</f>
        <v>44277</v>
      </c>
      <c r="E1318" s="175">
        <f ca="1"/>
        <v>1.0890014020201191E-2</v>
      </c>
      <c r="F1318" s="152"/>
      <c r="G1318" s="174">
        <f t="shared" ca="1" si="60"/>
        <v>44274</v>
      </c>
      <c r="H1318" s="20">
        <f ca="1">_xll.meDateFromTenor(G1318,H$14,"Following",H$13,"Normal")</f>
        <v>44368</v>
      </c>
      <c r="I1318" s="175">
        <f ca="1"/>
        <v>1.3835757052274168E-2</v>
      </c>
      <c r="J1318" s="152" t="s">
        <v>4</v>
      </c>
      <c r="K1318" s="174">
        <f t="shared" ca="1" si="61"/>
        <v>44274</v>
      </c>
      <c r="L1318" s="20">
        <f ca="1">_xll.meDateFromTenor(K1318,L$14,"Following",L$13,"Normal")</f>
        <v>44459</v>
      </c>
      <c r="M1318" s="175">
        <f ca="1"/>
        <v>1.5349943829995973E-2</v>
      </c>
      <c r="N1318" s="152" t="s">
        <v>4</v>
      </c>
      <c r="O1318" s="174">
        <f t="shared" ca="1" si="62"/>
        <v>44274</v>
      </c>
      <c r="P1318" s="20">
        <f ca="1">_xll.meDateFromTenor(O1318,P$14,"Following",P$13,"Normal")</f>
        <v>44277</v>
      </c>
      <c r="Q1318" s="175">
        <f ca="1"/>
        <v>1.1268219637869932E-2</v>
      </c>
      <c r="R1318" s="151" t="s">
        <v>4</v>
      </c>
    </row>
    <row r="1319" spans="1:18" x14ac:dyDescent="0.25">
      <c r="A1319" s="153">
        <v>1301</v>
      </c>
      <c r="B1319" s="158"/>
      <c r="C1319" s="174">
        <f ca="1">_xll.meDateFromTenor(C1318,"1D","FOLLOWING",D$13,"NORMAL")</f>
        <v>44277</v>
      </c>
      <c r="D1319" s="20">
        <f ca="1">_xll.meDateFromTenor(C1319,D$14,"Following",D$13,"Normal")</f>
        <v>44278</v>
      </c>
      <c r="E1319" s="175">
        <f ca="1"/>
        <v>1.0904591657567414E-2</v>
      </c>
      <c r="F1319" s="152"/>
      <c r="G1319" s="174">
        <f t="shared" ca="1" si="60"/>
        <v>44277</v>
      </c>
      <c r="H1319" s="20">
        <f ca="1">_xll.meDateFromTenor(G1319,H$14,"Following",H$13,"Normal")</f>
        <v>44369</v>
      </c>
      <c r="I1319" s="175">
        <f ca="1"/>
        <v>1.3854239604573651E-2</v>
      </c>
      <c r="J1319" s="152" t="s">
        <v>4</v>
      </c>
      <c r="K1319" s="174">
        <f t="shared" ca="1" si="61"/>
        <v>44277</v>
      </c>
      <c r="L1319" s="20">
        <f ca="1">_xll.meDateFromTenor(K1319,L$14,"Following",L$13,"Normal")</f>
        <v>44461</v>
      </c>
      <c r="M1319" s="175">
        <f ca="1"/>
        <v>1.5368411841732224E-2</v>
      </c>
      <c r="N1319" s="152" t="s">
        <v>4</v>
      </c>
      <c r="O1319" s="174">
        <f t="shared" ca="1" si="62"/>
        <v>44277</v>
      </c>
      <c r="P1319" s="20">
        <f ca="1">_xll.meDateFromTenor(O1319,P$14,"Following",P$13,"Normal")</f>
        <v>44278</v>
      </c>
      <c r="Q1319" s="175">
        <f ca="1"/>
        <v>1.1282576127664271E-2</v>
      </c>
      <c r="R1319" s="151" t="s">
        <v>4</v>
      </c>
    </row>
    <row r="1320" spans="1:18" x14ac:dyDescent="0.25">
      <c r="A1320" s="153">
        <v>1302</v>
      </c>
      <c r="B1320" s="158"/>
      <c r="C1320" s="174">
        <f ca="1">_xll.meDateFromTenor(C1319,"1D","FOLLOWING",D$13,"NORMAL")</f>
        <v>44278</v>
      </c>
      <c r="D1320" s="20">
        <f ca="1">_xll.meDateFromTenor(C1320,D$14,"Following",D$13,"Normal")</f>
        <v>44279</v>
      </c>
      <c r="E1320" s="175">
        <f ca="1"/>
        <v>1.0912034336996683E-2</v>
      </c>
      <c r="F1320" s="152"/>
      <c r="G1320" s="174">
        <f t="shared" ca="1" si="60"/>
        <v>44278</v>
      </c>
      <c r="H1320" s="20">
        <f ca="1">_xll.meDateFromTenor(G1320,H$14,"Following",H$13,"Normal")</f>
        <v>44370</v>
      </c>
      <c r="I1320" s="175">
        <f ca="1"/>
        <v>1.386039195998761E-2</v>
      </c>
      <c r="J1320" s="152" t="s">
        <v>4</v>
      </c>
      <c r="K1320" s="174">
        <f t="shared" ca="1" si="61"/>
        <v>44278</v>
      </c>
      <c r="L1320" s="20">
        <f ca="1">_xll.meDateFromTenor(K1320,L$14,"Following",L$13,"Normal")</f>
        <v>44462</v>
      </c>
      <c r="M1320" s="175">
        <f ca="1"/>
        <v>1.5374558232651252E-2</v>
      </c>
      <c r="N1320" s="152" t="s">
        <v>4</v>
      </c>
      <c r="O1320" s="174">
        <f t="shared" ca="1" si="62"/>
        <v>44278</v>
      </c>
      <c r="P1320" s="20">
        <f ca="1">_xll.meDateFromTenor(O1320,P$14,"Following",P$13,"Normal")</f>
        <v>44279</v>
      </c>
      <c r="Q1320" s="175">
        <f ca="1"/>
        <v>1.1287353039228044E-2</v>
      </c>
      <c r="R1320" s="151" t="s">
        <v>4</v>
      </c>
    </row>
    <row r="1321" spans="1:18" x14ac:dyDescent="0.25">
      <c r="A1321" s="153">
        <v>1303</v>
      </c>
      <c r="B1321" s="158"/>
      <c r="C1321" s="174">
        <f ca="1">_xll.meDateFromTenor(C1320,"1D","FOLLOWING",D$13,"NORMAL")</f>
        <v>44279</v>
      </c>
      <c r="D1321" s="20">
        <f ca="1">_xll.meDateFromTenor(C1321,D$14,"Following",D$13,"Normal")</f>
        <v>44280</v>
      </c>
      <c r="E1321" s="175">
        <f ca="1"/>
        <v>1.0919470510277316E-2</v>
      </c>
      <c r="F1321" s="152"/>
      <c r="G1321" s="174">
        <f t="shared" ca="1" si="60"/>
        <v>44279</v>
      </c>
      <c r="H1321" s="20">
        <f ca="1">_xll.meDateFromTenor(G1321,H$14,"Following",H$13,"Normal")</f>
        <v>44371</v>
      </c>
      <c r="I1321" s="175">
        <f ca="1"/>
        <v>1.38665401653139E-2</v>
      </c>
      <c r="J1321" s="152" t="s">
        <v>4</v>
      </c>
      <c r="K1321" s="174">
        <f t="shared" ca="1" si="61"/>
        <v>44279</v>
      </c>
      <c r="L1321" s="20">
        <f ca="1">_xll.meDateFromTenor(K1321,L$14,"Following",L$13,"Normal")</f>
        <v>44463</v>
      </c>
      <c r="M1321" s="175">
        <f ca="1"/>
        <v>1.5380699904380317E-2</v>
      </c>
      <c r="N1321" s="152" t="s">
        <v>4</v>
      </c>
      <c r="O1321" s="174">
        <f t="shared" ca="1" si="62"/>
        <v>44279</v>
      </c>
      <c r="P1321" s="20">
        <f ca="1">_xll.meDateFromTenor(O1321,P$14,"Following",P$13,"Normal")</f>
        <v>44280</v>
      </c>
      <c r="Q1321" s="175">
        <f ca="1"/>
        <v>1.1292125808594919E-2</v>
      </c>
      <c r="R1321" s="151" t="s">
        <v>4</v>
      </c>
    </row>
    <row r="1322" spans="1:18" x14ac:dyDescent="0.25">
      <c r="A1322" s="153">
        <v>1304</v>
      </c>
      <c r="B1322" s="158"/>
      <c r="C1322" s="174">
        <f ca="1">_xll.meDateFromTenor(C1321,"1D","FOLLOWING",D$13,"NORMAL")</f>
        <v>44280</v>
      </c>
      <c r="D1322" s="20">
        <f ca="1">_xll.meDateFromTenor(C1322,D$14,"Following",D$13,"Normal")</f>
        <v>44281</v>
      </c>
      <c r="E1322" s="175">
        <f ca="1"/>
        <v>1.0926900177075606E-2</v>
      </c>
      <c r="F1322" s="152"/>
      <c r="G1322" s="174">
        <f t="shared" ca="1" si="60"/>
        <v>44280</v>
      </c>
      <c r="H1322" s="20">
        <f ca="1">_xll.meDateFromTenor(G1322,H$14,"Following",H$13,"Normal")</f>
        <v>44372</v>
      </c>
      <c r="I1322" s="175">
        <f ca="1"/>
        <v>1.3872684279105674E-2</v>
      </c>
      <c r="J1322" s="152" t="s">
        <v>4</v>
      </c>
      <c r="K1322" s="174">
        <f t="shared" ca="1" si="61"/>
        <v>44280</v>
      </c>
      <c r="L1322" s="20">
        <f ca="1">_xll.meDateFromTenor(K1322,L$14,"Following",L$13,"Normal")</f>
        <v>44466</v>
      </c>
      <c r="M1322" s="175">
        <f ca="1"/>
        <v>1.5386836909303364E-2</v>
      </c>
      <c r="N1322" s="152" t="s">
        <v>4</v>
      </c>
      <c r="O1322" s="174">
        <f t="shared" ca="1" si="62"/>
        <v>44280</v>
      </c>
      <c r="P1322" s="20">
        <f ca="1">_xll.meDateFromTenor(O1322,P$14,"Following",P$13,"Normal")</f>
        <v>44281</v>
      </c>
      <c r="Q1322" s="175">
        <f ca="1"/>
        <v>1.1296894525957051E-2</v>
      </c>
      <c r="R1322" s="151" t="s">
        <v>4</v>
      </c>
    </row>
    <row r="1323" spans="1:18" x14ac:dyDescent="0.25">
      <c r="A1323" s="153">
        <v>1305</v>
      </c>
      <c r="B1323" s="158"/>
      <c r="C1323" s="174">
        <f ca="1">_xll.meDateFromTenor(C1322,"1D","FOLLOWING",D$13,"NORMAL")</f>
        <v>44281</v>
      </c>
      <c r="D1323" s="20">
        <f ca="1">_xll.meDateFromTenor(C1323,D$14,"Following",D$13,"Normal")</f>
        <v>44284</v>
      </c>
      <c r="E1323" s="175">
        <f ca="1"/>
        <v>1.0942070384088521E-2</v>
      </c>
      <c r="F1323" s="152"/>
      <c r="G1323" s="174">
        <f t="shared" ca="1" si="60"/>
        <v>44281</v>
      </c>
      <c r="H1323" s="20">
        <f ca="1">_xll.meDateFromTenor(G1323,H$14,"Following",H$13,"Normal")</f>
        <v>44375</v>
      </c>
      <c r="I1323" s="175">
        <f ca="1"/>
        <v>1.3878824359916097E-2</v>
      </c>
      <c r="J1323" s="152" t="s">
        <v>4</v>
      </c>
      <c r="K1323" s="174">
        <f t="shared" ca="1" si="61"/>
        <v>44281</v>
      </c>
      <c r="L1323" s="20">
        <f ca="1">_xll.meDateFromTenor(K1323,L$14,"Following",L$13,"Normal")</f>
        <v>44466</v>
      </c>
      <c r="M1323" s="175">
        <f ca="1"/>
        <v>1.5392969299804328E-2</v>
      </c>
      <c r="N1323" s="152" t="s">
        <v>4</v>
      </c>
      <c r="O1323" s="174">
        <f t="shared" ca="1" si="62"/>
        <v>44281</v>
      </c>
      <c r="P1323" s="20">
        <f ca="1">_xll.meDateFromTenor(O1323,P$14,"Following",P$13,"Normal")</f>
        <v>44284</v>
      </c>
      <c r="Q1323" s="175">
        <f ca="1"/>
        <v>1.13016592815066E-2</v>
      </c>
      <c r="R1323" s="151" t="s">
        <v>4</v>
      </c>
    </row>
    <row r="1324" spans="1:18" x14ac:dyDescent="0.25">
      <c r="A1324" s="153">
        <v>1306</v>
      </c>
      <c r="B1324" s="158"/>
      <c r="C1324" s="174">
        <f ca="1">_xll.meDateFromTenor(C1323,"1D","FOLLOWING",D$13,"NORMAL")</f>
        <v>44284</v>
      </c>
      <c r="D1324" s="20">
        <f ca="1">_xll.meDateFromTenor(C1324,D$14,"Following",D$13,"Normal")</f>
        <v>44285</v>
      </c>
      <c r="E1324" s="175">
        <f ca="1"/>
        <v>1.0956553772254971E-2</v>
      </c>
      <c r="F1324" s="152"/>
      <c r="G1324" s="174">
        <f t="shared" ca="1" si="60"/>
        <v>44284</v>
      </c>
      <c r="H1324" s="20">
        <f ca="1">_xll.meDateFromTenor(G1324,H$14,"Following",H$13,"Normal")</f>
        <v>44376</v>
      </c>
      <c r="I1324" s="175">
        <f ca="1"/>
        <v>1.3897220989990827E-2</v>
      </c>
      <c r="J1324" s="152" t="s">
        <v>4</v>
      </c>
      <c r="K1324" s="174">
        <f t="shared" ca="1" si="61"/>
        <v>44284</v>
      </c>
      <c r="L1324" s="20">
        <f ca="1">_xll.meDateFromTenor(K1324,L$14,"Following",L$13,"Normal")</f>
        <v>44468</v>
      </c>
      <c r="M1324" s="175">
        <f ca="1"/>
        <v>1.5411339308614139E-2</v>
      </c>
      <c r="N1324" s="152" t="s">
        <v>4</v>
      </c>
      <c r="O1324" s="174">
        <f t="shared" ca="1" si="62"/>
        <v>44284</v>
      </c>
      <c r="P1324" s="20">
        <f ca="1">_xll.meDateFromTenor(O1324,P$14,"Following",P$13,"Normal")</f>
        <v>44285</v>
      </c>
      <c r="Q1324" s="175">
        <f ca="1"/>
        <v>1.1315930679201357E-2</v>
      </c>
      <c r="R1324" s="151" t="s">
        <v>4</v>
      </c>
    </row>
    <row r="1325" spans="1:18" x14ac:dyDescent="0.25">
      <c r="A1325" s="153">
        <v>1307</v>
      </c>
      <c r="B1325" s="158"/>
      <c r="C1325" s="174">
        <f ca="1">_xll.meDateFromTenor(C1324,"1D","FOLLOWING",D$13,"NORMAL")</f>
        <v>44285</v>
      </c>
      <c r="D1325" s="20">
        <f ca="1">_xll.meDateFromTenor(C1325,D$14,"Following",D$13,"Normal")</f>
        <v>44286</v>
      </c>
      <c r="E1325" s="175">
        <f ca="1"/>
        <v>1.0963950901167878E-2</v>
      </c>
      <c r="F1325" s="152"/>
      <c r="G1325" s="174">
        <f t="shared" ca="1" si="60"/>
        <v>44285</v>
      </c>
      <c r="H1325" s="20">
        <f ca="1">_xll.meDateFromTenor(G1325,H$14,"Following",H$13,"Normal")</f>
        <v>44377</v>
      </c>
      <c r="I1325" s="175">
        <f ca="1"/>
        <v>1.3903345524407416E-2</v>
      </c>
      <c r="J1325" s="152" t="s">
        <v>4</v>
      </c>
      <c r="K1325" s="174">
        <f t="shared" ca="1" si="61"/>
        <v>44285</v>
      </c>
      <c r="L1325" s="20">
        <f ca="1">_xll.meDateFromTenor(K1325,L$14,"Following",L$13,"Normal")</f>
        <v>44469</v>
      </c>
      <c r="M1325" s="175">
        <f ca="1"/>
        <v>1.5417453765266183E-2</v>
      </c>
      <c r="N1325" s="152" t="s">
        <v>4</v>
      </c>
      <c r="O1325" s="174">
        <f t="shared" ca="1" si="62"/>
        <v>44285</v>
      </c>
      <c r="P1325" s="20">
        <f ca="1">_xll.meDateFromTenor(O1325,P$14,"Following",P$13,"Normal")</f>
        <v>44286</v>
      </c>
      <c r="Q1325" s="175">
        <f ca="1"/>
        <v>1.1320680489422179E-2</v>
      </c>
      <c r="R1325" s="151" t="s">
        <v>4</v>
      </c>
    </row>
    <row r="1326" spans="1:18" x14ac:dyDescent="0.25">
      <c r="A1326" s="153">
        <v>1308</v>
      </c>
      <c r="B1326" s="158"/>
      <c r="C1326" s="174">
        <f ca="1">_xll.meDateFromTenor(C1325,"1D","FOLLOWING",D$13,"NORMAL")</f>
        <v>44286</v>
      </c>
      <c r="D1326" s="20">
        <f ca="1">_xll.meDateFromTenor(C1326,D$14,"Following",D$13,"Normal")</f>
        <v>44287</v>
      </c>
      <c r="E1326" s="175">
        <f ca="1"/>
        <v>1.097134152128027E-2</v>
      </c>
      <c r="F1326" s="152"/>
      <c r="G1326" s="174">
        <f t="shared" ca="1" si="60"/>
        <v>44286</v>
      </c>
      <c r="H1326" s="20">
        <f ca="1">_xll.meDateFromTenor(G1326,H$14,"Following",H$13,"Normal")</f>
        <v>44377</v>
      </c>
      <c r="I1326" s="175">
        <f ca="1"/>
        <v>1.3909466318608444E-2</v>
      </c>
      <c r="J1326" s="152" t="s">
        <v>4</v>
      </c>
      <c r="K1326" s="174">
        <f t="shared" ca="1" si="61"/>
        <v>44286</v>
      </c>
      <c r="L1326" s="20">
        <f ca="1">_xll.meDateFromTenor(K1326,L$14,"Following",L$13,"Normal")</f>
        <v>44469</v>
      </c>
      <c r="M1326" s="175">
        <f ca="1"/>
        <v>1.5423563869415846E-2</v>
      </c>
      <c r="N1326" s="152" t="s">
        <v>4</v>
      </c>
      <c r="O1326" s="174">
        <f t="shared" ca="1" si="62"/>
        <v>44286</v>
      </c>
      <c r="P1326" s="20">
        <f ca="1">_xll.meDateFromTenor(O1326,P$14,"Following",P$13,"Normal")</f>
        <v>44287</v>
      </c>
      <c r="Q1326" s="175">
        <f ca="1"/>
        <v>1.1325426788791221E-2</v>
      </c>
      <c r="R1326" s="151" t="s">
        <v>4</v>
      </c>
    </row>
    <row r="1327" spans="1:18" x14ac:dyDescent="0.25">
      <c r="A1327" s="153">
        <v>1309</v>
      </c>
      <c r="B1327" s="158"/>
      <c r="C1327" s="174">
        <f ca="1">_xll.meDateFromTenor(C1326,"1D","FOLLOWING",D$13,"NORMAL")</f>
        <v>44287</v>
      </c>
      <c r="D1327" s="20">
        <f ca="1">_xll.meDateFromTenor(C1327,D$14,"Following",D$13,"Normal")</f>
        <v>44292</v>
      </c>
      <c r="E1327" s="175">
        <f ca="1"/>
        <v>1.099413925977938E-2</v>
      </c>
      <c r="F1327" s="152"/>
      <c r="G1327" s="174">
        <f t="shared" ca="1" si="60"/>
        <v>44287</v>
      </c>
      <c r="H1327" s="20">
        <f ca="1">_xll.meDateFromTenor(G1327,H$14,"Following",H$13,"Normal")</f>
        <v>44378</v>
      </c>
      <c r="I1327" s="175">
        <f ca="1"/>
        <v>1.391558343114707E-2</v>
      </c>
      <c r="J1327" s="152" t="s">
        <v>4</v>
      </c>
      <c r="K1327" s="174">
        <f t="shared" ca="1" si="61"/>
        <v>44287</v>
      </c>
      <c r="L1327" s="20">
        <f ca="1">_xll.meDateFromTenor(K1327,L$14,"Following",L$13,"Normal")</f>
        <v>44470</v>
      </c>
      <c r="M1327" s="175">
        <f ca="1"/>
        <v>1.5429669673447071E-2</v>
      </c>
      <c r="N1327" s="152" t="s">
        <v>4</v>
      </c>
      <c r="O1327" s="174">
        <f t="shared" ca="1" si="62"/>
        <v>44287</v>
      </c>
      <c r="P1327" s="20">
        <f ca="1">_xll.meDateFromTenor(O1327,P$14,"Following",P$13,"Normal")</f>
        <v>44292</v>
      </c>
      <c r="Q1327" s="175">
        <f ca="1"/>
        <v>1.1330169667500643E-2</v>
      </c>
      <c r="R1327" s="151" t="s">
        <v>4</v>
      </c>
    </row>
    <row r="1328" spans="1:18" x14ac:dyDescent="0.25">
      <c r="A1328" s="153">
        <v>1310</v>
      </c>
      <c r="B1328" s="158"/>
      <c r="C1328" s="174">
        <f ca="1">_xll.meDateFromTenor(C1327,"1D","FOLLOWING",D$13,"NORMAL")</f>
        <v>44292</v>
      </c>
      <c r="D1328" s="20">
        <f ca="1">_xll.meDateFromTenor(C1328,D$14,"Following",D$13,"Normal")</f>
        <v>44293</v>
      </c>
      <c r="E1328" s="175">
        <f ca="1"/>
        <v>1.10155485376478E-2</v>
      </c>
      <c r="F1328" s="152"/>
      <c r="G1328" s="174">
        <f t="shared" ca="1" si="60"/>
        <v>44292</v>
      </c>
      <c r="H1328" s="20">
        <f ca="1">_xll.meDateFromTenor(G1328,H$14,"Following",H$13,"Normal")</f>
        <v>44383</v>
      </c>
      <c r="I1328" s="175">
        <f ca="1"/>
        <v>1.3946115818264685E-2</v>
      </c>
      <c r="J1328" s="152" t="s">
        <v>4</v>
      </c>
      <c r="K1328" s="174">
        <f t="shared" ca="1" si="61"/>
        <v>44292</v>
      </c>
      <c r="L1328" s="20">
        <f ca="1">_xll.meDateFromTenor(K1328,L$14,"Following",L$13,"Normal")</f>
        <v>44475</v>
      </c>
      <c r="M1328" s="175">
        <f ca="1"/>
        <v>1.5460136025264515E-2</v>
      </c>
      <c r="N1328" s="152" t="s">
        <v>4</v>
      </c>
      <c r="O1328" s="174">
        <f t="shared" ca="1" si="62"/>
        <v>44292</v>
      </c>
      <c r="P1328" s="20">
        <f ca="1">_xll.meDateFromTenor(O1328,P$14,"Following",P$13,"Normal")</f>
        <v>44293</v>
      </c>
      <c r="Q1328" s="175">
        <f ca="1"/>
        <v>1.1353835907879037E-2</v>
      </c>
      <c r="R1328" s="151" t="s">
        <v>4</v>
      </c>
    </row>
    <row r="1329" spans="1:18" x14ac:dyDescent="0.25">
      <c r="A1329" s="153">
        <v>1311</v>
      </c>
      <c r="B1329" s="158"/>
      <c r="C1329" s="174">
        <f ca="1">_xll.meDateFromTenor(C1328,"1D","FOLLOWING",D$13,"NORMAL")</f>
        <v>44293</v>
      </c>
      <c r="D1329" s="20">
        <f ca="1">_xll.meDateFromTenor(C1329,D$14,"Following",D$13,"Normal")</f>
        <v>44294</v>
      </c>
      <c r="E1329" s="175">
        <f ca="1"/>
        <v>1.1022893586060813E-2</v>
      </c>
      <c r="F1329" s="152"/>
      <c r="G1329" s="174">
        <f t="shared" ca="1" si="60"/>
        <v>44293</v>
      </c>
      <c r="H1329" s="20">
        <f ca="1">_xll.meDateFromTenor(G1329,H$14,"Following",H$13,"Normal")</f>
        <v>44384</v>
      </c>
      <c r="I1329" s="175">
        <f ca="1"/>
        <v>1.3952212070445216E-2</v>
      </c>
      <c r="J1329" s="152" t="s">
        <v>4</v>
      </c>
      <c r="K1329" s="174">
        <f t="shared" ca="1" si="61"/>
        <v>44293</v>
      </c>
      <c r="L1329" s="20">
        <f ca="1">_xll.meDateFromTenor(K1329,L$14,"Following",L$13,"Normal")</f>
        <v>44476</v>
      </c>
      <c r="M1329" s="175">
        <f ca="1"/>
        <v>1.5466217128647848E-2</v>
      </c>
      <c r="N1329" s="152" t="s">
        <v>4</v>
      </c>
      <c r="O1329" s="174">
        <f t="shared" ca="1" si="62"/>
        <v>44293</v>
      </c>
      <c r="P1329" s="20">
        <f ca="1">_xll.meDateFromTenor(O1329,P$14,"Following",P$13,"Normal")</f>
        <v>44294</v>
      </c>
      <c r="Q1329" s="175">
        <f ca="1"/>
        <v>1.1358560156666093E-2</v>
      </c>
      <c r="R1329" s="151" t="s">
        <v>4</v>
      </c>
    </row>
    <row r="1330" spans="1:18" x14ac:dyDescent="0.25">
      <c r="A1330" s="153">
        <v>1312</v>
      </c>
      <c r="B1330" s="158"/>
      <c r="C1330" s="174">
        <f ca="1">_xll.meDateFromTenor(C1329,"1D","FOLLOWING",D$13,"NORMAL")</f>
        <v>44294</v>
      </c>
      <c r="D1330" s="20">
        <f ca="1">_xll.meDateFromTenor(C1330,D$14,"Following",D$13,"Normal")</f>
        <v>44295</v>
      </c>
      <c r="E1330" s="175">
        <f ca="1"/>
        <v>1.1030232122555769E-2</v>
      </c>
      <c r="F1330" s="152"/>
      <c r="G1330" s="174">
        <f t="shared" ca="1" si="60"/>
        <v>44294</v>
      </c>
      <c r="H1330" s="20">
        <f ca="1">_xll.meDateFromTenor(G1330,H$14,"Following",H$13,"Normal")</f>
        <v>44385</v>
      </c>
      <c r="I1330" s="175">
        <f ca="1"/>
        <v>1.3958305050835448E-2</v>
      </c>
      <c r="J1330" s="152" t="s">
        <v>4</v>
      </c>
      <c r="K1330" s="174">
        <f t="shared" ca="1" si="61"/>
        <v>44294</v>
      </c>
      <c r="L1330" s="20">
        <f ca="1">_xll.meDateFromTenor(K1330,L$14,"Following",L$13,"Normal")</f>
        <v>44477</v>
      </c>
      <c r="M1330" s="175">
        <f ca="1"/>
        <v>1.5472294298600323E-2</v>
      </c>
      <c r="N1330" s="152" t="s">
        <v>4</v>
      </c>
      <c r="O1330" s="174">
        <f t="shared" ca="1" si="62"/>
        <v>44294</v>
      </c>
      <c r="P1330" s="20">
        <f ca="1">_xll.meDateFromTenor(O1330,P$14,"Following",P$13,"Normal")</f>
        <v>44295</v>
      </c>
      <c r="Q1330" s="175">
        <f ca="1"/>
        <v>1.136328161613865E-2</v>
      </c>
      <c r="R1330" s="151" t="s">
        <v>4</v>
      </c>
    </row>
    <row r="1331" spans="1:18" x14ac:dyDescent="0.25">
      <c r="A1331" s="153">
        <v>1313</v>
      </c>
      <c r="B1331" s="158"/>
      <c r="C1331" s="174">
        <f ca="1">_xll.meDateFromTenor(C1330,"1D","FOLLOWING",D$13,"NORMAL")</f>
        <v>44295</v>
      </c>
      <c r="D1331" s="20">
        <f ca="1">_xll.meDateFromTenor(C1331,D$14,"Following",D$13,"Normal")</f>
        <v>44298</v>
      </c>
      <c r="E1331" s="175">
        <f ca="1"/>
        <v>1.1045226351110233E-2</v>
      </c>
      <c r="F1331" s="152"/>
      <c r="G1331" s="174">
        <f t="shared" ca="1" si="60"/>
        <v>44295</v>
      </c>
      <c r="H1331" s="20">
        <f ca="1">_xll.meDateFromTenor(G1331,H$14,"Following",H$13,"Normal")</f>
        <v>44386</v>
      </c>
      <c r="I1331" s="175">
        <f ca="1"/>
        <v>1.3964394817988546E-2</v>
      </c>
      <c r="J1331" s="152" t="s">
        <v>4</v>
      </c>
      <c r="K1331" s="174">
        <f t="shared" ca="1" si="61"/>
        <v>44295</v>
      </c>
      <c r="L1331" s="20">
        <f ca="1">_xll.meDateFromTenor(K1331,L$14,"Following",L$13,"Normal")</f>
        <v>44480</v>
      </c>
      <c r="M1331" s="175">
        <f ca="1"/>
        <v>1.5478367587505884E-2</v>
      </c>
      <c r="N1331" s="152" t="s">
        <v>4</v>
      </c>
      <c r="O1331" s="174">
        <f t="shared" ca="1" si="62"/>
        <v>44295</v>
      </c>
      <c r="P1331" s="20">
        <f ca="1">_xll.meDateFromTenor(O1331,P$14,"Following",P$13,"Normal")</f>
        <v>44298</v>
      </c>
      <c r="Q1331" s="175">
        <f ca="1"/>
        <v>1.1368000376488867E-2</v>
      </c>
      <c r="R1331" s="151" t="s">
        <v>4</v>
      </c>
    </row>
    <row r="1332" spans="1:18" x14ac:dyDescent="0.25">
      <c r="A1332" s="153">
        <v>1314</v>
      </c>
      <c r="B1332" s="158"/>
      <c r="C1332" s="174">
        <f ca="1">_xll.meDateFromTenor(C1331,"1D","FOLLOWING",D$13,"NORMAL")</f>
        <v>44298</v>
      </c>
      <c r="D1332" s="20">
        <f ca="1">_xll.meDateFromTenor(C1332,D$14,"Following",D$13,"Normal")</f>
        <v>44299</v>
      </c>
      <c r="E1332" s="175">
        <f ca="1"/>
        <v>1.1059521143204567E-2</v>
      </c>
      <c r="F1332" s="152"/>
      <c r="G1332" s="174">
        <f t="shared" ca="1" si="60"/>
        <v>44298</v>
      </c>
      <c r="H1332" s="20">
        <f ca="1">_xll.meDateFromTenor(G1332,H$14,"Following",H$13,"Normal")</f>
        <v>44389</v>
      </c>
      <c r="I1332" s="175">
        <f ca="1"/>
        <v>1.3982645425556602E-2</v>
      </c>
      <c r="J1332" s="152" t="s">
        <v>4</v>
      </c>
      <c r="K1332" s="174">
        <f t="shared" ca="1" si="61"/>
        <v>44298</v>
      </c>
      <c r="L1332" s="20">
        <f ca="1">_xll.meDateFromTenor(K1332,L$14,"Following",L$13,"Normal")</f>
        <v>44481</v>
      </c>
      <c r="M1332" s="175">
        <f ca="1"/>
        <v>1.5496564691780458E-2</v>
      </c>
      <c r="N1332" s="152" t="s">
        <v>4</v>
      </c>
      <c r="O1332" s="174">
        <f t="shared" ca="1" si="62"/>
        <v>44298</v>
      </c>
      <c r="P1332" s="20">
        <f ca="1">_xll.meDateFromTenor(O1332,P$14,"Following",P$13,"Normal")</f>
        <v>44299</v>
      </c>
      <c r="Q1332" s="175">
        <f ca="1"/>
        <v>1.138214136472708E-2</v>
      </c>
      <c r="R1332" s="151" t="s">
        <v>4</v>
      </c>
    </row>
    <row r="1333" spans="1:18" x14ac:dyDescent="0.25">
      <c r="A1333" s="153">
        <v>1315</v>
      </c>
      <c r="B1333" s="158"/>
      <c r="C1333" s="174">
        <f ca="1">_xll.meDateFromTenor(C1332,"1D","FOLLOWING",D$13,"NORMAL")</f>
        <v>44299</v>
      </c>
      <c r="D1333" s="20">
        <f ca="1">_xll.meDateFromTenor(C1333,D$14,"Following",D$13,"Normal")</f>
        <v>44300</v>
      </c>
      <c r="E1333" s="175">
        <f ca="1"/>
        <v>1.106682711495569E-2</v>
      </c>
      <c r="F1333" s="152"/>
      <c r="G1333" s="174">
        <f t="shared" ca="1" si="60"/>
        <v>44299</v>
      </c>
      <c r="H1333" s="20">
        <f ca="1">_xll.meDateFromTenor(G1333,H$14,"Following",H$13,"Normal")</f>
        <v>44390</v>
      </c>
      <c r="I1333" s="175">
        <f ca="1"/>
        <v>1.3988722925292737E-2</v>
      </c>
      <c r="J1333" s="152" t="s">
        <v>4</v>
      </c>
      <c r="K1333" s="174">
        <f t="shared" ca="1" si="61"/>
        <v>44299</v>
      </c>
      <c r="L1333" s="20">
        <f ca="1">_xll.meDateFromTenor(K1333,L$14,"Following",L$13,"Normal")</f>
        <v>44482</v>
      </c>
      <c r="M1333" s="175">
        <f ca="1"/>
        <v>1.5502622980337751E-2</v>
      </c>
      <c r="N1333" s="152" t="s">
        <v>4</v>
      </c>
      <c r="O1333" s="174">
        <f t="shared" ca="1" si="62"/>
        <v>44299</v>
      </c>
      <c r="P1333" s="20">
        <f ca="1">_xll.meDateFromTenor(O1333,P$14,"Following",P$13,"Normal")</f>
        <v>44300</v>
      </c>
      <c r="Q1333" s="175">
        <f ca="1"/>
        <v>1.1386850230509537E-2</v>
      </c>
      <c r="R1333" s="151" t="s">
        <v>4</v>
      </c>
    </row>
    <row r="1334" spans="1:18" x14ac:dyDescent="0.25">
      <c r="A1334" s="153">
        <v>1316</v>
      </c>
      <c r="B1334" s="158"/>
      <c r="C1334" s="174">
        <f ca="1">_xll.meDateFromTenor(C1333,"1D","FOLLOWING",D$13,"NORMAL")</f>
        <v>44300</v>
      </c>
      <c r="D1334" s="20">
        <f ca="1">_xll.meDateFromTenor(C1334,D$14,"Following",D$13,"Normal")</f>
        <v>44301</v>
      </c>
      <c r="E1334" s="175">
        <f ca="1"/>
        <v>1.1074126572550514E-2</v>
      </c>
      <c r="F1334" s="152"/>
      <c r="G1334" s="174">
        <f t="shared" ca="1" si="60"/>
        <v>44300</v>
      </c>
      <c r="H1334" s="20">
        <f ca="1">_xll.meDateFromTenor(G1334,H$14,"Following",H$13,"Normal")</f>
        <v>44391</v>
      </c>
      <c r="I1334" s="175">
        <f ca="1"/>
        <v>1.3994797504557529E-2</v>
      </c>
      <c r="J1334" s="152" t="s">
        <v>4</v>
      </c>
      <c r="K1334" s="174">
        <f t="shared" ca="1" si="61"/>
        <v>44300</v>
      </c>
      <c r="L1334" s="20">
        <f ca="1">_xll.meDateFromTenor(K1334,L$14,"Following",L$13,"Normal")</f>
        <v>44483</v>
      </c>
      <c r="M1334" s="175">
        <f ca="1"/>
        <v>1.5508677649767827E-2</v>
      </c>
      <c r="N1334" s="152" t="s">
        <v>4</v>
      </c>
      <c r="O1334" s="174">
        <f t="shared" ca="1" si="62"/>
        <v>44300</v>
      </c>
      <c r="P1334" s="20">
        <f ca="1">_xll.meDateFromTenor(O1334,P$14,"Following",P$13,"Normal")</f>
        <v>44301</v>
      </c>
      <c r="Q1334" s="175">
        <f ca="1"/>
        <v>1.1391556848130455E-2</v>
      </c>
      <c r="R1334" s="151" t="s">
        <v>4</v>
      </c>
    </row>
    <row r="1335" spans="1:18" x14ac:dyDescent="0.25">
      <c r="A1335" s="153">
        <v>1317</v>
      </c>
      <c r="B1335" s="158"/>
      <c r="C1335" s="174">
        <f ca="1">_xll.meDateFromTenor(C1334,"1D","FOLLOWING",D$13,"NORMAL")</f>
        <v>44301</v>
      </c>
      <c r="D1335" s="20">
        <f ca="1">_xll.meDateFromTenor(C1335,D$14,"Following",D$13,"Normal")</f>
        <v>44302</v>
      </c>
      <c r="E1335" s="175">
        <f ca="1"/>
        <v>1.1081419515443648E-2</v>
      </c>
      <c r="F1335" s="152"/>
      <c r="G1335" s="174">
        <f t="shared" ca="1" si="60"/>
        <v>44301</v>
      </c>
      <c r="H1335" s="20">
        <f ca="1">_xll.meDateFromTenor(G1335,H$14,"Following",H$13,"Normal")</f>
        <v>44392</v>
      </c>
      <c r="I1335" s="175">
        <f ca="1"/>
        <v>1.400086922190413E-2</v>
      </c>
      <c r="J1335" s="152" t="s">
        <v>4</v>
      </c>
      <c r="K1335" s="174">
        <f t="shared" ca="1" si="61"/>
        <v>44301</v>
      </c>
      <c r="L1335" s="20">
        <f ca="1">_xll.meDateFromTenor(K1335,L$14,"Following",L$13,"Normal")</f>
        <v>44484</v>
      </c>
      <c r="M1335" s="175">
        <f ca="1"/>
        <v>1.5514728752454628E-2</v>
      </c>
      <c r="N1335" s="152" t="s">
        <v>4</v>
      </c>
      <c r="O1335" s="174">
        <f t="shared" ca="1" si="62"/>
        <v>44301</v>
      </c>
      <c r="P1335" s="20">
        <f ca="1">_xll.meDateFromTenor(O1335,P$14,"Following",P$13,"Normal")</f>
        <v>44302</v>
      </c>
      <c r="Q1335" s="175">
        <f ca="1"/>
        <v>1.1396261307781994E-2</v>
      </c>
      <c r="R1335" s="151" t="s">
        <v>4</v>
      </c>
    </row>
    <row r="1336" spans="1:18" x14ac:dyDescent="0.25">
      <c r="A1336" s="153">
        <v>1318</v>
      </c>
      <c r="B1336" s="158"/>
      <c r="C1336" s="174">
        <f ca="1">_xll.meDateFromTenor(C1335,"1D","FOLLOWING",D$13,"NORMAL")</f>
        <v>44302</v>
      </c>
      <c r="D1336" s="20">
        <f ca="1">_xll.meDateFromTenor(C1336,D$14,"Following",D$13,"Normal")</f>
        <v>44305</v>
      </c>
      <c r="E1336" s="175">
        <f ca="1"/>
        <v>1.109632569018915E-2</v>
      </c>
      <c r="F1336" s="152"/>
      <c r="G1336" s="174">
        <f t="shared" ca="1" si="60"/>
        <v>44302</v>
      </c>
      <c r="H1336" s="20">
        <f ca="1">_xll.meDateFromTenor(G1336,H$14,"Following",H$13,"Normal")</f>
        <v>44393</v>
      </c>
      <c r="I1336" s="175">
        <f ca="1"/>
        <v>1.4006938135885709E-2</v>
      </c>
      <c r="J1336" s="152" t="s">
        <v>4</v>
      </c>
      <c r="K1336" s="174">
        <f t="shared" ca="1" si="61"/>
        <v>44302</v>
      </c>
      <c r="L1336" s="20">
        <f ca="1">_xll.meDateFromTenor(K1336,L$14,"Following",L$13,"Normal")</f>
        <v>44487</v>
      </c>
      <c r="M1336" s="175">
        <f ca="1"/>
        <v>1.552077634078209E-2</v>
      </c>
      <c r="N1336" s="152" t="s">
        <v>4</v>
      </c>
      <c r="O1336" s="174">
        <f t="shared" ca="1" si="62"/>
        <v>44302</v>
      </c>
      <c r="P1336" s="20">
        <f ca="1">_xll.meDateFromTenor(O1336,P$14,"Following",P$13,"Normal")</f>
        <v>44305</v>
      </c>
      <c r="Q1336" s="175">
        <f ca="1"/>
        <v>1.1400963699656316E-2</v>
      </c>
      <c r="R1336" s="151" t="s">
        <v>4</v>
      </c>
    </row>
    <row r="1337" spans="1:18" x14ac:dyDescent="0.25">
      <c r="A1337" s="153">
        <v>1319</v>
      </c>
      <c r="B1337" s="158"/>
      <c r="C1337" s="174">
        <f ca="1">_xll.meDateFromTenor(C1336,"1D","FOLLOWING",D$13,"NORMAL")</f>
        <v>44305</v>
      </c>
      <c r="D1337" s="20">
        <f ca="1">_xll.meDateFromTenor(C1337,D$14,"Following",D$13,"Normal")</f>
        <v>44306</v>
      </c>
      <c r="E1337" s="175">
        <f ca="1"/>
        <v>1.1110526133919092E-2</v>
      </c>
      <c r="F1337" s="152"/>
      <c r="G1337" s="174">
        <f t="shared" ca="1" si="60"/>
        <v>44305</v>
      </c>
      <c r="H1337" s="20">
        <f ca="1">_xll.meDateFromTenor(G1337,H$14,"Following",H$13,"Normal")</f>
        <v>44396</v>
      </c>
      <c r="I1337" s="175">
        <f ca="1"/>
        <v>1.4025128643171847E-2</v>
      </c>
      <c r="J1337" s="152" t="s">
        <v>4</v>
      </c>
      <c r="K1337" s="174">
        <f t="shared" ca="1" si="61"/>
        <v>44305</v>
      </c>
      <c r="L1337" s="20">
        <f ca="1">_xll.meDateFromTenor(K1337,L$14,"Following",L$13,"Normal")</f>
        <v>44488</v>
      </c>
      <c r="M1337" s="175">
        <f ca="1"/>
        <v>1.5538898543447869E-2</v>
      </c>
      <c r="N1337" s="152" t="s">
        <v>4</v>
      </c>
      <c r="O1337" s="174">
        <f t="shared" ca="1" si="62"/>
        <v>44305</v>
      </c>
      <c r="P1337" s="20">
        <f ca="1">_xll.meDateFromTenor(O1337,P$14,"Following",P$13,"Normal")</f>
        <v>44306</v>
      </c>
      <c r="Q1337" s="175">
        <f ca="1"/>
        <v>1.1415059370537561E-2</v>
      </c>
      <c r="R1337" s="151" t="s">
        <v>4</v>
      </c>
    </row>
    <row r="1338" spans="1:18" x14ac:dyDescent="0.25">
      <c r="A1338" s="153">
        <v>1320</v>
      </c>
      <c r="B1338" s="158"/>
      <c r="C1338" s="174">
        <f ca="1">_xll.meDateFromTenor(C1337,"1D","FOLLOWING",D$13,"NORMAL")</f>
        <v>44306</v>
      </c>
      <c r="D1338" s="20">
        <f ca="1">_xll.meDateFromTenor(C1338,D$14,"Following",D$13,"Normal")</f>
        <v>44307</v>
      </c>
      <c r="E1338" s="175">
        <f ca="1"/>
        <v>1.1117786498145359E-2</v>
      </c>
      <c r="F1338" s="152"/>
      <c r="G1338" s="174">
        <f t="shared" ca="1" si="60"/>
        <v>44306</v>
      </c>
      <c r="H1338" s="20">
        <f ca="1">_xll.meDateFromTenor(G1338,H$14,"Following",H$13,"Normal")</f>
        <v>44397</v>
      </c>
      <c r="I1338" s="175">
        <f ca="1"/>
        <v>1.4031186929224898E-2</v>
      </c>
      <c r="J1338" s="152" t="s">
        <v>4</v>
      </c>
      <c r="K1338" s="174">
        <f t="shared" ca="1" si="61"/>
        <v>44306</v>
      </c>
      <c r="L1338" s="20">
        <f ca="1">_xll.meDateFromTenor(K1338,L$14,"Following",L$13,"Normal")</f>
        <v>44489</v>
      </c>
      <c r="M1338" s="175">
        <f ca="1"/>
        <v>1.554493259817739E-2</v>
      </c>
      <c r="N1338" s="152" t="s">
        <v>4</v>
      </c>
      <c r="O1338" s="174">
        <f t="shared" ca="1" si="62"/>
        <v>44306</v>
      </c>
      <c r="P1338" s="20">
        <f ca="1">_xll.meDateFromTenor(O1338,P$14,"Following",P$13,"Normal")</f>
        <v>44307</v>
      </c>
      <c r="Q1338" s="175">
        <f ca="1"/>
        <v>1.1419754393224606E-2</v>
      </c>
      <c r="R1338" s="151" t="s">
        <v>4</v>
      </c>
    </row>
    <row r="1339" spans="1:18" x14ac:dyDescent="0.25">
      <c r="A1339" s="153">
        <v>1321</v>
      </c>
      <c r="B1339" s="158"/>
      <c r="C1339" s="174">
        <f ca="1">_xll.meDateFromTenor(C1338,"1D","FOLLOWING",D$13,"NORMAL")</f>
        <v>44307</v>
      </c>
      <c r="D1339" s="20">
        <f ca="1">_xll.meDateFromTenor(C1339,D$14,"Following",D$13,"Normal")</f>
        <v>44308</v>
      </c>
      <c r="E1339" s="175">
        <f ca="1"/>
        <v>1.1125040345351819E-2</v>
      </c>
      <c r="F1339" s="152"/>
      <c r="G1339" s="174">
        <f t="shared" ca="1" si="60"/>
        <v>44307</v>
      </c>
      <c r="H1339" s="20">
        <f ca="1">_xll.meDateFromTenor(G1339,H$14,"Following",H$13,"Normal")</f>
        <v>44398</v>
      </c>
      <c r="I1339" s="175">
        <f ca="1"/>
        <v>1.403724270467871E-2</v>
      </c>
      <c r="J1339" s="152" t="s">
        <v>4</v>
      </c>
      <c r="K1339" s="174">
        <f t="shared" ca="1" si="61"/>
        <v>44307</v>
      </c>
      <c r="L1339" s="20">
        <f ca="1">_xll.meDateFromTenor(K1339,L$14,"Following",L$13,"Normal")</f>
        <v>44490</v>
      </c>
      <c r="M1339" s="175">
        <f ca="1"/>
        <v>1.5550963400467278E-2</v>
      </c>
      <c r="N1339" s="152" t="s">
        <v>4</v>
      </c>
      <c r="O1339" s="174">
        <f t="shared" ca="1" si="62"/>
        <v>44307</v>
      </c>
      <c r="P1339" s="20">
        <f ca="1">_xll.meDateFromTenor(O1339,P$14,"Following",P$13,"Normal")</f>
        <v>44308</v>
      </c>
      <c r="Q1339" s="175">
        <f ca="1"/>
        <v>1.1424447799095232E-2</v>
      </c>
      <c r="R1339" s="151" t="s">
        <v>4</v>
      </c>
    </row>
    <row r="1340" spans="1:18" x14ac:dyDescent="0.25">
      <c r="A1340" s="153">
        <v>1322</v>
      </c>
      <c r="B1340" s="158"/>
      <c r="C1340" s="174">
        <f ca="1">_xll.meDateFromTenor(C1339,"1D","FOLLOWING",D$13,"NORMAL")</f>
        <v>44308</v>
      </c>
      <c r="D1340" s="20">
        <f ca="1">_xll.meDateFromTenor(C1340,D$14,"Following",D$13,"Normal")</f>
        <v>44309</v>
      </c>
      <c r="E1340" s="175">
        <f ca="1"/>
        <v>1.1132287675124567E-2</v>
      </c>
      <c r="F1340" s="152"/>
      <c r="G1340" s="174">
        <f t="shared" ca="1" si="60"/>
        <v>44308</v>
      </c>
      <c r="H1340" s="20">
        <f ca="1">_xll.meDateFromTenor(G1340,H$14,"Following",H$13,"Normal")</f>
        <v>44399</v>
      </c>
      <c r="I1340" s="175">
        <f ca="1"/>
        <v>1.4043296028086441E-2</v>
      </c>
      <c r="J1340" s="152" t="s">
        <v>4</v>
      </c>
      <c r="K1340" s="174">
        <f t="shared" ca="1" si="61"/>
        <v>44308</v>
      </c>
      <c r="L1340" s="20">
        <f ca="1">_xll.meDateFromTenor(K1340,L$14,"Following",L$13,"Normal")</f>
        <v>44491</v>
      </c>
      <c r="M1340" s="175">
        <f ca="1"/>
        <v>1.5556991002701472E-2</v>
      </c>
      <c r="N1340" s="152" t="s">
        <v>4</v>
      </c>
      <c r="O1340" s="174">
        <f t="shared" ca="1" si="62"/>
        <v>44308</v>
      </c>
      <c r="P1340" s="20">
        <f ca="1">_xll.meDateFromTenor(O1340,P$14,"Following",P$13,"Normal")</f>
        <v>44309</v>
      </c>
      <c r="Q1340" s="175">
        <f ca="1"/>
        <v>1.14291396783416E-2</v>
      </c>
      <c r="R1340" s="151" t="s">
        <v>4</v>
      </c>
    </row>
    <row r="1341" spans="1:18" x14ac:dyDescent="0.25">
      <c r="A1341" s="153">
        <v>1323</v>
      </c>
      <c r="B1341" s="158"/>
      <c r="C1341" s="174">
        <f ca="1">_xll.meDateFromTenor(C1340,"1D","FOLLOWING",D$13,"NORMAL")</f>
        <v>44309</v>
      </c>
      <c r="D1341" s="20">
        <f ca="1">_xll.meDateFromTenor(C1341,D$14,"Following",D$13,"Normal")</f>
        <v>44312</v>
      </c>
      <c r="E1341" s="175">
        <f ca="1"/>
        <v>1.114710575127853E-2</v>
      </c>
      <c r="F1341" s="152"/>
      <c r="G1341" s="174">
        <f t="shared" ca="1" si="60"/>
        <v>44309</v>
      </c>
      <c r="H1341" s="20">
        <f ca="1">_xll.meDateFromTenor(G1341,H$14,"Following",H$13,"Normal")</f>
        <v>44400</v>
      </c>
      <c r="I1341" s="175">
        <f ca="1"/>
        <v>1.4049346958001255E-2</v>
      </c>
      <c r="J1341" s="152" t="s">
        <v>4</v>
      </c>
      <c r="K1341" s="174">
        <f t="shared" ca="1" si="61"/>
        <v>44309</v>
      </c>
      <c r="L1341" s="20">
        <f ca="1">_xll.meDateFromTenor(K1341,L$14,"Following",L$13,"Normal")</f>
        <v>44494</v>
      </c>
      <c r="M1341" s="175">
        <f ca="1"/>
        <v>1.5563015457263914E-2</v>
      </c>
      <c r="N1341" s="152" t="s">
        <v>4</v>
      </c>
      <c r="O1341" s="174">
        <f t="shared" ca="1" si="62"/>
        <v>44309</v>
      </c>
      <c r="P1341" s="20">
        <f ca="1">_xll.meDateFromTenor(O1341,P$14,"Following",P$13,"Normal")</f>
        <v>44312</v>
      </c>
      <c r="Q1341" s="175">
        <f ca="1"/>
        <v>1.1433830121155869E-2</v>
      </c>
      <c r="R1341" s="151" t="s">
        <v>4</v>
      </c>
    </row>
    <row r="1342" spans="1:18" x14ac:dyDescent="0.25">
      <c r="A1342" s="153">
        <v>1324</v>
      </c>
      <c r="B1342" s="158"/>
      <c r="C1342" s="174">
        <f ca="1">_xll.meDateFromTenor(C1341,"1D","FOLLOWING",D$13,"NORMAL")</f>
        <v>44312</v>
      </c>
      <c r="D1342" s="20">
        <f ca="1">_xll.meDateFromTenor(C1342,D$14,"Following",D$13,"Normal")</f>
        <v>44313</v>
      </c>
      <c r="E1342" s="175">
        <f ca="1"/>
        <v>1.1161211812293506E-2</v>
      </c>
      <c r="F1342" s="152"/>
      <c r="G1342" s="174">
        <f t="shared" ca="1" si="60"/>
        <v>44312</v>
      </c>
      <c r="H1342" s="20">
        <f ca="1">_xll.meDateFromTenor(G1342,H$14,"Following",H$13,"Normal")</f>
        <v>44403</v>
      </c>
      <c r="I1342" s="175">
        <f ca="1"/>
        <v>1.4067485972319764E-2</v>
      </c>
      <c r="J1342" s="152" t="s">
        <v>4</v>
      </c>
      <c r="K1342" s="174">
        <f t="shared" ca="1" si="61"/>
        <v>44312</v>
      </c>
      <c r="L1342" s="20">
        <f ca="1">_xll.meDateFromTenor(K1342,L$14,"Following",L$13,"Normal")</f>
        <v>44495</v>
      </c>
      <c r="M1342" s="175">
        <f ca="1"/>
        <v>1.5581070458760109E-2</v>
      </c>
      <c r="N1342" s="152" t="s">
        <v>4</v>
      </c>
      <c r="O1342" s="174">
        <f t="shared" ca="1" si="62"/>
        <v>44312</v>
      </c>
      <c r="P1342" s="20">
        <f ca="1">_xll.meDateFromTenor(O1342,P$14,"Following",P$13,"Normal")</f>
        <v>44313</v>
      </c>
      <c r="Q1342" s="175">
        <f ca="1"/>
        <v>1.1447893732927686E-2</v>
      </c>
      <c r="R1342" s="151" t="s">
        <v>4</v>
      </c>
    </row>
    <row r="1343" spans="1:18" x14ac:dyDescent="0.25">
      <c r="A1343" s="153">
        <v>1325</v>
      </c>
      <c r="B1343" s="158"/>
      <c r="C1343" s="174">
        <f ca="1">_xll.meDateFromTenor(C1342,"1D","FOLLOWING",D$13,"NORMAL")</f>
        <v>44313</v>
      </c>
      <c r="D1343" s="20">
        <f ca="1">_xll.meDateFromTenor(C1343,D$14,"Following",D$13,"Normal")</f>
        <v>44314</v>
      </c>
      <c r="E1343" s="175">
        <f ca="1"/>
        <v>1.1168426549017983E-2</v>
      </c>
      <c r="F1343" s="152"/>
      <c r="G1343" s="174">
        <f t="shared" ca="1" si="60"/>
        <v>44313</v>
      </c>
      <c r="H1343" s="20">
        <f ca="1">_xll.meDateFromTenor(G1343,H$14,"Following",H$13,"Normal")</f>
        <v>44404</v>
      </c>
      <c r="I1343" s="175">
        <f ca="1"/>
        <v>1.4073527913794485E-2</v>
      </c>
      <c r="J1343" s="152" t="s">
        <v>4</v>
      </c>
      <c r="K1343" s="174">
        <f t="shared" ca="1" si="61"/>
        <v>44313</v>
      </c>
      <c r="L1343" s="20">
        <f ca="1">_xll.meDateFromTenor(K1343,L$14,"Following",L$13,"Normal")</f>
        <v>44496</v>
      </c>
      <c r="M1343" s="175">
        <f ca="1"/>
        <v>1.5587082846474936E-2</v>
      </c>
      <c r="N1343" s="152" t="s">
        <v>4</v>
      </c>
      <c r="O1343" s="174">
        <f t="shared" ca="1" si="62"/>
        <v>44313</v>
      </c>
      <c r="P1343" s="20">
        <f ca="1">_xll.meDateFromTenor(O1343,P$14,"Following",P$13,"Normal")</f>
        <v>44314</v>
      </c>
      <c r="Q1343" s="175">
        <f ca="1"/>
        <v>1.1452579331935164E-2</v>
      </c>
      <c r="R1343" s="151" t="s">
        <v>4</v>
      </c>
    </row>
    <row r="1344" spans="1:18" x14ac:dyDescent="0.25">
      <c r="A1344" s="153">
        <v>1326</v>
      </c>
      <c r="B1344" s="158"/>
      <c r="C1344" s="174">
        <f ca="1">_xll.meDateFromTenor(C1343,"1D","FOLLOWING",D$13,"NORMAL")</f>
        <v>44314</v>
      </c>
      <c r="D1344" s="20">
        <f ca="1">_xll.meDateFromTenor(C1344,D$14,"Following",D$13,"Normal")</f>
        <v>44315</v>
      </c>
      <c r="E1344" s="175">
        <f ca="1"/>
        <v>1.1175634765844983E-2</v>
      </c>
      <c r="F1344" s="152"/>
      <c r="G1344" s="174">
        <f t="shared" ca="1" si="60"/>
        <v>44314</v>
      </c>
      <c r="H1344" s="20">
        <f ca="1">_xll.meDateFromTenor(G1344,H$14,"Following",H$13,"Normal")</f>
        <v>44405</v>
      </c>
      <c r="I1344" s="175">
        <f ca="1"/>
        <v>1.4079567754542076E-2</v>
      </c>
      <c r="J1344" s="152" t="s">
        <v>4</v>
      </c>
      <c r="K1344" s="174">
        <f t="shared" ca="1" si="61"/>
        <v>44314</v>
      </c>
      <c r="L1344" s="20">
        <f ca="1">_xll.meDateFromTenor(K1344,L$14,"Following",L$13,"Normal")</f>
        <v>44497</v>
      </c>
      <c r="M1344" s="175">
        <f ca="1"/>
        <v>1.5593092348437709E-2</v>
      </c>
      <c r="N1344" s="152" t="s">
        <v>4</v>
      </c>
      <c r="O1344" s="174">
        <f t="shared" ca="1" si="62"/>
        <v>44314</v>
      </c>
      <c r="P1344" s="20">
        <f ca="1">_xll.meDateFromTenor(O1344,P$14,"Following",P$13,"Normal")</f>
        <v>44315</v>
      </c>
      <c r="Q1344" s="175">
        <f ca="1"/>
        <v>1.1457263945471344E-2</v>
      </c>
      <c r="R1344" s="151" t="s">
        <v>4</v>
      </c>
    </row>
    <row r="1345" spans="1:18" x14ac:dyDescent="0.25">
      <c r="A1345" s="153">
        <v>1327</v>
      </c>
      <c r="B1345" s="158"/>
      <c r="C1345" s="174">
        <f ca="1">_xll.meDateFromTenor(C1344,"1D","FOLLOWING",D$13,"NORMAL")</f>
        <v>44315</v>
      </c>
      <c r="D1345" s="20">
        <f ca="1">_xll.meDateFromTenor(C1345,D$14,"Following",D$13,"Normal")</f>
        <v>44316</v>
      </c>
      <c r="E1345" s="175">
        <f ca="1"/>
        <v>1.118283646236054E-2</v>
      </c>
      <c r="F1345" s="152"/>
      <c r="G1345" s="174">
        <f t="shared" ca="1" si="60"/>
        <v>44315</v>
      </c>
      <c r="H1345" s="20">
        <f ca="1">_xll.meDateFromTenor(G1345,H$14,"Following",H$13,"Normal")</f>
        <v>44406</v>
      </c>
      <c r="I1345" s="175">
        <f ca="1"/>
        <v>1.40856055531157E-2</v>
      </c>
      <c r="J1345" s="152" t="s">
        <v>4</v>
      </c>
      <c r="K1345" s="174">
        <f t="shared" ca="1" si="61"/>
        <v>44315</v>
      </c>
      <c r="L1345" s="20">
        <f ca="1">_xll.meDateFromTenor(K1345,L$14,"Following",L$13,"Normal")</f>
        <v>44498</v>
      </c>
      <c r="M1345" s="175">
        <f ca="1"/>
        <v>1.5599099017032369E-2</v>
      </c>
      <c r="N1345" s="152" t="s">
        <v>4</v>
      </c>
      <c r="O1345" s="174">
        <f t="shared" ca="1" si="62"/>
        <v>44315</v>
      </c>
      <c r="P1345" s="20">
        <f ca="1">_xll.meDateFromTenor(O1345,P$14,"Following",P$13,"Normal")</f>
        <v>44316</v>
      </c>
      <c r="Q1345" s="175">
        <f ca="1"/>
        <v>1.1461947663728387E-2</v>
      </c>
      <c r="R1345" s="151" t="s">
        <v>4</v>
      </c>
    </row>
    <row r="1346" spans="1:18" x14ac:dyDescent="0.25">
      <c r="A1346" s="153">
        <v>1328</v>
      </c>
      <c r="B1346" s="158"/>
      <c r="C1346" s="174">
        <f ca="1">_xll.meDateFromTenor(C1345,"1D","FOLLOWING",D$13,"NORMAL")</f>
        <v>44316</v>
      </c>
      <c r="D1346" s="20">
        <f ca="1">_xll.meDateFromTenor(C1346,D$14,"Following",D$13,"Normal")</f>
        <v>44319</v>
      </c>
      <c r="E1346" s="175">
        <f ca="1"/>
        <v>1.1197566394037321E-2</v>
      </c>
      <c r="F1346" s="152"/>
      <c r="G1346" s="174">
        <f t="shared" ca="1" si="60"/>
        <v>44316</v>
      </c>
      <c r="H1346" s="20">
        <f ca="1">_xll.meDateFromTenor(G1346,H$14,"Following",H$13,"Normal")</f>
        <v>44407</v>
      </c>
      <c r="I1346" s="175">
        <f ca="1"/>
        <v>1.4091641368068512E-2</v>
      </c>
      <c r="J1346" s="152" t="s">
        <v>4</v>
      </c>
      <c r="K1346" s="174">
        <f t="shared" ca="1" si="61"/>
        <v>44316</v>
      </c>
      <c r="L1346" s="20">
        <f ca="1">_xll.meDateFromTenor(K1346,L$14,"Following",L$13,"Normal")</f>
        <v>44501</v>
      </c>
      <c r="M1346" s="175">
        <f ca="1"/>
        <v>1.5605102904642858E-2</v>
      </c>
      <c r="N1346" s="152" t="s">
        <v>4</v>
      </c>
      <c r="O1346" s="174">
        <f t="shared" ca="1" si="62"/>
        <v>44316</v>
      </c>
      <c r="P1346" s="20">
        <f ca="1">_xll.meDateFromTenor(O1346,P$14,"Following",P$13,"Normal")</f>
        <v>44319</v>
      </c>
      <c r="Q1346" s="175">
        <f ca="1"/>
        <v>1.1466630576898451E-2</v>
      </c>
      <c r="R1346" s="151" t="s">
        <v>4</v>
      </c>
    </row>
    <row r="1347" spans="1:18" x14ac:dyDescent="0.25">
      <c r="A1347" s="153">
        <v>1329</v>
      </c>
      <c r="B1347" s="158"/>
      <c r="C1347" s="174">
        <f ca="1">_xll.meDateFromTenor(C1346,"1D","FOLLOWING",D$13,"NORMAL")</f>
        <v>44319</v>
      </c>
      <c r="D1347" s="20">
        <f ca="1">_xll.meDateFromTenor(C1347,D$14,"Following",D$13,"Normal")</f>
        <v>44320</v>
      </c>
      <c r="E1347" s="175">
        <f ca="1"/>
        <v>1.121157803732056E-2</v>
      </c>
      <c r="F1347" s="152"/>
      <c r="G1347" s="174">
        <f t="shared" ca="1" si="60"/>
        <v>44319</v>
      </c>
      <c r="H1347" s="20">
        <f ca="1">_xll.meDateFromTenor(G1347,H$14,"Following",H$13,"Normal")</f>
        <v>44411</v>
      </c>
      <c r="I1347" s="175">
        <f ca="1"/>
        <v>1.4109737496733669E-2</v>
      </c>
      <c r="J1347" s="152" t="s">
        <v>4</v>
      </c>
      <c r="K1347" s="174">
        <f t="shared" ca="1" si="61"/>
        <v>44319</v>
      </c>
      <c r="L1347" s="20">
        <f ca="1">_xll.meDateFromTenor(K1347,L$14,"Following",L$13,"Normal")</f>
        <v>44503</v>
      </c>
      <c r="M1347" s="175">
        <f ca="1"/>
        <v>1.5623098405408683E-2</v>
      </c>
      <c r="N1347" s="152" t="s">
        <v>4</v>
      </c>
      <c r="O1347" s="174">
        <f t="shared" ca="1" si="62"/>
        <v>44319</v>
      </c>
      <c r="P1347" s="20">
        <f ca="1">_xll.meDateFromTenor(O1347,P$14,"Following",P$13,"Normal")</f>
        <v>44320</v>
      </c>
      <c r="Q1347" s="175">
        <f ca="1"/>
        <v>1.148067538780838E-2</v>
      </c>
      <c r="R1347" s="151" t="s">
        <v>4</v>
      </c>
    </row>
    <row r="1348" spans="1:18" x14ac:dyDescent="0.25">
      <c r="A1348" s="153">
        <v>1330</v>
      </c>
      <c r="B1348" s="158"/>
      <c r="C1348" s="174">
        <f ca="1">_xll.meDateFromTenor(C1347,"1D","FOLLOWING",D$13,"NORMAL")</f>
        <v>44320</v>
      </c>
      <c r="D1348" s="20">
        <f ca="1">_xll.meDateFromTenor(C1348,D$14,"Following",D$13,"Normal")</f>
        <v>44321</v>
      </c>
      <c r="E1348" s="175">
        <f ca="1"/>
        <v>1.1218747126086783E-2</v>
      </c>
      <c r="F1348" s="152"/>
      <c r="G1348" s="174">
        <f t="shared" ca="1" si="60"/>
        <v>44320</v>
      </c>
      <c r="H1348" s="20">
        <f ca="1">_xll.meDateFromTenor(G1348,H$14,"Following",H$13,"Normal")</f>
        <v>44412</v>
      </c>
      <c r="I1348" s="175">
        <f ca="1"/>
        <v>1.4115765962734823E-2</v>
      </c>
      <c r="J1348" s="152" t="s">
        <v>4</v>
      </c>
      <c r="K1348" s="174">
        <f t="shared" ca="1" si="61"/>
        <v>44320</v>
      </c>
      <c r="L1348" s="20">
        <f ca="1">_xll.meDateFromTenor(K1348,L$14,"Following",L$13,"Normal")</f>
        <v>44504</v>
      </c>
      <c r="M1348" s="175">
        <f ca="1"/>
        <v>1.5629091692921888E-2</v>
      </c>
      <c r="N1348" s="152" t="s">
        <v>4</v>
      </c>
      <c r="O1348" s="174">
        <f t="shared" ca="1" si="62"/>
        <v>44320</v>
      </c>
      <c r="P1348" s="20">
        <f ca="1">_xll.meDateFromTenor(O1348,P$14,"Following",P$13,"Normal")</f>
        <v>44321</v>
      </c>
      <c r="Q1348" s="175">
        <f ca="1"/>
        <v>1.1485355982552138E-2</v>
      </c>
      <c r="R1348" s="151" t="s">
        <v>4</v>
      </c>
    </row>
    <row r="1349" spans="1:18" x14ac:dyDescent="0.25">
      <c r="A1349" s="153">
        <v>1331</v>
      </c>
      <c r="B1349" s="158"/>
      <c r="C1349" s="174">
        <f ca="1">_xll.meDateFromTenor(C1348,"1D","FOLLOWING",D$13,"NORMAL")</f>
        <v>44321</v>
      </c>
      <c r="D1349" s="20">
        <f ca="1">_xll.meDateFromTenor(C1349,D$14,"Following",D$13,"Normal")</f>
        <v>44322</v>
      </c>
      <c r="E1349" s="175">
        <f ca="1"/>
        <v>1.1225909692063517E-2</v>
      </c>
      <c r="F1349" s="152"/>
      <c r="G1349" s="174">
        <f t="shared" ca="1" si="60"/>
        <v>44321</v>
      </c>
      <c r="H1349" s="20">
        <f ca="1">_xll.meDateFromTenor(G1349,H$14,"Following",H$13,"Normal")</f>
        <v>44413</v>
      </c>
      <c r="I1349" s="175">
        <f ca="1"/>
        <v>1.4121792737880957E-2</v>
      </c>
      <c r="J1349" s="152" t="s">
        <v>4</v>
      </c>
      <c r="K1349" s="174">
        <f t="shared" ca="1" si="61"/>
        <v>44321</v>
      </c>
      <c r="L1349" s="20">
        <f ca="1">_xll.meDateFromTenor(K1349,L$14,"Following",L$13,"Normal")</f>
        <v>44505</v>
      </c>
      <c r="M1349" s="175">
        <f ca="1"/>
        <v>1.5635082461370613E-2</v>
      </c>
      <c r="N1349" s="152" t="s">
        <v>4</v>
      </c>
      <c r="O1349" s="174">
        <f t="shared" ca="1" si="62"/>
        <v>44321</v>
      </c>
      <c r="P1349" s="20">
        <f ca="1">_xll.meDateFromTenor(O1349,P$14,"Following",P$13,"Normal")</f>
        <v>44322</v>
      </c>
      <c r="Q1349" s="175">
        <f ca="1"/>
        <v>1.1490036223169716E-2</v>
      </c>
      <c r="R1349" s="151" t="s">
        <v>4</v>
      </c>
    </row>
    <row r="1350" spans="1:18" x14ac:dyDescent="0.25">
      <c r="A1350" s="153">
        <v>1332</v>
      </c>
      <c r="B1350" s="158"/>
      <c r="C1350" s="174">
        <f ca="1">_xll.meDateFromTenor(C1349,"1D","FOLLOWING",D$13,"NORMAL")</f>
        <v>44322</v>
      </c>
      <c r="D1350" s="20">
        <f ca="1">_xll.meDateFromTenor(C1350,D$14,"Following",D$13,"Normal")</f>
        <v>44323</v>
      </c>
      <c r="E1350" s="175">
        <f ca="1"/>
        <v>1.12330657347855E-2</v>
      </c>
      <c r="F1350" s="152"/>
      <c r="G1350" s="174">
        <f t="shared" ca="1" si="60"/>
        <v>44322</v>
      </c>
      <c r="H1350" s="20">
        <f ca="1">_xll.meDateFromTenor(G1350,H$14,"Following",H$13,"Normal")</f>
        <v>44414</v>
      </c>
      <c r="I1350" s="175">
        <f ca="1"/>
        <v>1.412781788072523E-2</v>
      </c>
      <c r="J1350" s="152" t="s">
        <v>4</v>
      </c>
      <c r="K1350" s="174">
        <f t="shared" ca="1" si="61"/>
        <v>44322</v>
      </c>
      <c r="L1350" s="20">
        <f ca="1">_xll.meDateFromTenor(K1350,L$14,"Following",L$13,"Normal")</f>
        <v>44508</v>
      </c>
      <c r="M1350" s="175">
        <f ca="1"/>
        <v>1.5641070763138813E-2</v>
      </c>
      <c r="N1350" s="152" t="s">
        <v>4</v>
      </c>
      <c r="O1350" s="174">
        <f t="shared" ca="1" si="62"/>
        <v>44322</v>
      </c>
      <c r="P1350" s="20">
        <f ca="1">_xll.meDateFromTenor(O1350,P$14,"Following",P$13,"Normal")</f>
        <v>44323</v>
      </c>
      <c r="Q1350" s="175">
        <f ca="1"/>
        <v>1.149471619985328E-2</v>
      </c>
      <c r="R1350" s="151" t="s">
        <v>4</v>
      </c>
    </row>
    <row r="1351" spans="1:18" x14ac:dyDescent="0.25">
      <c r="A1351" s="153">
        <v>1333</v>
      </c>
      <c r="B1351" s="158"/>
      <c r="C1351" s="174">
        <f ca="1">_xll.meDateFromTenor(C1350,"1D","FOLLOWING",D$13,"NORMAL")</f>
        <v>44323</v>
      </c>
      <c r="D1351" s="20">
        <f ca="1">_xll.meDateFromTenor(C1351,D$14,"Following",D$13,"Normal")</f>
        <v>44326</v>
      </c>
      <c r="E1351" s="175">
        <f ca="1"/>
        <v>1.1247707474790199E-2</v>
      </c>
      <c r="F1351" s="152"/>
      <c r="G1351" s="174">
        <f t="shared" ca="1" si="60"/>
        <v>44323</v>
      </c>
      <c r="H1351" s="20">
        <f ca="1">_xll.meDateFromTenor(G1351,H$14,"Following",H$13,"Normal")</f>
        <v>44417</v>
      </c>
      <c r="I1351" s="175">
        <f ca="1"/>
        <v>1.4133841449820803E-2</v>
      </c>
      <c r="J1351" s="152" t="s">
        <v>4</v>
      </c>
      <c r="K1351" s="174">
        <f t="shared" ca="1" si="61"/>
        <v>44323</v>
      </c>
      <c r="L1351" s="20">
        <f ca="1">_xll.meDateFromTenor(K1351,L$14,"Following",L$13,"Normal")</f>
        <v>44508</v>
      </c>
      <c r="M1351" s="175">
        <f ca="1"/>
        <v>1.5647056650610419E-2</v>
      </c>
      <c r="N1351" s="152" t="s">
        <v>4</v>
      </c>
      <c r="O1351" s="174">
        <f t="shared" ca="1" si="62"/>
        <v>44323</v>
      </c>
      <c r="P1351" s="20">
        <f ca="1">_xll.meDateFromTenor(O1351,P$14,"Following",P$13,"Normal")</f>
        <v>44326</v>
      </c>
      <c r="Q1351" s="175">
        <f ca="1"/>
        <v>1.1499396002794987E-2</v>
      </c>
      <c r="R1351" s="151" t="s">
        <v>4</v>
      </c>
    </row>
    <row r="1352" spans="1:18" x14ac:dyDescent="0.25">
      <c r="A1352" s="153">
        <v>1334</v>
      </c>
      <c r="B1352" s="158"/>
      <c r="C1352" s="174">
        <f ca="1">_xll.meDateFromTenor(C1351,"1D","FOLLOWING",D$13,"NORMAL")</f>
        <v>44326</v>
      </c>
      <c r="D1352" s="20">
        <f ca="1">_xll.meDateFromTenor(C1352,D$14,"Following",D$13,"Normal")</f>
        <v>44327</v>
      </c>
      <c r="E1352" s="175">
        <f ca="1"/>
        <v>1.1261624664566547E-2</v>
      </c>
      <c r="F1352" s="152"/>
      <c r="G1352" s="174">
        <f t="shared" ca="1" si="60"/>
        <v>44326</v>
      </c>
      <c r="H1352" s="20">
        <f ca="1">_xll.meDateFromTenor(G1352,H$14,"Following",H$13,"Normal")</f>
        <v>44418</v>
      </c>
      <c r="I1352" s="175">
        <f ca="1"/>
        <v>1.4151903300146887E-2</v>
      </c>
      <c r="J1352" s="152" t="s">
        <v>4</v>
      </c>
      <c r="K1352" s="174">
        <f t="shared" ca="1" si="61"/>
        <v>44326</v>
      </c>
      <c r="L1352" s="20">
        <f ca="1">_xll.meDateFromTenor(K1352,L$14,"Following",L$13,"Normal")</f>
        <v>44510</v>
      </c>
      <c r="M1352" s="175">
        <f ca="1"/>
        <v>1.5665000351085097E-2</v>
      </c>
      <c r="N1352" s="152" t="s">
        <v>4</v>
      </c>
      <c r="O1352" s="174">
        <f t="shared" ca="1" si="62"/>
        <v>44326</v>
      </c>
      <c r="P1352" s="20">
        <f ca="1">_xll.meDateFromTenor(O1352,P$14,"Following",P$13,"Normal")</f>
        <v>44327</v>
      </c>
      <c r="Q1352" s="175">
        <f ca="1"/>
        <v>1.1513443574981869E-2</v>
      </c>
      <c r="R1352" s="151" t="s">
        <v>4</v>
      </c>
    </row>
    <row r="1353" spans="1:18" x14ac:dyDescent="0.25">
      <c r="A1353" s="153">
        <v>1335</v>
      </c>
      <c r="B1353" s="158"/>
      <c r="C1353" s="174">
        <f ca="1">_xll.meDateFromTenor(C1352,"1D","FOLLOWING",D$13,"NORMAL")</f>
        <v>44327</v>
      </c>
      <c r="D1353" s="20">
        <f ca="1">_xll.meDateFromTenor(C1353,D$14,"Following",D$13,"Normal")</f>
        <v>44328</v>
      </c>
      <c r="E1353" s="175">
        <f ca="1"/>
        <v>1.1268748084496865E-2</v>
      </c>
      <c r="F1353" s="152"/>
      <c r="G1353" s="174">
        <f t="shared" ca="1" si="60"/>
        <v>44327</v>
      </c>
      <c r="H1353" s="20">
        <f ca="1">_xll.meDateFromTenor(G1353,H$14,"Following",H$13,"Normal")</f>
        <v>44419</v>
      </c>
      <c r="I1353" s="175">
        <f ca="1"/>
        <v>1.4157921159779232E-2</v>
      </c>
      <c r="J1353" s="152" t="s">
        <v>4</v>
      </c>
      <c r="K1353" s="174">
        <f t="shared" ca="1" si="61"/>
        <v>44327</v>
      </c>
      <c r="L1353" s="20">
        <f ca="1">_xll.meDateFromTenor(K1353,L$14,"Following",L$13,"Normal")</f>
        <v>44511</v>
      </c>
      <c r="M1353" s="175">
        <f ca="1"/>
        <v>1.5670977105209743E-2</v>
      </c>
      <c r="N1353" s="152" t="s">
        <v>4</v>
      </c>
      <c r="O1353" s="174">
        <f t="shared" ca="1" si="62"/>
        <v>44327</v>
      </c>
      <c r="P1353" s="20">
        <f ca="1">_xll.meDateFromTenor(O1353,P$14,"Following",P$13,"Normal")</f>
        <v>44328</v>
      </c>
      <c r="Q1353" s="175">
        <f ca="1"/>
        <v>1.1518142322995429E-2</v>
      </c>
      <c r="R1353" s="151" t="s">
        <v>4</v>
      </c>
    </row>
    <row r="1354" spans="1:18" x14ac:dyDescent="0.25">
      <c r="A1354" s="153">
        <v>1336</v>
      </c>
      <c r="B1354" s="158"/>
      <c r="C1354" s="174">
        <f ca="1">_xll.meDateFromTenor(C1353,"1D","FOLLOWING",D$13,"NORMAL")</f>
        <v>44328</v>
      </c>
      <c r="D1354" s="20">
        <f ca="1">_xll.meDateFromTenor(C1354,D$14,"Following",D$13,"Normal")</f>
        <v>44329</v>
      </c>
      <c r="E1354" s="175">
        <f ca="1"/>
        <v>1.1275864978694438E-2</v>
      </c>
      <c r="F1354" s="152"/>
      <c r="G1354" s="174">
        <f t="shared" ca="1" si="60"/>
        <v>44328</v>
      </c>
      <c r="H1354" s="20">
        <f ca="1">_xll.meDateFromTenor(G1354,H$14,"Following",H$13,"Normal")</f>
        <v>44420</v>
      </c>
      <c r="I1354" s="175">
        <f ca="1"/>
        <v>1.4163937738428667E-2</v>
      </c>
      <c r="J1354" s="152" t="s">
        <v>4</v>
      </c>
      <c r="K1354" s="174">
        <f t="shared" ca="1" si="61"/>
        <v>44328</v>
      </c>
      <c r="L1354" s="20">
        <f ca="1">_xll.meDateFromTenor(K1354,L$14,"Following",L$13,"Normal")</f>
        <v>44512</v>
      </c>
      <c r="M1354" s="175">
        <f ca="1"/>
        <v>1.5676951706957501E-2</v>
      </c>
      <c r="N1354" s="152" t="s">
        <v>4</v>
      </c>
      <c r="O1354" s="174">
        <f t="shared" ca="1" si="62"/>
        <v>44328</v>
      </c>
      <c r="P1354" s="20">
        <f ca="1">_xll.meDateFromTenor(O1354,P$14,"Following",P$13,"Normal")</f>
        <v>44329</v>
      </c>
      <c r="Q1354" s="175">
        <f ca="1"/>
        <v>1.1522858522643608E-2</v>
      </c>
      <c r="R1354" s="151" t="s">
        <v>4</v>
      </c>
    </row>
    <row r="1355" spans="1:18" x14ac:dyDescent="0.25">
      <c r="A1355" s="153">
        <v>1337</v>
      </c>
      <c r="B1355" s="158"/>
      <c r="C1355" s="174">
        <f ca="1">_xll.meDateFromTenor(C1354,"1D","FOLLOWING",D$13,"NORMAL")</f>
        <v>44329</v>
      </c>
      <c r="D1355" s="20">
        <f ca="1">_xll.meDateFromTenor(C1355,D$14,"Following",D$13,"Normal")</f>
        <v>44330</v>
      </c>
      <c r="E1355" s="175">
        <f ca="1"/>
        <v>1.1282975346585301E-2</v>
      </c>
      <c r="F1355" s="152"/>
      <c r="G1355" s="174">
        <f t="shared" ca="1" si="60"/>
        <v>44329</v>
      </c>
      <c r="H1355" s="20">
        <f ca="1">_xll.meDateFromTenor(G1355,H$14,"Following",H$13,"Normal")</f>
        <v>44421</v>
      </c>
      <c r="I1355" s="175">
        <f ca="1"/>
        <v>1.4169953094648354E-2</v>
      </c>
      <c r="J1355" s="152" t="s">
        <v>4</v>
      </c>
      <c r="K1355" s="174">
        <f t="shared" ca="1" si="61"/>
        <v>44329</v>
      </c>
      <c r="L1355" s="20">
        <f ca="1">_xll.meDateFromTenor(K1355,L$14,"Following",L$13,"Normal")</f>
        <v>44515</v>
      </c>
      <c r="M1355" s="175">
        <f ca="1"/>
        <v>1.5682924208712309E-2</v>
      </c>
      <c r="N1355" s="152" t="s">
        <v>4</v>
      </c>
      <c r="O1355" s="174">
        <f t="shared" ca="1" si="62"/>
        <v>44329</v>
      </c>
      <c r="P1355" s="20">
        <f ca="1">_xll.meDateFromTenor(O1355,P$14,"Following",P$13,"Normal")</f>
        <v>44330</v>
      </c>
      <c r="Q1355" s="175">
        <f ca="1"/>
        <v>1.1527597851751319E-2</v>
      </c>
      <c r="R1355" s="151" t="s">
        <v>4</v>
      </c>
    </row>
    <row r="1356" spans="1:18" x14ac:dyDescent="0.25">
      <c r="A1356" s="153">
        <v>1338</v>
      </c>
      <c r="B1356" s="158"/>
      <c r="C1356" s="174">
        <f ca="1">_xll.meDateFromTenor(C1355,"1D","FOLLOWING",D$13,"NORMAL")</f>
        <v>44330</v>
      </c>
      <c r="D1356" s="20">
        <f ca="1">_xll.meDateFromTenor(C1356,D$14,"Following",D$13,"Normal")</f>
        <v>44333</v>
      </c>
      <c r="E1356" s="175">
        <f ca="1"/>
        <v>1.1297528846539538E-2</v>
      </c>
      <c r="F1356" s="152"/>
      <c r="G1356" s="174">
        <f t="shared" ca="1" si="60"/>
        <v>44330</v>
      </c>
      <c r="H1356" s="20">
        <f ca="1">_xll.meDateFromTenor(G1356,H$14,"Following",H$13,"Normal")</f>
        <v>44424</v>
      </c>
      <c r="I1356" s="175">
        <f ca="1"/>
        <v>1.4175967286991444E-2</v>
      </c>
      <c r="J1356" s="152" t="s">
        <v>4</v>
      </c>
      <c r="K1356" s="174">
        <f t="shared" ca="1" si="61"/>
        <v>44330</v>
      </c>
      <c r="L1356" s="20">
        <f ca="1">_xll.meDateFromTenor(K1356,L$14,"Following",L$13,"Normal")</f>
        <v>44515</v>
      </c>
      <c r="M1356" s="175">
        <f ca="1"/>
        <v>1.5688894662858107E-2</v>
      </c>
      <c r="N1356" s="152" t="s">
        <v>4</v>
      </c>
      <c r="O1356" s="174">
        <f t="shared" ca="1" si="62"/>
        <v>44330</v>
      </c>
      <c r="P1356" s="20">
        <f ca="1">_xll.meDateFromTenor(O1356,P$14,"Following",P$13,"Normal")</f>
        <v>44333</v>
      </c>
      <c r="Q1356" s="175">
        <f ca="1"/>
        <v>1.1532365988143457E-2</v>
      </c>
      <c r="R1356" s="151" t="s">
        <v>4</v>
      </c>
    </row>
    <row r="1357" spans="1:18" x14ac:dyDescent="0.25">
      <c r="A1357" s="153">
        <v>1339</v>
      </c>
      <c r="B1357" s="158"/>
      <c r="C1357" s="174">
        <f ca="1">_xll.meDateFromTenor(C1356,"1D","FOLLOWING",D$13,"NORMAL")</f>
        <v>44333</v>
      </c>
      <c r="D1357" s="20">
        <f ca="1">_xll.meDateFromTenor(C1357,D$14,"Following",D$13,"Normal")</f>
        <v>44334</v>
      </c>
      <c r="E1357" s="175">
        <f ca="1"/>
        <v>1.1311351546375201E-2</v>
      </c>
      <c r="F1357" s="152"/>
      <c r="G1357" s="174">
        <f t="shared" ca="1" si="60"/>
        <v>44333</v>
      </c>
      <c r="H1357" s="20">
        <f ca="1">_xll.meDateFromTenor(G1357,H$14,"Following",H$13,"Normal")</f>
        <v>44425</v>
      </c>
      <c r="I1357" s="175">
        <f ca="1"/>
        <v>1.4194003466292737E-2</v>
      </c>
      <c r="J1357" s="152" t="s">
        <v>4</v>
      </c>
      <c r="K1357" s="174">
        <f t="shared" ca="1" si="61"/>
        <v>44333</v>
      </c>
      <c r="L1357" s="20">
        <f ca="1">_xll.meDateFromTenor(K1357,L$14,"Following",L$13,"Normal")</f>
        <v>44517</v>
      </c>
      <c r="M1357" s="175">
        <f ca="1"/>
        <v>1.5706794263480848E-2</v>
      </c>
      <c r="N1357" s="152" t="s">
        <v>4</v>
      </c>
      <c r="O1357" s="174">
        <f t="shared" ca="1" si="62"/>
        <v>44333</v>
      </c>
      <c r="P1357" s="20">
        <f ca="1">_xll.meDateFromTenor(O1357,P$14,"Following",P$13,"Normal")</f>
        <v>44334</v>
      </c>
      <c r="Q1357" s="175">
        <f ca="1"/>
        <v>1.1546900019275491E-2</v>
      </c>
      <c r="R1357" s="151" t="s">
        <v>4</v>
      </c>
    </row>
    <row r="1358" spans="1:18" x14ac:dyDescent="0.25">
      <c r="A1358" s="153">
        <v>1340</v>
      </c>
      <c r="B1358" s="158"/>
      <c r="C1358" s="174">
        <f ca="1">_xll.meDateFromTenor(C1357,"1D","FOLLOWING",D$13,"NORMAL")</f>
        <v>44334</v>
      </c>
      <c r="D1358" s="20">
        <f ca="1">_xll.meDateFromTenor(C1358,D$14,"Following",D$13,"Normal")</f>
        <v>44335</v>
      </c>
      <c r="E1358" s="175">
        <f ca="1"/>
        <v>1.1318429276221027E-2</v>
      </c>
      <c r="F1358" s="152"/>
      <c r="G1358" s="174">
        <f t="shared" ca="1" si="60"/>
        <v>44334</v>
      </c>
      <c r="H1358" s="20">
        <f ca="1">_xll.meDateFromTenor(G1358,H$14,"Following",H$13,"Normal")</f>
        <v>44426</v>
      </c>
      <c r="I1358" s="175">
        <f ca="1"/>
        <v>1.4200013588661039E-2</v>
      </c>
      <c r="J1358" s="152" t="s">
        <v>4</v>
      </c>
      <c r="K1358" s="174">
        <f t="shared" ca="1" si="61"/>
        <v>44334</v>
      </c>
      <c r="L1358" s="20">
        <f ca="1">_xll.meDateFromTenor(K1358,L$14,"Following",L$13,"Normal")</f>
        <v>44518</v>
      </c>
      <c r="M1358" s="175">
        <f ca="1"/>
        <v>1.5712757051030011E-2</v>
      </c>
      <c r="N1358" s="152" t="s">
        <v>4</v>
      </c>
      <c r="O1358" s="174">
        <f t="shared" ca="1" si="62"/>
        <v>44334</v>
      </c>
      <c r="P1358" s="20">
        <f ca="1">_xll.meDateFromTenor(O1358,P$14,"Following",P$13,"Normal")</f>
        <v>44335</v>
      </c>
      <c r="Q1358" s="175">
        <f ca="1"/>
        <v>1.1551840163054387E-2</v>
      </c>
      <c r="R1358" s="151" t="s">
        <v>4</v>
      </c>
    </row>
    <row r="1359" spans="1:18" x14ac:dyDescent="0.25">
      <c r="A1359" s="153">
        <v>1341</v>
      </c>
      <c r="B1359" s="158"/>
      <c r="C1359" s="174">
        <f ca="1">_xll.meDateFromTenor(C1358,"1D","FOLLOWING",D$13,"NORMAL")</f>
        <v>44335</v>
      </c>
      <c r="D1359" s="20">
        <f ca="1">_xll.meDateFromTenor(C1359,D$14,"Following",D$13,"Normal")</f>
        <v>44336</v>
      </c>
      <c r="E1359" s="175">
        <f ca="1"/>
        <v>1.1325500477122224E-2</v>
      </c>
      <c r="F1359" s="152"/>
      <c r="G1359" s="174">
        <f t="shared" ca="1" si="60"/>
        <v>44335</v>
      </c>
      <c r="H1359" s="20">
        <f ca="1">_xll.meDateFromTenor(G1359,H$14,"Following",H$13,"Normal")</f>
        <v>44427</v>
      </c>
      <c r="I1359" s="175">
        <f ca="1"/>
        <v>1.4206022839918536E-2</v>
      </c>
      <c r="J1359" s="152" t="s">
        <v>4</v>
      </c>
      <c r="K1359" s="174">
        <f t="shared" ca="1" si="61"/>
        <v>44335</v>
      </c>
      <c r="L1359" s="20">
        <f ca="1">_xll.meDateFromTenor(K1359,L$14,"Following",L$13,"Normal")</f>
        <v>44519</v>
      </c>
      <c r="M1359" s="175">
        <f ca="1"/>
        <v>1.5718718052889862E-2</v>
      </c>
      <c r="N1359" s="152" t="s">
        <v>4</v>
      </c>
      <c r="O1359" s="174">
        <f t="shared" ca="1" si="62"/>
        <v>44335</v>
      </c>
      <c r="P1359" s="20">
        <f ca="1">_xll.meDateFromTenor(O1359,P$14,"Following",P$13,"Normal")</f>
        <v>44336</v>
      </c>
      <c r="Q1359" s="175">
        <f ca="1"/>
        <v>1.1556837503242229E-2</v>
      </c>
      <c r="R1359" s="151" t="s">
        <v>4</v>
      </c>
    </row>
    <row r="1360" spans="1:18" x14ac:dyDescent="0.25">
      <c r="A1360" s="153">
        <v>1342</v>
      </c>
      <c r="B1360" s="158"/>
      <c r="C1360" s="174">
        <f ca="1">_xll.meDateFromTenor(C1359,"1D","FOLLOWING",D$13,"NORMAL")</f>
        <v>44336</v>
      </c>
      <c r="D1360" s="20">
        <f ca="1">_xll.meDateFromTenor(C1360,D$14,"Following",D$13,"Normal")</f>
        <v>44337</v>
      </c>
      <c r="E1360" s="175">
        <f ca="1"/>
        <v>1.1332565148693595E-2</v>
      </c>
      <c r="F1360" s="152"/>
      <c r="G1360" s="174">
        <f t="shared" ca="1" si="60"/>
        <v>44336</v>
      </c>
      <c r="H1360" s="20">
        <f ca="1">_xll.meDateFromTenor(G1360,H$14,"Following",H$13,"Normal")</f>
        <v>44428</v>
      </c>
      <c r="I1360" s="175">
        <f ca="1"/>
        <v>1.4212031273180735E-2</v>
      </c>
      <c r="J1360" s="152" t="s">
        <v>4</v>
      </c>
      <c r="K1360" s="174">
        <f t="shared" ca="1" si="61"/>
        <v>44336</v>
      </c>
      <c r="L1360" s="20">
        <f ca="1">_xll.meDateFromTenor(K1360,L$14,"Following",L$13,"Normal")</f>
        <v>44522</v>
      </c>
      <c r="M1360" s="175">
        <f ca="1"/>
        <v>1.5724677321444357E-2</v>
      </c>
      <c r="N1360" s="152" t="s">
        <v>4</v>
      </c>
      <c r="O1360" s="174">
        <f t="shared" ca="1" si="62"/>
        <v>44336</v>
      </c>
      <c r="P1360" s="20">
        <f ca="1">_xll.meDateFromTenor(O1360,P$14,"Following",P$13,"Normal")</f>
        <v>44337</v>
      </c>
      <c r="Q1360" s="175">
        <f ca="1"/>
        <v>1.1561897717663919E-2</v>
      </c>
      <c r="R1360" s="151" t="s">
        <v>4</v>
      </c>
    </row>
    <row r="1361" spans="1:18" x14ac:dyDescent="0.25">
      <c r="A1361" s="153">
        <v>1343</v>
      </c>
      <c r="B1361" s="158"/>
      <c r="C1361" s="174">
        <f ca="1">_xll.meDateFromTenor(C1360,"1D","FOLLOWING",D$13,"NORMAL")</f>
        <v>44337</v>
      </c>
      <c r="D1361" s="20">
        <f ca="1">_xll.meDateFromTenor(C1361,D$14,"Following",D$13,"Normal")</f>
        <v>44340</v>
      </c>
      <c r="E1361" s="175">
        <f ca="1"/>
        <v>1.1347030359080681E-2</v>
      </c>
      <c r="F1361" s="152"/>
      <c r="G1361" s="174">
        <f t="shared" ca="1" si="60"/>
        <v>44337</v>
      </c>
      <c r="H1361" s="20">
        <f ca="1">_xll.meDateFromTenor(G1361,H$14,"Following",H$13,"Normal")</f>
        <v>44431</v>
      </c>
      <c r="I1361" s="175">
        <f ca="1"/>
        <v>1.4218038919812506E-2</v>
      </c>
      <c r="J1361" s="152" t="s">
        <v>4</v>
      </c>
      <c r="K1361" s="174">
        <f t="shared" ca="1" si="61"/>
        <v>44337</v>
      </c>
      <c r="L1361" s="20">
        <f ca="1">_xll.meDateFromTenor(K1361,L$14,"Following",L$13,"Normal")</f>
        <v>44522</v>
      </c>
      <c r="M1361" s="175">
        <f ca="1"/>
        <v>1.5730634909077414E-2</v>
      </c>
      <c r="N1361" s="152" t="s">
        <v>4</v>
      </c>
      <c r="O1361" s="174">
        <f t="shared" ca="1" si="62"/>
        <v>44337</v>
      </c>
      <c r="P1361" s="20">
        <f ca="1">_xll.meDateFromTenor(O1361,P$14,"Following",P$13,"Normal")</f>
        <v>44340</v>
      </c>
      <c r="Q1361" s="175">
        <f ca="1"/>
        <v>1.1567026484144365E-2</v>
      </c>
      <c r="R1361" s="151" t="s">
        <v>4</v>
      </c>
    </row>
    <row r="1362" spans="1:18" x14ac:dyDescent="0.25">
      <c r="A1362" s="153">
        <v>1344</v>
      </c>
      <c r="B1362" s="158"/>
      <c r="C1362" s="174">
        <f ca="1">_xll.meDateFromTenor(C1361,"1D","FOLLOWING",D$13,"NORMAL")</f>
        <v>44340</v>
      </c>
      <c r="D1362" s="20">
        <f ca="1">_xll.meDateFromTenor(C1362,D$14,"Following",D$13,"Normal")</f>
        <v>44341</v>
      </c>
      <c r="E1362" s="175">
        <f ca="1"/>
        <v>1.1360758531921613E-2</v>
      </c>
      <c r="F1362" s="152"/>
      <c r="G1362" s="174">
        <f t="shared" ca="1" si="60"/>
        <v>44340</v>
      </c>
      <c r="H1362" s="20">
        <f ca="1">_xll.meDateFromTenor(G1362,H$14,"Following",H$13,"Normal")</f>
        <v>44432</v>
      </c>
      <c r="I1362" s="175">
        <f ca="1"/>
        <v>1.4236057399197437E-2</v>
      </c>
      <c r="J1362" s="152" t="s">
        <v>4</v>
      </c>
      <c r="K1362" s="174">
        <f t="shared" ca="1" si="61"/>
        <v>44340</v>
      </c>
      <c r="L1362" s="20">
        <f ca="1">_xll.meDateFromTenor(K1362,L$14,"Following",L$13,"Normal")</f>
        <v>44524</v>
      </c>
      <c r="M1362" s="175">
        <f ca="1"/>
        <v>1.5748498110287432E-2</v>
      </c>
      <c r="N1362" s="152" t="s">
        <v>4</v>
      </c>
      <c r="O1362" s="174">
        <f t="shared" ca="1" si="62"/>
        <v>44340</v>
      </c>
      <c r="P1362" s="20">
        <f ca="1">_xll.meDateFromTenor(O1362,P$14,"Following",P$13,"Normal")</f>
        <v>44341</v>
      </c>
      <c r="Q1362" s="175">
        <f ca="1"/>
        <v>1.1582880874187259E-2</v>
      </c>
      <c r="R1362" s="151" t="s">
        <v>4</v>
      </c>
    </row>
    <row r="1363" spans="1:18" x14ac:dyDescent="0.25">
      <c r="A1363" s="153">
        <v>1345</v>
      </c>
      <c r="B1363" s="158"/>
      <c r="C1363" s="174">
        <f ca="1">_xll.meDateFromTenor(C1362,"1D","FOLLOWING",D$13,"NORMAL")</f>
        <v>44341</v>
      </c>
      <c r="D1363" s="20">
        <f ca="1">_xll.meDateFromTenor(C1363,D$14,"Following",D$13,"Normal")</f>
        <v>44342</v>
      </c>
      <c r="E1363" s="175">
        <f ca="1"/>
        <v>1.1367790549845935E-2</v>
      </c>
      <c r="F1363" s="152"/>
      <c r="G1363" s="174">
        <f t="shared" ca="1" si="60"/>
        <v>44341</v>
      </c>
      <c r="H1363" s="20">
        <f ca="1">_xll.meDateFromTenor(G1363,H$14,"Following",H$13,"Normal")</f>
        <v>44433</v>
      </c>
      <c r="I1363" s="175">
        <f ca="1"/>
        <v>1.4242062158579679E-2</v>
      </c>
      <c r="J1363" s="152" t="s">
        <v>4</v>
      </c>
      <c r="K1363" s="174">
        <f t="shared" ca="1" si="61"/>
        <v>44341</v>
      </c>
      <c r="L1363" s="20">
        <f ca="1">_xll.meDateFromTenor(K1363,L$14,"Following",L$13,"Normal")</f>
        <v>44525</v>
      </c>
      <c r="M1363" s="175">
        <f ca="1"/>
        <v>1.5754449498074183E-2</v>
      </c>
      <c r="N1363" s="152" t="s">
        <v>4</v>
      </c>
      <c r="O1363" s="174">
        <f t="shared" ca="1" si="62"/>
        <v>44341</v>
      </c>
      <c r="P1363" s="20">
        <f ca="1">_xll.meDateFromTenor(O1363,P$14,"Following",P$13,"Normal")</f>
        <v>44342</v>
      </c>
      <c r="Q1363" s="175">
        <f ca="1"/>
        <v>1.1588301212821599E-2</v>
      </c>
      <c r="R1363" s="151" t="s">
        <v>4</v>
      </c>
    </row>
    <row r="1364" spans="1:18" x14ac:dyDescent="0.25">
      <c r="A1364" s="153">
        <v>1346</v>
      </c>
      <c r="B1364" s="158"/>
      <c r="C1364" s="174">
        <f ca="1">_xll.meDateFromTenor(C1363,"1D","FOLLOWING",D$13,"NORMAL")</f>
        <v>44342</v>
      </c>
      <c r="D1364" s="20">
        <f ca="1">_xll.meDateFromTenor(C1364,D$14,"Following",D$13,"Normal")</f>
        <v>44343</v>
      </c>
      <c r="E1364" s="175">
        <f ca="1"/>
        <v>1.1374816035642693E-2</v>
      </c>
      <c r="F1364" s="152"/>
      <c r="G1364" s="174">
        <f t="shared" ca="1" si="60"/>
        <v>44342</v>
      </c>
      <c r="H1364" s="20">
        <f ca="1">_xll.meDateFromTenor(G1364,H$14,"Following",H$13,"Normal")</f>
        <v>44434</v>
      </c>
      <c r="I1364" s="175">
        <f ca="1"/>
        <v>1.4248066260967578E-2</v>
      </c>
      <c r="J1364" s="152" t="s">
        <v>4</v>
      </c>
      <c r="K1364" s="174">
        <f t="shared" ca="1" si="61"/>
        <v>44342</v>
      </c>
      <c r="L1364" s="20">
        <f ca="1">_xll.meDateFromTenor(K1364,L$14,"Following",L$13,"Normal")</f>
        <v>44526</v>
      </c>
      <c r="M1364" s="175">
        <f ca="1"/>
        <v>1.5760399466859209E-2</v>
      </c>
      <c r="N1364" s="152" t="s">
        <v>4</v>
      </c>
      <c r="O1364" s="174">
        <f t="shared" ca="1" si="62"/>
        <v>44342</v>
      </c>
      <c r="P1364" s="20">
        <f ca="1">_xll.meDateFromTenor(O1364,P$14,"Following",P$13,"Normal")</f>
        <v>44343</v>
      </c>
      <c r="Q1364" s="175">
        <f ca="1"/>
        <v>1.1593735867697748E-2</v>
      </c>
      <c r="R1364" s="151" t="s">
        <v>4</v>
      </c>
    </row>
    <row r="1365" spans="1:18" x14ac:dyDescent="0.25">
      <c r="A1365" s="153">
        <v>1347</v>
      </c>
      <c r="B1365" s="158"/>
      <c r="C1365" s="174">
        <f ca="1">_xll.meDateFromTenor(C1364,"1D","FOLLOWING",D$13,"NORMAL")</f>
        <v>44343</v>
      </c>
      <c r="D1365" s="20">
        <f ca="1">_xll.meDateFromTenor(C1365,D$14,"Following",D$13,"Normal")</f>
        <v>44344</v>
      </c>
      <c r="E1365" s="175">
        <f ca="1"/>
        <v>1.1381834988817726E-2</v>
      </c>
      <c r="F1365" s="152"/>
      <c r="G1365" s="174">
        <f t="shared" ref="G1365:G1428" ca="1" si="63">$C1365</f>
        <v>44343</v>
      </c>
      <c r="H1365" s="20">
        <f ca="1">_xll.meDateFromTenor(G1365,H$14,"Following",H$13,"Normal")</f>
        <v>44435</v>
      </c>
      <c r="I1365" s="175">
        <f ca="1"/>
        <v>1.4254069732288356E-2</v>
      </c>
      <c r="J1365" s="152" t="s">
        <v>4</v>
      </c>
      <c r="K1365" s="174">
        <f t="shared" ref="K1365:K1428" ca="1" si="64">$C1365</f>
        <v>44343</v>
      </c>
      <c r="L1365" s="20">
        <f ca="1">_xll.meDateFromTenor(K1365,L$14,"Following",L$13,"Normal")</f>
        <v>44529</v>
      </c>
      <c r="M1365" s="175">
        <f ca="1"/>
        <v>1.5766348069026451E-2</v>
      </c>
      <c r="N1365" s="152" t="s">
        <v>4</v>
      </c>
      <c r="O1365" s="174">
        <f t="shared" ref="O1365:O1428" ca="1" si="65">$C1365</f>
        <v>44343</v>
      </c>
      <c r="P1365" s="20">
        <f ca="1">_xll.meDateFromTenor(O1365,P$14,"Following",P$13,"Normal")</f>
        <v>44344</v>
      </c>
      <c r="Q1365" s="175">
        <f ca="1"/>
        <v>1.1599184822218887E-2</v>
      </c>
      <c r="R1365" s="151" t="s">
        <v>4</v>
      </c>
    </row>
    <row r="1366" spans="1:18" x14ac:dyDescent="0.25">
      <c r="A1366" s="153">
        <v>1348</v>
      </c>
      <c r="B1366" s="158"/>
      <c r="C1366" s="174">
        <f ca="1">_xll.meDateFromTenor(C1365,"1D","FOLLOWING",D$13,"NORMAL")</f>
        <v>44344</v>
      </c>
      <c r="D1366" s="20">
        <f ca="1">_xll.meDateFromTenor(C1366,D$14,"Following",D$13,"Normal")</f>
        <v>44347</v>
      </c>
      <c r="E1366" s="175">
        <f ca="1"/>
        <v>1.1396211858914576E-2</v>
      </c>
      <c r="F1366" s="152"/>
      <c r="G1366" s="174">
        <f t="shared" ca="1" si="63"/>
        <v>44344</v>
      </c>
      <c r="H1366" s="20">
        <f ca="1">_xll.meDateFromTenor(G1366,H$14,"Following",H$13,"Normal")</f>
        <v>44438</v>
      </c>
      <c r="I1366" s="175">
        <f ca="1"/>
        <v>1.4260072598469228E-2</v>
      </c>
      <c r="J1366" s="152" t="s">
        <v>4</v>
      </c>
      <c r="K1366" s="174">
        <f t="shared" ca="1" si="64"/>
        <v>44344</v>
      </c>
      <c r="L1366" s="20">
        <f ca="1">_xll.meDateFromTenor(K1366,L$14,"Following",L$13,"Normal")</f>
        <v>44529</v>
      </c>
      <c r="M1366" s="175">
        <f ca="1"/>
        <v>1.5772295356959846E-2</v>
      </c>
      <c r="N1366" s="152" t="s">
        <v>4</v>
      </c>
      <c r="O1366" s="174">
        <f t="shared" ca="1" si="65"/>
        <v>44344</v>
      </c>
      <c r="P1366" s="20">
        <f ca="1">_xll.meDateFromTenor(O1366,P$14,"Following",P$13,"Normal")</f>
        <v>44347</v>
      </c>
      <c r="Q1366" s="175">
        <f ca="1"/>
        <v>1.1604648059788192E-2</v>
      </c>
      <c r="R1366" s="151" t="s">
        <v>4</v>
      </c>
    </row>
    <row r="1367" spans="1:18" x14ac:dyDescent="0.25">
      <c r="A1367" s="153">
        <v>1349</v>
      </c>
      <c r="B1367" s="158"/>
      <c r="C1367" s="174">
        <f ca="1">_xll.meDateFromTenor(C1366,"1D","FOLLOWING",D$13,"NORMAL")</f>
        <v>44347</v>
      </c>
      <c r="D1367" s="20">
        <f ca="1">_xll.meDateFromTenor(C1367,D$14,"Following",D$13,"Normal")</f>
        <v>44348</v>
      </c>
      <c r="E1367" s="175">
        <f ca="1"/>
        <v>1.1409845467074568E-2</v>
      </c>
      <c r="F1367" s="152"/>
      <c r="G1367" s="174">
        <f t="shared" ca="1" si="63"/>
        <v>44347</v>
      </c>
      <c r="H1367" s="20">
        <f ca="1">_xll.meDateFromTenor(G1367,H$14,"Following",H$13,"Normal")</f>
        <v>44439</v>
      </c>
      <c r="I1367" s="175">
        <f ca="1"/>
        <v>1.4278077825444586E-2</v>
      </c>
      <c r="J1367" s="152" t="s">
        <v>4</v>
      </c>
      <c r="K1367" s="174">
        <f t="shared" ca="1" si="64"/>
        <v>44347</v>
      </c>
      <c r="L1367" s="20">
        <f ca="1">_xll.meDateFromTenor(K1367,L$14,"Following",L$13,"Normal")</f>
        <v>44530</v>
      </c>
      <c r="M1367" s="175">
        <f ca="1"/>
        <v>1.579012985919636E-2</v>
      </c>
      <c r="N1367" s="152" t="s">
        <v>4</v>
      </c>
      <c r="O1367" s="174">
        <f t="shared" ca="1" si="65"/>
        <v>44347</v>
      </c>
      <c r="P1367" s="20">
        <f ca="1">_xll.meDateFromTenor(O1367,P$14,"Following",P$13,"Normal")</f>
        <v>44348</v>
      </c>
      <c r="Q1367" s="175">
        <f ca="1"/>
        <v>1.1621123304816903E-2</v>
      </c>
      <c r="R1367" s="151" t="s">
        <v>4</v>
      </c>
    </row>
    <row r="1368" spans="1:18" x14ac:dyDescent="0.25">
      <c r="A1368" s="153">
        <v>1350</v>
      </c>
      <c r="B1368" s="158"/>
      <c r="C1368" s="174">
        <f ca="1">_xll.meDateFromTenor(C1367,"1D","FOLLOWING",D$13,"NORMAL")</f>
        <v>44348</v>
      </c>
      <c r="D1368" s="20">
        <f ca="1">_xll.meDateFromTenor(C1368,D$14,"Following",D$13,"Normal")</f>
        <v>44349</v>
      </c>
      <c r="E1368" s="175">
        <f ca="1"/>
        <v>1.1416831750709823E-2</v>
      </c>
      <c r="F1368" s="152"/>
      <c r="G1368" s="174">
        <f t="shared" ca="1" si="63"/>
        <v>44348</v>
      </c>
      <c r="H1368" s="20">
        <f ca="1">_xll.meDateFromTenor(G1368,H$14,"Following",H$13,"Normal")</f>
        <v>44440</v>
      </c>
      <c r="I1368" s="175">
        <f ca="1"/>
        <v>1.4284078530338008E-2</v>
      </c>
      <c r="J1368" s="152" t="s">
        <v>4</v>
      </c>
      <c r="K1368" s="174">
        <f t="shared" ca="1" si="64"/>
        <v>44348</v>
      </c>
      <c r="L1368" s="20">
        <f ca="1">_xll.meDateFromTenor(K1368,L$14,"Following",L$13,"Normal")</f>
        <v>44531</v>
      </c>
      <c r="M1368" s="175">
        <f ca="1"/>
        <v>1.579607241403377E-2</v>
      </c>
      <c r="N1368" s="152" t="s">
        <v>4</v>
      </c>
      <c r="O1368" s="174">
        <f t="shared" ca="1" si="65"/>
        <v>44348</v>
      </c>
      <c r="P1368" s="20">
        <f ca="1">_xll.meDateFromTenor(O1368,P$14,"Following",P$13,"Normal")</f>
        <v>44349</v>
      </c>
      <c r="Q1368" s="175">
        <f ca="1"/>
        <v>1.1626643508610666E-2</v>
      </c>
      <c r="R1368" s="151" t="s">
        <v>4</v>
      </c>
    </row>
    <row r="1369" spans="1:18" x14ac:dyDescent="0.25">
      <c r="A1369" s="153">
        <v>1351</v>
      </c>
      <c r="B1369" s="158"/>
      <c r="C1369" s="174">
        <f ca="1">_xll.meDateFromTenor(C1368,"1D","FOLLOWING",D$13,"NORMAL")</f>
        <v>44349</v>
      </c>
      <c r="D1369" s="20">
        <f ca="1">_xll.meDateFromTenor(C1369,D$14,"Following",D$13,"Normal")</f>
        <v>44350</v>
      </c>
      <c r="E1369" s="175">
        <f ca="1"/>
        <v>1.1423811499005501E-2</v>
      </c>
      <c r="F1369" s="152"/>
      <c r="G1369" s="174">
        <f t="shared" ca="1" si="63"/>
        <v>44349</v>
      </c>
      <c r="H1369" s="20">
        <f ca="1">_xll.meDateFromTenor(G1369,H$14,"Following",H$13,"Normal")</f>
        <v>44441</v>
      </c>
      <c r="I1369" s="175">
        <f ca="1"/>
        <v>1.4290078759727612E-2</v>
      </c>
      <c r="J1369" s="152" t="s">
        <v>4</v>
      </c>
      <c r="K1369" s="174">
        <f t="shared" ca="1" si="64"/>
        <v>44349</v>
      </c>
      <c r="L1369" s="20">
        <f ca="1">_xll.meDateFromTenor(K1369,L$14,"Following",L$13,"Normal")</f>
        <v>44532</v>
      </c>
      <c r="M1369" s="175">
        <f ca="1"/>
        <v>1.5802013916557039E-2</v>
      </c>
      <c r="N1369" s="152" t="s">
        <v>4</v>
      </c>
      <c r="O1369" s="174">
        <f t="shared" ca="1" si="65"/>
        <v>44349</v>
      </c>
      <c r="P1369" s="20">
        <f ca="1">_xll.meDateFromTenor(O1369,P$14,"Following",P$13,"Normal")</f>
        <v>44350</v>
      </c>
      <c r="Q1369" s="175">
        <f ca="1"/>
        <v>1.1632177912468492E-2</v>
      </c>
      <c r="R1369" s="151" t="s">
        <v>4</v>
      </c>
    </row>
    <row r="1370" spans="1:18" x14ac:dyDescent="0.25">
      <c r="A1370" s="153">
        <v>1352</v>
      </c>
      <c r="B1370" s="158"/>
      <c r="C1370" s="174">
        <f ca="1">_xll.meDateFromTenor(C1369,"1D","FOLLOWING",D$13,"NORMAL")</f>
        <v>44350</v>
      </c>
      <c r="D1370" s="20">
        <f ca="1">_xll.meDateFromTenor(C1370,D$14,"Following",D$13,"Normal")</f>
        <v>44351</v>
      </c>
      <c r="E1370" s="175">
        <f ca="1"/>
        <v>1.1430784711576528E-2</v>
      </c>
      <c r="F1370" s="152"/>
      <c r="G1370" s="174">
        <f t="shared" ca="1" si="63"/>
        <v>44350</v>
      </c>
      <c r="H1370" s="20">
        <f ca="1">_xll.meDateFromTenor(G1370,H$14,"Following",H$13,"Normal")</f>
        <v>44442</v>
      </c>
      <c r="I1370" s="175">
        <f ca="1"/>
        <v>1.4296078539540616E-2</v>
      </c>
      <c r="J1370" s="152" t="s">
        <v>4</v>
      </c>
      <c r="K1370" s="174">
        <f t="shared" ca="1" si="64"/>
        <v>44350</v>
      </c>
      <c r="L1370" s="20">
        <f ca="1">_xll.meDateFromTenor(K1370,L$14,"Following",L$13,"Normal")</f>
        <v>44533</v>
      </c>
      <c r="M1370" s="175">
        <f ca="1"/>
        <v>1.5807954419150103E-2</v>
      </c>
      <c r="N1370" s="152" t="s">
        <v>4</v>
      </c>
      <c r="O1370" s="174">
        <f t="shared" ca="1" si="65"/>
        <v>44350</v>
      </c>
      <c r="P1370" s="20">
        <f ca="1">_xll.meDateFromTenor(O1370,P$14,"Following",P$13,"Normal")</f>
        <v>44351</v>
      </c>
      <c r="Q1370" s="175">
        <f ca="1"/>
        <v>1.163772649979356E-2</v>
      </c>
      <c r="R1370" s="151" t="s">
        <v>4</v>
      </c>
    </row>
    <row r="1371" spans="1:18" x14ac:dyDescent="0.25">
      <c r="A1371" s="153">
        <v>1353</v>
      </c>
      <c r="B1371" s="158"/>
      <c r="C1371" s="174">
        <f ca="1">_xll.meDateFromTenor(C1370,"1D","FOLLOWING",D$13,"NORMAL")</f>
        <v>44351</v>
      </c>
      <c r="D1371" s="20">
        <f ca="1">_xll.meDateFromTenor(C1371,D$14,"Following",D$13,"Normal")</f>
        <v>44354</v>
      </c>
      <c r="E1371" s="175">
        <f ca="1"/>
        <v>1.1445073189308416E-2</v>
      </c>
      <c r="F1371" s="152"/>
      <c r="G1371" s="174">
        <f t="shared" ca="1" si="63"/>
        <v>44351</v>
      </c>
      <c r="H1371" s="20">
        <f ca="1">_xll.meDateFromTenor(G1371,H$14,"Following",H$13,"Normal")</f>
        <v>44445</v>
      </c>
      <c r="I1371" s="175">
        <f ca="1"/>
        <v>1.4302077895704235E-2</v>
      </c>
      <c r="J1371" s="152" t="s">
        <v>4</v>
      </c>
      <c r="K1371" s="174">
        <f t="shared" ca="1" si="64"/>
        <v>44351</v>
      </c>
      <c r="L1371" s="20">
        <f ca="1">_xll.meDateFromTenor(K1371,L$14,"Following",L$13,"Normal")</f>
        <v>44536</v>
      </c>
      <c r="M1371" s="175">
        <f ca="1"/>
        <v>1.5813893974196903E-2</v>
      </c>
      <c r="N1371" s="152" t="s">
        <v>4</v>
      </c>
      <c r="O1371" s="174">
        <f t="shared" ca="1" si="65"/>
        <v>44351</v>
      </c>
      <c r="P1371" s="20">
        <f ca="1">_xll.meDateFromTenor(O1371,P$14,"Following",P$13,"Normal")</f>
        <v>44354</v>
      </c>
      <c r="Q1371" s="175">
        <f ca="1"/>
        <v>1.1643289253989048E-2</v>
      </c>
      <c r="R1371" s="151" t="s">
        <v>4</v>
      </c>
    </row>
    <row r="1372" spans="1:18" x14ac:dyDescent="0.25">
      <c r="A1372" s="153">
        <v>1354</v>
      </c>
      <c r="B1372" s="158"/>
      <c r="C1372" s="174">
        <f ca="1">_xll.meDateFromTenor(C1371,"1D","FOLLOWING",D$13,"NORMAL")</f>
        <v>44354</v>
      </c>
      <c r="D1372" s="20">
        <f ca="1">_xll.meDateFromTenor(C1372,D$14,"Following",D$13,"Normal")</f>
        <v>44355</v>
      </c>
      <c r="E1372" s="175">
        <f ca="1"/>
        <v>1.1458612194530799E-2</v>
      </c>
      <c r="F1372" s="152"/>
      <c r="G1372" s="174">
        <f t="shared" ca="1" si="63"/>
        <v>44354</v>
      </c>
      <c r="H1372" s="20">
        <f ca="1">_xll.meDateFromTenor(G1372,H$14,"Following",H$13,"Normal")</f>
        <v>44446</v>
      </c>
      <c r="I1372" s="175">
        <f ca="1"/>
        <v>1.4320073681570955E-2</v>
      </c>
      <c r="J1372" s="152" t="s">
        <v>4</v>
      </c>
      <c r="K1372" s="174">
        <f t="shared" ca="1" si="64"/>
        <v>44354</v>
      </c>
      <c r="L1372" s="20">
        <f ca="1">_xll.meDateFromTenor(K1372,L$14,"Following",L$13,"Normal")</f>
        <v>44537</v>
      </c>
      <c r="M1372" s="175">
        <f ca="1"/>
        <v>1.583170747789912E-2</v>
      </c>
      <c r="N1372" s="152" t="s">
        <v>4</v>
      </c>
      <c r="O1372" s="174">
        <f t="shared" ca="1" si="65"/>
        <v>44354</v>
      </c>
      <c r="P1372" s="20">
        <f ca="1">_xll.meDateFromTenor(O1372,P$14,"Following",P$13,"Normal")</f>
        <v>44355</v>
      </c>
      <c r="Q1372" s="175">
        <f ca="1"/>
        <v>1.1660062351829814E-2</v>
      </c>
      <c r="R1372" s="151" t="s">
        <v>4</v>
      </c>
    </row>
    <row r="1373" spans="1:18" x14ac:dyDescent="0.25">
      <c r="A1373" s="153">
        <v>1355</v>
      </c>
      <c r="B1373" s="158"/>
      <c r="C1373" s="174">
        <f ca="1">_xll.meDateFromTenor(C1372,"1D","FOLLOWING",D$13,"NORMAL")</f>
        <v>44355</v>
      </c>
      <c r="D1373" s="20">
        <f ca="1">_xll.meDateFromTenor(C1373,D$14,"Following",D$13,"Normal")</f>
        <v>44356</v>
      </c>
      <c r="E1373" s="175">
        <f ca="1"/>
        <v>1.1465552721087943E-2</v>
      </c>
      <c r="F1373" s="152"/>
      <c r="G1373" s="174">
        <f t="shared" ca="1" si="63"/>
        <v>44355</v>
      </c>
      <c r="H1373" s="20">
        <f ca="1">_xll.meDateFromTenor(G1373,H$14,"Following",H$13,"Normal")</f>
        <v>44447</v>
      </c>
      <c r="I1373" s="175">
        <f ca="1"/>
        <v>1.4326071602409205E-2</v>
      </c>
      <c r="J1373" s="152" t="s">
        <v>4</v>
      </c>
      <c r="K1373" s="174">
        <f t="shared" ca="1" si="64"/>
        <v>44355</v>
      </c>
      <c r="L1373" s="20">
        <f ca="1">_xll.meDateFromTenor(K1373,L$14,"Following",L$13,"Normal")</f>
        <v>44538</v>
      </c>
      <c r="M1373" s="175">
        <f ca="1"/>
        <v>1.5837643766600268E-2</v>
      </c>
      <c r="N1373" s="152" t="s">
        <v>4</v>
      </c>
      <c r="O1373" s="174">
        <f t="shared" ca="1" si="65"/>
        <v>44355</v>
      </c>
      <c r="P1373" s="20">
        <f ca="1">_xll.meDateFromTenor(O1373,P$14,"Following",P$13,"Normal")</f>
        <v>44356</v>
      </c>
      <c r="Q1373" s="175">
        <f ca="1"/>
        <v>1.1665681607538766E-2</v>
      </c>
      <c r="R1373" s="151" t="s">
        <v>4</v>
      </c>
    </row>
    <row r="1374" spans="1:18" x14ac:dyDescent="0.25">
      <c r="A1374" s="153">
        <v>1356</v>
      </c>
      <c r="B1374" s="158"/>
      <c r="C1374" s="174">
        <f ca="1">_xll.meDateFromTenor(C1373,"1D","FOLLOWING",D$13,"NORMAL")</f>
        <v>44356</v>
      </c>
      <c r="D1374" s="20">
        <f ca="1">_xll.meDateFromTenor(C1374,D$14,"Following",D$13,"Normal")</f>
        <v>44357</v>
      </c>
      <c r="E1374" s="175">
        <f ca="1"/>
        <v>1.1472486709108037E-2</v>
      </c>
      <c r="F1374" s="152"/>
      <c r="G1374" s="174">
        <f t="shared" ca="1" si="63"/>
        <v>44356</v>
      </c>
      <c r="H1374" s="20">
        <f ca="1">_xll.meDateFromTenor(G1374,H$14,"Following",H$13,"Normal")</f>
        <v>44448</v>
      </c>
      <c r="I1374" s="175">
        <f ca="1"/>
        <v>1.4332069229234161E-2</v>
      </c>
      <c r="J1374" s="152" t="s">
        <v>4</v>
      </c>
      <c r="K1374" s="174">
        <f t="shared" ca="1" si="64"/>
        <v>44356</v>
      </c>
      <c r="L1374" s="20">
        <f ca="1">_xll.meDateFromTenor(K1374,L$14,"Following",L$13,"Normal")</f>
        <v>44539</v>
      </c>
      <c r="M1374" s="175">
        <f ca="1"/>
        <v>1.584357936967485E-2</v>
      </c>
      <c r="N1374" s="152" t="s">
        <v>4</v>
      </c>
      <c r="O1374" s="174">
        <f t="shared" ca="1" si="65"/>
        <v>44356</v>
      </c>
      <c r="P1374" s="20">
        <f ca="1">_xll.meDateFromTenor(O1374,P$14,"Following",P$13,"Normal")</f>
        <v>44357</v>
      </c>
      <c r="Q1374" s="175">
        <f ca="1"/>
        <v>1.1671314947134033E-2</v>
      </c>
      <c r="R1374" s="151" t="s">
        <v>4</v>
      </c>
    </row>
    <row r="1375" spans="1:18" x14ac:dyDescent="0.25">
      <c r="A1375" s="153">
        <v>1357</v>
      </c>
      <c r="B1375" s="158"/>
      <c r="C1375" s="174">
        <f ca="1">_xll.meDateFromTenor(C1374,"1D","FOLLOWING",D$13,"NORMAL")</f>
        <v>44357</v>
      </c>
      <c r="D1375" s="20">
        <f ca="1">_xll.meDateFromTenor(C1375,D$14,"Following",D$13,"Normal")</f>
        <v>44358</v>
      </c>
      <c r="E1375" s="175">
        <f ca="1"/>
        <v>1.1479414158046196E-2</v>
      </c>
      <c r="F1375" s="152"/>
      <c r="G1375" s="174">
        <f t="shared" ca="1" si="63"/>
        <v>44357</v>
      </c>
      <c r="H1375" s="20">
        <f ca="1">_xll.meDateFromTenor(G1375,H$14,"Following",H$13,"Normal")</f>
        <v>44449</v>
      </c>
      <c r="I1375" s="175">
        <f ca="1"/>
        <v>1.433806658797303E-2</v>
      </c>
      <c r="J1375" s="152" t="s">
        <v>4</v>
      </c>
      <c r="K1375" s="174">
        <f t="shared" ca="1" si="64"/>
        <v>44357</v>
      </c>
      <c r="L1375" s="20">
        <f ca="1">_xll.meDateFromTenor(K1375,L$14,"Following",L$13,"Normal")</f>
        <v>44540</v>
      </c>
      <c r="M1375" s="175">
        <f ca="1"/>
        <v>1.5849514339506807E-2</v>
      </c>
      <c r="N1375" s="152" t="s">
        <v>4</v>
      </c>
      <c r="O1375" s="174">
        <f t="shared" ca="1" si="65"/>
        <v>44357</v>
      </c>
      <c r="P1375" s="20">
        <f ca="1">_xll.meDateFromTenor(O1375,P$14,"Following",P$13,"Normal")</f>
        <v>44358</v>
      </c>
      <c r="Q1375" s="175">
        <f ca="1"/>
        <v>1.1676962354018793E-2</v>
      </c>
      <c r="R1375" s="151" t="s">
        <v>4</v>
      </c>
    </row>
    <row r="1376" spans="1:18" x14ac:dyDescent="0.25">
      <c r="A1376" s="153">
        <v>1358</v>
      </c>
      <c r="B1376" s="158"/>
      <c r="C1376" s="174">
        <f ca="1">_xll.meDateFromTenor(C1375,"1D","FOLLOWING",D$13,"NORMAL")</f>
        <v>44358</v>
      </c>
      <c r="D1376" s="20">
        <f ca="1">_xll.meDateFromTenor(C1376,D$14,"Following",D$13,"Normal")</f>
        <v>44361</v>
      </c>
      <c r="E1376" s="175">
        <f ca="1"/>
        <v>1.1493614190313788E-2</v>
      </c>
      <c r="F1376" s="152"/>
      <c r="G1376" s="174">
        <f t="shared" ca="1" si="63"/>
        <v>44358</v>
      </c>
      <c r="H1376" s="20">
        <f ca="1">_xll.meDateFromTenor(G1376,H$14,"Following",H$13,"Normal")</f>
        <v>44452</v>
      </c>
      <c r="I1376" s="175">
        <f ca="1"/>
        <v>1.434406370455304E-2</v>
      </c>
      <c r="J1376" s="152" t="s">
        <v>4</v>
      </c>
      <c r="K1376" s="174">
        <f t="shared" ca="1" si="64"/>
        <v>44358</v>
      </c>
      <c r="L1376" s="20">
        <f ca="1">_xll.meDateFromTenor(K1376,L$14,"Following",L$13,"Normal")</f>
        <v>44543</v>
      </c>
      <c r="M1376" s="175">
        <f ca="1"/>
        <v>1.5855448728480083E-2</v>
      </c>
      <c r="N1376" s="152" t="s">
        <v>4</v>
      </c>
      <c r="O1376" s="174">
        <f t="shared" ca="1" si="65"/>
        <v>44358</v>
      </c>
      <c r="P1376" s="20">
        <f ca="1">_xll.meDateFromTenor(O1376,P$14,"Following",P$13,"Normal")</f>
        <v>44361</v>
      </c>
      <c r="Q1376" s="175">
        <f ca="1"/>
        <v>1.1682623811596224E-2</v>
      </c>
      <c r="R1376" s="151" t="s">
        <v>4</v>
      </c>
    </row>
    <row r="1377" spans="1:18" x14ac:dyDescent="0.25">
      <c r="A1377" s="153">
        <v>1359</v>
      </c>
      <c r="B1377" s="158"/>
      <c r="C1377" s="174">
        <f ca="1">_xll.meDateFromTenor(C1376,"1D","FOLLOWING",D$13,"NORMAL")</f>
        <v>44361</v>
      </c>
      <c r="D1377" s="20">
        <f ca="1">_xll.meDateFromTenor(C1377,D$14,"Following",D$13,"Normal")</f>
        <v>44362</v>
      </c>
      <c r="E1377" s="175">
        <f ca="1"/>
        <v>1.1507058553538944E-2</v>
      </c>
      <c r="F1377" s="152"/>
      <c r="G1377" s="174">
        <f t="shared" ca="1" si="63"/>
        <v>44361</v>
      </c>
      <c r="H1377" s="20">
        <f ca="1">_xll.meDateFromTenor(G1377,H$14,"Following",H$13,"Normal")</f>
        <v>44453</v>
      </c>
      <c r="I1377" s="175">
        <f ca="1"/>
        <v>1.4362053860612057E-2</v>
      </c>
      <c r="J1377" s="152" t="s">
        <v>4</v>
      </c>
      <c r="K1377" s="174">
        <f t="shared" ca="1" si="64"/>
        <v>44361</v>
      </c>
      <c r="L1377" s="20">
        <f ca="1">_xll.meDateFromTenor(K1377,L$14,"Following",L$13,"Normal")</f>
        <v>44544</v>
      </c>
      <c r="M1377" s="175">
        <f ca="1"/>
        <v>1.5873248934087224E-2</v>
      </c>
      <c r="N1377" s="152" t="s">
        <v>4</v>
      </c>
      <c r="O1377" s="174">
        <f t="shared" ca="1" si="65"/>
        <v>44361</v>
      </c>
      <c r="P1377" s="20">
        <f ca="1">_xll.meDateFromTenor(O1377,P$14,"Following",P$13,"Normal")</f>
        <v>44362</v>
      </c>
      <c r="Q1377" s="175">
        <f ca="1"/>
        <v>1.1699692322516336E-2</v>
      </c>
      <c r="R1377" s="151" t="s">
        <v>4</v>
      </c>
    </row>
    <row r="1378" spans="1:18" x14ac:dyDescent="0.25">
      <c r="A1378" s="153">
        <v>1360</v>
      </c>
      <c r="B1378" s="158"/>
      <c r="C1378" s="174">
        <f ca="1">_xll.meDateFromTenor(C1377,"1D","FOLLOWING",D$13,"NORMAL")</f>
        <v>44362</v>
      </c>
      <c r="D1378" s="20">
        <f ca="1">_xll.meDateFromTenor(C1378,D$14,"Following",D$13,"Normal")</f>
        <v>44363</v>
      </c>
      <c r="E1378" s="175">
        <f ca="1"/>
        <v>1.1513953299909094E-2</v>
      </c>
      <c r="F1378" s="152"/>
      <c r="G1378" s="174">
        <f t="shared" ca="1" si="63"/>
        <v>44362</v>
      </c>
      <c r="H1378" s="20">
        <f ca="1">_xll.meDateFromTenor(G1378,H$14,"Following",H$13,"Normal")</f>
        <v>44454</v>
      </c>
      <c r="I1378" s="175">
        <f ca="1"/>
        <v>1.4368050267828782E-2</v>
      </c>
      <c r="J1378" s="152" t="s">
        <v>4</v>
      </c>
      <c r="K1378" s="174">
        <f t="shared" ca="1" si="64"/>
        <v>44362</v>
      </c>
      <c r="L1378" s="20">
        <f ca="1">_xll.meDateFromTenor(K1378,L$14,"Following",L$13,"Normal")</f>
        <v>44545</v>
      </c>
      <c r="M1378" s="175">
        <f ca="1"/>
        <v>1.5879181523465177E-2</v>
      </c>
      <c r="N1378" s="152" t="s">
        <v>4</v>
      </c>
      <c r="O1378" s="174">
        <f t="shared" ca="1" si="65"/>
        <v>44362</v>
      </c>
      <c r="P1378" s="20">
        <f ca="1">_xll.meDateFromTenor(O1378,P$14,"Following",P$13,"Normal")</f>
        <v>44363</v>
      </c>
      <c r="Q1378" s="175">
        <f ca="1"/>
        <v>1.1705409816896243E-2</v>
      </c>
      <c r="R1378" s="151" t="s">
        <v>4</v>
      </c>
    </row>
    <row r="1379" spans="1:18" x14ac:dyDescent="0.25">
      <c r="A1379" s="153">
        <v>1361</v>
      </c>
      <c r="B1379" s="158"/>
      <c r="C1379" s="174">
        <f ca="1">_xll.meDateFromTenor(C1378,"1D","FOLLOWING",D$13,"NORMAL")</f>
        <v>44363</v>
      </c>
      <c r="D1379" s="20">
        <f ca="1">_xll.meDateFromTenor(C1379,D$14,"Following",D$13,"Normal")</f>
        <v>44364</v>
      </c>
      <c r="E1379" s="175">
        <f ca="1"/>
        <v>1.1520841504399576E-2</v>
      </c>
      <c r="F1379" s="152"/>
      <c r="G1379" s="174">
        <f t="shared" ca="1" si="63"/>
        <v>44363</v>
      </c>
      <c r="H1379" s="20">
        <f ca="1">_xll.meDateFromTenor(G1379,H$14,"Following",H$13,"Normal")</f>
        <v>44455</v>
      </c>
      <c r="I1379" s="175">
        <f ca="1"/>
        <v>1.4374046562522731E-2</v>
      </c>
      <c r="J1379" s="152" t="s">
        <v>4</v>
      </c>
      <c r="K1379" s="174">
        <f t="shared" ca="1" si="64"/>
        <v>44363</v>
      </c>
      <c r="L1379" s="20">
        <f ca="1">_xll.meDateFromTenor(K1379,L$14,"Following",L$13,"Normal")</f>
        <v>44546</v>
      </c>
      <c r="M1379" s="175">
        <f ca="1"/>
        <v>1.5885113793904143E-2</v>
      </c>
      <c r="N1379" s="152" t="s">
        <v>4</v>
      </c>
      <c r="O1379" s="174">
        <f t="shared" ca="1" si="65"/>
        <v>44363</v>
      </c>
      <c r="P1379" s="20">
        <f ca="1">_xll.meDateFromTenor(O1379,P$14,"Following",P$13,"Normal")</f>
        <v>44364</v>
      </c>
      <c r="Q1379" s="175">
        <f ca="1"/>
        <v>1.1711141278984713E-2</v>
      </c>
      <c r="R1379" s="151" t="s">
        <v>4</v>
      </c>
    </row>
    <row r="1380" spans="1:18" x14ac:dyDescent="0.25">
      <c r="A1380" s="153">
        <v>1362</v>
      </c>
      <c r="B1380" s="158"/>
      <c r="C1380" s="174">
        <f ca="1">_xll.meDateFromTenor(C1379,"1D","FOLLOWING",D$13,"NORMAL")</f>
        <v>44364</v>
      </c>
      <c r="D1380" s="20">
        <f ca="1">_xll.meDateFromTenor(C1380,D$14,"Following",D$13,"Normal")</f>
        <v>44365</v>
      </c>
      <c r="E1380" s="175">
        <f ca="1"/>
        <v>1.152772316635617E-2</v>
      </c>
      <c r="F1380" s="152"/>
      <c r="G1380" s="174">
        <f t="shared" ca="1" si="63"/>
        <v>44364</v>
      </c>
      <c r="H1380" s="20">
        <f ca="1">_xll.meDateFromTenor(G1380,H$14,"Following",H$13,"Normal")</f>
        <v>44456</v>
      </c>
      <c r="I1380" s="175">
        <f ca="1"/>
        <v>1.4380042770621118E-2</v>
      </c>
      <c r="J1380" s="152" t="s">
        <v>4</v>
      </c>
      <c r="K1380" s="174">
        <f t="shared" ca="1" si="64"/>
        <v>44364</v>
      </c>
      <c r="L1380" s="20">
        <f ca="1">_xll.meDateFromTenor(K1380,L$14,"Following",L$13,"Normal")</f>
        <v>44547</v>
      </c>
      <c r="M1380" s="175">
        <f ca="1"/>
        <v>1.5891045797788068E-2</v>
      </c>
      <c r="N1380" s="152" t="s">
        <v>4</v>
      </c>
      <c r="O1380" s="174">
        <f t="shared" ca="1" si="65"/>
        <v>44364</v>
      </c>
      <c r="P1380" s="20">
        <f ca="1">_xll.meDateFromTenor(O1380,P$14,"Following",P$13,"Normal")</f>
        <v>44365</v>
      </c>
      <c r="Q1380" s="175">
        <f ca="1"/>
        <v>1.1716886692184928E-2</v>
      </c>
      <c r="R1380" s="151" t="s">
        <v>4</v>
      </c>
    </row>
    <row r="1381" spans="1:18" x14ac:dyDescent="0.25">
      <c r="A1381" s="153">
        <v>1363</v>
      </c>
      <c r="B1381" s="158"/>
      <c r="C1381" s="174">
        <f ca="1">_xll.meDateFromTenor(C1380,"1D","FOLLOWING",D$13,"NORMAL")</f>
        <v>44365</v>
      </c>
      <c r="D1381" s="20">
        <f ca="1">_xll.meDateFromTenor(C1381,D$14,"Following",D$13,"Normal")</f>
        <v>44368</v>
      </c>
      <c r="E1381" s="175">
        <f ca="1"/>
        <v>1.1541834698807863E-2</v>
      </c>
      <c r="F1381" s="152"/>
      <c r="G1381" s="174">
        <f t="shared" ca="1" si="63"/>
        <v>44365</v>
      </c>
      <c r="H1381" s="20">
        <f ca="1">_xll.meDateFromTenor(G1381,H$14,"Following",H$13,"Normal")</f>
        <v>44459</v>
      </c>
      <c r="I1381" s="175">
        <f ca="1"/>
        <v>1.4386038918051165E-2</v>
      </c>
      <c r="J1381" s="152" t="s">
        <v>4</v>
      </c>
      <c r="K1381" s="174">
        <f t="shared" ca="1" si="64"/>
        <v>44365</v>
      </c>
      <c r="L1381" s="20">
        <f ca="1">_xll.meDateFromTenor(K1381,L$14,"Following",L$13,"Normal")</f>
        <v>44550</v>
      </c>
      <c r="M1381" s="175">
        <f ca="1"/>
        <v>1.5896977587500898E-2</v>
      </c>
      <c r="N1381" s="152" t="s">
        <v>4</v>
      </c>
      <c r="O1381" s="174">
        <f t="shared" ca="1" si="65"/>
        <v>44365</v>
      </c>
      <c r="P1381" s="20">
        <f ca="1">_xll.meDateFromTenor(O1381,P$14,"Following",P$13,"Normal")</f>
        <v>44368</v>
      </c>
      <c r="Q1381" s="175">
        <f ca="1"/>
        <v>1.1722646039900071E-2</v>
      </c>
      <c r="R1381" s="151" t="s">
        <v>4</v>
      </c>
    </row>
    <row r="1382" spans="1:18" x14ac:dyDescent="0.25">
      <c r="A1382" s="153">
        <v>1364</v>
      </c>
      <c r="B1382" s="158"/>
      <c r="C1382" s="174">
        <f ca="1">_xll.meDateFromTenor(C1381,"1D","FOLLOWING",D$13,"NORMAL")</f>
        <v>44368</v>
      </c>
      <c r="D1382" s="20">
        <f ca="1">_xll.meDateFromTenor(C1382,D$14,"Following",D$13,"Normal")</f>
        <v>44369</v>
      </c>
      <c r="E1382" s="175">
        <f ca="1"/>
        <v>1.1555184380378917E-2</v>
      </c>
      <c r="F1382" s="152"/>
      <c r="G1382" s="174">
        <f t="shared" ca="1" si="63"/>
        <v>44368</v>
      </c>
      <c r="H1382" s="20">
        <f ca="1">_xll.meDateFromTenor(G1382,H$14,"Following",H$13,"Normal")</f>
        <v>44460</v>
      </c>
      <c r="I1382" s="175">
        <f ca="1"/>
        <v>1.4404027255603413E-2</v>
      </c>
      <c r="J1382" s="152" t="s">
        <v>4</v>
      </c>
      <c r="K1382" s="174">
        <f t="shared" ca="1" si="64"/>
        <v>44368</v>
      </c>
      <c r="L1382" s="20">
        <f ca="1">_xll.meDateFromTenor(K1382,L$14,"Following",L$13,"Normal")</f>
        <v>44551</v>
      </c>
      <c r="M1382" s="175">
        <f ca="1"/>
        <v>1.5914772195452172E-2</v>
      </c>
      <c r="N1382" s="152" t="s">
        <v>4</v>
      </c>
      <c r="O1382" s="174">
        <f t="shared" ca="1" si="65"/>
        <v>44368</v>
      </c>
      <c r="P1382" s="20">
        <f ca="1">_xll.meDateFromTenor(O1382,P$14,"Following",P$13,"Normal")</f>
        <v>44369</v>
      </c>
      <c r="Q1382" s="175">
        <f ca="1"/>
        <v>1.1740007524166816E-2</v>
      </c>
      <c r="R1382" s="151" t="s">
        <v>4</v>
      </c>
    </row>
    <row r="1383" spans="1:18" x14ac:dyDescent="0.25">
      <c r="A1383" s="153">
        <v>1365</v>
      </c>
      <c r="B1383" s="158"/>
      <c r="C1383" s="174">
        <f ca="1">_xll.meDateFromTenor(C1382,"1D","FOLLOWING",D$13,"NORMAL")</f>
        <v>44369</v>
      </c>
      <c r="D1383" s="20">
        <f ca="1">_xll.meDateFromTenor(C1383,D$14,"Following",D$13,"Normal")</f>
        <v>44370</v>
      </c>
      <c r="E1383" s="175">
        <f ca="1"/>
        <v>1.1562033322915723E-2</v>
      </c>
      <c r="F1383" s="152"/>
      <c r="G1383" s="174">
        <f t="shared" ca="1" si="63"/>
        <v>44369</v>
      </c>
      <c r="H1383" s="20">
        <f ca="1">_xll.meDateFromTenor(G1383,H$14,"Following",H$13,"Normal")</f>
        <v>44461</v>
      </c>
      <c r="I1383" s="175">
        <f ca="1"/>
        <v>1.441002341963226E-2</v>
      </c>
      <c r="J1383" s="152" t="s">
        <v>4</v>
      </c>
      <c r="K1383" s="174">
        <f t="shared" ca="1" si="64"/>
        <v>44369</v>
      </c>
      <c r="L1383" s="20">
        <f ca="1">_xll.meDateFromTenor(K1383,L$14,"Following",L$13,"Normal")</f>
        <v>44552</v>
      </c>
      <c r="M1383" s="175">
        <f ca="1"/>
        <v>1.5920703652319994E-2</v>
      </c>
      <c r="N1383" s="152" t="s">
        <v>4</v>
      </c>
      <c r="O1383" s="174">
        <f t="shared" ca="1" si="65"/>
        <v>44369</v>
      </c>
      <c r="P1383" s="20">
        <f ca="1">_xll.meDateFromTenor(O1383,P$14,"Following",P$13,"Normal")</f>
        <v>44370</v>
      </c>
      <c r="Q1383" s="175">
        <f ca="1"/>
        <v>1.1745822443973439E-2</v>
      </c>
      <c r="R1383" s="151" t="s">
        <v>4</v>
      </c>
    </row>
    <row r="1384" spans="1:18" x14ac:dyDescent="0.25">
      <c r="A1384" s="153">
        <v>1366</v>
      </c>
      <c r="B1384" s="158"/>
      <c r="C1384" s="174">
        <f ca="1">_xll.meDateFromTenor(C1383,"1D","FOLLOWING",D$13,"NORMAL")</f>
        <v>44370</v>
      </c>
      <c r="D1384" s="20">
        <f ca="1">_xll.meDateFromTenor(C1384,D$14,"Following",D$13,"Normal")</f>
        <v>44371</v>
      </c>
      <c r="E1384" s="175">
        <f ca="1"/>
        <v>1.1568875720040919E-2</v>
      </c>
      <c r="F1384" s="152"/>
      <c r="G1384" s="174">
        <f t="shared" ca="1" si="63"/>
        <v>44370</v>
      </c>
      <c r="H1384" s="20">
        <f ca="1">_xll.meDateFromTenor(G1384,H$14,"Following",H$13,"Normal")</f>
        <v>44462</v>
      </c>
      <c r="I1384" s="175">
        <f ca="1"/>
        <v>1.4416019652628845E-2</v>
      </c>
      <c r="J1384" s="152" t="s">
        <v>4</v>
      </c>
      <c r="K1384" s="174">
        <f t="shared" ca="1" si="64"/>
        <v>44370</v>
      </c>
      <c r="L1384" s="20">
        <f ca="1">_xll.meDateFromTenor(K1384,L$14,"Following",L$13,"Normal")</f>
        <v>44553</v>
      </c>
      <c r="M1384" s="175">
        <f ca="1"/>
        <v>1.592663515693642E-2</v>
      </c>
      <c r="N1384" s="152" t="s">
        <v>4</v>
      </c>
      <c r="O1384" s="174">
        <f t="shared" ca="1" si="65"/>
        <v>44370</v>
      </c>
      <c r="P1384" s="20">
        <f ca="1">_xll.meDateFromTenor(O1384,P$14,"Following",P$13,"Normal")</f>
        <v>44371</v>
      </c>
      <c r="Q1384" s="175">
        <f ca="1"/>
        <v>1.1751651215310879E-2</v>
      </c>
      <c r="R1384" s="151" t="s">
        <v>4</v>
      </c>
    </row>
    <row r="1385" spans="1:18" x14ac:dyDescent="0.25">
      <c r="A1385" s="153">
        <v>1367</v>
      </c>
      <c r="B1385" s="158"/>
      <c r="C1385" s="174">
        <f ca="1">_xll.meDateFromTenor(C1384,"1D","FOLLOWING",D$13,"NORMAL")</f>
        <v>44371</v>
      </c>
      <c r="D1385" s="20">
        <f ca="1">_xll.meDateFromTenor(C1385,D$14,"Following",D$13,"Normal")</f>
        <v>44372</v>
      </c>
      <c r="E1385" s="175">
        <f ca="1"/>
        <v>1.1575711571369612E-2</v>
      </c>
      <c r="F1385" s="152"/>
      <c r="G1385" s="174">
        <f t="shared" ca="1" si="63"/>
        <v>44371</v>
      </c>
      <c r="H1385" s="20">
        <f ca="1">_xll.meDateFromTenor(G1385,H$14,"Following",H$13,"Normal")</f>
        <v>44463</v>
      </c>
      <c r="I1385" s="175">
        <f ca="1"/>
        <v>1.4422015980520396E-2</v>
      </c>
      <c r="J1385" s="152" t="s">
        <v>4</v>
      </c>
      <c r="K1385" s="174">
        <f t="shared" ca="1" si="64"/>
        <v>44371</v>
      </c>
      <c r="L1385" s="20">
        <f ca="1">_xll.meDateFromTenor(K1385,L$14,"Following",L$13,"Normal")</f>
        <v>44554</v>
      </c>
      <c r="M1385" s="175">
        <f ca="1"/>
        <v>1.5932566761685387E-2</v>
      </c>
      <c r="N1385" s="152" t="s">
        <v>4</v>
      </c>
      <c r="O1385" s="174">
        <f t="shared" ca="1" si="65"/>
        <v>44371</v>
      </c>
      <c r="P1385" s="20">
        <f ca="1">_xll.meDateFromTenor(O1385,P$14,"Following",P$13,"Normal")</f>
        <v>44372</v>
      </c>
      <c r="Q1385" s="175">
        <f ca="1"/>
        <v>1.1757493821582315E-2</v>
      </c>
      <c r="R1385" s="151" t="s">
        <v>4</v>
      </c>
    </row>
    <row r="1386" spans="1:18" x14ac:dyDescent="0.25">
      <c r="A1386" s="153">
        <v>1368</v>
      </c>
      <c r="B1386" s="158"/>
      <c r="C1386" s="174">
        <f ca="1">_xll.meDateFromTenor(C1385,"1D","FOLLOWING",D$13,"NORMAL")</f>
        <v>44372</v>
      </c>
      <c r="D1386" s="20">
        <f ca="1">_xll.meDateFromTenor(C1386,D$14,"Following",D$13,"Normal")</f>
        <v>44375</v>
      </c>
      <c r="E1386" s="175">
        <f ca="1"/>
        <v>1.1589734548493304E-2</v>
      </c>
      <c r="F1386" s="152"/>
      <c r="G1386" s="174">
        <f t="shared" ca="1" si="63"/>
        <v>44372</v>
      </c>
      <c r="H1386" s="20">
        <f ca="1">_xll.meDateFromTenor(G1386,H$14,"Following",H$13,"Normal")</f>
        <v>44466</v>
      </c>
      <c r="I1386" s="175">
        <f ca="1"/>
        <v>1.4428012429234121E-2</v>
      </c>
      <c r="J1386" s="152" t="s">
        <v>4</v>
      </c>
      <c r="K1386" s="174">
        <f t="shared" ca="1" si="64"/>
        <v>44372</v>
      </c>
      <c r="L1386" s="20">
        <f ca="1">_xll.meDateFromTenor(K1386,L$14,"Following",L$13,"Normal")</f>
        <v>44557</v>
      </c>
      <c r="M1386" s="175">
        <f ca="1"/>
        <v>1.5938498518950833E-2</v>
      </c>
      <c r="N1386" s="152" t="s">
        <v>4</v>
      </c>
      <c r="O1386" s="174">
        <f t="shared" ca="1" si="65"/>
        <v>44372</v>
      </c>
      <c r="P1386" s="20">
        <f ca="1">_xll.meDateFromTenor(O1386,P$14,"Following",P$13,"Normal")</f>
        <v>44375</v>
      </c>
      <c r="Q1386" s="175">
        <f ca="1"/>
        <v>1.1763350246190928E-2</v>
      </c>
      <c r="R1386" s="151" t="s">
        <v>4</v>
      </c>
    </row>
    <row r="1387" spans="1:18" x14ac:dyDescent="0.25">
      <c r="A1387" s="153">
        <v>1369</v>
      </c>
      <c r="B1387" s="158"/>
      <c r="C1387" s="174">
        <f ca="1">_xll.meDateFromTenor(C1386,"1D","FOLLOWING",D$13,"NORMAL")</f>
        <v>44375</v>
      </c>
      <c r="D1387" s="20">
        <f ca="1">_xll.meDateFromTenor(C1387,D$14,"Following",D$13,"Normal")</f>
        <v>44376</v>
      </c>
      <c r="E1387" s="175">
        <f ca="1"/>
        <v>1.1602989508158976E-2</v>
      </c>
      <c r="F1387" s="152"/>
      <c r="G1387" s="174">
        <f t="shared" ca="1" si="63"/>
        <v>44375</v>
      </c>
      <c r="H1387" s="20">
        <f ca="1">_xll.meDateFromTenor(G1387,H$14,"Following",H$13,"Normal")</f>
        <v>44467</v>
      </c>
      <c r="I1387" s="175">
        <f ca="1"/>
        <v>1.4446002759580535E-2</v>
      </c>
      <c r="J1387" s="152" t="s">
        <v>4</v>
      </c>
      <c r="K1387" s="174">
        <f t="shared" ca="1" si="64"/>
        <v>44375</v>
      </c>
      <c r="L1387" s="20">
        <f ca="1">_xll.meDateFromTenor(K1387,L$14,"Following",L$13,"Normal")</f>
        <v>44558</v>
      </c>
      <c r="M1387" s="175">
        <f ca="1"/>
        <v>1.5956295229685457E-2</v>
      </c>
      <c r="N1387" s="152" t="s">
        <v>4</v>
      </c>
      <c r="O1387" s="174">
        <f t="shared" ca="1" si="65"/>
        <v>44375</v>
      </c>
      <c r="P1387" s="20">
        <f ca="1">_xll.meDateFromTenor(O1387,P$14,"Following",P$13,"Normal")</f>
        <v>44376</v>
      </c>
      <c r="Q1387" s="175">
        <f ca="1"/>
        <v>1.17810022640716E-2</v>
      </c>
      <c r="R1387" s="151" t="s">
        <v>4</v>
      </c>
    </row>
    <row r="1388" spans="1:18" x14ac:dyDescent="0.25">
      <c r="A1388" s="153">
        <v>1370</v>
      </c>
      <c r="B1388" s="158"/>
      <c r="C1388" s="174">
        <f ca="1">_xll.meDateFromTenor(C1387,"1D","FOLLOWING",D$13,"NORMAL")</f>
        <v>44376</v>
      </c>
      <c r="D1388" s="20">
        <f ca="1">_xll.meDateFromTenor(C1388,D$14,"Following",D$13,"Normal")</f>
        <v>44377</v>
      </c>
      <c r="E1388" s="175">
        <f ca="1"/>
        <v>1.1609792622706967E-2</v>
      </c>
      <c r="F1388" s="152"/>
      <c r="G1388" s="174">
        <f t="shared" ca="1" si="63"/>
        <v>44376</v>
      </c>
      <c r="H1388" s="20">
        <f ca="1">_xll.meDateFromTenor(G1388,H$14,"Following",H$13,"Normal")</f>
        <v>44468</v>
      </c>
      <c r="I1388" s="175">
        <f ca="1"/>
        <v>1.4451999950855148E-2</v>
      </c>
      <c r="J1388" s="152" t="s">
        <v>4</v>
      </c>
      <c r="K1388" s="174">
        <f t="shared" ca="1" si="64"/>
        <v>44376</v>
      </c>
      <c r="L1388" s="20">
        <f ca="1">_xll.meDateFromTenor(K1388,L$14,"Following",L$13,"Normal")</f>
        <v>44559</v>
      </c>
      <c r="M1388" s="175">
        <f ca="1"/>
        <v>1.596222812085623E-2</v>
      </c>
      <c r="N1388" s="152" t="s">
        <v>4</v>
      </c>
      <c r="O1388" s="174">
        <f t="shared" ca="1" si="65"/>
        <v>44376</v>
      </c>
      <c r="P1388" s="20">
        <f ca="1">_xll.meDateFromTenor(O1388,P$14,"Following",P$13,"Normal")</f>
        <v>44377</v>
      </c>
      <c r="Q1388" s="175">
        <f ca="1"/>
        <v>1.1786913796060703E-2</v>
      </c>
      <c r="R1388" s="151" t="s">
        <v>4</v>
      </c>
    </row>
    <row r="1389" spans="1:18" x14ac:dyDescent="0.25">
      <c r="A1389" s="153">
        <v>1371</v>
      </c>
      <c r="B1389" s="158"/>
      <c r="C1389" s="174">
        <f ca="1">_xll.meDateFromTenor(C1388,"1D","FOLLOWING",D$13,"NORMAL")</f>
        <v>44377</v>
      </c>
      <c r="D1389" s="20">
        <f ca="1">_xll.meDateFromTenor(C1389,D$14,"Following",D$13,"Normal")</f>
        <v>44378</v>
      </c>
      <c r="E1389" s="175">
        <f ca="1"/>
        <v>1.1616589188420911E-2</v>
      </c>
      <c r="F1389" s="152"/>
      <c r="G1389" s="174">
        <f t="shared" ca="1" si="63"/>
        <v>44377</v>
      </c>
      <c r="H1389" s="20">
        <f ca="1">_xll.meDateFromTenor(G1389,H$14,"Following",H$13,"Normal")</f>
        <v>44469</v>
      </c>
      <c r="I1389" s="175">
        <f ca="1"/>
        <v>1.4457997392588023E-2</v>
      </c>
      <c r="J1389" s="152" t="s">
        <v>4</v>
      </c>
      <c r="K1389" s="174">
        <f t="shared" ca="1" si="64"/>
        <v>44377</v>
      </c>
      <c r="L1389" s="20">
        <f ca="1">_xll.meDateFromTenor(K1389,L$14,"Following",L$13,"Normal")</f>
        <v>44560</v>
      </c>
      <c r="M1389" s="175">
        <f ca="1"/>
        <v>1.5968161426463186E-2</v>
      </c>
      <c r="N1389" s="152" t="s">
        <v>4</v>
      </c>
      <c r="O1389" s="174">
        <f t="shared" ca="1" si="65"/>
        <v>44377</v>
      </c>
      <c r="P1389" s="20">
        <f ca="1">_xll.meDateFromTenor(O1389,P$14,"Following",P$13,"Normal")</f>
        <v>44378</v>
      </c>
      <c r="Q1389" s="175">
        <f ca="1"/>
        <v>1.1792839063402873E-2</v>
      </c>
      <c r="R1389" s="151" t="s">
        <v>4</v>
      </c>
    </row>
    <row r="1390" spans="1:18" x14ac:dyDescent="0.25">
      <c r="A1390" s="153">
        <v>1372</v>
      </c>
      <c r="B1390" s="158"/>
      <c r="C1390" s="174">
        <f ca="1">_xll.meDateFromTenor(C1389,"1D","FOLLOWING",D$13,"NORMAL")</f>
        <v>44378</v>
      </c>
      <c r="D1390" s="20">
        <f ca="1">_xll.meDateFromTenor(C1390,D$14,"Following",D$13,"Normal")</f>
        <v>44379</v>
      </c>
      <c r="E1390" s="175">
        <f ca="1"/>
        <v>1.1623379204726407E-2</v>
      </c>
      <c r="F1390" s="152"/>
      <c r="G1390" s="174">
        <f t="shared" ca="1" si="63"/>
        <v>44378</v>
      </c>
      <c r="H1390" s="20">
        <f ca="1">_xll.meDateFromTenor(G1390,H$14,"Following",H$13,"Normal")</f>
        <v>44470</v>
      </c>
      <c r="I1390" s="175">
        <f ca="1"/>
        <v>1.4463995110706378E-2</v>
      </c>
      <c r="J1390" s="152" t="s">
        <v>4</v>
      </c>
      <c r="K1390" s="174">
        <f t="shared" ca="1" si="64"/>
        <v>44378</v>
      </c>
      <c r="L1390" s="20">
        <f ca="1">_xll.meDateFromTenor(K1390,L$14,"Following",L$13,"Normal")</f>
        <v>44564</v>
      </c>
      <c r="M1390" s="175">
        <f ca="1"/>
        <v>1.5974095198890259E-2</v>
      </c>
      <c r="N1390" s="152" t="s">
        <v>4</v>
      </c>
      <c r="O1390" s="174">
        <f t="shared" ca="1" si="65"/>
        <v>44378</v>
      </c>
      <c r="P1390" s="20">
        <f ca="1">_xll.meDateFromTenor(O1390,P$14,"Following",P$13,"Normal")</f>
        <v>44379</v>
      </c>
      <c r="Q1390" s="175">
        <f ca="1"/>
        <v>1.1798778049501293E-2</v>
      </c>
      <c r="R1390" s="151" t="s">
        <v>4</v>
      </c>
    </row>
    <row r="1391" spans="1:18" x14ac:dyDescent="0.25">
      <c r="A1391" s="153">
        <v>1373</v>
      </c>
      <c r="B1391" s="158"/>
      <c r="C1391" s="174">
        <f ca="1">_xll.meDateFromTenor(C1390,"1D","FOLLOWING",D$13,"NORMAL")</f>
        <v>44379</v>
      </c>
      <c r="D1391" s="20">
        <f ca="1">_xll.meDateFromTenor(C1391,D$14,"Following",D$13,"Normal")</f>
        <v>44382</v>
      </c>
      <c r="E1391" s="175">
        <f ca="1"/>
        <v>1.1637313569804015E-2</v>
      </c>
      <c r="F1391" s="152"/>
      <c r="G1391" s="174">
        <f t="shared" ca="1" si="63"/>
        <v>44379</v>
      </c>
      <c r="H1391" s="20">
        <f ca="1">_xll.meDateFromTenor(G1391,H$14,"Following",H$13,"Normal")</f>
        <v>44473</v>
      </c>
      <c r="I1391" s="175">
        <f ca="1"/>
        <v>1.4469993131137429E-2</v>
      </c>
      <c r="J1391" s="152" t="s">
        <v>4</v>
      </c>
      <c r="K1391" s="174">
        <f t="shared" ca="1" si="64"/>
        <v>44379</v>
      </c>
      <c r="L1391" s="20">
        <f ca="1">_xll.meDateFromTenor(K1391,L$14,"Following",L$13,"Normal")</f>
        <v>44564</v>
      </c>
      <c r="M1391" s="175">
        <f ca="1"/>
        <v>1.5980029490521398E-2</v>
      </c>
      <c r="N1391" s="152" t="s">
        <v>4</v>
      </c>
      <c r="O1391" s="174">
        <f t="shared" ca="1" si="65"/>
        <v>44379</v>
      </c>
      <c r="P1391" s="20">
        <f ca="1">_xll.meDateFromTenor(O1391,P$14,"Following",P$13,"Normal")</f>
        <v>44382</v>
      </c>
      <c r="Q1391" s="175">
        <f ca="1"/>
        <v>1.1804730737759141E-2</v>
      </c>
      <c r="R1391" s="151" t="s">
        <v>4</v>
      </c>
    </row>
    <row r="1392" spans="1:18" x14ac:dyDescent="0.25">
      <c r="A1392" s="153">
        <v>1374</v>
      </c>
      <c r="B1392" s="158"/>
      <c r="C1392" s="174">
        <f ca="1">_xll.meDateFromTenor(C1391,"1D","FOLLOWING",D$13,"NORMAL")</f>
        <v>44382</v>
      </c>
      <c r="D1392" s="20">
        <f ca="1">_xll.meDateFromTenor(C1392,D$14,"Following",D$13,"Normal")</f>
        <v>44383</v>
      </c>
      <c r="E1392" s="175">
        <f ca="1"/>
        <v>1.1650473766680446E-2</v>
      </c>
      <c r="F1392" s="152"/>
      <c r="G1392" s="174">
        <f t="shared" ca="1" si="63"/>
        <v>44382</v>
      </c>
      <c r="H1392" s="20">
        <f ca="1">_xll.meDateFromTenor(G1392,H$14,"Following",H$13,"Normal")</f>
        <v>44474</v>
      </c>
      <c r="I1392" s="175">
        <f ca="1"/>
        <v>1.4487989265578949E-2</v>
      </c>
      <c r="J1392" s="152" t="s">
        <v>4</v>
      </c>
      <c r="K1392" s="174">
        <f t="shared" ca="1" si="64"/>
        <v>44382</v>
      </c>
      <c r="L1392" s="20">
        <f ca="1">_xll.meDateFromTenor(K1392,L$14,"Following",L$13,"Normal")</f>
        <v>44566</v>
      </c>
      <c r="M1392" s="175">
        <f ca="1"/>
        <v>1.5997836004478589E-2</v>
      </c>
      <c r="N1392" s="152" t="s">
        <v>4</v>
      </c>
      <c r="O1392" s="174">
        <f t="shared" ca="1" si="65"/>
        <v>44382</v>
      </c>
      <c r="P1392" s="20">
        <f ca="1">_xll.meDateFromTenor(O1392,P$14,"Following",P$13,"Normal")</f>
        <v>44383</v>
      </c>
      <c r="Q1392" s="175">
        <f ca="1"/>
        <v>1.1822670849521034E-2</v>
      </c>
      <c r="R1392" s="151" t="s">
        <v>4</v>
      </c>
    </row>
    <row r="1393" spans="1:18" x14ac:dyDescent="0.25">
      <c r="A1393" s="153">
        <v>1375</v>
      </c>
      <c r="B1393" s="158"/>
      <c r="C1393" s="174">
        <f ca="1">_xll.meDateFromTenor(C1392,"1D","FOLLOWING",D$13,"NORMAL")</f>
        <v>44383</v>
      </c>
      <c r="D1393" s="20">
        <f ca="1">_xll.meDateFromTenor(C1393,D$14,"Following",D$13,"Normal")</f>
        <v>44384</v>
      </c>
      <c r="E1393" s="175">
        <f ca="1"/>
        <v>1.1657231028634158E-2</v>
      </c>
      <c r="F1393" s="152"/>
      <c r="G1393" s="174">
        <f t="shared" ca="1" si="63"/>
        <v>44383</v>
      </c>
      <c r="H1393" s="20">
        <f ca="1">_xll.meDateFromTenor(G1393,H$14,"Following",H$13,"Normal")</f>
        <v>44475</v>
      </c>
      <c r="I1393" s="175">
        <f ca="1"/>
        <v>1.4493988754532972E-2</v>
      </c>
      <c r="J1393" s="152" t="s">
        <v>4</v>
      </c>
      <c r="K1393" s="174">
        <f t="shared" ca="1" si="64"/>
        <v>44383</v>
      </c>
      <c r="L1393" s="20">
        <f ca="1">_xll.meDateFromTenor(K1393,L$14,"Following",L$13,"Normal")</f>
        <v>44567</v>
      </c>
      <c r="M1393" s="175">
        <f ca="1"/>
        <v>1.600377289676538E-2</v>
      </c>
      <c r="N1393" s="152" t="s">
        <v>4</v>
      </c>
      <c r="O1393" s="174">
        <f t="shared" ca="1" si="65"/>
        <v>44383</v>
      </c>
      <c r="P1393" s="20">
        <f ca="1">_xll.meDateFromTenor(O1393,P$14,"Following",P$13,"Normal")</f>
        <v>44384</v>
      </c>
      <c r="Q1393" s="175">
        <f ca="1"/>
        <v>1.1828678180448381E-2</v>
      </c>
      <c r="R1393" s="151" t="s">
        <v>4</v>
      </c>
    </row>
    <row r="1394" spans="1:18" x14ac:dyDescent="0.25">
      <c r="A1394" s="153">
        <v>1376</v>
      </c>
      <c r="B1394" s="158"/>
      <c r="C1394" s="174">
        <f ca="1">_xll.meDateFromTenor(C1393,"1D","FOLLOWING",D$13,"NORMAL")</f>
        <v>44384</v>
      </c>
      <c r="D1394" s="20">
        <f ca="1">_xll.meDateFromTenor(C1394,D$14,"Following",D$13,"Normal")</f>
        <v>44385</v>
      </c>
      <c r="E1394" s="175">
        <f ca="1"/>
        <v>1.1663981738301696E-2</v>
      </c>
      <c r="F1394" s="152"/>
      <c r="G1394" s="174">
        <f t="shared" ca="1" si="63"/>
        <v>44384</v>
      </c>
      <c r="H1394" s="20">
        <f ca="1">_xll.meDateFromTenor(G1394,H$14,"Following",H$13,"Normal")</f>
        <v>44476</v>
      </c>
      <c r="I1394" s="175">
        <f ca="1"/>
        <v>1.4499988675435773E-2</v>
      </c>
      <c r="J1394" s="152" t="s">
        <v>4</v>
      </c>
      <c r="K1394" s="174">
        <f t="shared" ca="1" si="64"/>
        <v>44384</v>
      </c>
      <c r="L1394" s="20">
        <f ca="1">_xll.meDateFromTenor(K1394,L$14,"Following",L$13,"Normal")</f>
        <v>44568</v>
      </c>
      <c r="M1394" s="175">
        <f ca="1"/>
        <v>1.6009710570175934E-2</v>
      </c>
      <c r="N1394" s="152" t="s">
        <v>4</v>
      </c>
      <c r="O1394" s="174">
        <f t="shared" ca="1" si="65"/>
        <v>44384</v>
      </c>
      <c r="P1394" s="20">
        <f ca="1">_xll.meDateFromTenor(O1394,P$14,"Following",P$13,"Normal")</f>
        <v>44385</v>
      </c>
      <c r="Q1394" s="175">
        <f ca="1"/>
        <v>1.1834699130551045E-2</v>
      </c>
      <c r="R1394" s="151" t="s">
        <v>4</v>
      </c>
    </row>
    <row r="1395" spans="1:18" x14ac:dyDescent="0.25">
      <c r="A1395" s="153">
        <v>1377</v>
      </c>
      <c r="B1395" s="158"/>
      <c r="C1395" s="174">
        <f ca="1">_xll.meDateFromTenor(C1394,"1D","FOLLOWING",D$13,"NORMAL")</f>
        <v>44385</v>
      </c>
      <c r="D1395" s="20">
        <f ca="1">_xll.meDateFromTenor(C1395,D$14,"Following",D$13,"Normal")</f>
        <v>44386</v>
      </c>
      <c r="E1395" s="175">
        <f ca="1"/>
        <v>1.1670725894978548E-2</v>
      </c>
      <c r="F1395" s="152"/>
      <c r="G1395" s="174">
        <f t="shared" ca="1" si="63"/>
        <v>44385</v>
      </c>
      <c r="H1395" s="20">
        <f ca="1">_xll.meDateFromTenor(G1395,H$14,"Following",H$13,"Normal")</f>
        <v>44477</v>
      </c>
      <c r="I1395" s="175">
        <f ca="1"/>
        <v>1.4505989054214581E-2</v>
      </c>
      <c r="J1395" s="152" t="s">
        <v>4</v>
      </c>
      <c r="K1395" s="174">
        <f t="shared" ca="1" si="64"/>
        <v>44385</v>
      </c>
      <c r="L1395" s="20">
        <f ca="1">_xll.meDateFromTenor(K1395,L$14,"Following",L$13,"Normal")</f>
        <v>44571</v>
      </c>
      <c r="M1395" s="175">
        <f ca="1"/>
        <v>1.6015649077094189E-2</v>
      </c>
      <c r="N1395" s="152" t="s">
        <v>4</v>
      </c>
      <c r="O1395" s="174">
        <f t="shared" ca="1" si="65"/>
        <v>44385</v>
      </c>
      <c r="P1395" s="20">
        <f ca="1">_xll.meDateFromTenor(O1395,P$14,"Following",P$13,"Normal")</f>
        <v>44386</v>
      </c>
      <c r="Q1395" s="175">
        <f ca="1"/>
        <v>1.1840733683232213E-2</v>
      </c>
      <c r="R1395" s="151" t="s">
        <v>4</v>
      </c>
    </row>
    <row r="1396" spans="1:18" x14ac:dyDescent="0.25">
      <c r="A1396" s="153">
        <v>1378</v>
      </c>
      <c r="B1396" s="158"/>
      <c r="C1396" s="174">
        <f ca="1">_xll.meDateFromTenor(C1395,"1D","FOLLOWING",D$13,"NORMAL")</f>
        <v>44386</v>
      </c>
      <c r="D1396" s="20">
        <f ca="1">_xll.meDateFromTenor(C1396,D$14,"Following",D$13,"Normal")</f>
        <v>44389</v>
      </c>
      <c r="E1396" s="175">
        <f ca="1"/>
        <v>1.1684571590153099E-2</v>
      </c>
      <c r="F1396" s="152"/>
      <c r="G1396" s="174">
        <f t="shared" ca="1" si="63"/>
        <v>44386</v>
      </c>
      <c r="H1396" s="20">
        <f ca="1">_xll.meDateFromTenor(G1396,H$14,"Following",H$13,"Normal")</f>
        <v>44480</v>
      </c>
      <c r="I1396" s="175">
        <f ca="1"/>
        <v>1.4511989916796603E-2</v>
      </c>
      <c r="J1396" s="152" t="s">
        <v>4</v>
      </c>
      <c r="K1396" s="174">
        <f t="shared" ca="1" si="64"/>
        <v>44386</v>
      </c>
      <c r="L1396" s="20">
        <f ca="1">_xll.meDateFromTenor(K1396,L$14,"Following",L$13,"Normal")</f>
        <v>44571</v>
      </c>
      <c r="M1396" s="175">
        <f ca="1"/>
        <v>1.6021588469904091E-2</v>
      </c>
      <c r="N1396" s="152" t="s">
        <v>4</v>
      </c>
      <c r="O1396" s="174">
        <f t="shared" ca="1" si="65"/>
        <v>44386</v>
      </c>
      <c r="P1396" s="20">
        <f ca="1">_xll.meDateFromTenor(O1396,P$14,"Following",P$13,"Normal")</f>
        <v>44389</v>
      </c>
      <c r="Q1396" s="175">
        <f ca="1"/>
        <v>1.184678182189506E-2</v>
      </c>
      <c r="R1396" s="151" t="s">
        <v>4</v>
      </c>
    </row>
    <row r="1397" spans="1:18" x14ac:dyDescent="0.25">
      <c r="A1397" s="153">
        <v>1379</v>
      </c>
      <c r="B1397" s="158"/>
      <c r="C1397" s="174">
        <f ca="1">_xll.meDateFromTenor(C1396,"1D","FOLLOWING",D$13,"NORMAL")</f>
        <v>44389</v>
      </c>
      <c r="D1397" s="20">
        <f ca="1">_xll.meDateFromTenor(C1397,D$14,"Following",D$13,"Normal")</f>
        <v>44390</v>
      </c>
      <c r="E1397" s="175">
        <f ca="1"/>
        <v>1.1697636982656825E-2</v>
      </c>
      <c r="F1397" s="152"/>
      <c r="G1397" s="174">
        <f t="shared" ca="1" si="63"/>
        <v>44389</v>
      </c>
      <c r="H1397" s="20">
        <f ca="1">_xll.meDateFromTenor(G1397,H$14,"Following",H$13,"Normal")</f>
        <v>44481</v>
      </c>
      <c r="I1397" s="175">
        <f ca="1"/>
        <v>1.4529995666634168E-2</v>
      </c>
      <c r="J1397" s="152" t="s">
        <v>4</v>
      </c>
      <c r="K1397" s="174">
        <f t="shared" ca="1" si="64"/>
        <v>44389</v>
      </c>
      <c r="L1397" s="20">
        <f ca="1">_xll.meDateFromTenor(K1397,L$14,"Following",L$13,"Normal")</f>
        <v>44573</v>
      </c>
      <c r="M1397" s="175">
        <f ca="1"/>
        <v>1.6039412487523066E-2</v>
      </c>
      <c r="N1397" s="152" t="s">
        <v>4</v>
      </c>
      <c r="O1397" s="174">
        <f t="shared" ca="1" si="65"/>
        <v>44389</v>
      </c>
      <c r="P1397" s="20">
        <f ca="1">_xll.meDateFromTenor(O1397,P$14,"Following",P$13,"Normal")</f>
        <v>44390</v>
      </c>
      <c r="Q1397" s="175">
        <f ca="1"/>
        <v>1.1865007587805463E-2</v>
      </c>
      <c r="R1397" s="151" t="s">
        <v>4</v>
      </c>
    </row>
    <row r="1398" spans="1:18" x14ac:dyDescent="0.25">
      <c r="A1398" s="153">
        <v>1380</v>
      </c>
      <c r="B1398" s="158"/>
      <c r="C1398" s="174">
        <f ca="1">_xll.meDateFromTenor(C1397,"1D","FOLLOWING",D$13,"NORMAL")</f>
        <v>44390</v>
      </c>
      <c r="D1398" s="20">
        <f ca="1">_xll.meDateFromTenor(C1398,D$14,"Following",D$13,"Normal")</f>
        <v>44391</v>
      </c>
      <c r="E1398" s="175">
        <f ca="1"/>
        <v>1.1704348367141239E-2</v>
      </c>
      <c r="F1398" s="152"/>
      <c r="G1398" s="174">
        <f t="shared" ca="1" si="63"/>
        <v>44390</v>
      </c>
      <c r="H1398" s="20">
        <f ca="1">_xll.meDateFromTenor(G1398,H$14,"Following",H$13,"Normal")</f>
        <v>44482</v>
      </c>
      <c r="I1398" s="175">
        <f ca="1"/>
        <v>1.4535998723701241E-2</v>
      </c>
      <c r="J1398" s="152" t="s">
        <v>4</v>
      </c>
      <c r="K1398" s="174">
        <f t="shared" ca="1" si="64"/>
        <v>44390</v>
      </c>
      <c r="L1398" s="20">
        <f ca="1">_xll.meDateFromTenor(K1398,L$14,"Following",L$13,"Normal")</f>
        <v>44574</v>
      </c>
      <c r="M1398" s="175">
        <f ca="1"/>
        <v>1.6045355947738947E-2</v>
      </c>
      <c r="N1398" s="152" t="s">
        <v>4</v>
      </c>
      <c r="O1398" s="174">
        <f t="shared" ca="1" si="65"/>
        <v>44390</v>
      </c>
      <c r="P1398" s="20">
        <f ca="1">_xll.meDateFromTenor(O1398,P$14,"Following",P$13,"Normal")</f>
        <v>44391</v>
      </c>
      <c r="Q1398" s="175">
        <f ca="1"/>
        <v>1.1871109904426816E-2</v>
      </c>
      <c r="R1398" s="151" t="s">
        <v>4</v>
      </c>
    </row>
    <row r="1399" spans="1:18" x14ac:dyDescent="0.25">
      <c r="A1399" s="153">
        <v>1381</v>
      </c>
      <c r="B1399" s="158"/>
      <c r="C1399" s="174">
        <f ca="1">_xll.meDateFromTenor(C1398,"1D","FOLLOWING",D$13,"NORMAL")</f>
        <v>44391</v>
      </c>
      <c r="D1399" s="20">
        <f ca="1">_xll.meDateFromTenor(C1399,D$14,"Following",D$13,"Normal")</f>
        <v>44392</v>
      </c>
      <c r="E1399" s="175">
        <f ca="1"/>
        <v>1.1711053195597424E-2</v>
      </c>
      <c r="F1399" s="152"/>
      <c r="G1399" s="174">
        <f t="shared" ca="1" si="63"/>
        <v>44391</v>
      </c>
      <c r="H1399" s="20">
        <f ca="1">_xll.meDateFromTenor(G1399,H$14,"Following",H$13,"Normal")</f>
        <v>44483</v>
      </c>
      <c r="I1399" s="175">
        <f ca="1"/>
        <v>1.454200239420762E-2</v>
      </c>
      <c r="J1399" s="152" t="s">
        <v>4</v>
      </c>
      <c r="K1399" s="174">
        <f t="shared" ca="1" si="64"/>
        <v>44391</v>
      </c>
      <c r="L1399" s="20">
        <f ca="1">_xll.meDateFromTenor(K1399,L$14,"Following",L$13,"Normal")</f>
        <v>44575</v>
      </c>
      <c r="M1399" s="175">
        <f ca="1"/>
        <v>1.605130055576617E-2</v>
      </c>
      <c r="N1399" s="152" t="s">
        <v>4</v>
      </c>
      <c r="O1399" s="174">
        <f t="shared" ca="1" si="65"/>
        <v>44391</v>
      </c>
      <c r="P1399" s="20">
        <f ca="1">_xll.meDateFromTenor(O1399,P$14,"Following",P$13,"Normal")</f>
        <v>44392</v>
      </c>
      <c r="Q1399" s="175">
        <f ca="1"/>
        <v>1.1877225724045738E-2</v>
      </c>
      <c r="R1399" s="151" t="s">
        <v>4</v>
      </c>
    </row>
    <row r="1400" spans="1:18" x14ac:dyDescent="0.25">
      <c r="A1400" s="153">
        <v>1382</v>
      </c>
      <c r="B1400" s="158"/>
      <c r="C1400" s="174">
        <f ca="1">_xll.meDateFromTenor(C1399,"1D","FOLLOWING",D$13,"NORMAL")</f>
        <v>44392</v>
      </c>
      <c r="D1400" s="20">
        <f ca="1">_xll.meDateFromTenor(C1400,D$14,"Following",D$13,"Normal")</f>
        <v>44393</v>
      </c>
      <c r="E1400" s="175">
        <f ca="1"/>
        <v>1.171775146753079E-2</v>
      </c>
      <c r="F1400" s="152"/>
      <c r="G1400" s="174">
        <f t="shared" ca="1" si="63"/>
        <v>44392</v>
      </c>
      <c r="H1400" s="20">
        <f ca="1">_xll.meDateFromTenor(G1400,H$14,"Following",H$13,"Normal")</f>
        <v>44484</v>
      </c>
      <c r="I1400" s="175">
        <f ca="1"/>
        <v>1.4548006704080524E-2</v>
      </c>
      <c r="J1400" s="152" t="s">
        <v>4</v>
      </c>
      <c r="K1400" s="174">
        <f t="shared" ca="1" si="64"/>
        <v>44392</v>
      </c>
      <c r="L1400" s="20">
        <f ca="1">_xll.meDateFromTenor(K1400,L$14,"Following",L$13,"Normal")</f>
        <v>44578</v>
      </c>
      <c r="M1400" s="175">
        <f ca="1"/>
        <v>1.605724636398868E-2</v>
      </c>
      <c r="N1400" s="152" t="s">
        <v>4</v>
      </c>
      <c r="O1400" s="174">
        <f t="shared" ca="1" si="65"/>
        <v>44392</v>
      </c>
      <c r="P1400" s="20">
        <f ca="1">_xll.meDateFromTenor(O1400,P$14,"Following",P$13,"Normal")</f>
        <v>44393</v>
      </c>
      <c r="Q1400" s="175">
        <f ca="1"/>
        <v>1.1883355030065419E-2</v>
      </c>
      <c r="R1400" s="151" t="s">
        <v>4</v>
      </c>
    </row>
    <row r="1401" spans="1:18" x14ac:dyDescent="0.25">
      <c r="A1401" s="153">
        <v>1383</v>
      </c>
      <c r="B1401" s="158"/>
      <c r="C1401" s="174">
        <f ca="1">_xll.meDateFromTenor(C1400,"1D","FOLLOWING",D$13,"NORMAL")</f>
        <v>44393</v>
      </c>
      <c r="D1401" s="20">
        <f ca="1">_xll.meDateFromTenor(C1401,D$14,"Following",D$13,"Normal")</f>
        <v>44396</v>
      </c>
      <c r="E1401" s="175">
        <f ca="1"/>
        <v>1.1731508433792781E-2</v>
      </c>
      <c r="F1401" s="152"/>
      <c r="G1401" s="174">
        <f t="shared" ca="1" si="63"/>
        <v>44393</v>
      </c>
      <c r="H1401" s="20">
        <f ca="1">_xll.meDateFromTenor(G1401,H$14,"Following",H$13,"Normal")</f>
        <v>44487</v>
      </c>
      <c r="I1401" s="175">
        <f ca="1"/>
        <v>1.4554011679247162E-2</v>
      </c>
      <c r="J1401" s="152" t="s">
        <v>4</v>
      </c>
      <c r="K1401" s="174">
        <f t="shared" ca="1" si="64"/>
        <v>44393</v>
      </c>
      <c r="L1401" s="20">
        <f ca="1">_xll.meDateFromTenor(K1401,L$14,"Following",L$13,"Normal")</f>
        <v>44578</v>
      </c>
      <c r="M1401" s="175">
        <f ca="1"/>
        <v>1.6063193424790418E-2</v>
      </c>
      <c r="N1401" s="152" t="s">
        <v>4</v>
      </c>
      <c r="O1401" s="174">
        <f t="shared" ca="1" si="65"/>
        <v>44393</v>
      </c>
      <c r="P1401" s="20">
        <f ca="1">_xll.meDateFromTenor(O1401,P$14,"Following",P$13,"Normal")</f>
        <v>44396</v>
      </c>
      <c r="Q1401" s="175">
        <f ca="1"/>
        <v>1.1889497805889026E-2</v>
      </c>
      <c r="R1401" s="151" t="s">
        <v>4</v>
      </c>
    </row>
    <row r="1402" spans="1:18" x14ac:dyDescent="0.25">
      <c r="A1402" s="153">
        <v>1384</v>
      </c>
      <c r="B1402" s="158"/>
      <c r="C1402" s="174">
        <f ca="1">_xll.meDateFromTenor(C1401,"1D","FOLLOWING",D$13,"NORMAL")</f>
        <v>44396</v>
      </c>
      <c r="D1402" s="20">
        <f ca="1">_xll.meDateFromTenor(C1402,D$14,"Following",D$13,"Normal")</f>
        <v>44397</v>
      </c>
      <c r="E1402" s="175">
        <f ca="1"/>
        <v>1.1744478979734237E-2</v>
      </c>
      <c r="F1402" s="152"/>
      <c r="G1402" s="174">
        <f t="shared" ca="1" si="63"/>
        <v>44396</v>
      </c>
      <c r="H1402" s="20">
        <f ca="1">_xll.meDateFromTenor(G1402,H$14,"Following",H$13,"Normal")</f>
        <v>44488</v>
      </c>
      <c r="I1402" s="175">
        <f ca="1"/>
        <v>1.4572030855781702E-2</v>
      </c>
      <c r="J1402" s="152" t="s">
        <v>4</v>
      </c>
      <c r="K1402" s="174">
        <f t="shared" ca="1" si="64"/>
        <v>44396</v>
      </c>
      <c r="L1402" s="20">
        <f ca="1">_xll.meDateFromTenor(K1402,L$14,"Following",L$13,"Normal")</f>
        <v>44580</v>
      </c>
      <c r="M1402" s="175">
        <f ca="1"/>
        <v>1.6081042646510387E-2</v>
      </c>
      <c r="N1402" s="152" t="s">
        <v>4</v>
      </c>
      <c r="O1402" s="174">
        <f t="shared" ca="1" si="65"/>
        <v>44396</v>
      </c>
      <c r="P1402" s="20">
        <f ca="1">_xll.meDateFromTenor(O1402,P$14,"Following",P$13,"Normal")</f>
        <v>44397</v>
      </c>
      <c r="Q1402" s="175">
        <f ca="1"/>
        <v>1.1908006786215229E-2</v>
      </c>
      <c r="R1402" s="151" t="s">
        <v>4</v>
      </c>
    </row>
    <row r="1403" spans="1:18" x14ac:dyDescent="0.25">
      <c r="A1403" s="153">
        <v>1385</v>
      </c>
      <c r="B1403" s="158"/>
      <c r="C1403" s="174">
        <f ca="1">_xll.meDateFromTenor(C1402,"1D","FOLLOWING",D$13,"NORMAL")</f>
        <v>44397</v>
      </c>
      <c r="D1403" s="20">
        <f ca="1">_xll.meDateFromTenor(C1403,D$14,"Following",D$13,"Normal")</f>
        <v>44398</v>
      </c>
      <c r="E1403" s="175">
        <f ca="1"/>
        <v>1.1751144461264717E-2</v>
      </c>
      <c r="F1403" s="152"/>
      <c r="G1403" s="174">
        <f t="shared" ca="1" si="63"/>
        <v>44397</v>
      </c>
      <c r="H1403" s="20">
        <f ca="1">_xll.meDateFromTenor(G1403,H$14,"Following",H$13,"Normal")</f>
        <v>44489</v>
      </c>
      <c r="I1403" s="175">
        <f ca="1"/>
        <v>1.4578038751395477E-2</v>
      </c>
      <c r="J1403" s="152" t="s">
        <v>4</v>
      </c>
      <c r="K1403" s="174">
        <f t="shared" ca="1" si="64"/>
        <v>44397</v>
      </c>
      <c r="L1403" s="20">
        <f ca="1">_xll.meDateFromTenor(K1403,L$14,"Following",L$13,"Normal")</f>
        <v>44581</v>
      </c>
      <c r="M1403" s="175">
        <f ca="1"/>
        <v>1.6086995241468428E-2</v>
      </c>
      <c r="N1403" s="152" t="s">
        <v>4</v>
      </c>
      <c r="O1403" s="174">
        <f t="shared" ca="1" si="65"/>
        <v>44397</v>
      </c>
      <c r="P1403" s="20">
        <f ca="1">_xll.meDateFromTenor(O1403,P$14,"Following",P$13,"Normal")</f>
        <v>44398</v>
      </c>
      <c r="Q1403" s="175">
        <f ca="1"/>
        <v>1.1914203275286353E-2</v>
      </c>
      <c r="R1403" s="151" t="s">
        <v>4</v>
      </c>
    </row>
    <row r="1404" spans="1:18" x14ac:dyDescent="0.25">
      <c r="A1404" s="153">
        <v>1386</v>
      </c>
      <c r="B1404" s="158"/>
      <c r="C1404" s="174">
        <f ca="1">_xll.meDateFromTenor(C1403,"1D","FOLLOWING",D$13,"NORMAL")</f>
        <v>44398</v>
      </c>
      <c r="D1404" s="20">
        <f ca="1">_xll.meDateFromTenor(C1404,D$14,"Following",D$13,"Normal")</f>
        <v>44399</v>
      </c>
      <c r="E1404" s="175">
        <f ca="1"/>
        <v>1.1757803382994973E-2</v>
      </c>
      <c r="F1404" s="152"/>
      <c r="G1404" s="174">
        <f t="shared" ca="1" si="63"/>
        <v>44398</v>
      </c>
      <c r="H1404" s="20">
        <f ca="1">_xll.meDateFromTenor(G1404,H$14,"Following",H$13,"Normal")</f>
        <v>44490</v>
      </c>
      <c r="I1404" s="175">
        <f ca="1"/>
        <v>1.4584047441939078E-2</v>
      </c>
      <c r="J1404" s="152" t="s">
        <v>4</v>
      </c>
      <c r="K1404" s="174">
        <f t="shared" ca="1" si="64"/>
        <v>44398</v>
      </c>
      <c r="L1404" s="20">
        <f ca="1">_xll.meDateFromTenor(K1404,L$14,"Following",L$13,"Normal")</f>
        <v>44582</v>
      </c>
      <c r="M1404" s="175">
        <f ca="1"/>
        <v>1.6092949350925395E-2</v>
      </c>
      <c r="N1404" s="152" t="s">
        <v>4</v>
      </c>
      <c r="O1404" s="174">
        <f t="shared" ca="1" si="65"/>
        <v>44398</v>
      </c>
      <c r="P1404" s="20">
        <f ca="1">_xll.meDateFromTenor(O1404,P$14,"Following",P$13,"Normal")</f>
        <v>44399</v>
      </c>
      <c r="Q1404" s="175">
        <f ca="1"/>
        <v>1.1920413151177299E-2</v>
      </c>
      <c r="R1404" s="151" t="s">
        <v>4</v>
      </c>
    </row>
    <row r="1405" spans="1:18" x14ac:dyDescent="0.25">
      <c r="A1405" s="153">
        <v>1387</v>
      </c>
      <c r="B1405" s="158"/>
      <c r="C1405" s="174">
        <f ca="1">_xll.meDateFromTenor(C1404,"1D","FOLLOWING",D$13,"NORMAL")</f>
        <v>44399</v>
      </c>
      <c r="D1405" s="20">
        <f ca="1">_xll.meDateFromTenor(C1405,D$14,"Following",D$13,"Normal")</f>
        <v>44400</v>
      </c>
      <c r="E1405" s="175">
        <f ca="1"/>
        <v>1.1764455744616535E-2</v>
      </c>
      <c r="F1405" s="152"/>
      <c r="G1405" s="174">
        <f t="shared" ca="1" si="63"/>
        <v>44399</v>
      </c>
      <c r="H1405" s="20">
        <f ca="1">_xll.meDateFromTenor(G1405,H$14,"Following",H$13,"Normal")</f>
        <v>44491</v>
      </c>
      <c r="I1405" s="175">
        <f ca="1"/>
        <v>1.459005695333972E-2</v>
      </c>
      <c r="J1405" s="152" t="s">
        <v>4</v>
      </c>
      <c r="K1405" s="174">
        <f t="shared" ca="1" si="64"/>
        <v>44399</v>
      </c>
      <c r="L1405" s="20">
        <f ca="1">_xll.meDateFromTenor(K1405,L$14,"Following",L$13,"Normal")</f>
        <v>44585</v>
      </c>
      <c r="M1405" s="175">
        <f ca="1"/>
        <v>1.6098905027265232E-2</v>
      </c>
      <c r="N1405" s="152" t="s">
        <v>4</v>
      </c>
      <c r="O1405" s="174">
        <f t="shared" ca="1" si="65"/>
        <v>44399</v>
      </c>
      <c r="P1405" s="20">
        <f ca="1">_xll.meDateFromTenor(O1405,P$14,"Following",P$13,"Normal")</f>
        <v>44400</v>
      </c>
      <c r="Q1405" s="175">
        <f ca="1"/>
        <v>1.1926636397291253E-2</v>
      </c>
      <c r="R1405" s="151" t="s">
        <v>4</v>
      </c>
    </row>
    <row r="1406" spans="1:18" x14ac:dyDescent="0.25">
      <c r="A1406" s="153">
        <v>1388</v>
      </c>
      <c r="B1406" s="158"/>
      <c r="C1406" s="174">
        <f ca="1">_xll.meDateFromTenor(C1405,"1D","FOLLOWING",D$13,"NORMAL")</f>
        <v>44400</v>
      </c>
      <c r="D1406" s="20">
        <f ca="1">_xll.meDateFromTenor(C1406,D$14,"Following",D$13,"Normal")</f>
        <v>44403</v>
      </c>
      <c r="E1406" s="175">
        <f ca="1"/>
        <v>1.1778123921795784E-2</v>
      </c>
      <c r="F1406" s="152"/>
      <c r="G1406" s="174">
        <f t="shared" ca="1" si="63"/>
        <v>44400</v>
      </c>
      <c r="H1406" s="20">
        <f ca="1">_xll.meDateFromTenor(G1406,H$14,"Following",H$13,"Normal")</f>
        <v>44494</v>
      </c>
      <c r="I1406" s="175">
        <f ca="1"/>
        <v>1.4596067311524625E-2</v>
      </c>
      <c r="J1406" s="152" t="s">
        <v>4</v>
      </c>
      <c r="K1406" s="174">
        <f t="shared" ca="1" si="64"/>
        <v>44400</v>
      </c>
      <c r="L1406" s="20">
        <f ca="1">_xll.meDateFromTenor(K1406,L$14,"Following",L$13,"Normal")</f>
        <v>44585</v>
      </c>
      <c r="M1406" s="175">
        <f ca="1"/>
        <v>1.6104862322871873E-2</v>
      </c>
      <c r="N1406" s="152" t="s">
        <v>4</v>
      </c>
      <c r="O1406" s="174">
        <f t="shared" ca="1" si="65"/>
        <v>44400</v>
      </c>
      <c r="P1406" s="20">
        <f ca="1">_xll.meDateFromTenor(O1406,P$14,"Following",P$13,"Normal")</f>
        <v>44403</v>
      </c>
      <c r="Q1406" s="175">
        <f ca="1"/>
        <v>1.1932872997031387E-2</v>
      </c>
      <c r="R1406" s="151" t="s">
        <v>4</v>
      </c>
    </row>
    <row r="1407" spans="1:18" x14ac:dyDescent="0.25">
      <c r="A1407" s="153">
        <v>1389</v>
      </c>
      <c r="B1407" s="158"/>
      <c r="C1407" s="174">
        <f ca="1">_xll.meDateFromTenor(C1406,"1D","FOLLOWING",D$13,"NORMAL")</f>
        <v>44403</v>
      </c>
      <c r="D1407" s="20">
        <f ca="1">_xll.meDateFromTenor(C1407,D$14,"Following",D$13,"Normal")</f>
        <v>44404</v>
      </c>
      <c r="E1407" s="175">
        <f ca="1"/>
        <v>1.1790999578387517E-2</v>
      </c>
      <c r="F1407" s="152"/>
      <c r="G1407" s="174">
        <f t="shared" ca="1" si="63"/>
        <v>44403</v>
      </c>
      <c r="H1407" s="20">
        <f ca="1">_xll.meDateFromTenor(G1407,H$14,"Following",H$13,"Normal")</f>
        <v>44495</v>
      </c>
      <c r="I1407" s="175">
        <f ca="1"/>
        <v>1.4614103726057075E-2</v>
      </c>
      <c r="J1407" s="152" t="s">
        <v>4</v>
      </c>
      <c r="K1407" s="174">
        <f t="shared" ca="1" si="64"/>
        <v>44403</v>
      </c>
      <c r="L1407" s="20">
        <f ca="1">_xll.meDateFromTenor(K1407,L$14,"Following",L$13,"Normal")</f>
        <v>44587</v>
      </c>
      <c r="M1407" s="175">
        <f ca="1"/>
        <v>1.6122744449132049E-2</v>
      </c>
      <c r="N1407" s="152" t="s">
        <v>4</v>
      </c>
      <c r="O1407" s="174">
        <f t="shared" ca="1" si="65"/>
        <v>44403</v>
      </c>
      <c r="P1407" s="20">
        <f ca="1">_xll.meDateFromTenor(O1407,P$14,"Following",P$13,"Normal")</f>
        <v>44404</v>
      </c>
      <c r="Q1407" s="175">
        <f ca="1"/>
        <v>1.1951662752040682E-2</v>
      </c>
      <c r="R1407" s="151" t="s">
        <v>4</v>
      </c>
    </row>
    <row r="1408" spans="1:18" x14ac:dyDescent="0.25">
      <c r="A1408" s="153">
        <v>1390</v>
      </c>
      <c r="B1408" s="158"/>
      <c r="C1408" s="174">
        <f ca="1">_xll.meDateFromTenor(C1407,"1D","FOLLOWING",D$13,"NORMAL")</f>
        <v>44404</v>
      </c>
      <c r="D1408" s="20">
        <f ca="1">_xll.meDateFromTenor(C1408,D$14,"Following",D$13,"Normal")</f>
        <v>44405</v>
      </c>
      <c r="E1408" s="175">
        <f ca="1"/>
        <v>1.1797619130897425E-2</v>
      </c>
      <c r="F1408" s="152"/>
      <c r="G1408" s="174">
        <f t="shared" ca="1" si="63"/>
        <v>44404</v>
      </c>
      <c r="H1408" s="20">
        <f ca="1">_xll.meDateFromTenor(G1408,H$14,"Following",H$13,"Normal")</f>
        <v>44496</v>
      </c>
      <c r="I1408" s="175">
        <f ca="1"/>
        <v>1.4620117730651193E-2</v>
      </c>
      <c r="J1408" s="152" t="s">
        <v>4</v>
      </c>
      <c r="K1408" s="174">
        <f t="shared" ca="1" si="64"/>
        <v>44404</v>
      </c>
      <c r="L1408" s="20">
        <f ca="1">_xll.meDateFromTenor(K1408,L$14,"Following",L$13,"Normal")</f>
        <v>44588</v>
      </c>
      <c r="M1408" s="175">
        <f ca="1"/>
        <v>1.6128708745645329E-2</v>
      </c>
      <c r="N1408" s="152" t="s">
        <v>4</v>
      </c>
      <c r="O1408" s="174">
        <f t="shared" ca="1" si="65"/>
        <v>44404</v>
      </c>
      <c r="P1408" s="20">
        <f ca="1">_xll.meDateFromTenor(O1408,P$14,"Following",P$13,"Normal")</f>
        <v>44405</v>
      </c>
      <c r="Q1408" s="175">
        <f ca="1"/>
        <v>1.1957952600317338E-2</v>
      </c>
      <c r="R1408" s="151" t="s">
        <v>4</v>
      </c>
    </row>
    <row r="1409" spans="1:18" x14ac:dyDescent="0.25">
      <c r="A1409" s="153">
        <v>1391</v>
      </c>
      <c r="B1409" s="158"/>
      <c r="C1409" s="174">
        <f ca="1">_xll.meDateFromTenor(C1408,"1D","FOLLOWING",D$13,"NORMAL")</f>
        <v>44405</v>
      </c>
      <c r="D1409" s="20">
        <f ca="1">_xll.meDateFromTenor(C1409,D$14,"Following",D$13,"Normal")</f>
        <v>44406</v>
      </c>
      <c r="E1409" s="175">
        <f ca="1"/>
        <v>1.180423212016983E-2</v>
      </c>
      <c r="F1409" s="152"/>
      <c r="G1409" s="174">
        <f t="shared" ca="1" si="63"/>
        <v>44405</v>
      </c>
      <c r="H1409" s="20">
        <f ca="1">_xll.meDateFromTenor(G1409,H$14,"Following",H$13,"Normal")</f>
        <v>44497</v>
      </c>
      <c r="I1409" s="175">
        <f ca="1"/>
        <v>1.462613271166566E-2</v>
      </c>
      <c r="J1409" s="152" t="s">
        <v>4</v>
      </c>
      <c r="K1409" s="174">
        <f t="shared" ca="1" si="64"/>
        <v>44405</v>
      </c>
      <c r="L1409" s="20">
        <f ca="1">_xll.meDateFromTenor(K1409,L$14,"Following",L$13,"Normal")</f>
        <v>44589</v>
      </c>
      <c r="M1409" s="175">
        <f ca="1"/>
        <v>1.613467492334511E-2</v>
      </c>
      <c r="N1409" s="152" t="s">
        <v>4</v>
      </c>
      <c r="O1409" s="174">
        <f t="shared" ca="1" si="65"/>
        <v>44405</v>
      </c>
      <c r="P1409" s="20">
        <f ca="1">_xll.meDateFromTenor(O1409,P$14,"Following",P$13,"Normal")</f>
        <v>44406</v>
      </c>
      <c r="Q1409" s="175">
        <f ca="1"/>
        <v>1.1964255719236072E-2</v>
      </c>
      <c r="R1409" s="151" t="s">
        <v>4</v>
      </c>
    </row>
    <row r="1410" spans="1:18" x14ac:dyDescent="0.25">
      <c r="A1410" s="153">
        <v>1392</v>
      </c>
      <c r="B1410" s="158"/>
      <c r="C1410" s="174">
        <f ca="1">_xll.meDateFromTenor(C1409,"1D","FOLLOWING",D$13,"NORMAL")</f>
        <v>44406</v>
      </c>
      <c r="D1410" s="20">
        <f ca="1">_xll.meDateFromTenor(C1410,D$14,"Following",D$13,"Normal")</f>
        <v>44407</v>
      </c>
      <c r="E1410" s="175">
        <f ca="1"/>
        <v>1.1810838545340529E-2</v>
      </c>
      <c r="F1410" s="152"/>
      <c r="G1410" s="174">
        <f t="shared" ca="1" si="63"/>
        <v>44406</v>
      </c>
      <c r="H1410" s="20">
        <f ca="1">_xll.meDateFromTenor(G1410,H$14,"Following",H$13,"Normal")</f>
        <v>44498</v>
      </c>
      <c r="I1410" s="175">
        <f ca="1"/>
        <v>1.4632148695027693E-2</v>
      </c>
      <c r="J1410" s="152" t="s">
        <v>4</v>
      </c>
      <c r="K1410" s="174">
        <f t="shared" ca="1" si="64"/>
        <v>44406</v>
      </c>
      <c r="L1410" s="20">
        <f ca="1">_xll.meDateFromTenor(K1410,L$14,"Following",L$13,"Normal")</f>
        <v>44592</v>
      </c>
      <c r="M1410" s="175">
        <f ca="1"/>
        <v>1.6140643034615342E-2</v>
      </c>
      <c r="N1410" s="152" t="s">
        <v>4</v>
      </c>
      <c r="O1410" s="174">
        <f t="shared" ca="1" si="65"/>
        <v>44406</v>
      </c>
      <c r="P1410" s="20">
        <f ca="1">_xll.meDateFromTenor(O1410,P$14,"Following",P$13,"Normal")</f>
        <v>44407</v>
      </c>
      <c r="Q1410" s="175">
        <f ca="1"/>
        <v>1.1970572092200062E-2</v>
      </c>
      <c r="R1410" s="151" t="s">
        <v>4</v>
      </c>
    </row>
    <row r="1411" spans="1:18" x14ac:dyDescent="0.25">
      <c r="A1411" s="153">
        <v>1393</v>
      </c>
      <c r="B1411" s="158"/>
      <c r="C1411" s="174">
        <f ca="1">_xll.meDateFromTenor(C1410,"1D","FOLLOWING",D$13,"NORMAL")</f>
        <v>44407</v>
      </c>
      <c r="D1411" s="20">
        <f ca="1">_xll.meDateFromTenor(C1411,D$14,"Following",D$13,"Normal")</f>
        <v>44410</v>
      </c>
      <c r="E1411" s="175">
        <f ca="1"/>
        <v>1.1824417872200977E-2</v>
      </c>
      <c r="F1411" s="152"/>
      <c r="G1411" s="174">
        <f t="shared" ca="1" si="63"/>
        <v>44407</v>
      </c>
      <c r="H1411" s="20">
        <f ca="1">_xll.meDateFromTenor(G1411,H$14,"Following",H$13,"Normal")</f>
        <v>44501</v>
      </c>
      <c r="I1411" s="175">
        <f ca="1"/>
        <v>1.4638165706664503E-2</v>
      </c>
      <c r="J1411" s="152" t="s">
        <v>4</v>
      </c>
      <c r="K1411" s="174">
        <f t="shared" ca="1" si="64"/>
        <v>44407</v>
      </c>
      <c r="L1411" s="20">
        <f ca="1">_xll.meDateFromTenor(K1411,L$14,"Following",L$13,"Normal")</f>
        <v>44592</v>
      </c>
      <c r="M1411" s="175">
        <f ca="1"/>
        <v>1.6146613131839963E-2</v>
      </c>
      <c r="N1411" s="152" t="s">
        <v>4</v>
      </c>
      <c r="O1411" s="174">
        <f t="shared" ca="1" si="65"/>
        <v>44407</v>
      </c>
      <c r="P1411" s="20">
        <f ca="1">_xll.meDateFromTenor(O1411,P$14,"Following",P$13,"Normal")</f>
        <v>44410</v>
      </c>
      <c r="Q1411" s="175">
        <f ca="1"/>
        <v>1.1976901702612489E-2</v>
      </c>
      <c r="R1411" s="151" t="s">
        <v>4</v>
      </c>
    </row>
    <row r="1412" spans="1:18" x14ac:dyDescent="0.25">
      <c r="A1412" s="153">
        <v>1394</v>
      </c>
      <c r="B1412" s="158"/>
      <c r="C1412" s="174">
        <f ca="1">_xll.meDateFromTenor(C1411,"1D","FOLLOWING",D$13,"NORMAL")</f>
        <v>44410</v>
      </c>
      <c r="D1412" s="20">
        <f ca="1">_xll.meDateFromTenor(C1412,D$14,"Following",D$13,"Normal")</f>
        <v>44411</v>
      </c>
      <c r="E1412" s="175">
        <f ca="1"/>
        <v>1.1837198596042755E-2</v>
      </c>
      <c r="F1412" s="152"/>
      <c r="G1412" s="174">
        <f t="shared" ca="1" si="63"/>
        <v>44410</v>
      </c>
      <c r="H1412" s="20">
        <f ca="1">_xll.meDateFromTenor(G1412,H$14,"Following",H$13,"Normal")</f>
        <v>44502</v>
      </c>
      <c r="I1412" s="175">
        <f ca="1"/>
        <v>1.4656223170495801E-2</v>
      </c>
      <c r="J1412" s="152" t="s">
        <v>4</v>
      </c>
      <c r="K1412" s="174">
        <f t="shared" ca="1" si="64"/>
        <v>44410</v>
      </c>
      <c r="L1412" s="20">
        <f ca="1">_xll.meDateFromTenor(K1412,L$14,"Following",L$13,"Normal")</f>
        <v>44594</v>
      </c>
      <c r="M1412" s="175">
        <f ca="1"/>
        <v>1.6164535863079567E-2</v>
      </c>
      <c r="N1412" s="152" t="s">
        <v>4</v>
      </c>
      <c r="O1412" s="174">
        <f t="shared" ca="1" si="65"/>
        <v>44410</v>
      </c>
      <c r="P1412" s="20">
        <f ca="1">_xll.meDateFromTenor(O1412,P$14,"Following",P$13,"Normal")</f>
        <v>44411</v>
      </c>
      <c r="Q1412" s="175">
        <f ca="1"/>
        <v>1.1995969792572165E-2</v>
      </c>
      <c r="R1412" s="151" t="s">
        <v>4</v>
      </c>
    </row>
    <row r="1413" spans="1:18" x14ac:dyDescent="0.25">
      <c r="A1413" s="153">
        <v>1395</v>
      </c>
      <c r="B1413" s="158"/>
      <c r="C1413" s="174">
        <f ca="1">_xll.meDateFromTenor(C1412,"1D","FOLLOWING",D$13,"NORMAL")</f>
        <v>44411</v>
      </c>
      <c r="D1413" s="20">
        <f ca="1">_xll.meDateFromTenor(C1413,D$14,"Following",D$13,"Normal")</f>
        <v>44412</v>
      </c>
      <c r="E1413" s="175">
        <f ca="1"/>
        <v>1.184377219338543E-2</v>
      </c>
      <c r="F1413" s="152"/>
      <c r="G1413" s="174">
        <f t="shared" ca="1" si="63"/>
        <v>44411</v>
      </c>
      <c r="H1413" s="20">
        <f ca="1">_xll.meDateFromTenor(G1413,H$14,"Following",H$13,"Normal")</f>
        <v>44503</v>
      </c>
      <c r="I1413" s="175">
        <f ca="1"/>
        <v>1.4662244554503909E-2</v>
      </c>
      <c r="J1413" s="152" t="s">
        <v>4</v>
      </c>
      <c r="K1413" s="174">
        <f t="shared" ca="1" si="64"/>
        <v>44411</v>
      </c>
      <c r="L1413" s="20">
        <f ca="1">_xll.meDateFromTenor(K1413,L$14,"Following",L$13,"Normal")</f>
        <v>44595</v>
      </c>
      <c r="M1413" s="175">
        <f ca="1"/>
        <v>1.6170514427961146E-2</v>
      </c>
      <c r="N1413" s="152" t="s">
        <v>4</v>
      </c>
      <c r="O1413" s="174">
        <f t="shared" ca="1" si="65"/>
        <v>44411</v>
      </c>
      <c r="P1413" s="20">
        <f ca="1">_xll.meDateFromTenor(O1413,P$14,"Following",P$13,"Normal")</f>
        <v>44412</v>
      </c>
      <c r="Q1413" s="175">
        <f ca="1"/>
        <v>1.2002352186810119E-2</v>
      </c>
      <c r="R1413" s="151" t="s">
        <v>4</v>
      </c>
    </row>
    <row r="1414" spans="1:18" x14ac:dyDescent="0.25">
      <c r="A1414" s="153">
        <v>1396</v>
      </c>
      <c r="B1414" s="158"/>
      <c r="C1414" s="174">
        <f ca="1">_xll.meDateFromTenor(C1413,"1D","FOLLOWING",D$13,"NORMAL")</f>
        <v>44412</v>
      </c>
      <c r="D1414" s="20">
        <f ca="1">_xll.meDateFromTenor(C1414,D$14,"Following",D$13,"Normal")</f>
        <v>44413</v>
      </c>
      <c r="E1414" s="175">
        <f ca="1"/>
        <v>1.1850339223508914E-2</v>
      </c>
      <c r="F1414" s="152"/>
      <c r="G1414" s="174">
        <f t="shared" ca="1" si="63"/>
        <v>44412</v>
      </c>
      <c r="H1414" s="20">
        <f ca="1">_xll.meDateFromTenor(G1414,H$14,"Following",H$13,"Normal")</f>
        <v>44504</v>
      </c>
      <c r="I1414" s="175">
        <f ca="1"/>
        <v>1.4668267096422887E-2</v>
      </c>
      <c r="J1414" s="152" t="s">
        <v>4</v>
      </c>
      <c r="K1414" s="174">
        <f t="shared" ca="1" si="64"/>
        <v>44412</v>
      </c>
      <c r="L1414" s="20">
        <f ca="1">_xll.meDateFromTenor(K1414,L$14,"Following",L$13,"Normal")</f>
        <v>44596</v>
      </c>
      <c r="M1414" s="175">
        <f ca="1"/>
        <v>1.6176495240716814E-2</v>
      </c>
      <c r="N1414" s="152" t="s">
        <v>4</v>
      </c>
      <c r="O1414" s="174">
        <f t="shared" ca="1" si="65"/>
        <v>44412</v>
      </c>
      <c r="P1414" s="20">
        <f ca="1">_xll.meDateFromTenor(O1414,P$14,"Following",P$13,"Normal")</f>
        <v>44413</v>
      </c>
      <c r="Q1414" s="175">
        <f ca="1"/>
        <v>1.2008747735512401E-2</v>
      </c>
      <c r="R1414" s="151" t="s">
        <v>4</v>
      </c>
    </row>
    <row r="1415" spans="1:18" x14ac:dyDescent="0.25">
      <c r="A1415" s="153">
        <v>1397</v>
      </c>
      <c r="B1415" s="158"/>
      <c r="C1415" s="174">
        <f ca="1">_xll.meDateFromTenor(C1414,"1D","FOLLOWING",D$13,"NORMAL")</f>
        <v>44413</v>
      </c>
      <c r="D1415" s="20">
        <f ca="1">_xll.meDateFromTenor(C1415,D$14,"Following",D$13,"Normal")</f>
        <v>44414</v>
      </c>
      <c r="E1415" s="175">
        <f ca="1"/>
        <v>1.1856899685918444E-2</v>
      </c>
      <c r="F1415" s="152"/>
      <c r="G1415" s="174">
        <f t="shared" ca="1" si="63"/>
        <v>44413</v>
      </c>
      <c r="H1415" s="20">
        <f ca="1">_xll.meDateFromTenor(G1415,H$14,"Following",H$13,"Normal")</f>
        <v>44505</v>
      </c>
      <c r="I1415" s="175">
        <f ca="1"/>
        <v>1.4674290822179949E-2</v>
      </c>
      <c r="J1415" s="152" t="s">
        <v>4</v>
      </c>
      <c r="K1415" s="174">
        <f t="shared" ca="1" si="64"/>
        <v>44413</v>
      </c>
      <c r="L1415" s="20">
        <f ca="1">_xll.meDateFromTenor(K1415,L$14,"Following",L$13,"Normal")</f>
        <v>44599</v>
      </c>
      <c r="M1415" s="175">
        <f ca="1"/>
        <v>1.6182478353730517E-2</v>
      </c>
      <c r="N1415" s="152" t="s">
        <v>4</v>
      </c>
      <c r="O1415" s="174">
        <f t="shared" ca="1" si="65"/>
        <v>44413</v>
      </c>
      <c r="P1415" s="20">
        <f ca="1">_xll.meDateFromTenor(O1415,P$14,"Following",P$13,"Normal")</f>
        <v>44414</v>
      </c>
      <c r="Q1415" s="175">
        <f ca="1"/>
        <v>1.2015156422082195E-2</v>
      </c>
      <c r="R1415" s="151" t="s">
        <v>4</v>
      </c>
    </row>
    <row r="1416" spans="1:18" x14ac:dyDescent="0.25">
      <c r="A1416" s="153">
        <v>1398</v>
      </c>
      <c r="B1416" s="158"/>
      <c r="C1416" s="174">
        <f ca="1">_xll.meDateFromTenor(C1415,"1D","FOLLOWING",D$13,"NORMAL")</f>
        <v>44414</v>
      </c>
      <c r="D1416" s="20">
        <f ca="1">_xll.meDateFromTenor(C1416,D$14,"Following",D$13,"Normal")</f>
        <v>44417</v>
      </c>
      <c r="E1416" s="175">
        <f ca="1"/>
        <v>1.1870390099906878E-2</v>
      </c>
      <c r="F1416" s="152"/>
      <c r="G1416" s="174">
        <f t="shared" ca="1" si="63"/>
        <v>44414</v>
      </c>
      <c r="H1416" s="20">
        <f ca="1">_xll.meDateFromTenor(G1416,H$14,"Following",H$13,"Normal")</f>
        <v>44508</v>
      </c>
      <c r="I1416" s="175">
        <f ca="1"/>
        <v>1.4680315757702315E-2</v>
      </c>
      <c r="J1416" s="152" t="s">
        <v>4</v>
      </c>
      <c r="K1416" s="174">
        <f t="shared" ca="1" si="64"/>
        <v>44414</v>
      </c>
      <c r="L1416" s="20">
        <f ca="1">_xll.meDateFromTenor(K1416,L$14,"Following",L$13,"Normal")</f>
        <v>44599</v>
      </c>
      <c r="M1416" s="175">
        <f ca="1"/>
        <v>1.6188463819386188E-2</v>
      </c>
      <c r="N1416" s="152" t="s">
        <v>4</v>
      </c>
      <c r="O1416" s="174">
        <f t="shared" ca="1" si="65"/>
        <v>44414</v>
      </c>
      <c r="P1416" s="20">
        <f ca="1">_xll.meDateFromTenor(O1416,P$14,"Following",P$13,"Normal")</f>
        <v>44417</v>
      </c>
      <c r="Q1416" s="175">
        <f ca="1"/>
        <v>1.2021578229922674E-2</v>
      </c>
      <c r="R1416" s="151" t="s">
        <v>4</v>
      </c>
    </row>
    <row r="1417" spans="1:18" x14ac:dyDescent="0.25">
      <c r="A1417" s="153">
        <v>1399</v>
      </c>
      <c r="B1417" s="158"/>
      <c r="C1417" s="174">
        <f ca="1">_xll.meDateFromTenor(C1416,"1D","FOLLOWING",D$13,"NORMAL")</f>
        <v>44417</v>
      </c>
      <c r="D1417" s="20">
        <f ca="1">_xll.meDateFromTenor(C1417,D$14,"Following",D$13,"Normal")</f>
        <v>44418</v>
      </c>
      <c r="E1417" s="175">
        <f ca="1"/>
        <v>1.1883075846917198E-2</v>
      </c>
      <c r="F1417" s="152"/>
      <c r="G1417" s="174">
        <f t="shared" ca="1" si="63"/>
        <v>44417</v>
      </c>
      <c r="H1417" s="20">
        <f ca="1">_xll.meDateFromTenor(G1417,H$14,"Following",H$13,"Normal")</f>
        <v>44509</v>
      </c>
      <c r="I1417" s="175">
        <f ca="1"/>
        <v>1.4698398082133395E-2</v>
      </c>
      <c r="J1417" s="152" t="s">
        <v>4</v>
      </c>
      <c r="K1417" s="174">
        <f t="shared" ca="1" si="64"/>
        <v>44417</v>
      </c>
      <c r="L1417" s="20">
        <f ca="1">_xll.meDateFromTenor(K1417,L$14,"Following",L$13,"Normal")</f>
        <v>44601</v>
      </c>
      <c r="M1417" s="175">
        <f ca="1"/>
        <v>1.6206434856044429E-2</v>
      </c>
      <c r="N1417" s="152" t="s">
        <v>4</v>
      </c>
      <c r="O1417" s="174">
        <f t="shared" ca="1" si="65"/>
        <v>44417</v>
      </c>
      <c r="P1417" s="20">
        <f ca="1">_xll.meDateFromTenor(O1417,P$14,"Following",P$13,"Normal")</f>
        <v>44418</v>
      </c>
      <c r="Q1417" s="175">
        <f ca="1"/>
        <v>1.2040922215100024E-2</v>
      </c>
      <c r="R1417" s="151" t="s">
        <v>4</v>
      </c>
    </row>
    <row r="1418" spans="1:18" x14ac:dyDescent="0.25">
      <c r="A1418" s="153">
        <v>1400</v>
      </c>
      <c r="B1418" s="158"/>
      <c r="C1418" s="174">
        <f ca="1">_xll.meDateFromTenor(C1417,"1D","FOLLOWING",D$13,"NORMAL")</f>
        <v>44418</v>
      </c>
      <c r="D1418" s="20">
        <f ca="1">_xll.meDateFromTenor(C1418,D$14,"Following",D$13,"Normal")</f>
        <v>44419</v>
      </c>
      <c r="E1418" s="175">
        <f ca="1"/>
        <v>1.1889603462329201E-2</v>
      </c>
      <c r="F1418" s="152"/>
      <c r="G1418" s="174">
        <f t="shared" ca="1" si="63"/>
        <v>44418</v>
      </c>
      <c r="H1418" s="20">
        <f ca="1">_xll.meDateFromTenor(G1418,H$14,"Following",H$13,"Normal")</f>
        <v>44510</v>
      </c>
      <c r="I1418" s="175">
        <f ca="1"/>
        <v>1.4704428115989139E-2</v>
      </c>
      <c r="J1418" s="152" t="s">
        <v>4</v>
      </c>
      <c r="K1418" s="174">
        <f t="shared" ca="1" si="64"/>
        <v>44418</v>
      </c>
      <c r="L1418" s="20">
        <f ca="1">_xll.meDateFromTenor(K1418,L$14,"Following",L$13,"Normal")</f>
        <v>44602</v>
      </c>
      <c r="M1418" s="175">
        <f ca="1"/>
        <v>1.6212430256107385E-2</v>
      </c>
      <c r="N1418" s="152" t="s">
        <v>4</v>
      </c>
      <c r="O1418" s="174">
        <f t="shared" ca="1" si="65"/>
        <v>44418</v>
      </c>
      <c r="P1418" s="20">
        <f ca="1">_xll.meDateFromTenor(O1418,P$14,"Following",P$13,"Normal")</f>
        <v>44419</v>
      </c>
      <c r="Q1418" s="175">
        <f ca="1"/>
        <v>1.2047396342055037E-2</v>
      </c>
      <c r="R1418" s="151" t="s">
        <v>4</v>
      </c>
    </row>
    <row r="1419" spans="1:18" x14ac:dyDescent="0.25">
      <c r="A1419" s="153">
        <v>1401</v>
      </c>
      <c r="B1419" s="158"/>
      <c r="C1419" s="174">
        <f ca="1">_xll.meDateFromTenor(C1418,"1D","FOLLOWING",D$13,"NORMAL")</f>
        <v>44419</v>
      </c>
      <c r="D1419" s="20">
        <f ca="1">_xll.meDateFromTenor(C1419,D$14,"Following",D$13,"Normal")</f>
        <v>44420</v>
      </c>
      <c r="E1419" s="175">
        <f ca="1"/>
        <v>1.1896124506510036E-2</v>
      </c>
      <c r="F1419" s="152"/>
      <c r="G1419" s="174">
        <f t="shared" ca="1" si="63"/>
        <v>44419</v>
      </c>
      <c r="H1419" s="20">
        <f ca="1">_xll.meDateFromTenor(G1419,H$14,"Following",H$13,"Normal")</f>
        <v>44511</v>
      </c>
      <c r="I1419" s="175">
        <f ca="1"/>
        <v>1.4710459489246274E-2</v>
      </c>
      <c r="J1419" s="152" t="s">
        <v>4</v>
      </c>
      <c r="K1419" s="174">
        <f t="shared" ca="1" si="64"/>
        <v>44419</v>
      </c>
      <c r="L1419" s="20">
        <f ca="1">_xll.meDateFromTenor(K1419,L$14,"Following",L$13,"Normal")</f>
        <v>44603</v>
      </c>
      <c r="M1419" s="175">
        <f ca="1"/>
        <v>1.621842827073201E-2</v>
      </c>
      <c r="N1419" s="152" t="s">
        <v>4</v>
      </c>
      <c r="O1419" s="174">
        <f t="shared" ca="1" si="65"/>
        <v>44419</v>
      </c>
      <c r="P1419" s="20">
        <f ca="1">_xll.meDateFromTenor(O1419,P$14,"Following",P$13,"Normal")</f>
        <v>44420</v>
      </c>
      <c r="Q1419" s="175">
        <f ca="1"/>
        <v>1.2053883507296633E-2</v>
      </c>
      <c r="R1419" s="151" t="s">
        <v>4</v>
      </c>
    </row>
    <row r="1420" spans="1:18" x14ac:dyDescent="0.25">
      <c r="A1420" s="153">
        <v>1402</v>
      </c>
      <c r="B1420" s="158"/>
      <c r="C1420" s="174">
        <f ca="1">_xll.meDateFromTenor(C1419,"1D","FOLLOWING",D$13,"NORMAL")</f>
        <v>44420</v>
      </c>
      <c r="D1420" s="20">
        <f ca="1">_xll.meDateFromTenor(C1420,D$14,"Following",D$13,"Normal")</f>
        <v>44421</v>
      </c>
      <c r="E1420" s="175">
        <f ca="1"/>
        <v>1.1902638979235105E-2</v>
      </c>
      <c r="F1420" s="152"/>
      <c r="G1420" s="174">
        <f t="shared" ca="1" si="63"/>
        <v>44420</v>
      </c>
      <c r="H1420" s="20">
        <f ca="1">_xll.meDateFromTenor(G1420,H$14,"Following",H$13,"Normal")</f>
        <v>44512</v>
      </c>
      <c r="I1420" s="175">
        <f ca="1"/>
        <v>1.4716492227832013E-2</v>
      </c>
      <c r="J1420" s="152" t="s">
        <v>4</v>
      </c>
      <c r="K1420" s="174">
        <f t="shared" ca="1" si="64"/>
        <v>44420</v>
      </c>
      <c r="L1420" s="20">
        <f ca="1">_xll.meDateFromTenor(K1420,L$14,"Following",L$13,"Normal")</f>
        <v>44606</v>
      </c>
      <c r="M1420" s="175">
        <f ca="1"/>
        <v>1.622442895230225E-2</v>
      </c>
      <c r="N1420" s="152" t="s">
        <v>4</v>
      </c>
      <c r="O1420" s="174">
        <f t="shared" ca="1" si="65"/>
        <v>44420</v>
      </c>
      <c r="P1420" s="20">
        <f ca="1">_xll.meDateFromTenor(O1420,P$14,"Following",P$13,"Normal")</f>
        <v>44421</v>
      </c>
      <c r="Q1420" s="175">
        <f ca="1"/>
        <v>1.2060383694227992E-2</v>
      </c>
      <c r="R1420" s="151" t="s">
        <v>4</v>
      </c>
    </row>
    <row r="1421" spans="1:18" x14ac:dyDescent="0.25">
      <c r="A1421" s="153">
        <v>1403</v>
      </c>
      <c r="B1421" s="158"/>
      <c r="C1421" s="174">
        <f ca="1">_xll.meDateFromTenor(C1420,"1D","FOLLOWING",D$13,"NORMAL")</f>
        <v>44421</v>
      </c>
      <c r="D1421" s="20">
        <f ca="1">_xll.meDateFromTenor(C1421,D$14,"Following",D$13,"Normal")</f>
        <v>44424</v>
      </c>
      <c r="E1421" s="175">
        <f ca="1"/>
        <v>1.19160404167656E-2</v>
      </c>
      <c r="F1421" s="152"/>
      <c r="G1421" s="174">
        <f t="shared" ca="1" si="63"/>
        <v>44421</v>
      </c>
      <c r="H1421" s="20">
        <f ca="1">_xll.meDateFromTenor(G1421,H$14,"Following",H$13,"Normal")</f>
        <v>44515</v>
      </c>
      <c r="I1421" s="175">
        <f ca="1"/>
        <v>1.472252635767358E-2</v>
      </c>
      <c r="J1421" s="152" t="s">
        <v>4</v>
      </c>
      <c r="K1421" s="174">
        <f t="shared" ca="1" si="64"/>
        <v>44421</v>
      </c>
      <c r="L1421" s="20">
        <f ca="1">_xll.meDateFromTenor(K1421,L$14,"Following",L$13,"Normal")</f>
        <v>44606</v>
      </c>
      <c r="M1421" s="175">
        <f ca="1"/>
        <v>1.6230432353202043E-2</v>
      </c>
      <c r="N1421" s="152" t="s">
        <v>4</v>
      </c>
      <c r="O1421" s="174">
        <f t="shared" ca="1" si="65"/>
        <v>44421</v>
      </c>
      <c r="P1421" s="20">
        <f ca="1">_xll.meDateFromTenor(O1421,P$14,"Following",P$13,"Normal")</f>
        <v>44424</v>
      </c>
      <c r="Q1421" s="175">
        <f ca="1"/>
        <v>1.2066896886252289E-2</v>
      </c>
      <c r="R1421" s="151" t="s">
        <v>4</v>
      </c>
    </row>
    <row r="1422" spans="1:18" x14ac:dyDescent="0.25">
      <c r="A1422" s="153">
        <v>1404</v>
      </c>
      <c r="B1422" s="158"/>
      <c r="C1422" s="174">
        <f ca="1">_xll.meDateFromTenor(C1421,"1D","FOLLOWING",D$13,"NORMAL")</f>
        <v>44424</v>
      </c>
      <c r="D1422" s="20">
        <f ca="1">_xll.meDateFromTenor(C1422,D$14,"Following",D$13,"Normal")</f>
        <v>44425</v>
      </c>
      <c r="E1422" s="175">
        <f ca="1"/>
        <v>1.1928631142456854E-2</v>
      </c>
      <c r="F1422" s="152"/>
      <c r="G1422" s="174">
        <f t="shared" ca="1" si="63"/>
        <v>44424</v>
      </c>
      <c r="H1422" s="20">
        <f ca="1">_xll.meDateFromTenor(G1422,H$14,"Following",H$13,"Normal")</f>
        <v>44516</v>
      </c>
      <c r="I1422" s="175">
        <f ca="1"/>
        <v>1.4740637354005378E-2</v>
      </c>
      <c r="J1422" s="152" t="s">
        <v>4</v>
      </c>
      <c r="K1422" s="174">
        <f t="shared" ca="1" si="64"/>
        <v>44424</v>
      </c>
      <c r="L1422" s="20">
        <f ca="1">_xll.meDateFromTenor(K1422,L$14,"Following",L$13,"Normal")</f>
        <v>44608</v>
      </c>
      <c r="M1422" s="175">
        <f ca="1"/>
        <v>1.6248459395718139E-2</v>
      </c>
      <c r="N1422" s="152" t="s">
        <v>4</v>
      </c>
      <c r="O1422" s="174">
        <f t="shared" ca="1" si="65"/>
        <v>44424</v>
      </c>
      <c r="P1422" s="20">
        <f ca="1">_xll.meDateFromTenor(O1422,P$14,"Following",P$13,"Normal")</f>
        <v>44425</v>
      </c>
      <c r="Q1422" s="175">
        <f ca="1"/>
        <v>1.2086514326914601E-2</v>
      </c>
      <c r="R1422" s="151" t="s">
        <v>4</v>
      </c>
    </row>
    <row r="1423" spans="1:18" x14ac:dyDescent="0.25">
      <c r="A1423" s="153">
        <v>1405</v>
      </c>
      <c r="B1423" s="158"/>
      <c r="C1423" s="174">
        <f ca="1">_xll.meDateFromTenor(C1422,"1D","FOLLOWING",D$13,"NORMAL")</f>
        <v>44425</v>
      </c>
      <c r="D1423" s="20">
        <f ca="1">_xll.meDateFromTenor(C1423,D$14,"Following",D$13,"Normal")</f>
        <v>44426</v>
      </c>
      <c r="E1423" s="175">
        <f ca="1"/>
        <v>1.1935112748504917E-2</v>
      </c>
      <c r="F1423" s="152"/>
      <c r="G1423" s="174">
        <f t="shared" ca="1" si="63"/>
        <v>44425</v>
      </c>
      <c r="H1423" s="20">
        <f ca="1">_xll.meDateFromTenor(G1423,H$14,"Following",H$13,"Normal")</f>
        <v>44517</v>
      </c>
      <c r="I1423" s="175">
        <f ca="1"/>
        <v>1.4746677308142404E-2</v>
      </c>
      <c r="J1423" s="152" t="s">
        <v>4</v>
      </c>
      <c r="K1423" s="174">
        <f t="shared" ca="1" si="64"/>
        <v>44425</v>
      </c>
      <c r="L1423" s="20">
        <f ca="1">_xll.meDateFromTenor(K1423,L$14,"Following",L$13,"Normal")</f>
        <v>44609</v>
      </c>
      <c r="M1423" s="175">
        <f ca="1"/>
        <v>1.6254474197775544E-2</v>
      </c>
      <c r="N1423" s="152" t="s">
        <v>4</v>
      </c>
      <c r="O1423" s="174">
        <f t="shared" ca="1" si="65"/>
        <v>44425</v>
      </c>
      <c r="P1423" s="20">
        <f ca="1">_xll.meDateFromTenor(O1423,P$14,"Following",P$13,"Normal")</f>
        <v>44426</v>
      </c>
      <c r="Q1423" s="175">
        <f ca="1"/>
        <v>1.2093079373342443E-2</v>
      </c>
      <c r="R1423" s="151" t="s">
        <v>4</v>
      </c>
    </row>
    <row r="1424" spans="1:18" x14ac:dyDescent="0.25">
      <c r="A1424" s="153">
        <v>1406</v>
      </c>
      <c r="B1424" s="158"/>
      <c r="C1424" s="174">
        <f ca="1">_xll.meDateFromTenor(C1423,"1D","FOLLOWING",D$13,"NORMAL")</f>
        <v>44426</v>
      </c>
      <c r="D1424" s="20">
        <f ca="1">_xll.meDateFromTenor(C1424,D$14,"Following",D$13,"Normal")</f>
        <v>44427</v>
      </c>
      <c r="E1424" s="175">
        <f ca="1"/>
        <v>1.1941587779659988E-2</v>
      </c>
      <c r="F1424" s="152"/>
      <c r="G1424" s="174">
        <f t="shared" ca="1" si="63"/>
        <v>44426</v>
      </c>
      <c r="H1424" s="20">
        <f ca="1">_xll.meDateFromTenor(G1424,H$14,"Following",H$13,"Normal")</f>
        <v>44518</v>
      </c>
      <c r="I1424" s="175">
        <f ca="1"/>
        <v>1.475271878317134E-2</v>
      </c>
      <c r="J1424" s="152" t="s">
        <v>4</v>
      </c>
      <c r="K1424" s="174">
        <f t="shared" ca="1" si="64"/>
        <v>44426</v>
      </c>
      <c r="L1424" s="20">
        <f ca="1">_xll.meDateFromTenor(K1424,L$14,"Following",L$13,"Normal")</f>
        <v>44610</v>
      </c>
      <c r="M1424" s="175">
        <f ca="1"/>
        <v>1.6260491981082204E-2</v>
      </c>
      <c r="N1424" s="152" t="s">
        <v>4</v>
      </c>
      <c r="O1424" s="174">
        <f t="shared" ca="1" si="65"/>
        <v>44426</v>
      </c>
      <c r="P1424" s="20">
        <f ca="1">_xll.meDateFromTenor(O1424,P$14,"Following",P$13,"Normal")</f>
        <v>44427</v>
      </c>
      <c r="Q1424" s="175">
        <f ca="1"/>
        <v>1.2099657341879117E-2</v>
      </c>
      <c r="R1424" s="151" t="s">
        <v>4</v>
      </c>
    </row>
    <row r="1425" spans="1:18" x14ac:dyDescent="0.25">
      <c r="A1425" s="153">
        <v>1407</v>
      </c>
      <c r="B1425" s="158"/>
      <c r="C1425" s="174">
        <f ca="1">_xll.meDateFromTenor(C1424,"1D","FOLLOWING",D$13,"NORMAL")</f>
        <v>44427</v>
      </c>
      <c r="D1425" s="20">
        <f ca="1">_xll.meDateFromTenor(C1425,D$14,"Following",D$13,"Normal")</f>
        <v>44428</v>
      </c>
      <c r="E1425" s="175">
        <f ca="1"/>
        <v>1.1948056235267309E-2</v>
      </c>
      <c r="F1425" s="152"/>
      <c r="G1425" s="174">
        <f t="shared" ca="1" si="63"/>
        <v>44427</v>
      </c>
      <c r="H1425" s="20">
        <f ca="1">_xll.meDateFromTenor(G1425,H$14,"Following",H$13,"Normal")</f>
        <v>44519</v>
      </c>
      <c r="I1425" s="175">
        <f ca="1"/>
        <v>1.4758761805019402E-2</v>
      </c>
      <c r="J1425" s="152" t="s">
        <v>4</v>
      </c>
      <c r="K1425" s="174">
        <f t="shared" ca="1" si="64"/>
        <v>44427</v>
      </c>
      <c r="L1425" s="20">
        <f ca="1">_xll.meDateFromTenor(K1425,L$14,"Following",L$13,"Normal")</f>
        <v>44613</v>
      </c>
      <c r="M1425" s="175">
        <f ca="1"/>
        <v>1.6266512798022052E-2</v>
      </c>
      <c r="N1425" s="152" t="s">
        <v>4</v>
      </c>
      <c r="O1425" s="174">
        <f t="shared" ca="1" si="65"/>
        <v>44427</v>
      </c>
      <c r="P1425" s="20">
        <f ca="1">_xll.meDateFromTenor(O1425,P$14,"Following",P$13,"Normal")</f>
        <v>44428</v>
      </c>
      <c r="Q1425" s="175">
        <f ca="1"/>
        <v>1.2106248215927802E-2</v>
      </c>
      <c r="R1425" s="151" t="s">
        <v>4</v>
      </c>
    </row>
    <row r="1426" spans="1:18" x14ac:dyDescent="0.25">
      <c r="A1426" s="153">
        <v>1408</v>
      </c>
      <c r="B1426" s="158"/>
      <c r="C1426" s="174">
        <f ca="1">_xll.meDateFromTenor(C1425,"1D","FOLLOWING",D$13,"NORMAL")</f>
        <v>44428</v>
      </c>
      <c r="D1426" s="20">
        <f ca="1">_xll.meDateFromTenor(C1426,D$14,"Following",D$13,"Normal")</f>
        <v>44431</v>
      </c>
      <c r="E1426" s="175">
        <f ca="1"/>
        <v>1.1961368631708394E-2</v>
      </c>
      <c r="F1426" s="152"/>
      <c r="G1426" s="174">
        <f t="shared" ca="1" si="63"/>
        <v>44428</v>
      </c>
      <c r="H1426" s="20">
        <f ca="1">_xll.meDateFromTenor(G1426,H$14,"Following",H$13,"Normal")</f>
        <v>44522</v>
      </c>
      <c r="I1426" s="175">
        <f ca="1"/>
        <v>1.4764806390558169E-2</v>
      </c>
      <c r="J1426" s="152" t="s">
        <v>4</v>
      </c>
      <c r="K1426" s="174">
        <f t="shared" ca="1" si="64"/>
        <v>44428</v>
      </c>
      <c r="L1426" s="20">
        <f ca="1">_xll.meDateFromTenor(K1426,L$14,"Following",L$13,"Normal")</f>
        <v>44613</v>
      </c>
      <c r="M1426" s="175">
        <f ca="1"/>
        <v>1.6272536684223491E-2</v>
      </c>
      <c r="N1426" s="152" t="s">
        <v>4</v>
      </c>
      <c r="O1426" s="174">
        <f t="shared" ca="1" si="65"/>
        <v>44428</v>
      </c>
      <c r="P1426" s="20">
        <f ca="1">_xll.meDateFromTenor(O1426,P$14,"Following",P$13,"Normal")</f>
        <v>44431</v>
      </c>
      <c r="Q1426" s="175">
        <f ca="1"/>
        <v>1.211285197889168E-2</v>
      </c>
      <c r="R1426" s="151" t="s">
        <v>4</v>
      </c>
    </row>
    <row r="1427" spans="1:18" x14ac:dyDescent="0.25">
      <c r="A1427" s="153">
        <v>1409</v>
      </c>
      <c r="B1427" s="158"/>
      <c r="C1427" s="174">
        <f ca="1">_xll.meDateFromTenor(C1426,"1D","FOLLOWING",D$13,"NORMAL")</f>
        <v>44431</v>
      </c>
      <c r="D1427" s="20">
        <f ca="1">_xll.meDateFromTenor(C1427,D$14,"Following",D$13,"Normal")</f>
        <v>44432</v>
      </c>
      <c r="E1427" s="175">
        <f ca="1"/>
        <v>1.1973864290640084E-2</v>
      </c>
      <c r="F1427" s="152"/>
      <c r="G1427" s="174">
        <f t="shared" ca="1" si="63"/>
        <v>44431</v>
      </c>
      <c r="H1427" s="20">
        <f ca="1">_xll.meDateFromTenor(G1427,H$14,"Following",H$13,"Normal")</f>
        <v>44523</v>
      </c>
      <c r="I1427" s="175">
        <f ca="1"/>
        <v>1.4782949299586259E-2</v>
      </c>
      <c r="J1427" s="152" t="s">
        <v>4</v>
      </c>
      <c r="K1427" s="174">
        <f t="shared" ca="1" si="64"/>
        <v>44431</v>
      </c>
      <c r="L1427" s="20">
        <f ca="1">_xll.meDateFromTenor(K1427,L$14,"Following",L$13,"Normal")</f>
        <v>44615</v>
      </c>
      <c r="M1427" s="175">
        <f ca="1"/>
        <v>1.6290626377437025E-2</v>
      </c>
      <c r="N1427" s="152" t="s">
        <v>4</v>
      </c>
      <c r="O1427" s="174">
        <f t="shared" ca="1" si="65"/>
        <v>44431</v>
      </c>
      <c r="P1427" s="20">
        <f ca="1">_xll.meDateFromTenor(O1427,P$14,"Following",P$13,"Normal")</f>
        <v>44432</v>
      </c>
      <c r="Q1427" s="175">
        <f ca="1"/>
        <v>1.2132740435306247E-2</v>
      </c>
      <c r="R1427" s="151" t="s">
        <v>4</v>
      </c>
    </row>
    <row r="1428" spans="1:18" x14ac:dyDescent="0.25">
      <c r="A1428" s="153">
        <v>1410</v>
      </c>
      <c r="B1428" s="158"/>
      <c r="C1428" s="174">
        <f ca="1">_xll.meDateFromTenor(C1427,"1D","FOLLOWING",D$13,"NORMAL")</f>
        <v>44432</v>
      </c>
      <c r="D1428" s="20">
        <f ca="1">_xll.meDateFromTenor(C1428,D$14,"Following",D$13,"Normal")</f>
        <v>44433</v>
      </c>
      <c r="E1428" s="175">
        <f ca="1"/>
        <v>1.19802998599214E-2</v>
      </c>
      <c r="F1428" s="152"/>
      <c r="G1428" s="174">
        <f t="shared" ca="1" si="63"/>
        <v>44432</v>
      </c>
      <c r="H1428" s="20">
        <f ca="1">_xll.meDateFromTenor(G1428,H$14,"Following",H$13,"Normal")</f>
        <v>44524</v>
      </c>
      <c r="I1428" s="175">
        <f ca="1"/>
        <v>1.478899989204413E-2</v>
      </c>
      <c r="J1428" s="152" t="s">
        <v>4</v>
      </c>
      <c r="K1428" s="174">
        <f t="shared" ca="1" si="64"/>
        <v>44432</v>
      </c>
      <c r="L1428" s="20">
        <f ca="1">_xll.meDateFromTenor(K1428,L$14,"Following",L$13,"Normal")</f>
        <v>44616</v>
      </c>
      <c r="M1428" s="175">
        <f ca="1"/>
        <v>1.6296662126213422E-2</v>
      </c>
      <c r="N1428" s="152" t="s">
        <v>4</v>
      </c>
      <c r="O1428" s="174">
        <f t="shared" ca="1" si="65"/>
        <v>44432</v>
      </c>
      <c r="P1428" s="20">
        <f ca="1">_xll.meDateFromTenor(O1428,P$14,"Following",P$13,"Normal")</f>
        <v>44433</v>
      </c>
      <c r="Q1428" s="175">
        <f ca="1"/>
        <v>1.2139397309426475E-2</v>
      </c>
      <c r="R1428" s="151" t="s">
        <v>4</v>
      </c>
    </row>
    <row r="1429" spans="1:18" x14ac:dyDescent="0.25">
      <c r="A1429" s="153">
        <v>1411</v>
      </c>
      <c r="B1429" s="158"/>
      <c r="C1429" s="174">
        <f ca="1">_xll.meDateFromTenor(C1428,"1D","FOLLOWING",D$13,"NORMAL")</f>
        <v>44433</v>
      </c>
      <c r="D1429" s="20">
        <f ca="1">_xll.meDateFromTenor(C1429,D$14,"Following",D$13,"Normal")</f>
        <v>44434</v>
      </c>
      <c r="E1429" s="175">
        <f ca="1"/>
        <v>1.1986728850137754E-2</v>
      </c>
      <c r="F1429" s="152"/>
      <c r="G1429" s="174">
        <f t="shared" ref="G1429:G1492" ca="1" si="66">$C1429</f>
        <v>44433</v>
      </c>
      <c r="H1429" s="20">
        <f ca="1">_xll.meDateFromTenor(G1429,H$14,"Following",H$13,"Normal")</f>
        <v>44525</v>
      </c>
      <c r="I1429" s="175">
        <f ca="1"/>
        <v>1.4795051915215213E-2</v>
      </c>
      <c r="J1429" s="152" t="s">
        <v>4</v>
      </c>
      <c r="K1429" s="174">
        <f t="shared" ref="K1429:K1492" ca="1" si="67">$C1429</f>
        <v>44433</v>
      </c>
      <c r="L1429" s="20">
        <f ca="1">_xll.meDateFromTenor(K1429,L$14,"Following",L$13,"Normal")</f>
        <v>44617</v>
      </c>
      <c r="M1429" s="175">
        <f ca="1"/>
        <v>1.6302700720260164E-2</v>
      </c>
      <c r="N1429" s="152" t="s">
        <v>4</v>
      </c>
      <c r="O1429" s="174">
        <f t="shared" ref="O1429:O1492" ca="1" si="68">$C1429</f>
        <v>44433</v>
      </c>
      <c r="P1429" s="20">
        <f ca="1">_xll.meDateFromTenor(O1429,P$14,"Following",P$13,"Normal")</f>
        <v>44434</v>
      </c>
      <c r="Q1429" s="175">
        <f ca="1"/>
        <v>1.2146070378987335E-2</v>
      </c>
      <c r="R1429" s="151" t="s">
        <v>4</v>
      </c>
    </row>
    <row r="1430" spans="1:18" x14ac:dyDescent="0.25">
      <c r="A1430" s="153">
        <v>1412</v>
      </c>
      <c r="B1430" s="158"/>
      <c r="C1430" s="174">
        <f ca="1">_xll.meDateFromTenor(C1429,"1D","FOLLOWING",D$13,"NORMAL")</f>
        <v>44434</v>
      </c>
      <c r="D1430" s="20">
        <f ca="1">_xll.meDateFromTenor(C1430,D$14,"Following",D$13,"Normal")</f>
        <v>44435</v>
      </c>
      <c r="E1430" s="175">
        <f ca="1"/>
        <v>1.1993151260904795E-2</v>
      </c>
      <c r="F1430" s="152"/>
      <c r="G1430" s="174">
        <f t="shared" ca="1" si="66"/>
        <v>44434</v>
      </c>
      <c r="H1430" s="20">
        <f ca="1">_xll.meDateFromTenor(G1430,H$14,"Following",H$13,"Normal")</f>
        <v>44526</v>
      </c>
      <c r="I1430" s="175">
        <f ca="1"/>
        <v>1.4801105340692875E-2</v>
      </c>
      <c r="J1430" s="152" t="s">
        <v>4</v>
      </c>
      <c r="K1430" s="174">
        <f t="shared" ca="1" si="67"/>
        <v>44434</v>
      </c>
      <c r="L1430" s="20">
        <f ca="1">_xll.meDateFromTenor(K1430,L$14,"Following",L$13,"Normal")</f>
        <v>44620</v>
      </c>
      <c r="M1430" s="175">
        <f ca="1"/>
        <v>1.6308742111427892E-2</v>
      </c>
      <c r="N1430" s="152" t="s">
        <v>4</v>
      </c>
      <c r="O1430" s="174">
        <f t="shared" ca="1" si="68"/>
        <v>44434</v>
      </c>
      <c r="P1430" s="20">
        <f ca="1">_xll.meDateFromTenor(O1430,P$14,"Following",P$13,"Normal")</f>
        <v>44435</v>
      </c>
      <c r="Q1430" s="175">
        <f ca="1"/>
        <v>1.2152759547264915E-2</v>
      </c>
      <c r="R1430" s="151" t="s">
        <v>4</v>
      </c>
    </row>
    <row r="1431" spans="1:18" x14ac:dyDescent="0.25">
      <c r="A1431" s="153">
        <v>1413</v>
      </c>
      <c r="B1431" s="158"/>
      <c r="C1431" s="174">
        <f ca="1">_xll.meDateFromTenor(C1430,"1D","FOLLOWING",D$13,"NORMAL")</f>
        <v>44435</v>
      </c>
      <c r="D1431" s="20">
        <f ca="1">_xll.meDateFromTenor(C1431,D$14,"Following",D$13,"Normal")</f>
        <v>44438</v>
      </c>
      <c r="E1431" s="175">
        <f ca="1"/>
        <v>1.2006374550432256E-2</v>
      </c>
      <c r="F1431" s="152"/>
      <c r="G1431" s="174">
        <f t="shared" ca="1" si="66"/>
        <v>44435</v>
      </c>
      <c r="H1431" s="20">
        <f ca="1">_xll.meDateFromTenor(G1431,H$14,"Following",H$13,"Normal")</f>
        <v>44529</v>
      </c>
      <c r="I1431" s="175">
        <f ca="1"/>
        <v>1.4807160140070495E-2</v>
      </c>
      <c r="J1431" s="152" t="s">
        <v>4</v>
      </c>
      <c r="K1431" s="174">
        <f t="shared" ca="1" si="67"/>
        <v>44435</v>
      </c>
      <c r="L1431" s="20">
        <f ca="1">_xll.meDateFromTenor(K1431,L$14,"Following",L$13,"Normal")</f>
        <v>44620</v>
      </c>
      <c r="M1431" s="175">
        <f ca="1"/>
        <v>1.6314786251567258E-2</v>
      </c>
      <c r="N1431" s="152" t="s">
        <v>4</v>
      </c>
      <c r="O1431" s="174">
        <f t="shared" ca="1" si="68"/>
        <v>44435</v>
      </c>
      <c r="P1431" s="20">
        <f ca="1">_xll.meDateFromTenor(O1431,P$14,"Following",P$13,"Normal")</f>
        <v>44438</v>
      </c>
      <c r="Q1431" s="175">
        <f ca="1"/>
        <v>1.2159464717535318E-2</v>
      </c>
      <c r="R1431" s="151" t="s">
        <v>4</v>
      </c>
    </row>
    <row r="1432" spans="1:18" x14ac:dyDescent="0.25">
      <c r="A1432" s="153">
        <v>1414</v>
      </c>
      <c r="B1432" s="158"/>
      <c r="C1432" s="174">
        <f ca="1">_xll.meDateFromTenor(C1431,"1D","FOLLOWING",D$13,"NORMAL")</f>
        <v>44438</v>
      </c>
      <c r="D1432" s="20">
        <f ca="1">_xll.meDateFromTenor(C1432,D$14,"Following",D$13,"Normal")</f>
        <v>44439</v>
      </c>
      <c r="E1432" s="175">
        <f ca="1"/>
        <v>1.2018775096757937E-2</v>
      </c>
      <c r="F1432" s="152"/>
      <c r="G1432" s="174">
        <f t="shared" ca="1" si="66"/>
        <v>44438</v>
      </c>
      <c r="H1432" s="20">
        <f ca="1">_xll.meDateFromTenor(G1432,H$14,"Following",H$13,"Normal")</f>
        <v>44530</v>
      </c>
      <c r="I1432" s="175">
        <f ca="1"/>
        <v>1.4825332497536816E-2</v>
      </c>
      <c r="J1432" s="152" t="s">
        <v>4</v>
      </c>
      <c r="K1432" s="174">
        <f t="shared" ca="1" si="67"/>
        <v>44438</v>
      </c>
      <c r="L1432" s="20">
        <f ca="1">_xll.meDateFromTenor(K1432,L$14,"Following",L$13,"Normal")</f>
        <v>44620</v>
      </c>
      <c r="M1432" s="175">
        <f ca="1"/>
        <v>1.6332934684321558E-2</v>
      </c>
      <c r="N1432" s="152" t="s">
        <v>4</v>
      </c>
      <c r="O1432" s="174">
        <f t="shared" ca="1" si="68"/>
        <v>44438</v>
      </c>
      <c r="P1432" s="20">
        <f ca="1">_xll.meDateFromTenor(O1432,P$14,"Following",P$13,"Normal")</f>
        <v>44439</v>
      </c>
      <c r="Q1432" s="175">
        <f ca="1"/>
        <v>1.2179675273064405E-2</v>
      </c>
      <c r="R1432" s="151" t="s">
        <v>4</v>
      </c>
    </row>
    <row r="1433" spans="1:18" x14ac:dyDescent="0.25">
      <c r="A1433" s="153">
        <v>1415</v>
      </c>
      <c r="B1433" s="158"/>
      <c r="C1433" s="174">
        <f ca="1">_xll.meDateFromTenor(C1432,"1D","FOLLOWING",D$13,"NORMAL")</f>
        <v>44439</v>
      </c>
      <c r="D1433" s="20">
        <f ca="1">_xll.meDateFromTenor(C1433,D$14,"Following",D$13,"Normal")</f>
        <v>44440</v>
      </c>
      <c r="E1433" s="175">
        <f ca="1"/>
        <v>1.2025164601039758E-2</v>
      </c>
      <c r="F1433" s="152"/>
      <c r="G1433" s="174">
        <f t="shared" ca="1" si="66"/>
        <v>44439</v>
      </c>
      <c r="H1433" s="20">
        <f ca="1">_xll.meDateFromTenor(G1433,H$14,"Following",H$13,"Normal")</f>
        <v>44530</v>
      </c>
      <c r="I1433" s="175">
        <f ca="1"/>
        <v>1.4831392508447987E-2</v>
      </c>
      <c r="J1433" s="152" t="s">
        <v>4</v>
      </c>
      <c r="K1433" s="174">
        <f t="shared" ca="1" si="67"/>
        <v>44439</v>
      </c>
      <c r="L1433" s="20">
        <f ca="1">_xll.meDateFromTenor(K1433,L$14,"Following",L$13,"Normal")</f>
        <v>44620</v>
      </c>
      <c r="M1433" s="175">
        <f ca="1"/>
        <v>1.6338989338853867E-2</v>
      </c>
      <c r="N1433" s="152" t="s">
        <v>4</v>
      </c>
      <c r="O1433" s="174">
        <f t="shared" ca="1" si="68"/>
        <v>44439</v>
      </c>
      <c r="P1433" s="20">
        <f ca="1">_xll.meDateFromTenor(O1433,P$14,"Following",P$13,"Normal")</f>
        <v>44440</v>
      </c>
      <c r="Q1433" s="175">
        <f ca="1"/>
        <v>1.2186443484067052E-2</v>
      </c>
      <c r="R1433" s="151" t="s">
        <v>4</v>
      </c>
    </row>
    <row r="1434" spans="1:18" x14ac:dyDescent="0.25">
      <c r="A1434" s="153">
        <v>1416</v>
      </c>
      <c r="B1434" s="158"/>
      <c r="C1434" s="174">
        <f ca="1">_xll.meDateFromTenor(C1433,"1D","FOLLOWING",D$13,"NORMAL")</f>
        <v>44440</v>
      </c>
      <c r="D1434" s="20">
        <f ca="1">_xll.meDateFromTenor(C1434,D$14,"Following",D$13,"Normal")</f>
        <v>44441</v>
      </c>
      <c r="E1434" s="175">
        <f ca="1"/>
        <v>1.2031547522355102E-2</v>
      </c>
      <c r="F1434" s="152"/>
      <c r="G1434" s="174">
        <f t="shared" ca="1" si="66"/>
        <v>44440</v>
      </c>
      <c r="H1434" s="20">
        <f ca="1">_xll.meDateFromTenor(G1434,H$14,"Following",H$13,"Normal")</f>
        <v>44531</v>
      </c>
      <c r="I1434" s="175">
        <f ca="1"/>
        <v>1.4837453751225981E-2</v>
      </c>
      <c r="J1434" s="152" t="s">
        <v>4</v>
      </c>
      <c r="K1434" s="174">
        <f t="shared" ca="1" si="67"/>
        <v>44440</v>
      </c>
      <c r="L1434" s="20">
        <f ca="1">_xll.meDateFromTenor(K1434,L$14,"Following",L$13,"Normal")</f>
        <v>44621</v>
      </c>
      <c r="M1434" s="175">
        <f ca="1"/>
        <v>1.6345046501611022E-2</v>
      </c>
      <c r="N1434" s="152" t="s">
        <v>4</v>
      </c>
      <c r="O1434" s="174">
        <f t="shared" ca="1" si="68"/>
        <v>44440</v>
      </c>
      <c r="P1434" s="20">
        <f ca="1">_xll.meDateFromTenor(O1434,P$14,"Following",P$13,"Normal")</f>
        <v>44441</v>
      </c>
      <c r="Q1434" s="175">
        <f ca="1"/>
        <v>1.2193227213442999E-2</v>
      </c>
      <c r="R1434" s="151" t="s">
        <v>4</v>
      </c>
    </row>
    <row r="1435" spans="1:18" x14ac:dyDescent="0.25">
      <c r="A1435" s="153">
        <v>1417</v>
      </c>
      <c r="B1435" s="158"/>
      <c r="C1435" s="174">
        <f ca="1">_xll.meDateFromTenor(C1434,"1D","FOLLOWING",D$13,"NORMAL")</f>
        <v>44441</v>
      </c>
      <c r="D1435" s="20">
        <f ca="1">_xll.meDateFromTenor(C1435,D$14,"Following",D$13,"Normal")</f>
        <v>44442</v>
      </c>
      <c r="E1435" s="175">
        <f ca="1"/>
        <v>1.2037923860049099E-2</v>
      </c>
      <c r="F1435" s="152"/>
      <c r="G1435" s="174">
        <f t="shared" ca="1" si="66"/>
        <v>44441</v>
      </c>
      <c r="H1435" s="20">
        <f ca="1">_xll.meDateFromTenor(G1435,H$14,"Following",H$13,"Normal")</f>
        <v>44532</v>
      </c>
      <c r="I1435" s="175">
        <f ca="1"/>
        <v>1.4843516197464168E-2</v>
      </c>
      <c r="J1435" s="152" t="s">
        <v>4</v>
      </c>
      <c r="K1435" s="174">
        <f t="shared" ca="1" si="67"/>
        <v>44441</v>
      </c>
      <c r="L1435" s="20">
        <f ca="1">_xll.meDateFromTenor(K1435,L$14,"Following",L$13,"Normal")</f>
        <v>44622</v>
      </c>
      <c r="M1435" s="175">
        <f ca="1"/>
        <v>1.6351106124443664E-2</v>
      </c>
      <c r="N1435" s="152" t="s">
        <v>4</v>
      </c>
      <c r="O1435" s="174">
        <f t="shared" ca="1" si="68"/>
        <v>44441</v>
      </c>
      <c r="P1435" s="20">
        <f ca="1">_xll.meDateFromTenor(O1435,P$14,"Following",P$13,"Normal")</f>
        <v>44442</v>
      </c>
      <c r="Q1435" s="175">
        <f ca="1"/>
        <v>1.2200026364468344E-2</v>
      </c>
      <c r="R1435" s="151" t="s">
        <v>4</v>
      </c>
    </row>
    <row r="1436" spans="1:18" x14ac:dyDescent="0.25">
      <c r="A1436" s="153">
        <v>1418</v>
      </c>
      <c r="B1436" s="158"/>
      <c r="C1436" s="174">
        <f ca="1">_xll.meDateFromTenor(C1435,"1D","FOLLOWING",D$13,"NORMAL")</f>
        <v>44442</v>
      </c>
      <c r="D1436" s="20">
        <f ca="1">_xll.meDateFromTenor(C1436,D$14,"Following",D$13,"Normal")</f>
        <v>44445</v>
      </c>
      <c r="E1436" s="175">
        <f ca="1"/>
        <v>1.2051057975685463E-2</v>
      </c>
      <c r="F1436" s="152"/>
      <c r="G1436" s="174">
        <f t="shared" ca="1" si="66"/>
        <v>44442</v>
      </c>
      <c r="H1436" s="20">
        <f ca="1">_xll.meDateFromTenor(G1436,H$14,"Following",H$13,"Normal")</f>
        <v>44533</v>
      </c>
      <c r="I1436" s="175">
        <f ca="1"/>
        <v>1.4849579818755922E-2</v>
      </c>
      <c r="J1436" s="152" t="s">
        <v>4</v>
      </c>
      <c r="K1436" s="174">
        <f t="shared" ca="1" si="67"/>
        <v>44442</v>
      </c>
      <c r="L1436" s="20">
        <f ca="1">_xll.meDateFromTenor(K1436,L$14,"Following",L$13,"Normal")</f>
        <v>44623</v>
      </c>
      <c r="M1436" s="175">
        <f ca="1"/>
        <v>1.6357168159202438E-2</v>
      </c>
      <c r="N1436" s="152" t="s">
        <v>4</v>
      </c>
      <c r="O1436" s="174">
        <f t="shared" ca="1" si="68"/>
        <v>44442</v>
      </c>
      <c r="P1436" s="20">
        <f ca="1">_xll.meDateFromTenor(O1436,P$14,"Following",P$13,"Normal")</f>
        <v>44445</v>
      </c>
      <c r="Q1436" s="175">
        <f ca="1"/>
        <v>1.220684084041918E-2</v>
      </c>
      <c r="R1436" s="151" t="s">
        <v>4</v>
      </c>
    </row>
    <row r="1437" spans="1:18" x14ac:dyDescent="0.25">
      <c r="A1437" s="153">
        <v>1419</v>
      </c>
      <c r="B1437" s="158"/>
      <c r="C1437" s="174">
        <f ca="1">_xll.meDateFromTenor(C1436,"1D","FOLLOWING",D$13,"NORMAL")</f>
        <v>44445</v>
      </c>
      <c r="D1437" s="20">
        <f ca="1">_xll.meDateFromTenor(C1437,D$14,"Following",D$13,"Normal")</f>
        <v>44446</v>
      </c>
      <c r="E1437" s="175">
        <f ca="1"/>
        <v>1.2063363363037122E-2</v>
      </c>
      <c r="F1437" s="152"/>
      <c r="G1437" s="174">
        <f t="shared" ca="1" si="66"/>
        <v>44445</v>
      </c>
      <c r="H1437" s="20">
        <f ca="1">_xll.meDateFromTenor(G1437,H$14,"Following",H$13,"Normal")</f>
        <v>44536</v>
      </c>
      <c r="I1437" s="175">
        <f ca="1"/>
        <v>1.4867777448886321E-2</v>
      </c>
      <c r="J1437" s="152" t="s">
        <v>4</v>
      </c>
      <c r="K1437" s="174">
        <f t="shared" ca="1" si="67"/>
        <v>44445</v>
      </c>
      <c r="L1437" s="20">
        <f ca="1">_xll.meDateFromTenor(K1437,L$14,"Following",L$13,"Normal")</f>
        <v>44627</v>
      </c>
      <c r="M1437" s="175">
        <f ca="1"/>
        <v>1.6375368253541935E-2</v>
      </c>
      <c r="N1437" s="152" t="s">
        <v>4</v>
      </c>
      <c r="O1437" s="174">
        <f t="shared" ca="1" si="68"/>
        <v>44445</v>
      </c>
      <c r="P1437" s="20">
        <f ca="1">_xll.meDateFromTenor(O1437,P$14,"Following",P$13,"Normal")</f>
        <v>44446</v>
      </c>
      <c r="Q1437" s="175">
        <f ca="1"/>
        <v>1.2227375250585619E-2</v>
      </c>
      <c r="R1437" s="151" t="s">
        <v>4</v>
      </c>
    </row>
    <row r="1438" spans="1:18" x14ac:dyDescent="0.25">
      <c r="A1438" s="153">
        <v>1420</v>
      </c>
      <c r="B1438" s="158"/>
      <c r="C1438" s="174">
        <f ca="1">_xll.meDateFromTenor(C1437,"1D","FOLLOWING",D$13,"NORMAL")</f>
        <v>44446</v>
      </c>
      <c r="D1438" s="20">
        <f ca="1">_xll.meDateFromTenor(C1438,D$14,"Following",D$13,"Normal")</f>
        <v>44447</v>
      </c>
      <c r="E1438" s="175">
        <f ca="1"/>
        <v>1.206970677386987E-2</v>
      </c>
      <c r="F1438" s="152"/>
      <c r="G1438" s="174">
        <f t="shared" ca="1" si="66"/>
        <v>44446</v>
      </c>
      <c r="H1438" s="20">
        <f ca="1">_xll.meDateFromTenor(G1438,H$14,"Following",H$13,"Normal")</f>
        <v>44537</v>
      </c>
      <c r="I1438" s="175">
        <f ca="1"/>
        <v>1.4873845486326075E-2</v>
      </c>
      <c r="J1438" s="152" t="s">
        <v>4</v>
      </c>
      <c r="K1438" s="174">
        <f t="shared" ca="1" si="67"/>
        <v>44446</v>
      </c>
      <c r="L1438" s="20">
        <f ca="1">_xll.meDateFromTenor(K1438,L$14,"Following",L$13,"Normal")</f>
        <v>44627</v>
      </c>
      <c r="M1438" s="175">
        <f ca="1"/>
        <v>1.6381439454511648E-2</v>
      </c>
      <c r="N1438" s="152" t="s">
        <v>4</v>
      </c>
      <c r="O1438" s="174">
        <f t="shared" ca="1" si="68"/>
        <v>44446</v>
      </c>
      <c r="P1438" s="20">
        <f ca="1">_xll.meDateFromTenor(O1438,P$14,"Following",P$13,"Normal")</f>
        <v>44447</v>
      </c>
      <c r="Q1438" s="175">
        <f ca="1"/>
        <v>1.2234250058999394E-2</v>
      </c>
      <c r="R1438" s="151" t="s">
        <v>4</v>
      </c>
    </row>
    <row r="1439" spans="1:18" x14ac:dyDescent="0.25">
      <c r="A1439" s="153">
        <v>1421</v>
      </c>
      <c r="B1439" s="158"/>
      <c r="C1439" s="174">
        <f ca="1">_xll.meDateFromTenor(C1438,"1D","FOLLOWING",D$13,"NORMAL")</f>
        <v>44447</v>
      </c>
      <c r="D1439" s="20">
        <f ca="1">_xll.meDateFromTenor(C1439,D$14,"Following",D$13,"Normal")</f>
        <v>44448</v>
      </c>
      <c r="E1439" s="175">
        <f ca="1"/>
        <v>1.2076043597579498E-2</v>
      </c>
      <c r="F1439" s="152"/>
      <c r="G1439" s="174">
        <f t="shared" ca="1" si="66"/>
        <v>44447</v>
      </c>
      <c r="H1439" s="20">
        <f ca="1">_xll.meDateFromTenor(G1439,H$14,"Following",H$13,"Normal")</f>
        <v>44538</v>
      </c>
      <c r="I1439" s="175">
        <f ca="1"/>
        <v>1.4879914556786264E-2</v>
      </c>
      <c r="J1439" s="152" t="s">
        <v>4</v>
      </c>
      <c r="K1439" s="174">
        <f t="shared" ca="1" si="67"/>
        <v>44447</v>
      </c>
      <c r="L1439" s="20">
        <f ca="1">_xll.meDateFromTenor(K1439,L$14,"Following",L$13,"Normal")</f>
        <v>44628</v>
      </c>
      <c r="M1439" s="175">
        <f ca="1"/>
        <v>1.6387512826660698E-2</v>
      </c>
      <c r="N1439" s="152" t="s">
        <v>4</v>
      </c>
      <c r="O1439" s="174">
        <f t="shared" ca="1" si="68"/>
        <v>44447</v>
      </c>
      <c r="P1439" s="20">
        <f ca="1">_xll.meDateFromTenor(O1439,P$14,"Following",P$13,"Normal")</f>
        <v>44448</v>
      </c>
      <c r="Q1439" s="175">
        <f ca="1"/>
        <v>1.2241139708719142E-2</v>
      </c>
      <c r="R1439" s="151" t="s">
        <v>4</v>
      </c>
    </row>
    <row r="1440" spans="1:18" x14ac:dyDescent="0.25">
      <c r="A1440" s="153">
        <v>1422</v>
      </c>
      <c r="B1440" s="158"/>
      <c r="C1440" s="174">
        <f ca="1">_xll.meDateFromTenor(C1439,"1D","FOLLOWING",D$13,"NORMAL")</f>
        <v>44448</v>
      </c>
      <c r="D1440" s="20">
        <f ca="1">_xll.meDateFromTenor(C1440,D$14,"Following",D$13,"Normal")</f>
        <v>44449</v>
      </c>
      <c r="E1440" s="175">
        <f ca="1"/>
        <v>1.2082373833591007E-2</v>
      </c>
      <c r="F1440" s="152"/>
      <c r="G1440" s="174">
        <f t="shared" ca="1" si="66"/>
        <v>44448</v>
      </c>
      <c r="H1440" s="20">
        <f ca="1">_xll.meDateFromTenor(G1440,H$14,"Following",H$13,"Normal")</f>
        <v>44539</v>
      </c>
      <c r="I1440" s="175">
        <f ca="1"/>
        <v>1.488598463186026E-2</v>
      </c>
      <c r="J1440" s="152" t="s">
        <v>4</v>
      </c>
      <c r="K1440" s="174">
        <f t="shared" ca="1" si="67"/>
        <v>44448</v>
      </c>
      <c r="L1440" s="20">
        <f ca="1">_xll.meDateFromTenor(K1440,L$14,"Following",L$13,"Normal")</f>
        <v>44629</v>
      </c>
      <c r="M1440" s="175">
        <f ca="1"/>
        <v>1.6393588321839729E-2</v>
      </c>
      <c r="N1440" s="152" t="s">
        <v>4</v>
      </c>
      <c r="O1440" s="174">
        <f t="shared" ca="1" si="68"/>
        <v>44448</v>
      </c>
      <c r="P1440" s="20">
        <f ca="1">_xll.meDateFromTenor(O1440,P$14,"Following",P$13,"Normal")</f>
        <v>44449</v>
      </c>
      <c r="Q1440" s="175">
        <f ca="1"/>
        <v>1.2248044103020965E-2</v>
      </c>
      <c r="R1440" s="151" t="s">
        <v>4</v>
      </c>
    </row>
    <row r="1441" spans="1:18" x14ac:dyDescent="0.25">
      <c r="A1441" s="153">
        <v>1423</v>
      </c>
      <c r="B1441" s="158"/>
      <c r="C1441" s="174">
        <f ca="1">_xll.meDateFromTenor(C1440,"1D","FOLLOWING",D$13,"NORMAL")</f>
        <v>44449</v>
      </c>
      <c r="D1441" s="20">
        <f ca="1">_xll.meDateFromTenor(C1441,D$14,"Following",D$13,"Normal")</f>
        <v>44452</v>
      </c>
      <c r="E1441" s="175">
        <f ca="1"/>
        <v>1.2095418707334792E-2</v>
      </c>
      <c r="F1441" s="152"/>
      <c r="G1441" s="174">
        <f t="shared" ca="1" si="66"/>
        <v>44449</v>
      </c>
      <c r="H1441" s="20">
        <f ca="1">_xll.meDateFromTenor(G1441,H$14,"Following",H$13,"Normal")</f>
        <v>44540</v>
      </c>
      <c r="I1441" s="175">
        <f ca="1"/>
        <v>1.4892055683141435E-2</v>
      </c>
      <c r="J1441" s="152" t="s">
        <v>4</v>
      </c>
      <c r="K1441" s="174">
        <f t="shared" ca="1" si="67"/>
        <v>44449</v>
      </c>
      <c r="L1441" s="20">
        <f ca="1">_xll.meDateFromTenor(K1441,L$14,"Following",L$13,"Normal")</f>
        <v>44630</v>
      </c>
      <c r="M1441" s="175">
        <f ca="1"/>
        <v>1.6399665891899385E-2</v>
      </c>
      <c r="N1441" s="152" t="s">
        <v>4</v>
      </c>
      <c r="O1441" s="174">
        <f t="shared" ca="1" si="68"/>
        <v>44449</v>
      </c>
      <c r="P1441" s="20">
        <f ca="1">_xll.meDateFromTenor(O1441,P$14,"Following",P$13,"Normal")</f>
        <v>44452</v>
      </c>
      <c r="Q1441" s="175">
        <f ca="1"/>
        <v>1.2254963145180951E-2</v>
      </c>
      <c r="R1441" s="151" t="s">
        <v>4</v>
      </c>
    </row>
    <row r="1442" spans="1:18" x14ac:dyDescent="0.25">
      <c r="A1442" s="153">
        <v>1424</v>
      </c>
      <c r="B1442" s="158"/>
      <c r="C1442" s="174">
        <f ca="1">_xll.meDateFromTenor(C1441,"1D","FOLLOWING",D$13,"NORMAL")</f>
        <v>44452</v>
      </c>
      <c r="D1442" s="20">
        <f ca="1">_xll.meDateFromTenor(C1442,D$14,"Following",D$13,"Normal")</f>
        <v>44453</v>
      </c>
      <c r="E1442" s="175">
        <f ca="1"/>
        <v>1.2107628888518346E-2</v>
      </c>
      <c r="F1442" s="152"/>
      <c r="G1442" s="174">
        <f t="shared" ca="1" si="66"/>
        <v>44452</v>
      </c>
      <c r="H1442" s="20">
        <f ca="1">_xll.meDateFromTenor(G1442,H$14,"Following",H$13,"Normal")</f>
        <v>44543</v>
      </c>
      <c r="I1442" s="175">
        <f ca="1"/>
        <v>1.4910274410161765E-2</v>
      </c>
      <c r="J1442" s="152" t="s">
        <v>4</v>
      </c>
      <c r="K1442" s="174">
        <f t="shared" ca="1" si="67"/>
        <v>44452</v>
      </c>
      <c r="L1442" s="20">
        <f ca="1">_xll.meDateFromTenor(K1442,L$14,"Following",L$13,"Normal")</f>
        <v>44634</v>
      </c>
      <c r="M1442" s="175">
        <f ca="1"/>
        <v>1.6417910569868539E-2</v>
      </c>
      <c r="N1442" s="152" t="s">
        <v>4</v>
      </c>
      <c r="O1442" s="174">
        <f t="shared" ca="1" si="68"/>
        <v>44452</v>
      </c>
      <c r="P1442" s="20">
        <f ca="1">_xll.meDateFromTenor(O1442,P$14,"Following",P$13,"Normal")</f>
        <v>44453</v>
      </c>
      <c r="Q1442" s="175">
        <f ca="1"/>
        <v>1.2275807191570877E-2</v>
      </c>
      <c r="R1442" s="151" t="s">
        <v>4</v>
      </c>
    </row>
    <row r="1443" spans="1:18" x14ac:dyDescent="0.25">
      <c r="A1443" s="153">
        <v>1425</v>
      </c>
      <c r="B1443" s="158"/>
      <c r="C1443" s="174">
        <f ca="1">_xll.meDateFromTenor(C1442,"1D","FOLLOWING",D$13,"NORMAL")</f>
        <v>44453</v>
      </c>
      <c r="D1443" s="20">
        <f ca="1">_xll.meDateFromTenor(C1443,D$14,"Following",D$13,"Normal")</f>
        <v>44454</v>
      </c>
      <c r="E1443" s="175">
        <f ca="1"/>
        <v>1.211392617705285E-2</v>
      </c>
      <c r="F1443" s="152"/>
      <c r="G1443" s="174">
        <f t="shared" ca="1" si="66"/>
        <v>44453</v>
      </c>
      <c r="H1443" s="20">
        <f ca="1">_xll.meDateFromTenor(G1443,H$14,"Following",H$13,"Normal")</f>
        <v>44544</v>
      </c>
      <c r="I1443" s="175">
        <f ca="1"/>
        <v>1.4916349082205387E-2</v>
      </c>
      <c r="J1443" s="152" t="s">
        <v>4</v>
      </c>
      <c r="K1443" s="174">
        <f t="shared" ca="1" si="67"/>
        <v>44453</v>
      </c>
      <c r="L1443" s="20">
        <f ca="1">_xll.meDateFromTenor(K1443,L$14,"Following",L$13,"Normal")</f>
        <v>44634</v>
      </c>
      <c r="M1443" s="175">
        <f ca="1"/>
        <v>1.6423995957957124E-2</v>
      </c>
      <c r="N1443" s="152" t="s">
        <v>4</v>
      </c>
      <c r="O1443" s="174">
        <f t="shared" ca="1" si="68"/>
        <v>44453</v>
      </c>
      <c r="P1443" s="20">
        <f ca="1">_xll.meDateFromTenor(O1443,P$14,"Following",P$13,"Normal")</f>
        <v>44454</v>
      </c>
      <c r="Q1443" s="175">
        <f ca="1"/>
        <v>1.2282783857924492E-2</v>
      </c>
      <c r="R1443" s="151" t="s">
        <v>4</v>
      </c>
    </row>
    <row r="1444" spans="1:18" x14ac:dyDescent="0.25">
      <c r="A1444" s="153">
        <v>1426</v>
      </c>
      <c r="B1444" s="158"/>
      <c r="C1444" s="174">
        <f ca="1">_xll.meDateFromTenor(C1443,"1D","FOLLOWING",D$13,"NORMAL")</f>
        <v>44454</v>
      </c>
      <c r="D1444" s="20">
        <f ca="1">_xll.meDateFromTenor(C1444,D$14,"Following",D$13,"Normal")</f>
        <v>44455</v>
      </c>
      <c r="E1444" s="175">
        <f ca="1"/>
        <v>1.2120216874212157E-2</v>
      </c>
      <c r="F1444" s="152"/>
      <c r="G1444" s="174">
        <f t="shared" ca="1" si="66"/>
        <v>44454</v>
      </c>
      <c r="H1444" s="20">
        <f ca="1">_xll.meDateFromTenor(G1444,H$14,"Following",H$13,"Normal")</f>
        <v>44545</v>
      </c>
      <c r="I1444" s="175">
        <f ca="1"/>
        <v>1.4922424588423053E-2</v>
      </c>
      <c r="J1444" s="152" t="s">
        <v>4</v>
      </c>
      <c r="K1444" s="174">
        <f t="shared" ca="1" si="67"/>
        <v>44454</v>
      </c>
      <c r="L1444" s="20">
        <f ca="1">_xll.meDateFromTenor(K1444,L$14,"Following",L$13,"Normal")</f>
        <v>44635</v>
      </c>
      <c r="M1444" s="175">
        <f ca="1"/>
        <v>1.6430083180179543E-2</v>
      </c>
      <c r="N1444" s="152" t="s">
        <v>4</v>
      </c>
      <c r="O1444" s="174">
        <f t="shared" ca="1" si="68"/>
        <v>44454</v>
      </c>
      <c r="P1444" s="20">
        <f ca="1">_xll.meDateFromTenor(O1444,P$14,"Following",P$13,"Normal")</f>
        <v>44455</v>
      </c>
      <c r="Q1444" s="175">
        <f ca="1"/>
        <v>1.2289774688516756E-2</v>
      </c>
      <c r="R1444" s="151" t="s">
        <v>4</v>
      </c>
    </row>
    <row r="1445" spans="1:18" x14ac:dyDescent="0.25">
      <c r="A1445" s="153">
        <v>1427</v>
      </c>
      <c r="B1445" s="158"/>
      <c r="C1445" s="174">
        <f ca="1">_xll.meDateFromTenor(C1444,"1D","FOLLOWING",D$13,"NORMAL")</f>
        <v>44455</v>
      </c>
      <c r="D1445" s="20">
        <f ca="1">_xll.meDateFromTenor(C1445,D$14,"Following",D$13,"Normal")</f>
        <v>44456</v>
      </c>
      <c r="E1445" s="175">
        <f ca="1"/>
        <v>1.2126500979532145E-2</v>
      </c>
      <c r="F1445" s="152"/>
      <c r="G1445" s="174">
        <f t="shared" ca="1" si="66"/>
        <v>44455</v>
      </c>
      <c r="H1445" s="20">
        <f ca="1">_xll.meDateFromTenor(G1445,H$14,"Following",H$13,"Normal")</f>
        <v>44546</v>
      </c>
      <c r="I1445" s="175">
        <f ca="1"/>
        <v>1.4928500900408139E-2</v>
      </c>
      <c r="J1445" s="152" t="s">
        <v>4</v>
      </c>
      <c r="K1445" s="174">
        <f t="shared" ca="1" si="67"/>
        <v>44455</v>
      </c>
      <c r="L1445" s="20">
        <f ca="1">_xll.meDateFromTenor(K1445,L$14,"Following",L$13,"Normal")</f>
        <v>44636</v>
      </c>
      <c r="M1445" s="175">
        <f ca="1"/>
        <v>1.6436172188386448E-2</v>
      </c>
      <c r="N1445" s="152" t="s">
        <v>4</v>
      </c>
      <c r="O1445" s="174">
        <f t="shared" ca="1" si="68"/>
        <v>44455</v>
      </c>
      <c r="P1445" s="20">
        <f ca="1">_xll.meDateFromTenor(O1445,P$14,"Following",P$13,"Normal")</f>
        <v>44456</v>
      </c>
      <c r="Q1445" s="175">
        <f ca="1"/>
        <v>1.2296779586623762E-2</v>
      </c>
      <c r="R1445" s="151" t="s">
        <v>4</v>
      </c>
    </row>
    <row r="1446" spans="1:18" x14ac:dyDescent="0.25">
      <c r="A1446" s="153">
        <v>1428</v>
      </c>
      <c r="B1446" s="158"/>
      <c r="C1446" s="174">
        <f ca="1">_xll.meDateFromTenor(C1445,"1D","FOLLOWING",D$13,"NORMAL")</f>
        <v>44456</v>
      </c>
      <c r="D1446" s="20">
        <f ca="1">_xll.meDateFromTenor(C1446,D$14,"Following",D$13,"Normal")</f>
        <v>44459</v>
      </c>
      <c r="E1446" s="175">
        <f ca="1"/>
        <v>1.2139456542125622E-2</v>
      </c>
      <c r="F1446" s="152"/>
      <c r="G1446" s="174">
        <f t="shared" ca="1" si="66"/>
        <v>44456</v>
      </c>
      <c r="H1446" s="20">
        <f ca="1">_xll.meDateFromTenor(G1446,H$14,"Following",H$13,"Normal")</f>
        <v>44547</v>
      </c>
      <c r="I1446" s="175">
        <f ca="1"/>
        <v>1.4934577989754014E-2</v>
      </c>
      <c r="J1446" s="152" t="s">
        <v>4</v>
      </c>
      <c r="K1446" s="174">
        <f t="shared" ca="1" si="67"/>
        <v>44456</v>
      </c>
      <c r="L1446" s="20">
        <f ca="1">_xll.meDateFromTenor(K1446,L$14,"Following",L$13,"Normal")</f>
        <v>44637</v>
      </c>
      <c r="M1446" s="175">
        <f ca="1"/>
        <v>1.6442262934428471E-2</v>
      </c>
      <c r="N1446" s="152" t="s">
        <v>4</v>
      </c>
      <c r="O1446" s="174">
        <f t="shared" ca="1" si="68"/>
        <v>44456</v>
      </c>
      <c r="P1446" s="20">
        <f ca="1">_xll.meDateFromTenor(O1446,P$14,"Following",P$13,"Normal")</f>
        <v>44459</v>
      </c>
      <c r="Q1446" s="175">
        <f ca="1"/>
        <v>1.2303798455521611E-2</v>
      </c>
      <c r="R1446" s="151" t="s">
        <v>4</v>
      </c>
    </row>
    <row r="1447" spans="1:18" x14ac:dyDescent="0.25">
      <c r="A1447" s="153">
        <v>1429</v>
      </c>
      <c r="B1447" s="158"/>
      <c r="C1447" s="174">
        <f ca="1">_xll.meDateFromTenor(C1446,"1D","FOLLOWING",D$13,"NORMAL")</f>
        <v>44459</v>
      </c>
      <c r="D1447" s="20">
        <f ca="1">_xll.meDateFromTenor(C1447,D$14,"Following",D$13,"Normal")</f>
        <v>44460</v>
      </c>
      <c r="E1447" s="175">
        <f ca="1"/>
        <v>1.2151571469616084E-2</v>
      </c>
      <c r="F1447" s="152"/>
      <c r="G1447" s="174">
        <f t="shared" ca="1" si="66"/>
        <v>44459</v>
      </c>
      <c r="H1447" s="20">
        <f ca="1">_xll.meDateFromTenor(G1447,H$14,"Following",H$13,"Normal")</f>
        <v>44550</v>
      </c>
      <c r="I1447" s="175">
        <f ca="1"/>
        <v>1.4952813637890125E-2</v>
      </c>
      <c r="J1447" s="152" t="s">
        <v>4</v>
      </c>
      <c r="K1447" s="174">
        <f t="shared" ca="1" si="67"/>
        <v>44459</v>
      </c>
      <c r="L1447" s="20">
        <f ca="1">_xll.meDateFromTenor(K1447,L$14,"Following",L$13,"Normal")</f>
        <v>44641</v>
      </c>
      <c r="M1447" s="175">
        <f ca="1"/>
        <v>1.6460545118071716E-2</v>
      </c>
      <c r="N1447" s="152" t="s">
        <v>4</v>
      </c>
      <c r="O1447" s="174">
        <f t="shared" ca="1" si="68"/>
        <v>44459</v>
      </c>
      <c r="P1447" s="20">
        <f ca="1">_xll.meDateFromTenor(O1447,P$14,"Following",P$13,"Normal")</f>
        <v>44460</v>
      </c>
      <c r="Q1447" s="175">
        <f ca="1"/>
        <v>1.232493791972116E-2</v>
      </c>
      <c r="R1447" s="151" t="s">
        <v>4</v>
      </c>
    </row>
    <row r="1448" spans="1:18" x14ac:dyDescent="0.25">
      <c r="A1448" s="153">
        <v>1430</v>
      </c>
      <c r="B1448" s="158"/>
      <c r="C1448" s="174">
        <f ca="1">_xll.meDateFromTenor(C1447,"1D","FOLLOWING",D$13,"NORMAL")</f>
        <v>44460</v>
      </c>
      <c r="D1448" s="20">
        <f ca="1">_xll.meDateFromTenor(C1448,D$14,"Following",D$13,"Normal")</f>
        <v>44461</v>
      </c>
      <c r="E1448" s="175">
        <f ca="1"/>
        <v>1.2157822606260513E-2</v>
      </c>
      <c r="F1448" s="152"/>
      <c r="G1448" s="174">
        <f t="shared" ca="1" si="66"/>
        <v>44460</v>
      </c>
      <c r="H1448" s="20">
        <f ca="1">_xll.meDateFromTenor(G1448,H$14,"Following",H$13,"Normal")</f>
        <v>44551</v>
      </c>
      <c r="I1448" s="175">
        <f ca="1"/>
        <v>1.4958893552612897E-2</v>
      </c>
      <c r="J1448" s="152" t="s">
        <v>4</v>
      </c>
      <c r="K1448" s="174">
        <f t="shared" ca="1" si="67"/>
        <v>44460</v>
      </c>
      <c r="L1448" s="20">
        <f ca="1">_xll.meDateFromTenor(K1448,L$14,"Following",L$13,"Normal")</f>
        <v>44641</v>
      </c>
      <c r="M1448" s="175">
        <f ca="1"/>
        <v>1.6466642333960654E-2</v>
      </c>
      <c r="N1448" s="152" t="s">
        <v>4</v>
      </c>
      <c r="O1448" s="174">
        <f t="shared" ca="1" si="68"/>
        <v>44460</v>
      </c>
      <c r="P1448" s="20">
        <f ca="1">_xll.meDateFromTenor(O1448,P$14,"Following",P$13,"Normal")</f>
        <v>44461</v>
      </c>
      <c r="Q1448" s="175">
        <f ca="1"/>
        <v>1.2332011704543329E-2</v>
      </c>
      <c r="R1448" s="151" t="s">
        <v>4</v>
      </c>
    </row>
    <row r="1449" spans="1:18" x14ac:dyDescent="0.25">
      <c r="A1449" s="153">
        <v>1431</v>
      </c>
      <c r="B1449" s="158"/>
      <c r="C1449" s="174">
        <f ca="1">_xll.meDateFromTenor(C1448,"1D","FOLLOWING",D$13,"NORMAL")</f>
        <v>44461</v>
      </c>
      <c r="D1449" s="20">
        <f ca="1">_xll.meDateFromTenor(C1449,D$14,"Following",D$13,"Normal")</f>
        <v>44462</v>
      </c>
      <c r="E1449" s="175">
        <f ca="1"/>
        <v>1.2164067147468528E-2</v>
      </c>
      <c r="F1449" s="152"/>
      <c r="G1449" s="174">
        <f t="shared" ca="1" si="66"/>
        <v>44461</v>
      </c>
      <c r="H1449" s="20">
        <f ca="1">_xll.meDateFromTenor(G1449,H$14,"Following",H$13,"Normal")</f>
        <v>44552</v>
      </c>
      <c r="I1449" s="175">
        <f ca="1"/>
        <v>1.4964974102663325E-2</v>
      </c>
      <c r="J1449" s="152" t="s">
        <v>4</v>
      </c>
      <c r="K1449" s="174">
        <f t="shared" ca="1" si="67"/>
        <v>44461</v>
      </c>
      <c r="L1449" s="20">
        <f ca="1">_xll.meDateFromTenor(K1449,L$14,"Following",L$13,"Normal")</f>
        <v>44642</v>
      </c>
      <c r="M1449" s="175">
        <f ca="1"/>
        <v>1.6472741046937935E-2</v>
      </c>
      <c r="N1449" s="152" t="s">
        <v>4</v>
      </c>
      <c r="O1449" s="174">
        <f t="shared" ca="1" si="68"/>
        <v>44461</v>
      </c>
      <c r="P1449" s="20">
        <f ca="1">_xll.meDateFromTenor(O1449,P$14,"Following",P$13,"Normal")</f>
        <v>44462</v>
      </c>
      <c r="Q1449" s="175">
        <f ca="1"/>
        <v>1.2339098976536822E-2</v>
      </c>
      <c r="R1449" s="151" t="s">
        <v>4</v>
      </c>
    </row>
    <row r="1450" spans="1:18" x14ac:dyDescent="0.25">
      <c r="A1450" s="153">
        <v>1432</v>
      </c>
      <c r="B1450" s="158"/>
      <c r="C1450" s="174">
        <f ca="1">_xll.meDateFromTenor(C1449,"1D","FOLLOWING",D$13,"NORMAL")</f>
        <v>44462</v>
      </c>
      <c r="D1450" s="20">
        <f ca="1">_xll.meDateFromTenor(C1450,D$14,"Following",D$13,"Normal")</f>
        <v>44463</v>
      </c>
      <c r="E1450" s="175">
        <f ca="1"/>
        <v>1.2170305092585083E-2</v>
      </c>
      <c r="F1450" s="152"/>
      <c r="G1450" s="174">
        <f t="shared" ca="1" si="66"/>
        <v>44462</v>
      </c>
      <c r="H1450" s="20">
        <f ca="1">_xll.meDateFromTenor(G1450,H$14,"Following",H$13,"Normal")</f>
        <v>44553</v>
      </c>
      <c r="I1450" s="175">
        <f ca="1"/>
        <v>1.4971055259634785E-2</v>
      </c>
      <c r="J1450" s="152" t="s">
        <v>4</v>
      </c>
      <c r="K1450" s="174">
        <f t="shared" ca="1" si="67"/>
        <v>44462</v>
      </c>
      <c r="L1450" s="20">
        <f ca="1">_xll.meDateFromTenor(K1450,L$14,"Following",L$13,"Normal")</f>
        <v>44643</v>
      </c>
      <c r="M1450" s="175">
        <f ca="1"/>
        <v>1.6478841208854188E-2</v>
      </c>
      <c r="N1450" s="152" t="s">
        <v>4</v>
      </c>
      <c r="O1450" s="174">
        <f t="shared" ca="1" si="68"/>
        <v>44462</v>
      </c>
      <c r="P1450" s="20">
        <f ca="1">_xll.meDateFromTenor(O1450,P$14,"Following",P$13,"Normal")</f>
        <v>44463</v>
      </c>
      <c r="Q1450" s="175">
        <f ca="1"/>
        <v>1.2346199638977731E-2</v>
      </c>
      <c r="R1450" s="151" t="s">
        <v>4</v>
      </c>
    </row>
    <row r="1451" spans="1:18" x14ac:dyDescent="0.25">
      <c r="A1451" s="153">
        <v>1433</v>
      </c>
      <c r="B1451" s="158"/>
      <c r="C1451" s="174">
        <f ca="1">_xll.meDateFromTenor(C1450,"1D","FOLLOWING",D$13,"NORMAL")</f>
        <v>44463</v>
      </c>
      <c r="D1451" s="20">
        <f ca="1">_xll.meDateFromTenor(C1451,D$14,"Following",D$13,"Normal")</f>
        <v>44466</v>
      </c>
      <c r="E1451" s="175">
        <f ca="1"/>
        <v>1.2183171273908026E-2</v>
      </c>
      <c r="F1451" s="152"/>
      <c r="G1451" s="174">
        <f t="shared" ca="1" si="66"/>
        <v>44463</v>
      </c>
      <c r="H1451" s="20">
        <f ca="1">_xll.meDateFromTenor(G1451,H$14,"Following",H$13,"Normal")</f>
        <v>44554</v>
      </c>
      <c r="I1451" s="175">
        <f ca="1"/>
        <v>1.4977136995120644E-2</v>
      </c>
      <c r="J1451" s="152" t="s">
        <v>4</v>
      </c>
      <c r="K1451" s="174">
        <f t="shared" ca="1" si="67"/>
        <v>44463</v>
      </c>
      <c r="L1451" s="20">
        <f ca="1">_xll.meDateFromTenor(K1451,L$14,"Following",L$13,"Normal")</f>
        <v>44644</v>
      </c>
      <c r="M1451" s="175">
        <f ca="1"/>
        <v>1.6484942771560061E-2</v>
      </c>
      <c r="N1451" s="152" t="s">
        <v>4</v>
      </c>
      <c r="O1451" s="174">
        <f t="shared" ca="1" si="68"/>
        <v>44463</v>
      </c>
      <c r="P1451" s="20">
        <f ca="1">_xll.meDateFromTenor(O1451,P$14,"Following",P$13,"Normal")</f>
        <v>44466</v>
      </c>
      <c r="Q1451" s="175">
        <f ca="1"/>
        <v>1.235331359514215E-2</v>
      </c>
      <c r="R1451" s="151" t="s">
        <v>4</v>
      </c>
    </row>
    <row r="1452" spans="1:18" x14ac:dyDescent="0.25">
      <c r="A1452" s="153">
        <v>1434</v>
      </c>
      <c r="B1452" s="158"/>
      <c r="C1452" s="174">
        <f ca="1">_xll.meDateFromTenor(C1451,"1D","FOLLOWING",D$13,"NORMAL")</f>
        <v>44466</v>
      </c>
      <c r="D1452" s="20">
        <f ca="1">_xll.meDateFromTenor(C1452,D$14,"Following",D$13,"Normal")</f>
        <v>44467</v>
      </c>
      <c r="E1452" s="175">
        <f ca="1"/>
        <v>1.2195190899280431E-2</v>
      </c>
      <c r="F1452" s="152"/>
      <c r="G1452" s="174">
        <f t="shared" ca="1" si="66"/>
        <v>44466</v>
      </c>
      <c r="H1452" s="20">
        <f ca="1">_xll.meDateFromTenor(G1452,H$14,"Following",H$13,"Normal")</f>
        <v>44557</v>
      </c>
      <c r="I1452" s="175">
        <f ca="1"/>
        <v>1.4995385388598377E-2</v>
      </c>
      <c r="J1452" s="152" t="s">
        <v>4</v>
      </c>
      <c r="K1452" s="174">
        <f t="shared" ca="1" si="67"/>
        <v>44466</v>
      </c>
      <c r="L1452" s="20">
        <f ca="1">_xll.meDateFromTenor(K1452,L$14,"Following",L$13,"Normal")</f>
        <v>44648</v>
      </c>
      <c r="M1452" s="175">
        <f ca="1"/>
        <v>1.6503255382921835E-2</v>
      </c>
      <c r="N1452" s="152" t="s">
        <v>4</v>
      </c>
      <c r="O1452" s="174">
        <f t="shared" ca="1" si="68"/>
        <v>44466</v>
      </c>
      <c r="P1452" s="20">
        <f ca="1">_xll.meDateFromTenor(O1452,P$14,"Following",P$13,"Normal")</f>
        <v>44467</v>
      </c>
      <c r="Q1452" s="175">
        <f ca="1"/>
        <v>1.2374734258737459E-2</v>
      </c>
      <c r="R1452" s="151" t="s">
        <v>4</v>
      </c>
    </row>
    <row r="1453" spans="1:18" x14ac:dyDescent="0.25">
      <c r="A1453" s="153">
        <v>1435</v>
      </c>
      <c r="B1453" s="158"/>
      <c r="C1453" s="174">
        <f ca="1">_xll.meDateFromTenor(C1452,"1D","FOLLOWING",D$13,"NORMAL")</f>
        <v>44467</v>
      </c>
      <c r="D1453" s="20">
        <f ca="1">_xll.meDateFromTenor(C1453,D$14,"Following",D$13,"Normal")</f>
        <v>44468</v>
      </c>
      <c r="E1453" s="175">
        <f ca="1"/>
        <v>1.2201395854553926E-2</v>
      </c>
      <c r="F1453" s="152"/>
      <c r="G1453" s="174">
        <f t="shared" ca="1" si="66"/>
        <v>44467</v>
      </c>
      <c r="H1453" s="20">
        <f ca="1">_xll.meDateFromTenor(G1453,H$14,"Following",H$13,"Normal")</f>
        <v>44558</v>
      </c>
      <c r="I1453" s="175">
        <f ca="1"/>
        <v>1.5001469154075584E-2</v>
      </c>
      <c r="J1453" s="152" t="s">
        <v>4</v>
      </c>
      <c r="K1453" s="174">
        <f t="shared" ca="1" si="67"/>
        <v>44467</v>
      </c>
      <c r="L1453" s="20">
        <f ca="1">_xll.meDateFromTenor(K1453,L$14,"Following",L$13,"Normal")</f>
        <v>44648</v>
      </c>
      <c r="M1453" s="175">
        <f ca="1"/>
        <v>1.6509362067292612E-2</v>
      </c>
      <c r="N1453" s="152" t="s">
        <v>4</v>
      </c>
      <c r="O1453" s="174">
        <f t="shared" ca="1" si="68"/>
        <v>44467</v>
      </c>
      <c r="P1453" s="20">
        <f ca="1">_xll.meDateFromTenor(O1453,P$14,"Following",P$13,"Normal")</f>
        <v>44468</v>
      </c>
      <c r="Q1453" s="175">
        <f ca="1"/>
        <v>1.2381900422556895E-2</v>
      </c>
      <c r="R1453" s="151" t="s">
        <v>4</v>
      </c>
    </row>
    <row r="1454" spans="1:18" x14ac:dyDescent="0.25">
      <c r="A1454" s="153">
        <v>1436</v>
      </c>
      <c r="B1454" s="158"/>
      <c r="C1454" s="174">
        <f ca="1">_xll.meDateFromTenor(C1453,"1D","FOLLOWING",D$13,"NORMAL")</f>
        <v>44468</v>
      </c>
      <c r="D1454" s="20">
        <f ca="1">_xll.meDateFromTenor(C1454,D$14,"Following",D$13,"Normal")</f>
        <v>44469</v>
      </c>
      <c r="E1454" s="175">
        <f ca="1"/>
        <v>1.220759420989901E-2</v>
      </c>
      <c r="F1454" s="152"/>
      <c r="G1454" s="174">
        <f t="shared" ca="1" si="66"/>
        <v>44468</v>
      </c>
      <c r="H1454" s="20">
        <f ca="1">_xll.meDateFromTenor(G1454,H$14,"Following",H$13,"Normal")</f>
        <v>44559</v>
      </c>
      <c r="I1454" s="175">
        <f ca="1"/>
        <v>1.5007553356034056E-2</v>
      </c>
      <c r="J1454" s="152" t="s">
        <v>4</v>
      </c>
      <c r="K1454" s="174">
        <f t="shared" ca="1" si="67"/>
        <v>44468</v>
      </c>
      <c r="L1454" s="20">
        <f ca="1">_xll.meDateFromTenor(K1454,L$14,"Following",L$13,"Normal")</f>
        <v>44649</v>
      </c>
      <c r="M1454" s="175">
        <f ca="1"/>
        <v>1.6515469911706222E-2</v>
      </c>
      <c r="N1454" s="152" t="s">
        <v>4</v>
      </c>
      <c r="O1454" s="174">
        <f t="shared" ca="1" si="68"/>
        <v>44468</v>
      </c>
      <c r="P1454" s="20">
        <f ca="1">_xll.meDateFromTenor(O1454,P$14,"Following",P$13,"Normal")</f>
        <v>44469</v>
      </c>
      <c r="Q1454" s="175">
        <f ca="1"/>
        <v>1.2389079396480325E-2</v>
      </c>
      <c r="R1454" s="151" t="s">
        <v>4</v>
      </c>
    </row>
    <row r="1455" spans="1:18" x14ac:dyDescent="0.25">
      <c r="A1455" s="153">
        <v>1437</v>
      </c>
      <c r="B1455" s="158"/>
      <c r="C1455" s="174">
        <f ca="1">_xll.meDateFromTenor(C1454,"1D","FOLLOWING",D$13,"NORMAL")</f>
        <v>44469</v>
      </c>
      <c r="D1455" s="20">
        <f ca="1">_xll.meDateFromTenor(C1455,D$14,"Following",D$13,"Normal")</f>
        <v>44470</v>
      </c>
      <c r="E1455" s="175">
        <f ca="1"/>
        <v>1.221378596493161E-2</v>
      </c>
      <c r="F1455" s="152"/>
      <c r="G1455" s="174">
        <f t="shared" ca="1" si="66"/>
        <v>44469</v>
      </c>
      <c r="H1455" s="20">
        <f ca="1">_xll.meDateFromTenor(G1455,H$14,"Following",H$13,"Normal")</f>
        <v>44560</v>
      </c>
      <c r="I1455" s="175">
        <f ca="1"/>
        <v>1.5013637966067174E-2</v>
      </c>
      <c r="J1455" s="152" t="s">
        <v>4</v>
      </c>
      <c r="K1455" s="174">
        <f t="shared" ca="1" si="67"/>
        <v>44469</v>
      </c>
      <c r="L1455" s="20">
        <f ca="1">_xll.meDateFromTenor(K1455,L$14,"Following",L$13,"Normal")</f>
        <v>44650</v>
      </c>
      <c r="M1455" s="175">
        <f ca="1"/>
        <v>1.6521578868013313E-2</v>
      </c>
      <c r="N1455" s="152" t="s">
        <v>4</v>
      </c>
      <c r="O1455" s="174">
        <f t="shared" ca="1" si="68"/>
        <v>44469</v>
      </c>
      <c r="P1455" s="20">
        <f ca="1">_xll.meDateFromTenor(O1455,P$14,"Following",P$13,"Normal")</f>
        <v>44470</v>
      </c>
      <c r="Q1455" s="175">
        <f ca="1"/>
        <v>1.2396271083783847E-2</v>
      </c>
      <c r="R1455" s="151" t="s">
        <v>4</v>
      </c>
    </row>
    <row r="1456" spans="1:18" x14ac:dyDescent="0.25">
      <c r="A1456" s="153">
        <v>1438</v>
      </c>
      <c r="B1456" s="158"/>
      <c r="C1456" s="174">
        <f ca="1">_xll.meDateFromTenor(C1455,"1D","FOLLOWING",D$13,"NORMAL")</f>
        <v>44470</v>
      </c>
      <c r="D1456" s="20">
        <f ca="1">_xll.meDateFromTenor(C1456,D$14,"Following",D$13,"Normal")</f>
        <v>44473</v>
      </c>
      <c r="E1456" s="175">
        <f ca="1"/>
        <v>1.2226562693564093E-2</v>
      </c>
      <c r="F1456" s="152"/>
      <c r="G1456" s="174">
        <f t="shared" ca="1" si="66"/>
        <v>44470</v>
      </c>
      <c r="H1456" s="20">
        <f ca="1">_xll.meDateFromTenor(G1456,H$14,"Following",H$13,"Normal")</f>
        <v>44564</v>
      </c>
      <c r="I1456" s="175">
        <f ca="1"/>
        <v>1.5019722955768302E-2</v>
      </c>
      <c r="J1456" s="152" t="s">
        <v>4</v>
      </c>
      <c r="K1456" s="174">
        <f t="shared" ca="1" si="67"/>
        <v>44470</v>
      </c>
      <c r="L1456" s="20">
        <f ca="1">_xll.meDateFromTenor(K1456,L$14,"Following",L$13,"Normal")</f>
        <v>44652</v>
      </c>
      <c r="M1456" s="175">
        <f ca="1"/>
        <v>1.652768888806452E-2</v>
      </c>
      <c r="N1456" s="152" t="s">
        <v>4</v>
      </c>
      <c r="O1456" s="174">
        <f t="shared" ca="1" si="68"/>
        <v>44470</v>
      </c>
      <c r="P1456" s="20">
        <f ca="1">_xll.meDateFromTenor(O1456,P$14,"Following",P$13,"Normal")</f>
        <v>44473</v>
      </c>
      <c r="Q1456" s="175">
        <f ca="1"/>
        <v>1.2403475387743557E-2</v>
      </c>
      <c r="R1456" s="151" t="s">
        <v>4</v>
      </c>
    </row>
    <row r="1457" spans="1:18" x14ac:dyDescent="0.25">
      <c r="A1457" s="153">
        <v>1439</v>
      </c>
      <c r="B1457" s="158"/>
      <c r="C1457" s="174">
        <f ca="1">_xll.meDateFromTenor(C1456,"1D","FOLLOWING",D$13,"NORMAL")</f>
        <v>44473</v>
      </c>
      <c r="D1457" s="20">
        <f ca="1">_xll.meDateFromTenor(C1457,D$14,"Following",D$13,"Normal")</f>
        <v>44474</v>
      </c>
      <c r="E1457" s="175">
        <f ca="1"/>
        <v>1.2238486968094488E-2</v>
      </c>
      <c r="F1457" s="152"/>
      <c r="G1457" s="174">
        <f t="shared" ca="1" si="66"/>
        <v>44473</v>
      </c>
      <c r="H1457" s="20">
        <f ca="1">_xll.meDateFromTenor(G1457,H$14,"Following",H$13,"Normal")</f>
        <v>44565</v>
      </c>
      <c r="I1457" s="175">
        <f ca="1"/>
        <v>1.5037979918813513E-2</v>
      </c>
      <c r="J1457" s="152" t="s">
        <v>4</v>
      </c>
      <c r="K1457" s="174">
        <f t="shared" ca="1" si="67"/>
        <v>44473</v>
      </c>
      <c r="L1457" s="20">
        <f ca="1">_xll.meDateFromTenor(K1457,L$14,"Following",L$13,"Normal")</f>
        <v>44655</v>
      </c>
      <c r="M1457" s="175">
        <f ca="1"/>
        <v>1.6546024849189257E-2</v>
      </c>
      <c r="N1457" s="152" t="s">
        <v>4</v>
      </c>
      <c r="O1457" s="174">
        <f t="shared" ca="1" si="68"/>
        <v>44473</v>
      </c>
      <c r="P1457" s="20">
        <f ca="1">_xll.meDateFromTenor(O1457,P$14,"Following",P$13,"Normal")</f>
        <v>44474</v>
      </c>
      <c r="Q1457" s="175">
        <f ca="1"/>
        <v>1.2425163032320758E-2</v>
      </c>
      <c r="R1457" s="151" t="s">
        <v>4</v>
      </c>
    </row>
    <row r="1458" spans="1:18" x14ac:dyDescent="0.25">
      <c r="A1458" s="153">
        <v>1440</v>
      </c>
      <c r="B1458" s="158"/>
      <c r="C1458" s="174">
        <f ca="1">_xll.meDateFromTenor(C1457,"1D","FOLLOWING",D$13,"NORMAL")</f>
        <v>44474</v>
      </c>
      <c r="D1458" s="20">
        <f ca="1">_xll.meDateFromTenor(C1458,D$14,"Following",D$13,"Normal")</f>
        <v>44475</v>
      </c>
      <c r="E1458" s="175">
        <f ca="1"/>
        <v>1.2244645711605747E-2</v>
      </c>
      <c r="F1458" s="152"/>
      <c r="G1458" s="174">
        <f t="shared" ca="1" si="66"/>
        <v>44474</v>
      </c>
      <c r="H1458" s="20">
        <f ca="1">_xll.meDateFromTenor(G1458,H$14,"Following",H$13,"Normal")</f>
        <v>44566</v>
      </c>
      <c r="I1458" s="175">
        <f ca="1"/>
        <v>1.5044066143120434E-2</v>
      </c>
      <c r="J1458" s="152" t="s">
        <v>4</v>
      </c>
      <c r="K1458" s="174">
        <f t="shared" ca="1" si="67"/>
        <v>44474</v>
      </c>
      <c r="L1458" s="20">
        <f ca="1">_xll.meDateFromTenor(K1458,L$14,"Following",L$13,"Normal")</f>
        <v>44656</v>
      </c>
      <c r="M1458" s="175">
        <f ca="1"/>
        <v>1.6552138642723358E-2</v>
      </c>
      <c r="N1458" s="152" t="s">
        <v>4</v>
      </c>
      <c r="O1458" s="174">
        <f t="shared" ca="1" si="68"/>
        <v>44474</v>
      </c>
      <c r="P1458" s="20">
        <f ca="1">_xll.meDateFromTenor(O1458,P$14,"Following",P$13,"Normal")</f>
        <v>44475</v>
      </c>
      <c r="Q1458" s="175">
        <f ca="1"/>
        <v>1.2432416835666173E-2</v>
      </c>
      <c r="R1458" s="151" t="s">
        <v>4</v>
      </c>
    </row>
    <row r="1459" spans="1:18" x14ac:dyDescent="0.25">
      <c r="A1459" s="153">
        <v>1441</v>
      </c>
      <c r="B1459" s="158"/>
      <c r="C1459" s="174">
        <f ca="1">_xll.meDateFromTenor(C1458,"1D","FOLLOWING",D$13,"NORMAL")</f>
        <v>44475</v>
      </c>
      <c r="D1459" s="20">
        <f ca="1">_xll.meDateFromTenor(C1459,D$14,"Following",D$13,"Normal")</f>
        <v>44476</v>
      </c>
      <c r="E1459" s="175">
        <f ca="1"/>
        <v>1.2250797850967613E-2</v>
      </c>
      <c r="F1459" s="152"/>
      <c r="G1459" s="174">
        <f t="shared" ca="1" si="66"/>
        <v>44475</v>
      </c>
      <c r="H1459" s="20">
        <f ca="1">_xll.meDateFromTenor(G1459,H$14,"Following",H$13,"Normal")</f>
        <v>44567</v>
      </c>
      <c r="I1459" s="175">
        <f ca="1"/>
        <v>1.5050152605062237E-2</v>
      </c>
      <c r="J1459" s="152" t="s">
        <v>4</v>
      </c>
      <c r="K1459" s="174">
        <f t="shared" ca="1" si="67"/>
        <v>44475</v>
      </c>
      <c r="L1459" s="20">
        <f ca="1">_xll.meDateFromTenor(K1459,L$14,"Following",L$13,"Normal")</f>
        <v>44657</v>
      </c>
      <c r="M1459" s="175">
        <f ca="1"/>
        <v>1.6558253259254783E-2</v>
      </c>
      <c r="N1459" s="152" t="s">
        <v>4</v>
      </c>
      <c r="O1459" s="174">
        <f t="shared" ca="1" si="68"/>
        <v>44475</v>
      </c>
      <c r="P1459" s="20">
        <f ca="1">_xll.meDateFromTenor(O1459,P$14,"Following",P$13,"Normal")</f>
        <v>44476</v>
      </c>
      <c r="Q1459" s="175">
        <f ca="1"/>
        <v>1.2439682772048257E-2</v>
      </c>
      <c r="R1459" s="151" t="s">
        <v>4</v>
      </c>
    </row>
    <row r="1460" spans="1:18" x14ac:dyDescent="0.25">
      <c r="A1460" s="153">
        <v>1442</v>
      </c>
      <c r="B1460" s="158"/>
      <c r="C1460" s="174">
        <f ca="1">_xll.meDateFromTenor(C1459,"1D","FOLLOWING",D$13,"NORMAL")</f>
        <v>44476</v>
      </c>
      <c r="D1460" s="20">
        <f ca="1">_xll.meDateFromTenor(C1460,D$14,"Following",D$13,"Normal")</f>
        <v>44477</v>
      </c>
      <c r="E1460" s="175">
        <f ca="1"/>
        <v>1.2256943385524938E-2</v>
      </c>
      <c r="F1460" s="152"/>
      <c r="G1460" s="174">
        <f t="shared" ca="1" si="66"/>
        <v>44476</v>
      </c>
      <c r="H1460" s="20">
        <f ca="1">_xll.meDateFromTenor(G1460,H$14,"Following",H$13,"Normal")</f>
        <v>44568</v>
      </c>
      <c r="I1460" s="175">
        <f ca="1"/>
        <v>1.505623927623229E-2</v>
      </c>
      <c r="J1460" s="152" t="s">
        <v>4</v>
      </c>
      <c r="K1460" s="174">
        <f t="shared" ca="1" si="67"/>
        <v>44476</v>
      </c>
      <c r="L1460" s="20">
        <f ca="1">_xll.meDateFromTenor(K1460,L$14,"Following",L$13,"Normal")</f>
        <v>44658</v>
      </c>
      <c r="M1460" s="175">
        <f ca="1"/>
        <v>1.6564368650634185E-2</v>
      </c>
      <c r="N1460" s="152" t="s">
        <v>4</v>
      </c>
      <c r="O1460" s="174">
        <f t="shared" ca="1" si="68"/>
        <v>44476</v>
      </c>
      <c r="P1460" s="20">
        <f ca="1">_xll.meDateFromTenor(O1460,P$14,"Following",P$13,"Normal")</f>
        <v>44477</v>
      </c>
      <c r="Q1460" s="175">
        <f ca="1"/>
        <v>1.2446960744743106E-2</v>
      </c>
      <c r="R1460" s="151" t="s">
        <v>4</v>
      </c>
    </row>
    <row r="1461" spans="1:18" x14ac:dyDescent="0.25">
      <c r="A1461" s="153">
        <v>1443</v>
      </c>
      <c r="B1461" s="158"/>
      <c r="C1461" s="174">
        <f ca="1">_xll.meDateFromTenor(C1460,"1D","FOLLOWING",D$13,"NORMAL")</f>
        <v>44477</v>
      </c>
      <c r="D1461" s="20">
        <f ca="1">_xll.meDateFromTenor(C1461,D$14,"Following",D$13,"Normal")</f>
        <v>44480</v>
      </c>
      <c r="E1461" s="175">
        <f ca="1"/>
        <v>1.2269630589028666E-2</v>
      </c>
      <c r="F1461" s="152"/>
      <c r="G1461" s="174">
        <f t="shared" ca="1" si="66"/>
        <v>44477</v>
      </c>
      <c r="H1461" s="20">
        <f ca="1">_xll.meDateFromTenor(G1461,H$14,"Following",H$13,"Normal")</f>
        <v>44571</v>
      </c>
      <c r="I1461" s="175">
        <f ca="1"/>
        <v>1.5062326128223972E-2</v>
      </c>
      <c r="J1461" s="152" t="s">
        <v>4</v>
      </c>
      <c r="K1461" s="174">
        <f t="shared" ca="1" si="67"/>
        <v>44477</v>
      </c>
      <c r="L1461" s="20">
        <f ca="1">_xll.meDateFromTenor(K1461,L$14,"Following",L$13,"Normal")</f>
        <v>44659</v>
      </c>
      <c r="M1461" s="175">
        <f ca="1"/>
        <v>1.6570484768712198E-2</v>
      </c>
      <c r="N1461" s="152" t="s">
        <v>4</v>
      </c>
      <c r="O1461" s="174">
        <f t="shared" ca="1" si="68"/>
        <v>44477</v>
      </c>
      <c r="P1461" s="20">
        <f ca="1">_xll.meDateFromTenor(O1461,P$14,"Following",P$13,"Normal")</f>
        <v>44480</v>
      </c>
      <c r="Q1461" s="175">
        <f ca="1"/>
        <v>1.2454250657026811E-2</v>
      </c>
      <c r="R1461" s="151" t="s">
        <v>4</v>
      </c>
    </row>
    <row r="1462" spans="1:18" x14ac:dyDescent="0.25">
      <c r="A1462" s="153">
        <v>1444</v>
      </c>
      <c r="B1462" s="158"/>
      <c r="C1462" s="174">
        <f ca="1">_xll.meDateFromTenor(C1461,"1D","FOLLOWING",D$13,"NORMAL")</f>
        <v>44480</v>
      </c>
      <c r="D1462" s="20">
        <f ca="1">_xll.meDateFromTenor(C1462,D$14,"Following",D$13,"Normal")</f>
        <v>44481</v>
      </c>
      <c r="E1462" s="175">
        <f ca="1"/>
        <v>1.2281459463252842E-2</v>
      </c>
      <c r="F1462" s="152"/>
      <c r="G1462" s="174">
        <f t="shared" ca="1" si="66"/>
        <v>44480</v>
      </c>
      <c r="H1462" s="20">
        <f ca="1">_xll.meDateFromTenor(G1462,H$14,"Following",H$13,"Normal")</f>
        <v>44572</v>
      </c>
      <c r="I1462" s="175">
        <f ca="1"/>
        <v>1.508058748506251E-2</v>
      </c>
      <c r="J1462" s="152" t="s">
        <v>4</v>
      </c>
      <c r="K1462" s="174">
        <f t="shared" ca="1" si="67"/>
        <v>44480</v>
      </c>
      <c r="L1462" s="20">
        <f ca="1">_xll.meDateFromTenor(K1462,L$14,"Following",L$13,"Normal")</f>
        <v>44662</v>
      </c>
      <c r="M1462" s="175">
        <f ca="1"/>
        <v>1.6588837001644357E-2</v>
      </c>
      <c r="N1462" s="152" t="s">
        <v>4</v>
      </c>
      <c r="O1462" s="174">
        <f t="shared" ca="1" si="68"/>
        <v>44480</v>
      </c>
      <c r="P1462" s="20">
        <f ca="1">_xll.meDateFromTenor(O1462,P$14,"Following",P$13,"Normal")</f>
        <v>44481</v>
      </c>
      <c r="Q1462" s="175">
        <f ca="1"/>
        <v>1.2476191064172052E-2</v>
      </c>
      <c r="R1462" s="151" t="s">
        <v>4</v>
      </c>
    </row>
    <row r="1463" spans="1:18" x14ac:dyDescent="0.25">
      <c r="A1463" s="153">
        <v>1445</v>
      </c>
      <c r="B1463" s="158"/>
      <c r="C1463" s="174">
        <f ca="1">_xll.meDateFromTenor(C1462,"1D","FOLLOWING",D$13,"NORMAL")</f>
        <v>44481</v>
      </c>
      <c r="D1463" s="20">
        <f ca="1">_xll.meDateFromTenor(C1463,D$14,"Following",D$13,"Normal")</f>
        <v>44482</v>
      </c>
      <c r="E1463" s="175">
        <f ca="1"/>
        <v>1.2287571964481946E-2</v>
      </c>
      <c r="F1463" s="152"/>
      <c r="G1463" s="174">
        <f t="shared" ca="1" si="66"/>
        <v>44481</v>
      </c>
      <c r="H1463" s="20">
        <f ca="1">_xll.meDateFromTenor(G1463,H$14,"Following",H$13,"Normal")</f>
        <v>44573</v>
      </c>
      <c r="I1463" s="175">
        <f ca="1"/>
        <v>1.5086674776274428E-2</v>
      </c>
      <c r="J1463" s="152" t="s">
        <v>4</v>
      </c>
      <c r="K1463" s="174">
        <f t="shared" ca="1" si="67"/>
        <v>44481</v>
      </c>
      <c r="L1463" s="20">
        <f ca="1">_xll.meDateFromTenor(K1463,L$14,"Following",L$13,"Normal")</f>
        <v>44663</v>
      </c>
      <c r="M1463" s="175">
        <f ca="1"/>
        <v>1.659495554502325E-2</v>
      </c>
      <c r="N1463" s="152" t="s">
        <v>4</v>
      </c>
      <c r="O1463" s="174">
        <f t="shared" ca="1" si="68"/>
        <v>44481</v>
      </c>
      <c r="P1463" s="20">
        <f ca="1">_xll.meDateFromTenor(O1463,P$14,"Following",P$13,"Normal")</f>
        <v>44482</v>
      </c>
      <c r="Q1463" s="175">
        <f ca="1"/>
        <v>1.2483527767572156E-2</v>
      </c>
      <c r="R1463" s="151" t="s">
        <v>4</v>
      </c>
    </row>
    <row r="1464" spans="1:18" x14ac:dyDescent="0.25">
      <c r="A1464" s="153">
        <v>1446</v>
      </c>
      <c r="B1464" s="158"/>
      <c r="C1464" s="174">
        <f ca="1">_xll.meDateFromTenor(C1463,"1D","FOLLOWING",D$13,"NORMAL")</f>
        <v>44482</v>
      </c>
      <c r="D1464" s="20">
        <f ca="1">_xll.meDateFromTenor(C1464,D$14,"Following",D$13,"Normal")</f>
        <v>44483</v>
      </c>
      <c r="E1464" s="175">
        <f ca="1"/>
        <v>1.229367785706955E-2</v>
      </c>
      <c r="F1464" s="152"/>
      <c r="G1464" s="174">
        <f t="shared" ca="1" si="66"/>
        <v>44482</v>
      </c>
      <c r="H1464" s="20">
        <f ca="1">_xll.meDateFromTenor(G1464,H$14,"Following",H$13,"Normal")</f>
        <v>44574</v>
      </c>
      <c r="I1464" s="175">
        <f ca="1"/>
        <v>1.5092762106274841E-2</v>
      </c>
      <c r="J1464" s="152" t="s">
        <v>4</v>
      </c>
      <c r="K1464" s="174">
        <f t="shared" ca="1" si="67"/>
        <v>44482</v>
      </c>
      <c r="L1464" s="20">
        <f ca="1">_xll.meDateFromTenor(K1464,L$14,"Following",L$13,"Normal")</f>
        <v>44664</v>
      </c>
      <c r="M1464" s="175">
        <f ca="1"/>
        <v>1.6601074574353974E-2</v>
      </c>
      <c r="N1464" s="152" t="s">
        <v>4</v>
      </c>
      <c r="O1464" s="174">
        <f t="shared" ca="1" si="68"/>
        <v>44482</v>
      </c>
      <c r="P1464" s="20">
        <f ca="1">_xll.meDateFromTenor(O1464,P$14,"Following",P$13,"Normal")</f>
        <v>44483</v>
      </c>
      <c r="Q1464" s="175">
        <f ca="1"/>
        <v>1.2490875926941604E-2</v>
      </c>
      <c r="R1464" s="151" t="s">
        <v>4</v>
      </c>
    </row>
    <row r="1465" spans="1:18" x14ac:dyDescent="0.25">
      <c r="A1465" s="153">
        <v>1447</v>
      </c>
      <c r="B1465" s="158"/>
      <c r="C1465" s="174">
        <f ca="1">_xll.meDateFromTenor(C1464,"1D","FOLLOWING",D$13,"NORMAL")</f>
        <v>44483</v>
      </c>
      <c r="D1465" s="20">
        <f ca="1">_xll.meDateFromTenor(C1465,D$14,"Following",D$13,"Normal")</f>
        <v>44484</v>
      </c>
      <c r="E1465" s="175">
        <f ca="1"/>
        <v>1.2299777140551761E-2</v>
      </c>
      <c r="F1465" s="152"/>
      <c r="G1465" s="174">
        <f t="shared" ca="1" si="66"/>
        <v>44483</v>
      </c>
      <c r="H1465" s="20">
        <f ca="1">_xll.meDateFromTenor(G1465,H$14,"Following",H$13,"Normal")</f>
        <v>44575</v>
      </c>
      <c r="I1465" s="175">
        <f ca="1"/>
        <v>1.5098849446657117E-2</v>
      </c>
      <c r="J1465" s="152" t="s">
        <v>4</v>
      </c>
      <c r="K1465" s="174">
        <f t="shared" ca="1" si="67"/>
        <v>44483</v>
      </c>
      <c r="L1465" s="20">
        <f ca="1">_xll.meDateFromTenor(K1465,L$14,"Following",L$13,"Normal")</f>
        <v>44665</v>
      </c>
      <c r="M1465" s="175">
        <f ca="1"/>
        <v>1.6607194041487167E-2</v>
      </c>
      <c r="N1465" s="152" t="s">
        <v>4</v>
      </c>
      <c r="O1465" s="174">
        <f t="shared" ca="1" si="68"/>
        <v>44483</v>
      </c>
      <c r="P1465" s="20">
        <f ca="1">_xll.meDateFromTenor(O1465,P$14,"Following",P$13,"Normal")</f>
        <v>44484</v>
      </c>
      <c r="Q1465" s="175">
        <f ca="1"/>
        <v>1.2498235445556487E-2</v>
      </c>
      <c r="R1465" s="151" t="s">
        <v>4</v>
      </c>
    </row>
    <row r="1466" spans="1:18" x14ac:dyDescent="0.25">
      <c r="A1466" s="153">
        <v>1448</v>
      </c>
      <c r="B1466" s="158"/>
      <c r="C1466" s="174">
        <f ca="1">_xll.meDateFromTenor(C1465,"1D","FOLLOWING",D$13,"NORMAL")</f>
        <v>44484</v>
      </c>
      <c r="D1466" s="20">
        <f ca="1">_xll.meDateFromTenor(C1466,D$14,"Following",D$13,"Normal")</f>
        <v>44487</v>
      </c>
      <c r="E1466" s="175">
        <f ca="1"/>
        <v>1.2312374745455044E-2</v>
      </c>
      <c r="F1466" s="152"/>
      <c r="G1466" s="174">
        <f t="shared" ca="1" si="66"/>
        <v>44484</v>
      </c>
      <c r="H1466" s="20">
        <f ca="1">_xll.meDateFromTenor(G1466,H$14,"Following",H$13,"Normal")</f>
        <v>44578</v>
      </c>
      <c r="I1466" s="175">
        <f ca="1"/>
        <v>1.5104936769014636E-2</v>
      </c>
      <c r="J1466" s="152" t="s">
        <v>4</v>
      </c>
      <c r="K1466" s="174">
        <f t="shared" ca="1" si="67"/>
        <v>44484</v>
      </c>
      <c r="L1466" s="20">
        <f ca="1">_xll.meDateFromTenor(K1466,L$14,"Following",L$13,"Normal")</f>
        <v>44670</v>
      </c>
      <c r="M1466" s="175">
        <f ca="1"/>
        <v>1.6613313898273474E-2</v>
      </c>
      <c r="N1466" s="152" t="s">
        <v>4</v>
      </c>
      <c r="O1466" s="174">
        <f t="shared" ca="1" si="68"/>
        <v>44484</v>
      </c>
      <c r="P1466" s="20">
        <f ca="1">_xll.meDateFromTenor(O1466,P$14,"Following",P$13,"Normal")</f>
        <v>44487</v>
      </c>
      <c r="Q1466" s="175">
        <f ca="1"/>
        <v>1.2505606226692905E-2</v>
      </c>
      <c r="R1466" s="151" t="s">
        <v>4</v>
      </c>
    </row>
    <row r="1467" spans="1:18" x14ac:dyDescent="0.25">
      <c r="A1467" s="153">
        <v>1449</v>
      </c>
      <c r="B1467" s="158"/>
      <c r="C1467" s="174">
        <f ca="1">_xll.meDateFromTenor(C1466,"1D","FOLLOWING",D$13,"NORMAL")</f>
        <v>44487</v>
      </c>
      <c r="D1467" s="20">
        <f ca="1">_xll.meDateFromTenor(C1467,D$14,"Following",D$13,"Normal")</f>
        <v>44488</v>
      </c>
      <c r="E1467" s="175">
        <f ca="1"/>
        <v>1.23241081693435E-2</v>
      </c>
      <c r="F1467" s="152"/>
      <c r="G1467" s="174">
        <f t="shared" ca="1" si="66"/>
        <v>44487</v>
      </c>
      <c r="H1467" s="20">
        <f ca="1">_xll.meDateFromTenor(G1467,H$14,"Following",H$13,"Normal")</f>
        <v>44579</v>
      </c>
      <c r="I1467" s="175">
        <f ca="1"/>
        <v>1.5123198343872345E-2</v>
      </c>
      <c r="J1467" s="152" t="s">
        <v>4</v>
      </c>
      <c r="K1467" s="174">
        <f t="shared" ca="1" si="67"/>
        <v>44487</v>
      </c>
      <c r="L1467" s="20">
        <f ca="1">_xll.meDateFromTenor(K1467,L$14,"Following",L$13,"Normal")</f>
        <v>44670</v>
      </c>
      <c r="M1467" s="175">
        <f ca="1"/>
        <v>1.6631675325057483E-2</v>
      </c>
      <c r="N1467" s="152" t="s">
        <v>4</v>
      </c>
      <c r="O1467" s="174">
        <f t="shared" ca="1" si="68"/>
        <v>44487</v>
      </c>
      <c r="P1467" s="20">
        <f ca="1">_xll.meDateFromTenor(O1467,P$14,"Following",P$13,"Normal")</f>
        <v>44488</v>
      </c>
      <c r="Q1467" s="175">
        <f ca="1"/>
        <v>1.2527785177992317E-2</v>
      </c>
      <c r="R1467" s="151" t="s">
        <v>4</v>
      </c>
    </row>
    <row r="1468" spans="1:18" x14ac:dyDescent="0.25">
      <c r="A1468" s="153">
        <v>1450</v>
      </c>
      <c r="B1468" s="158"/>
      <c r="C1468" s="174">
        <f ca="1">_xll.meDateFromTenor(C1467,"1D","FOLLOWING",D$13,"NORMAL")</f>
        <v>44488</v>
      </c>
      <c r="D1468" s="20">
        <f ca="1">_xll.meDateFromTenor(C1468,D$14,"Following",D$13,"Normal")</f>
        <v>44489</v>
      </c>
      <c r="E1468" s="175">
        <f ca="1"/>
        <v>1.2330174397259546E-2</v>
      </c>
      <c r="F1468" s="152"/>
      <c r="G1468" s="174">
        <f t="shared" ca="1" si="66"/>
        <v>44488</v>
      </c>
      <c r="H1468" s="20">
        <f ca="1">_xll.meDateFromTenor(G1468,H$14,"Following",H$13,"Normal")</f>
        <v>44580</v>
      </c>
      <c r="I1468" s="175">
        <f ca="1"/>
        <v>1.5129285310064548E-2</v>
      </c>
      <c r="J1468" s="152" t="s">
        <v>4</v>
      </c>
      <c r="K1468" s="174">
        <f t="shared" ca="1" si="67"/>
        <v>44488</v>
      </c>
      <c r="L1468" s="20">
        <f ca="1">_xll.meDateFromTenor(K1468,L$14,"Following",L$13,"Normal")</f>
        <v>44670</v>
      </c>
      <c r="M1468" s="175">
        <f ca="1"/>
        <v>1.6637796258962657E-2</v>
      </c>
      <c r="N1468" s="152" t="s">
        <v>4</v>
      </c>
      <c r="O1468" s="174">
        <f t="shared" ca="1" si="68"/>
        <v>44488</v>
      </c>
      <c r="P1468" s="20">
        <f ca="1">_xll.meDateFromTenor(O1468,P$14,"Following",P$13,"Normal")</f>
        <v>44489</v>
      </c>
      <c r="Q1468" s="175">
        <f ca="1"/>
        <v>1.2535200041975825E-2</v>
      </c>
      <c r="R1468" s="151" t="s">
        <v>4</v>
      </c>
    </row>
    <row r="1469" spans="1:18" x14ac:dyDescent="0.25">
      <c r="A1469" s="153">
        <v>1451</v>
      </c>
      <c r="B1469" s="158"/>
      <c r="C1469" s="174">
        <f ca="1">_xll.meDateFromTenor(C1468,"1D","FOLLOWING",D$13,"NORMAL")</f>
        <v>44489</v>
      </c>
      <c r="D1469" s="20">
        <f ca="1">_xll.meDateFromTenor(C1469,D$14,"Following",D$13,"Normal")</f>
        <v>44490</v>
      </c>
      <c r="E1469" s="175">
        <f ca="1"/>
        <v>1.2336234011989536E-2</v>
      </c>
      <c r="F1469" s="152"/>
      <c r="G1469" s="174">
        <f t="shared" ca="1" si="66"/>
        <v>44489</v>
      </c>
      <c r="H1469" s="20">
        <f ca="1">_xll.meDateFromTenor(G1469,H$14,"Following",H$13,"Normal")</f>
        <v>44581</v>
      </c>
      <c r="I1469" s="175">
        <f ca="1"/>
        <v>1.5135372116198855E-2</v>
      </c>
      <c r="J1469" s="152" t="s">
        <v>4</v>
      </c>
      <c r="K1469" s="174">
        <f t="shared" ca="1" si="67"/>
        <v>44489</v>
      </c>
      <c r="L1469" s="20">
        <f ca="1">_xll.meDateFromTenor(K1469,L$14,"Following",L$13,"Normal")</f>
        <v>44671</v>
      </c>
      <c r="M1469" s="175">
        <f ca="1"/>
        <v>1.6643917341774166E-2</v>
      </c>
      <c r="N1469" s="152" t="s">
        <v>4</v>
      </c>
      <c r="O1469" s="174">
        <f t="shared" ca="1" si="68"/>
        <v>44489</v>
      </c>
      <c r="P1469" s="20">
        <f ca="1">_xll.meDateFromTenor(O1469,P$14,"Following",P$13,"Normal")</f>
        <v>44490</v>
      </c>
      <c r="Q1469" s="175">
        <f ca="1"/>
        <v>1.2542625684861353E-2</v>
      </c>
      <c r="R1469" s="151" t="s">
        <v>4</v>
      </c>
    </row>
    <row r="1470" spans="1:18" x14ac:dyDescent="0.25">
      <c r="A1470" s="153">
        <v>1452</v>
      </c>
      <c r="B1470" s="158"/>
      <c r="C1470" s="174">
        <f ca="1">_xll.meDateFromTenor(C1469,"1D","FOLLOWING",D$13,"NORMAL")</f>
        <v>44490</v>
      </c>
      <c r="D1470" s="20">
        <f ca="1">_xll.meDateFromTenor(C1470,D$14,"Following",D$13,"Normal")</f>
        <v>44491</v>
      </c>
      <c r="E1470" s="175">
        <f ca="1"/>
        <v>1.2342287013133798E-2</v>
      </c>
      <c r="F1470" s="152"/>
      <c r="G1470" s="174">
        <f t="shared" ca="1" si="66"/>
        <v>44490</v>
      </c>
      <c r="H1470" s="20">
        <f ca="1">_xll.meDateFromTenor(G1470,H$14,"Following",H$13,"Normal")</f>
        <v>44582</v>
      </c>
      <c r="I1470" s="175">
        <f ca="1"/>
        <v>1.5141458733868638E-2</v>
      </c>
      <c r="J1470" s="152" t="s">
        <v>4</v>
      </c>
      <c r="K1470" s="174">
        <f t="shared" ca="1" si="67"/>
        <v>44490</v>
      </c>
      <c r="L1470" s="20">
        <f ca="1">_xll.meDateFromTenor(K1470,L$14,"Following",L$13,"Normal")</f>
        <v>44672</v>
      </c>
      <c r="M1470" s="175">
        <f ca="1"/>
        <v>1.6650038525342629E-2</v>
      </c>
      <c r="N1470" s="152" t="s">
        <v>4</v>
      </c>
      <c r="O1470" s="174">
        <f t="shared" ca="1" si="68"/>
        <v>44490</v>
      </c>
      <c r="P1470" s="20">
        <f ca="1">_xll.meDateFromTenor(O1470,P$14,"Following",P$13,"Normal")</f>
        <v>44491</v>
      </c>
      <c r="Q1470" s="175">
        <f ca="1"/>
        <v>1.2550062009924987E-2</v>
      </c>
      <c r="R1470" s="151" t="s">
        <v>4</v>
      </c>
    </row>
    <row r="1471" spans="1:18" x14ac:dyDescent="0.25">
      <c r="A1471" s="153">
        <v>1453</v>
      </c>
      <c r="B1471" s="158"/>
      <c r="C1471" s="174">
        <f ca="1">_xll.meDateFromTenor(C1470,"1D","FOLLOWING",D$13,"NORMAL")</f>
        <v>44491</v>
      </c>
      <c r="D1471" s="20">
        <f ca="1">_xll.meDateFromTenor(C1471,D$14,"Following",D$13,"Normal")</f>
        <v>44494</v>
      </c>
      <c r="E1471" s="175">
        <f ca="1"/>
        <v>1.2354794944914812E-2</v>
      </c>
      <c r="F1471" s="152"/>
      <c r="G1471" s="174">
        <f t="shared" ca="1" si="66"/>
        <v>44491</v>
      </c>
      <c r="H1471" s="20">
        <f ca="1">_xll.meDateFromTenor(G1471,H$14,"Following",H$13,"Normal")</f>
        <v>44585</v>
      </c>
      <c r="I1471" s="175">
        <f ca="1"/>
        <v>1.514754513466727E-2</v>
      </c>
      <c r="J1471" s="152" t="s">
        <v>4</v>
      </c>
      <c r="K1471" s="174">
        <f t="shared" ca="1" si="67"/>
        <v>44491</v>
      </c>
      <c r="L1471" s="20">
        <f ca="1">_xll.meDateFromTenor(K1471,L$14,"Following",L$13,"Normal")</f>
        <v>44673</v>
      </c>
      <c r="M1471" s="175">
        <f ca="1"/>
        <v>1.6656159761518706E-2</v>
      </c>
      <c r="N1471" s="152" t="s">
        <v>4</v>
      </c>
      <c r="O1471" s="174">
        <f t="shared" ca="1" si="68"/>
        <v>44491</v>
      </c>
      <c r="P1471" s="20">
        <f ca="1">_xll.meDateFromTenor(O1471,P$14,"Following",P$13,"Normal")</f>
        <v>44494</v>
      </c>
      <c r="Q1471" s="175">
        <f ca="1"/>
        <v>1.2557508920442826E-2</v>
      </c>
      <c r="R1471" s="151" t="s">
        <v>4</v>
      </c>
    </row>
    <row r="1472" spans="1:18" x14ac:dyDescent="0.25">
      <c r="A1472" s="153">
        <v>1454</v>
      </c>
      <c r="B1472" s="158"/>
      <c r="C1472" s="174">
        <f ca="1">_xll.meDateFromTenor(C1471,"1D","FOLLOWING",D$13,"NORMAL")</f>
        <v>44494</v>
      </c>
      <c r="D1472" s="20">
        <f ca="1">_xll.meDateFromTenor(C1472,D$14,"Following",D$13,"Normal")</f>
        <v>44495</v>
      </c>
      <c r="E1472" s="175">
        <f ca="1"/>
        <v>1.2366432867969368E-2</v>
      </c>
      <c r="F1472" s="152"/>
      <c r="G1472" s="174">
        <f t="shared" ca="1" si="66"/>
        <v>44494</v>
      </c>
      <c r="H1472" s="20">
        <f ca="1">_xll.meDateFromTenor(G1472,H$14,"Following",H$13,"Normal")</f>
        <v>44586</v>
      </c>
      <c r="I1472" s="175">
        <f ca="1"/>
        <v>1.5165802751770006E-2</v>
      </c>
      <c r="J1472" s="152" t="s">
        <v>4</v>
      </c>
      <c r="K1472" s="174">
        <f t="shared" ca="1" si="67"/>
        <v>44494</v>
      </c>
      <c r="L1472" s="20">
        <f ca="1">_xll.meDateFromTenor(K1472,L$14,"Following",L$13,"Normal")</f>
        <v>44676</v>
      </c>
      <c r="M1472" s="175">
        <f ca="1"/>
        <v>1.6674523304199013E-2</v>
      </c>
      <c r="N1472" s="152" t="s">
        <v>4</v>
      </c>
      <c r="O1472" s="174">
        <f t="shared" ca="1" si="68"/>
        <v>44494</v>
      </c>
      <c r="P1472" s="20">
        <f ca="1">_xll.meDateFromTenor(O1472,P$14,"Following",P$13,"Normal")</f>
        <v>44495</v>
      </c>
      <c r="Q1472" s="175">
        <f ca="1"/>
        <v>1.2579912197482548E-2</v>
      </c>
      <c r="R1472" s="151" t="s">
        <v>4</v>
      </c>
    </row>
    <row r="1473" spans="1:18" x14ac:dyDescent="0.25">
      <c r="A1473" s="153">
        <v>1455</v>
      </c>
      <c r="B1473" s="158"/>
      <c r="C1473" s="174">
        <f ca="1">_xll.meDateFromTenor(C1472,"1D","FOLLOWING",D$13,"NORMAL")</f>
        <v>44495</v>
      </c>
      <c r="D1473" s="20">
        <f ca="1">_xll.meDateFromTenor(C1473,D$14,"Following",D$13,"Normal")</f>
        <v>44496</v>
      </c>
      <c r="E1473" s="175">
        <f ca="1"/>
        <v>1.2372452790925534E-2</v>
      </c>
      <c r="F1473" s="152"/>
      <c r="G1473" s="174">
        <f t="shared" ca="1" si="66"/>
        <v>44495</v>
      </c>
      <c r="H1473" s="20">
        <f ca="1">_xll.meDateFromTenor(G1473,H$14,"Following",H$13,"Normal")</f>
        <v>44587</v>
      </c>
      <c r="I1473" s="175">
        <f ca="1"/>
        <v>1.5171888001017774E-2</v>
      </c>
      <c r="J1473" s="152" t="s">
        <v>4</v>
      </c>
      <c r="K1473" s="174">
        <f t="shared" ca="1" si="67"/>
        <v>44495</v>
      </c>
      <c r="L1473" s="20">
        <f ca="1">_xll.meDateFromTenor(K1473,L$14,"Following",L$13,"Normal")</f>
        <v>44677</v>
      </c>
      <c r="M1473" s="175">
        <f ca="1"/>
        <v>1.6680644269311949E-2</v>
      </c>
      <c r="N1473" s="152" t="s">
        <v>4</v>
      </c>
      <c r="O1473" s="174">
        <f t="shared" ca="1" si="68"/>
        <v>44495</v>
      </c>
      <c r="P1473" s="20">
        <f ca="1">_xll.meDateFromTenor(O1473,P$14,"Following",P$13,"Normal")</f>
        <v>44496</v>
      </c>
      <c r="Q1473" s="175">
        <f ca="1"/>
        <v>1.2587400482578176E-2</v>
      </c>
      <c r="R1473" s="151" t="s">
        <v>4</v>
      </c>
    </row>
    <row r="1474" spans="1:18" x14ac:dyDescent="0.25">
      <c r="A1474" s="153">
        <v>1456</v>
      </c>
      <c r="B1474" s="158"/>
      <c r="C1474" s="174">
        <f ca="1">_xll.meDateFromTenor(C1473,"1D","FOLLOWING",D$13,"NORMAL")</f>
        <v>44496</v>
      </c>
      <c r="D1474" s="20">
        <f ca="1">_xll.meDateFromTenor(C1474,D$14,"Following",D$13,"Normal")</f>
        <v>44497</v>
      </c>
      <c r="E1474" s="175">
        <f ca="1"/>
        <v>1.2378466096383069E-2</v>
      </c>
      <c r="F1474" s="152"/>
      <c r="G1474" s="174">
        <f t="shared" ca="1" si="66"/>
        <v>44496</v>
      </c>
      <c r="H1474" s="20">
        <f ca="1">_xll.meDateFromTenor(G1474,H$14,"Following",H$13,"Normal")</f>
        <v>44588</v>
      </c>
      <c r="I1474" s="175">
        <f ca="1"/>
        <v>1.5177972891361257E-2</v>
      </c>
      <c r="J1474" s="152" t="s">
        <v>4</v>
      </c>
      <c r="K1474" s="174">
        <f t="shared" ca="1" si="67"/>
        <v>44496</v>
      </c>
      <c r="L1474" s="20">
        <f ca="1">_xll.meDateFromTenor(K1474,L$14,"Following",L$13,"Normal")</f>
        <v>44678</v>
      </c>
      <c r="M1474" s="175">
        <f ca="1"/>
        <v>1.6686765046285707E-2</v>
      </c>
      <c r="N1474" s="152" t="s">
        <v>4</v>
      </c>
      <c r="O1474" s="174">
        <f t="shared" ca="1" si="68"/>
        <v>44496</v>
      </c>
      <c r="P1474" s="20">
        <f ca="1">_xll.meDateFromTenor(O1474,P$14,"Following",P$13,"Normal")</f>
        <v>44497</v>
      </c>
      <c r="Q1474" s="175">
        <f ca="1"/>
        <v>1.2594898869508488E-2</v>
      </c>
      <c r="R1474" s="151" t="s">
        <v>4</v>
      </c>
    </row>
    <row r="1475" spans="1:18" x14ac:dyDescent="0.25">
      <c r="A1475" s="153">
        <v>1457</v>
      </c>
      <c r="B1475" s="158"/>
      <c r="C1475" s="174">
        <f ca="1">_xll.meDateFromTenor(C1474,"1D","FOLLOWING",D$13,"NORMAL")</f>
        <v>44497</v>
      </c>
      <c r="D1475" s="20">
        <f ca="1">_xll.meDateFromTenor(C1475,D$14,"Following",D$13,"Normal")</f>
        <v>44498</v>
      </c>
      <c r="E1475" s="175">
        <f ca="1"/>
        <v>1.2384472783686658E-2</v>
      </c>
      <c r="F1475" s="152"/>
      <c r="G1475" s="174">
        <f t="shared" ca="1" si="66"/>
        <v>44497</v>
      </c>
      <c r="H1475" s="20">
        <f ca="1">_xll.meDateFromTenor(G1475,H$14,"Following",H$13,"Normal")</f>
        <v>44589</v>
      </c>
      <c r="I1475" s="175">
        <f ca="1"/>
        <v>1.5184057394393827E-2</v>
      </c>
      <c r="J1475" s="152" t="s">
        <v>4</v>
      </c>
      <c r="K1475" s="174">
        <f t="shared" ca="1" si="67"/>
        <v>44497</v>
      </c>
      <c r="L1475" s="20">
        <f ca="1">_xll.meDateFromTenor(K1475,L$14,"Following",L$13,"Normal")</f>
        <v>44679</v>
      </c>
      <c r="M1475" s="175">
        <f ca="1"/>
        <v>1.6692885586970924E-2</v>
      </c>
      <c r="N1475" s="152" t="s">
        <v>4</v>
      </c>
      <c r="O1475" s="174">
        <f t="shared" ca="1" si="68"/>
        <v>44497</v>
      </c>
      <c r="P1475" s="20">
        <f ca="1">_xll.meDateFromTenor(O1475,P$14,"Following",P$13,"Normal")</f>
        <v>44498</v>
      </c>
      <c r="Q1475" s="175">
        <f ca="1"/>
        <v>1.2602407261549584E-2</v>
      </c>
      <c r="R1475" s="151" t="s">
        <v>4</v>
      </c>
    </row>
    <row r="1476" spans="1:18" x14ac:dyDescent="0.25">
      <c r="A1476" s="153">
        <v>1458</v>
      </c>
      <c r="B1476" s="158"/>
      <c r="C1476" s="174">
        <f ca="1">_xll.meDateFromTenor(C1475,"1D","FOLLOWING",D$13,"NORMAL")</f>
        <v>44498</v>
      </c>
      <c r="D1476" s="20">
        <f ca="1">_xll.meDateFromTenor(C1476,D$14,"Following",D$13,"Normal")</f>
        <v>44501</v>
      </c>
      <c r="E1476" s="175">
        <f ca="1"/>
        <v>1.2396890966704526E-2</v>
      </c>
      <c r="F1476" s="152"/>
      <c r="G1476" s="174">
        <f t="shared" ca="1" si="66"/>
        <v>44498</v>
      </c>
      <c r="H1476" s="20">
        <f ca="1">_xll.meDateFromTenor(G1476,H$14,"Following",H$13,"Normal")</f>
        <v>44592</v>
      </c>
      <c r="I1476" s="175">
        <f ca="1"/>
        <v>1.5190141481708863E-2</v>
      </c>
      <c r="J1476" s="152" t="s">
        <v>4</v>
      </c>
      <c r="K1476" s="174">
        <f t="shared" ca="1" si="67"/>
        <v>44498</v>
      </c>
      <c r="L1476" s="20">
        <f ca="1">_xll.meDateFromTenor(K1476,L$14,"Following",L$13,"Normal")</f>
        <v>44680</v>
      </c>
      <c r="M1476" s="175">
        <f ca="1"/>
        <v>1.6699005843218255E-2</v>
      </c>
      <c r="N1476" s="152" t="s">
        <v>4</v>
      </c>
      <c r="O1476" s="174">
        <f t="shared" ca="1" si="68"/>
        <v>44498</v>
      </c>
      <c r="P1476" s="20">
        <f ca="1">_xll.meDateFromTenor(O1476,P$14,"Following",P$13,"Normal")</f>
        <v>44501</v>
      </c>
      <c r="Q1476" s="175">
        <f ca="1"/>
        <v>1.2609925561977563E-2</v>
      </c>
      <c r="R1476" s="151" t="s">
        <v>4</v>
      </c>
    </row>
    <row r="1477" spans="1:18" x14ac:dyDescent="0.25">
      <c r="A1477" s="153">
        <v>1459</v>
      </c>
      <c r="B1477" s="158"/>
      <c r="C1477" s="174">
        <f ca="1">_xll.meDateFromTenor(C1476,"1D","FOLLOWING",D$13,"NORMAL")</f>
        <v>44501</v>
      </c>
      <c r="D1477" s="20">
        <f ca="1">_xll.meDateFromTenor(C1477,D$14,"Following",D$13,"Normal")</f>
        <v>44502</v>
      </c>
      <c r="E1477" s="175">
        <f ca="1"/>
        <v>1.2408433337547656E-2</v>
      </c>
      <c r="F1477" s="152"/>
      <c r="G1477" s="174">
        <f t="shared" ca="1" si="66"/>
        <v>44501</v>
      </c>
      <c r="H1477" s="20">
        <f ca="1">_xll.meDateFromTenor(G1477,H$14,"Following",H$13,"Normal")</f>
        <v>44593</v>
      </c>
      <c r="I1477" s="175">
        <f ca="1"/>
        <v>1.5208390965282471E-2</v>
      </c>
      <c r="J1477" s="152" t="s">
        <v>4</v>
      </c>
      <c r="K1477" s="174">
        <f t="shared" ca="1" si="67"/>
        <v>44501</v>
      </c>
      <c r="L1477" s="20">
        <f ca="1">_xll.meDateFromTenor(K1477,L$14,"Following",L$13,"Normal")</f>
        <v>44683</v>
      </c>
      <c r="M1477" s="175">
        <f ca="1"/>
        <v>1.6717364423839299E-2</v>
      </c>
      <c r="N1477" s="152" t="s">
        <v>4</v>
      </c>
      <c r="O1477" s="174">
        <f t="shared" ca="1" si="68"/>
        <v>44501</v>
      </c>
      <c r="P1477" s="20">
        <f ca="1">_xll.meDateFromTenor(O1477,P$14,"Following",P$13,"Normal")</f>
        <v>44502</v>
      </c>
      <c r="Q1477" s="175">
        <f ca="1"/>
        <v>1.2632538946343728E-2</v>
      </c>
      <c r="R1477" s="151" t="s">
        <v>4</v>
      </c>
    </row>
    <row r="1478" spans="1:18" x14ac:dyDescent="0.25">
      <c r="A1478" s="153">
        <v>1460</v>
      </c>
      <c r="B1478" s="158"/>
      <c r="C1478" s="174">
        <f ca="1">_xll.meDateFromTenor(C1477,"1D","FOLLOWING",D$13,"NORMAL")</f>
        <v>44502</v>
      </c>
      <c r="D1478" s="20">
        <f ca="1">_xll.meDateFromTenor(C1478,D$14,"Following",D$13,"Normal")</f>
        <v>44503</v>
      </c>
      <c r="E1478" s="175">
        <f ca="1"/>
        <v>1.2414406923977137E-2</v>
      </c>
      <c r="F1478" s="152"/>
      <c r="G1478" s="174">
        <f t="shared" ca="1" si="66"/>
        <v>44502</v>
      </c>
      <c r="H1478" s="20">
        <f ca="1">_xll.meDateFromTenor(G1478,H$14,"Following",H$13,"Normal")</f>
        <v>44594</v>
      </c>
      <c r="I1478" s="175">
        <f ca="1"/>
        <v>1.5214473105661087E-2</v>
      </c>
      <c r="J1478" s="152" t="s">
        <v>4</v>
      </c>
      <c r="K1478" s="174">
        <f t="shared" ca="1" si="67"/>
        <v>44502</v>
      </c>
      <c r="L1478" s="20">
        <f ca="1">_xll.meDateFromTenor(K1478,L$14,"Following",L$13,"Normal")</f>
        <v>44683</v>
      </c>
      <c r="M1478" s="175">
        <f ca="1"/>
        <v>1.6723483060841475E-2</v>
      </c>
      <c r="N1478" s="152" t="s">
        <v>4</v>
      </c>
      <c r="O1478" s="174">
        <f t="shared" ca="1" si="68"/>
        <v>44502</v>
      </c>
      <c r="P1478" s="20">
        <f ca="1">_xll.meDateFromTenor(O1478,P$14,"Following",P$13,"Normal")</f>
        <v>44503</v>
      </c>
      <c r="Q1478" s="175">
        <f ca="1"/>
        <v>1.2640095913080183E-2</v>
      </c>
      <c r="R1478" s="151" t="s">
        <v>4</v>
      </c>
    </row>
    <row r="1479" spans="1:18" x14ac:dyDescent="0.25">
      <c r="A1479" s="153">
        <v>1461</v>
      </c>
      <c r="B1479" s="158"/>
      <c r="C1479" s="174">
        <f ca="1">_xll.meDateFromTenor(C1478,"1D","FOLLOWING",D$13,"NORMAL")</f>
        <v>44503</v>
      </c>
      <c r="D1479" s="20">
        <f ca="1">_xll.meDateFromTenor(C1479,D$14,"Following",D$13,"Normal")</f>
        <v>44504</v>
      </c>
      <c r="E1479" s="175">
        <f ca="1"/>
        <v>1.2420373888255844E-2</v>
      </c>
      <c r="F1479" s="152"/>
      <c r="G1479" s="174">
        <f t="shared" ca="1" si="66"/>
        <v>44503</v>
      </c>
      <c r="H1479" s="20">
        <f ca="1">_xll.meDateFromTenor(G1479,H$14,"Following",H$13,"Normal")</f>
        <v>44595</v>
      </c>
      <c r="I1479" s="175">
        <f ca="1"/>
        <v>1.5220554688289029E-2</v>
      </c>
      <c r="J1479" s="152" t="s">
        <v>4</v>
      </c>
      <c r="K1479" s="174">
        <f t="shared" ca="1" si="67"/>
        <v>44503</v>
      </c>
      <c r="L1479" s="20">
        <f ca="1">_xll.meDateFromTenor(K1479,L$14,"Following",L$13,"Normal")</f>
        <v>44684</v>
      </c>
      <c r="M1479" s="175">
        <f ca="1"/>
        <v>1.6729601172658974E-2</v>
      </c>
      <c r="N1479" s="152" t="s">
        <v>4</v>
      </c>
      <c r="O1479" s="174">
        <f t="shared" ca="1" si="68"/>
        <v>44503</v>
      </c>
      <c r="P1479" s="20">
        <f ca="1">_xll.meDateFromTenor(O1479,P$14,"Following",P$13,"Normal")</f>
        <v>44504</v>
      </c>
      <c r="Q1479" s="175">
        <f ca="1"/>
        <v>1.2647662304584001E-2</v>
      </c>
      <c r="R1479" s="151" t="s">
        <v>4</v>
      </c>
    </row>
    <row r="1480" spans="1:18" x14ac:dyDescent="0.25">
      <c r="A1480" s="153">
        <v>1462</v>
      </c>
      <c r="B1480" s="158"/>
      <c r="C1480" s="174">
        <f ca="1">_xll.meDateFromTenor(C1479,"1D","FOLLOWING",D$13,"NORMAL")</f>
        <v>44504</v>
      </c>
      <c r="D1480" s="20">
        <f ca="1">_xll.meDateFromTenor(C1480,D$14,"Following",D$13,"Normal")</f>
        <v>44505</v>
      </c>
      <c r="E1480" s="175">
        <f ca="1"/>
        <v>1.2426334229680236E-2</v>
      </c>
      <c r="F1480" s="152"/>
      <c r="G1480" s="174">
        <f t="shared" ca="1" si="66"/>
        <v>44504</v>
      </c>
      <c r="H1480" s="20">
        <f ca="1">_xll.meDateFromTenor(G1480,H$14,"Following",H$13,"Normal")</f>
        <v>44596</v>
      </c>
      <c r="I1480" s="175">
        <f ca="1"/>
        <v>1.5226635684759673E-2</v>
      </c>
      <c r="J1480" s="152" t="s">
        <v>4</v>
      </c>
      <c r="K1480" s="174">
        <f t="shared" ca="1" si="67"/>
        <v>44504</v>
      </c>
      <c r="L1480" s="20">
        <f ca="1">_xll.meDateFromTenor(K1480,L$14,"Following",L$13,"Normal")</f>
        <v>44685</v>
      </c>
      <c r="M1480" s="175">
        <f ca="1"/>
        <v>1.673571871114243E-2</v>
      </c>
      <c r="N1480" s="152" t="s">
        <v>4</v>
      </c>
      <c r="O1480" s="174">
        <f t="shared" ca="1" si="68"/>
        <v>44504</v>
      </c>
      <c r="P1480" s="20">
        <f ca="1">_xll.meDateFromTenor(O1480,P$14,"Following",P$13,"Normal")</f>
        <v>44505</v>
      </c>
      <c r="Q1480" s="175">
        <f ca="1"/>
        <v>1.2655238024131273E-2</v>
      </c>
      <c r="R1480" s="151" t="s">
        <v>4</v>
      </c>
    </row>
    <row r="1481" spans="1:18" x14ac:dyDescent="0.25">
      <c r="A1481" s="153">
        <v>1463</v>
      </c>
      <c r="B1481" s="158"/>
      <c r="C1481" s="174">
        <f ca="1">_xll.meDateFromTenor(C1480,"1D","FOLLOWING",D$13,"NORMAL")</f>
        <v>44505</v>
      </c>
      <c r="D1481" s="20">
        <f ca="1">_xll.meDateFromTenor(C1481,D$14,"Following",D$13,"Normal")</f>
        <v>44508</v>
      </c>
      <c r="E1481" s="175">
        <f ca="1"/>
        <v>1.2438662587239071E-2</v>
      </c>
      <c r="F1481" s="152"/>
      <c r="G1481" s="174">
        <f t="shared" ca="1" si="66"/>
        <v>44505</v>
      </c>
      <c r="H1481" s="20">
        <f ca="1">_xll.meDateFromTenor(G1481,H$14,"Following",H$13,"Normal")</f>
        <v>44599</v>
      </c>
      <c r="I1481" s="175">
        <f ca="1"/>
        <v>1.5232716066666391E-2</v>
      </c>
      <c r="J1481" s="152" t="s">
        <v>4</v>
      </c>
      <c r="K1481" s="174">
        <f t="shared" ca="1" si="67"/>
        <v>44505</v>
      </c>
      <c r="L1481" s="20">
        <f ca="1">_xll.meDateFromTenor(K1481,L$14,"Following",L$13,"Normal")</f>
        <v>44686</v>
      </c>
      <c r="M1481" s="175">
        <f ca="1"/>
        <v>1.6741835628142489E-2</v>
      </c>
      <c r="N1481" s="152" t="s">
        <v>4</v>
      </c>
      <c r="O1481" s="174">
        <f t="shared" ca="1" si="68"/>
        <v>44505</v>
      </c>
      <c r="P1481" s="20">
        <f ca="1">_xll.meDateFromTenor(O1481,P$14,"Following",P$13,"Normal")</f>
        <v>44508</v>
      </c>
      <c r="Q1481" s="175">
        <f ca="1"/>
        <v>1.2662822974998097E-2</v>
      </c>
      <c r="R1481" s="151" t="s">
        <v>4</v>
      </c>
    </row>
    <row r="1482" spans="1:18" x14ac:dyDescent="0.25">
      <c r="A1482" s="153">
        <v>1464</v>
      </c>
      <c r="B1482" s="158"/>
      <c r="C1482" s="174">
        <f ca="1">_xll.meDateFromTenor(C1481,"1D","FOLLOWING",D$13,"NORMAL")</f>
        <v>44508</v>
      </c>
      <c r="D1482" s="20">
        <f ca="1">_xll.meDateFromTenor(C1482,D$14,"Following",D$13,"Normal")</f>
        <v>44509</v>
      </c>
      <c r="E1482" s="175">
        <f ca="1"/>
        <v>1.2450109354269304E-2</v>
      </c>
      <c r="F1482" s="152"/>
      <c r="G1482" s="174">
        <f t="shared" ca="1" si="66"/>
        <v>44508</v>
      </c>
      <c r="H1482" s="20">
        <f ca="1">_xll.meDateFromTenor(G1482,H$14,"Following",H$13,"Normal")</f>
        <v>44600</v>
      </c>
      <c r="I1482" s="175">
        <f ca="1"/>
        <v>1.5250953240936723E-2</v>
      </c>
      <c r="J1482" s="152" t="s">
        <v>4</v>
      </c>
      <c r="K1482" s="174">
        <f t="shared" ca="1" si="67"/>
        <v>44508</v>
      </c>
      <c r="L1482" s="20">
        <f ca="1">_xll.meDateFromTenor(K1482,L$14,"Following",L$13,"Normal")</f>
        <v>44690</v>
      </c>
      <c r="M1482" s="175">
        <f ca="1"/>
        <v>1.6760182168748715E-2</v>
      </c>
      <c r="N1482" s="152" t="s">
        <v>4</v>
      </c>
      <c r="O1482" s="174">
        <f t="shared" ca="1" si="68"/>
        <v>44508</v>
      </c>
      <c r="P1482" s="20">
        <f ca="1">_xll.meDateFromTenor(O1482,P$14,"Following",P$13,"Normal")</f>
        <v>44509</v>
      </c>
      <c r="Q1482" s="175">
        <f ca="1"/>
        <v>1.2685632248276844E-2</v>
      </c>
      <c r="R1482" s="151" t="s">
        <v>4</v>
      </c>
    </row>
    <row r="1483" spans="1:18" x14ac:dyDescent="0.25">
      <c r="A1483" s="153">
        <v>1465</v>
      </c>
      <c r="B1483" s="158"/>
      <c r="C1483" s="174">
        <f ca="1">_xll.meDateFromTenor(C1482,"1D","FOLLOWING",D$13,"NORMAL")</f>
        <v>44509</v>
      </c>
      <c r="D1483" s="20">
        <f ca="1">_xll.meDateFromTenor(C1483,D$14,"Following",D$13,"Normal")</f>
        <v>44510</v>
      </c>
      <c r="E1483" s="175">
        <f ca="1"/>
        <v>1.2456036571862058E-2</v>
      </c>
      <c r="F1483" s="152"/>
      <c r="G1483" s="174">
        <f t="shared" ca="1" si="66"/>
        <v>44509</v>
      </c>
      <c r="H1483" s="20">
        <f ca="1">_xll.meDateFromTenor(G1483,H$14,"Following",H$13,"Normal")</f>
        <v>44601</v>
      </c>
      <c r="I1483" s="175">
        <f ca="1"/>
        <v>1.5257030880521468E-2</v>
      </c>
      <c r="J1483" s="152" t="s">
        <v>4</v>
      </c>
      <c r="K1483" s="174">
        <f t="shared" ca="1" si="67"/>
        <v>44509</v>
      </c>
      <c r="L1483" s="20">
        <f ca="1">_xll.meDateFromTenor(K1483,L$14,"Following",L$13,"Normal")</f>
        <v>44690</v>
      </c>
      <c r="M1483" s="175">
        <f ca="1"/>
        <v>1.6766296118321613E-2</v>
      </c>
      <c r="N1483" s="152" t="s">
        <v>4</v>
      </c>
      <c r="O1483" s="174">
        <f t="shared" ca="1" si="68"/>
        <v>44509</v>
      </c>
      <c r="P1483" s="20">
        <f ca="1">_xll.meDateFromTenor(O1483,P$14,"Following",P$13,"Normal")</f>
        <v>44510</v>
      </c>
      <c r="Q1483" s="175">
        <f ca="1"/>
        <v>1.2693253157182843E-2</v>
      </c>
      <c r="R1483" s="151" t="s">
        <v>4</v>
      </c>
    </row>
    <row r="1484" spans="1:18" x14ac:dyDescent="0.25">
      <c r="A1484" s="153">
        <v>1466</v>
      </c>
      <c r="B1484" s="158"/>
      <c r="C1484" s="174">
        <f ca="1">_xll.meDateFromTenor(C1483,"1D","FOLLOWING",D$13,"NORMAL")</f>
        <v>44510</v>
      </c>
      <c r="D1484" s="20">
        <f ca="1">_xll.meDateFromTenor(C1484,D$14,"Following",D$13,"Normal")</f>
        <v>44511</v>
      </c>
      <c r="E1484" s="175">
        <f ca="1"/>
        <v>1.2461957162603714E-2</v>
      </c>
      <c r="F1484" s="152"/>
      <c r="G1484" s="174">
        <f t="shared" ca="1" si="66"/>
        <v>44510</v>
      </c>
      <c r="H1484" s="20">
        <f ca="1">_xll.meDateFromTenor(G1484,H$14,"Following",H$13,"Normal")</f>
        <v>44602</v>
      </c>
      <c r="I1484" s="175">
        <f ca="1"/>
        <v>1.5263107763509155E-2</v>
      </c>
      <c r="J1484" s="152" t="s">
        <v>4</v>
      </c>
      <c r="K1484" s="174">
        <f t="shared" ca="1" si="67"/>
        <v>44510</v>
      </c>
      <c r="L1484" s="20">
        <f ca="1">_xll.meDateFromTenor(K1484,L$14,"Following",L$13,"Normal")</f>
        <v>44691</v>
      </c>
      <c r="M1484" s="175">
        <f ca="1"/>
        <v>1.6772409205664328E-2</v>
      </c>
      <c r="N1484" s="152" t="s">
        <v>4</v>
      </c>
      <c r="O1484" s="174">
        <f t="shared" ca="1" si="68"/>
        <v>44510</v>
      </c>
      <c r="P1484" s="20">
        <f ca="1">_xll.meDateFromTenor(O1484,P$14,"Following",P$13,"Normal")</f>
        <v>44511</v>
      </c>
      <c r="Q1484" s="175">
        <f ca="1"/>
        <v>1.2700882813788872E-2</v>
      </c>
      <c r="R1484" s="151" t="s">
        <v>4</v>
      </c>
    </row>
    <row r="1485" spans="1:18" x14ac:dyDescent="0.25">
      <c r="A1485" s="153">
        <v>1467</v>
      </c>
      <c r="B1485" s="158"/>
      <c r="C1485" s="174">
        <f ca="1">_xll.meDateFromTenor(C1484,"1D","FOLLOWING",D$13,"NORMAL")</f>
        <v>44511</v>
      </c>
      <c r="D1485" s="20">
        <f ca="1">_xll.meDateFromTenor(C1485,D$14,"Following",D$13,"Normal")</f>
        <v>44512</v>
      </c>
      <c r="E1485" s="175">
        <f ca="1"/>
        <v>1.2467871125838852E-2</v>
      </c>
      <c r="F1485" s="152"/>
      <c r="G1485" s="174">
        <f t="shared" ca="1" si="66"/>
        <v>44511</v>
      </c>
      <c r="H1485" s="20">
        <f ca="1">_xll.meDateFromTenor(G1485,H$14,"Following",H$13,"Normal")</f>
        <v>44603</v>
      </c>
      <c r="I1485" s="175">
        <f ca="1"/>
        <v>1.5269183861493155E-2</v>
      </c>
      <c r="J1485" s="152" t="s">
        <v>4</v>
      </c>
      <c r="K1485" s="174">
        <f t="shared" ca="1" si="67"/>
        <v>44511</v>
      </c>
      <c r="L1485" s="20">
        <f ca="1">_xll.meDateFromTenor(K1485,L$14,"Following",L$13,"Normal")</f>
        <v>44692</v>
      </c>
      <c r="M1485" s="175">
        <f ca="1"/>
        <v>1.67785213826275E-2</v>
      </c>
      <c r="N1485" s="152" t="s">
        <v>4</v>
      </c>
      <c r="O1485" s="174">
        <f t="shared" ca="1" si="68"/>
        <v>44511</v>
      </c>
      <c r="P1485" s="20">
        <f ca="1">_xll.meDateFromTenor(O1485,P$14,"Following",P$13,"Normal")</f>
        <v>44512</v>
      </c>
      <c r="Q1485" s="175">
        <f ca="1"/>
        <v>1.2708521121371032E-2</v>
      </c>
      <c r="R1485" s="151" t="s">
        <v>4</v>
      </c>
    </row>
    <row r="1486" spans="1:18" x14ac:dyDescent="0.25">
      <c r="A1486" s="153">
        <v>1468</v>
      </c>
      <c r="B1486" s="158"/>
      <c r="C1486" s="174">
        <f ca="1">_xll.meDateFromTenor(C1485,"1D","FOLLOWING",D$13,"NORMAL")</f>
        <v>44512</v>
      </c>
      <c r="D1486" s="20">
        <f ca="1">_xll.meDateFromTenor(C1486,D$14,"Following",D$13,"Normal")</f>
        <v>44515</v>
      </c>
      <c r="E1486" s="175">
        <f ca="1"/>
        <v>1.2480109580091535E-2</v>
      </c>
      <c r="F1486" s="152"/>
      <c r="G1486" s="174">
        <f t="shared" ca="1" si="66"/>
        <v>44512</v>
      </c>
      <c r="H1486" s="20">
        <f ca="1">_xll.meDateFromTenor(G1486,H$14,"Following",H$13,"Normal")</f>
        <v>44606</v>
      </c>
      <c r="I1486" s="175">
        <f ca="1"/>
        <v>1.527525914606684E-2</v>
      </c>
      <c r="J1486" s="152" t="s">
        <v>4</v>
      </c>
      <c r="K1486" s="174">
        <f t="shared" ca="1" si="67"/>
        <v>44512</v>
      </c>
      <c r="L1486" s="20">
        <f ca="1">_xll.meDateFromTenor(K1486,L$14,"Following",L$13,"Normal")</f>
        <v>44693</v>
      </c>
      <c r="M1486" s="175">
        <f ca="1"/>
        <v>1.6784632601061774E-2</v>
      </c>
      <c r="N1486" s="152" t="s">
        <v>4</v>
      </c>
      <c r="O1486" s="174">
        <f t="shared" ca="1" si="68"/>
        <v>44512</v>
      </c>
      <c r="P1486" s="20">
        <f ca="1">_xll.meDateFromTenor(O1486,P$14,"Following",P$13,"Normal")</f>
        <v>44515</v>
      </c>
      <c r="Q1486" s="175">
        <f ca="1"/>
        <v>1.2716167983205419E-2</v>
      </c>
      <c r="R1486" s="151" t="s">
        <v>4</v>
      </c>
    </row>
    <row r="1487" spans="1:18" x14ac:dyDescent="0.25">
      <c r="A1487" s="153">
        <v>1469</v>
      </c>
      <c r="B1487" s="158"/>
      <c r="C1487" s="174">
        <f ca="1">_xll.meDateFromTenor(C1486,"1D","FOLLOWING",D$13,"NORMAL")</f>
        <v>44515</v>
      </c>
      <c r="D1487" s="20">
        <f ca="1">_xll.meDateFromTenor(C1487,D$14,"Following",D$13,"Normal")</f>
        <v>44516</v>
      </c>
      <c r="E1487" s="175">
        <f ca="1"/>
        <v>1.249146069110001E-2</v>
      </c>
      <c r="F1487" s="152"/>
      <c r="G1487" s="174">
        <f t="shared" ca="1" si="66"/>
        <v>44515</v>
      </c>
      <c r="H1487" s="20">
        <f ca="1">_xll.meDateFromTenor(G1487,H$14,"Following",H$13,"Normal")</f>
        <v>44607</v>
      </c>
      <c r="I1487" s="175">
        <f ca="1"/>
        <v>1.529347983525974E-2</v>
      </c>
      <c r="J1487" s="152" t="s">
        <v>4</v>
      </c>
      <c r="K1487" s="174">
        <f t="shared" ca="1" si="67"/>
        <v>44515</v>
      </c>
      <c r="L1487" s="20">
        <f ca="1">_xll.meDateFromTenor(K1487,L$14,"Following",L$13,"Normal")</f>
        <v>44697</v>
      </c>
      <c r="M1487" s="175">
        <f ca="1"/>
        <v>1.6802960023697619E-2</v>
      </c>
      <c r="N1487" s="152" t="s">
        <v>4</v>
      </c>
      <c r="O1487" s="174">
        <f t="shared" ca="1" si="68"/>
        <v>44515</v>
      </c>
      <c r="P1487" s="20">
        <f ca="1">_xll.meDateFromTenor(O1487,P$14,"Following",P$13,"Normal")</f>
        <v>44516</v>
      </c>
      <c r="Q1487" s="175">
        <f ca="1"/>
        <v>1.2739158926982887E-2</v>
      </c>
      <c r="R1487" s="151" t="s">
        <v>4</v>
      </c>
    </row>
    <row r="1488" spans="1:18" x14ac:dyDescent="0.25">
      <c r="A1488" s="153">
        <v>1470</v>
      </c>
      <c r="B1488" s="158"/>
      <c r="C1488" s="174">
        <f ca="1">_xll.meDateFromTenor(C1487,"1D","FOLLOWING",D$13,"NORMAL")</f>
        <v>44516</v>
      </c>
      <c r="D1488" s="20">
        <f ca="1">_xll.meDateFromTenor(C1488,D$14,"Following",D$13,"Normal")</f>
        <v>44517</v>
      </c>
      <c r="E1488" s="175">
        <f ca="1"/>
        <v>1.2497341507018244E-2</v>
      </c>
      <c r="F1488" s="152"/>
      <c r="G1488" s="174">
        <f t="shared" ca="1" si="66"/>
        <v>44516</v>
      </c>
      <c r="H1488" s="20">
        <f ca="1">_xll.meDateFromTenor(G1488,H$14,"Following",H$13,"Normal")</f>
        <v>44608</v>
      </c>
      <c r="I1488" s="175">
        <f ca="1"/>
        <v>1.5299551582125905E-2</v>
      </c>
      <c r="J1488" s="152" t="s">
        <v>4</v>
      </c>
      <c r="K1488" s="174">
        <f t="shared" ca="1" si="67"/>
        <v>44516</v>
      </c>
      <c r="L1488" s="20">
        <f ca="1">_xll.meDateFromTenor(K1488,L$14,"Following",L$13,"Normal")</f>
        <v>44697</v>
      </c>
      <c r="M1488" s="175">
        <f ca="1"/>
        <v>1.6809066926522721E-2</v>
      </c>
      <c r="N1488" s="152" t="s">
        <v>4</v>
      </c>
      <c r="O1488" s="174">
        <f t="shared" ca="1" si="68"/>
        <v>44516</v>
      </c>
      <c r="P1488" s="20">
        <f ca="1">_xll.meDateFromTenor(O1488,P$14,"Following",P$13,"Normal")</f>
        <v>44517</v>
      </c>
      <c r="Q1488" s="175">
        <f ca="1"/>
        <v>1.274683903858714E-2</v>
      </c>
      <c r="R1488" s="151" t="s">
        <v>4</v>
      </c>
    </row>
    <row r="1489" spans="1:18" x14ac:dyDescent="0.25">
      <c r="A1489" s="153">
        <v>1471</v>
      </c>
      <c r="B1489" s="158"/>
      <c r="C1489" s="174">
        <f ca="1">_xll.meDateFromTenor(C1488,"1D","FOLLOWING",D$13,"NORMAL")</f>
        <v>44517</v>
      </c>
      <c r="D1489" s="20">
        <f ca="1">_xll.meDateFromTenor(C1489,D$14,"Following",D$13,"Normal")</f>
        <v>44518</v>
      </c>
      <c r="E1489" s="175">
        <f ca="1"/>
        <v>1.2503215691513069E-2</v>
      </c>
      <c r="F1489" s="152"/>
      <c r="G1489" s="174">
        <f t="shared" ca="1" si="66"/>
        <v>44517</v>
      </c>
      <c r="H1489" s="20">
        <f ca="1">_xll.meDateFromTenor(G1489,H$14,"Following",H$13,"Normal")</f>
        <v>44609</v>
      </c>
      <c r="I1489" s="175">
        <f ca="1"/>
        <v>1.5305622373548615E-2</v>
      </c>
      <c r="J1489" s="152" t="s">
        <v>4</v>
      </c>
      <c r="K1489" s="174">
        <f t="shared" ca="1" si="67"/>
        <v>44517</v>
      </c>
      <c r="L1489" s="20">
        <f ca="1">_xll.meDateFromTenor(K1489,L$14,"Following",L$13,"Normal")</f>
        <v>44698</v>
      </c>
      <c r="M1489" s="175">
        <f ca="1"/>
        <v>1.681517263007213E-2</v>
      </c>
      <c r="N1489" s="152" t="s">
        <v>4</v>
      </c>
      <c r="O1489" s="174">
        <f t="shared" ca="1" si="68"/>
        <v>44517</v>
      </c>
      <c r="P1489" s="20">
        <f ca="1">_xll.meDateFromTenor(O1489,P$14,"Following",P$13,"Normal")</f>
        <v>44518</v>
      </c>
      <c r="Q1489" s="175">
        <f ca="1"/>
        <v>1.2754527220824093E-2</v>
      </c>
      <c r="R1489" s="151" t="s">
        <v>4</v>
      </c>
    </row>
    <row r="1490" spans="1:18" x14ac:dyDescent="0.25">
      <c r="A1490" s="153">
        <v>1472</v>
      </c>
      <c r="B1490" s="158"/>
      <c r="C1490" s="174">
        <f ca="1">_xll.meDateFromTenor(C1489,"1D","FOLLOWING",D$13,"NORMAL")</f>
        <v>44518</v>
      </c>
      <c r="D1490" s="20">
        <f ca="1">_xll.meDateFromTenor(C1490,D$14,"Following",D$13,"Normal")</f>
        <v>44519</v>
      </c>
      <c r="E1490" s="175">
        <f ca="1"/>
        <v>1.2509083243801112E-2</v>
      </c>
      <c r="F1490" s="152"/>
      <c r="G1490" s="174">
        <f t="shared" ca="1" si="66"/>
        <v>44518</v>
      </c>
      <c r="H1490" s="20">
        <f ca="1">_xll.meDateFromTenor(G1490,H$14,"Following",H$13,"Normal")</f>
        <v>44610</v>
      </c>
      <c r="I1490" s="175">
        <f ca="1"/>
        <v>1.531169218112125E-2</v>
      </c>
      <c r="J1490" s="152" t="s">
        <v>4</v>
      </c>
      <c r="K1490" s="174">
        <f t="shared" ca="1" si="67"/>
        <v>44518</v>
      </c>
      <c r="L1490" s="20">
        <f ca="1">_xll.meDateFromTenor(K1490,L$14,"Following",L$13,"Normal")</f>
        <v>44699</v>
      </c>
      <c r="M1490" s="175">
        <f ca="1"/>
        <v>1.68212770861965E-2</v>
      </c>
      <c r="N1490" s="152" t="s">
        <v>4</v>
      </c>
      <c r="O1490" s="174">
        <f t="shared" ca="1" si="68"/>
        <v>44518</v>
      </c>
      <c r="P1490" s="20">
        <f ca="1">_xll.meDateFromTenor(O1490,P$14,"Following",P$13,"Normal")</f>
        <v>44519</v>
      </c>
      <c r="Q1490" s="175">
        <f ca="1"/>
        <v>1.2762223376969854E-2</v>
      </c>
      <c r="R1490" s="151" t="s">
        <v>4</v>
      </c>
    </row>
    <row r="1491" spans="1:18" x14ac:dyDescent="0.25">
      <c r="A1491" s="153">
        <v>1473</v>
      </c>
      <c r="B1491" s="158"/>
      <c r="C1491" s="174">
        <f ca="1">_xll.meDateFromTenor(C1490,"1D","FOLLOWING",D$13,"NORMAL")</f>
        <v>44519</v>
      </c>
      <c r="D1491" s="20">
        <f ca="1">_xll.meDateFromTenor(C1491,D$14,"Following",D$13,"Normal")</f>
        <v>44522</v>
      </c>
      <c r="E1491" s="175">
        <f ca="1"/>
        <v>1.2521231716053282E-2</v>
      </c>
      <c r="F1491" s="152"/>
      <c r="G1491" s="174">
        <f t="shared" ca="1" si="66"/>
        <v>44519</v>
      </c>
      <c r="H1491" s="20">
        <f ca="1">_xll.meDateFromTenor(G1491,H$14,"Following",H$13,"Normal")</f>
        <v>44613</v>
      </c>
      <c r="I1491" s="175">
        <f ca="1"/>
        <v>1.5317760976437186E-2</v>
      </c>
      <c r="J1491" s="152" t="s">
        <v>4</v>
      </c>
      <c r="K1491" s="174">
        <f t="shared" ca="1" si="67"/>
        <v>44519</v>
      </c>
      <c r="L1491" s="20">
        <f ca="1">_xll.meDateFromTenor(K1491,L$14,"Following",L$13,"Normal")</f>
        <v>44700</v>
      </c>
      <c r="M1491" s="175">
        <f ca="1"/>
        <v>1.682738024674647E-2</v>
      </c>
      <c r="N1491" s="152" t="s">
        <v>4</v>
      </c>
      <c r="O1491" s="174">
        <f t="shared" ca="1" si="68"/>
        <v>44519</v>
      </c>
      <c r="P1491" s="20">
        <f ca="1">_xll.meDateFromTenor(O1491,P$14,"Following",P$13,"Normal")</f>
        <v>44522</v>
      </c>
      <c r="Q1491" s="175">
        <f ca="1"/>
        <v>1.2769927410300513E-2</v>
      </c>
      <c r="R1491" s="151" t="s">
        <v>4</v>
      </c>
    </row>
    <row r="1492" spans="1:18" x14ac:dyDescent="0.25">
      <c r="A1492" s="153">
        <v>1474</v>
      </c>
      <c r="B1492" s="158"/>
      <c r="C1492" s="174">
        <f ca="1">_xll.meDateFromTenor(C1491,"1D","FOLLOWING",D$13,"NORMAL")</f>
        <v>44522</v>
      </c>
      <c r="D1492" s="20">
        <f ca="1">_xll.meDateFromTenor(C1492,D$14,"Following",D$13,"Normal")</f>
        <v>44523</v>
      </c>
      <c r="E1492" s="175">
        <f ca="1"/>
        <v>1.2532487117999752E-2</v>
      </c>
      <c r="F1492" s="152"/>
      <c r="G1492" s="174">
        <f t="shared" ca="1" si="66"/>
        <v>44522</v>
      </c>
      <c r="H1492" s="20">
        <f ca="1">_xll.meDateFromTenor(G1492,H$14,"Following",H$13,"Normal")</f>
        <v>44614</v>
      </c>
      <c r="I1492" s="175">
        <f ca="1"/>
        <v>1.5335961660193711E-2</v>
      </c>
      <c r="J1492" s="152" t="s">
        <v>4</v>
      </c>
      <c r="K1492" s="174">
        <f t="shared" ca="1" si="67"/>
        <v>44522</v>
      </c>
      <c r="L1492" s="20">
        <f ca="1">_xll.meDateFromTenor(K1492,L$14,"Following",L$13,"Normal")</f>
        <v>44704</v>
      </c>
      <c r="M1492" s="175">
        <f ca="1"/>
        <v>1.6845681473456376E-2</v>
      </c>
      <c r="N1492" s="152" t="s">
        <v>4</v>
      </c>
      <c r="O1492" s="174">
        <f t="shared" ca="1" si="68"/>
        <v>44522</v>
      </c>
      <c r="P1492" s="20">
        <f ca="1">_xll.meDateFromTenor(O1492,P$14,"Following",P$13,"Normal")</f>
        <v>44523</v>
      </c>
      <c r="Q1492" s="175">
        <f ca="1"/>
        <v>1.2793085806162842E-2</v>
      </c>
      <c r="R1492" s="151" t="s">
        <v>4</v>
      </c>
    </row>
    <row r="1493" spans="1:18" x14ac:dyDescent="0.25">
      <c r="A1493" s="153">
        <v>1475</v>
      </c>
      <c r="B1493" s="158"/>
      <c r="C1493" s="174">
        <f ca="1">_xll.meDateFromTenor(C1492,"1D","FOLLOWING",D$13,"NORMAL")</f>
        <v>44523</v>
      </c>
      <c r="D1493" s="20">
        <f ca="1">_xll.meDateFromTenor(C1493,D$14,"Following",D$13,"Normal")</f>
        <v>44524</v>
      </c>
      <c r="E1493" s="175">
        <f ca="1"/>
        <v>1.253832149929383E-2</v>
      </c>
      <c r="F1493" s="152"/>
      <c r="G1493" s="174">
        <f t="shared" ref="G1493:G1518" ca="1" si="69">$C1493</f>
        <v>44523</v>
      </c>
      <c r="H1493" s="20">
        <f ca="1">_xll.meDateFromTenor(G1493,H$14,"Following",H$13,"Normal")</f>
        <v>44615</v>
      </c>
      <c r="I1493" s="175">
        <f ca="1"/>
        <v>1.5342027020578139E-2</v>
      </c>
      <c r="J1493" s="152" t="s">
        <v>4</v>
      </c>
      <c r="K1493" s="174">
        <f t="shared" ref="K1493:K1518" ca="1" si="70">$C1493</f>
        <v>44523</v>
      </c>
      <c r="L1493" s="20">
        <f ca="1">_xll.meDateFromTenor(K1493,L$14,"Following",L$13,"Normal")</f>
        <v>44704</v>
      </c>
      <c r="M1493" s="175">
        <f ca="1"/>
        <v>1.6851778970215163E-2</v>
      </c>
      <c r="N1493" s="152" t="s">
        <v>4</v>
      </c>
      <c r="O1493" s="174">
        <f t="shared" ref="O1493:O1518" ca="1" si="71">$C1493</f>
        <v>44523</v>
      </c>
      <c r="P1493" s="20">
        <f ca="1">_xll.meDateFromTenor(O1493,P$14,"Following",P$13,"Normal")</f>
        <v>44524</v>
      </c>
      <c r="Q1493" s="175">
        <f ca="1"/>
        <v>1.2800820380994058E-2</v>
      </c>
      <c r="R1493" s="151" t="s">
        <v>4</v>
      </c>
    </row>
    <row r="1494" spans="1:18" x14ac:dyDescent="0.25">
      <c r="A1494" s="153">
        <v>1476</v>
      </c>
      <c r="B1494" s="158"/>
      <c r="C1494" s="174">
        <f ca="1">_xll.meDateFromTenor(C1493,"1D","FOLLOWING",D$13,"NORMAL")</f>
        <v>44524</v>
      </c>
      <c r="D1494" s="20">
        <f ca="1">_xll.meDateFromTenor(C1494,D$14,"Following",D$13,"Normal")</f>
        <v>44525</v>
      </c>
      <c r="E1494" s="175">
        <f ca="1"/>
        <v>1.2544149244464283E-2</v>
      </c>
      <c r="F1494" s="152"/>
      <c r="G1494" s="174">
        <f t="shared" ca="1" si="69"/>
        <v>44524</v>
      </c>
      <c r="H1494" s="20">
        <f ca="1">_xll.meDateFromTenor(G1494,H$14,"Following",H$13,"Normal")</f>
        <v>44616</v>
      </c>
      <c r="I1494" s="175">
        <f ca="1"/>
        <v>1.5348091809264016E-2</v>
      </c>
      <c r="J1494" s="152" t="s">
        <v>4</v>
      </c>
      <c r="K1494" s="174">
        <f t="shared" ca="1" si="70"/>
        <v>44524</v>
      </c>
      <c r="L1494" s="20">
        <f ca="1">_xll.meDateFromTenor(K1494,L$14,"Following",L$13,"Normal")</f>
        <v>44705</v>
      </c>
      <c r="M1494" s="175">
        <f ca="1"/>
        <v>1.6857874930652751E-2</v>
      </c>
      <c r="N1494" s="152" t="s">
        <v>4</v>
      </c>
      <c r="O1494" s="174">
        <f t="shared" ca="1" si="71"/>
        <v>44524</v>
      </c>
      <c r="P1494" s="20">
        <f ca="1">_xll.meDateFromTenor(O1494,P$14,"Following",P$13,"Normal")</f>
        <v>44525</v>
      </c>
      <c r="Q1494" s="175">
        <f ca="1"/>
        <v>1.2808576783055609E-2</v>
      </c>
      <c r="R1494" s="151" t="s">
        <v>4</v>
      </c>
    </row>
    <row r="1495" spans="1:18" x14ac:dyDescent="0.25">
      <c r="A1495" s="153">
        <v>1477</v>
      </c>
      <c r="B1495" s="158"/>
      <c r="C1495" s="174">
        <f ca="1">_xll.meDateFromTenor(C1494,"1D","FOLLOWING",D$13,"NORMAL")</f>
        <v>44525</v>
      </c>
      <c r="D1495" s="20">
        <f ca="1">_xll.meDateFromTenor(C1495,D$14,"Following",D$13,"Normal")</f>
        <v>44526</v>
      </c>
      <c r="E1495" s="175">
        <f ca="1"/>
        <v>1.2549970352695708E-2</v>
      </c>
      <c r="F1495" s="152"/>
      <c r="G1495" s="174">
        <f t="shared" ca="1" si="69"/>
        <v>44525</v>
      </c>
      <c r="H1495" s="20">
        <f ca="1">_xll.meDateFromTenor(G1495,H$14,"Following",H$13,"Normal")</f>
        <v>44617</v>
      </c>
      <c r="I1495" s="175">
        <f ca="1"/>
        <v>1.5354156143492547E-2</v>
      </c>
      <c r="J1495" s="152" t="s">
        <v>4</v>
      </c>
      <c r="K1495" s="174">
        <f t="shared" ca="1" si="70"/>
        <v>44525</v>
      </c>
      <c r="L1495" s="20">
        <f ca="1">_xll.meDateFromTenor(K1495,L$14,"Following",L$13,"Normal")</f>
        <v>44706</v>
      </c>
      <c r="M1495" s="175">
        <f ca="1"/>
        <v>1.6863969306619802E-2</v>
      </c>
      <c r="N1495" s="152" t="s">
        <v>4</v>
      </c>
      <c r="O1495" s="174">
        <f t="shared" ca="1" si="71"/>
        <v>44525</v>
      </c>
      <c r="P1495" s="20">
        <f ca="1">_xll.meDateFromTenor(O1495,P$14,"Following",P$13,"Normal")</f>
        <v>44526</v>
      </c>
      <c r="Q1495" s="175">
        <f ca="1"/>
        <v>1.2816368743595192E-2</v>
      </c>
      <c r="R1495" s="151" t="s">
        <v>4</v>
      </c>
    </row>
    <row r="1496" spans="1:18" x14ac:dyDescent="0.25">
      <c r="A1496" s="153">
        <v>1478</v>
      </c>
      <c r="B1496" s="158"/>
      <c r="C1496" s="174">
        <f ca="1">_xll.meDateFromTenor(C1495,"1D","FOLLOWING",D$13,"NORMAL")</f>
        <v>44526</v>
      </c>
      <c r="D1496" s="20">
        <f ca="1">_xll.meDateFromTenor(C1496,D$14,"Following",D$13,"Normal")</f>
        <v>44529</v>
      </c>
      <c r="E1496" s="175">
        <f ca="1"/>
        <v>1.256202876304862E-2</v>
      </c>
      <c r="F1496" s="152"/>
      <c r="G1496" s="174">
        <f t="shared" ca="1" si="69"/>
        <v>44526</v>
      </c>
      <c r="H1496" s="20">
        <f ca="1">_xll.meDateFromTenor(G1496,H$14,"Following",H$13,"Normal")</f>
        <v>44620</v>
      </c>
      <c r="I1496" s="175">
        <f ca="1"/>
        <v>1.5360220140504916E-2</v>
      </c>
      <c r="J1496" s="152" t="s">
        <v>4</v>
      </c>
      <c r="K1496" s="174">
        <f t="shared" ca="1" si="70"/>
        <v>44526</v>
      </c>
      <c r="L1496" s="20">
        <f ca="1">_xll.meDateFromTenor(K1496,L$14,"Following",L$13,"Normal")</f>
        <v>44707</v>
      </c>
      <c r="M1496" s="175">
        <f ca="1"/>
        <v>1.6870062049966938E-2</v>
      </c>
      <c r="N1496" s="152" t="s">
        <v>4</v>
      </c>
      <c r="O1496" s="174">
        <f t="shared" ca="1" si="71"/>
        <v>44526</v>
      </c>
      <c r="P1496" s="20">
        <f ca="1">_xll.meDateFromTenor(O1496,P$14,"Following",P$13,"Normal")</f>
        <v>44529</v>
      </c>
      <c r="Q1496" s="175">
        <f ca="1"/>
        <v>1.2824195257348849E-2</v>
      </c>
      <c r="R1496" s="151" t="s">
        <v>4</v>
      </c>
    </row>
    <row r="1497" spans="1:18" x14ac:dyDescent="0.25">
      <c r="A1497" s="153">
        <v>1479</v>
      </c>
      <c r="B1497" s="158"/>
      <c r="C1497" s="174">
        <f ca="1">_xll.meDateFromTenor(C1496,"1D","FOLLOWING",D$13,"NORMAL")</f>
        <v>44529</v>
      </c>
      <c r="D1497" s="20">
        <f ca="1">_xll.meDateFromTenor(C1497,D$14,"Following",D$13,"Normal")</f>
        <v>44530</v>
      </c>
      <c r="E1497" s="175">
        <f ca="1"/>
        <v>1.2573188402498469E-2</v>
      </c>
      <c r="F1497" s="152"/>
      <c r="G1497" s="174">
        <f t="shared" ca="1" si="69"/>
        <v>44529</v>
      </c>
      <c r="H1497" s="20">
        <f ca="1">_xll.meDateFromTenor(G1497,H$14,"Following",H$13,"Normal")</f>
        <v>44620</v>
      </c>
      <c r="I1497" s="175">
        <f ca="1"/>
        <v>1.5378411280657041E-2</v>
      </c>
      <c r="J1497" s="152" t="s">
        <v>4</v>
      </c>
      <c r="K1497" s="174">
        <f t="shared" ca="1" si="70"/>
        <v>44529</v>
      </c>
      <c r="L1497" s="20">
        <f ca="1">_xll.meDateFromTenor(K1497,L$14,"Following",L$13,"Normal")</f>
        <v>44711</v>
      </c>
      <c r="M1497" s="175">
        <f ca="1"/>
        <v>1.6888330002795354E-2</v>
      </c>
      <c r="N1497" s="152" t="s">
        <v>4</v>
      </c>
      <c r="O1497" s="174">
        <f t="shared" ca="1" si="71"/>
        <v>44529</v>
      </c>
      <c r="P1497" s="20">
        <f ca="1">_xll.meDateFromTenor(O1497,P$14,"Following",P$13,"Normal")</f>
        <v>44530</v>
      </c>
      <c r="Q1497" s="175">
        <f ca="1"/>
        <v>1.2847872065254827E-2</v>
      </c>
      <c r="R1497" s="151" t="s">
        <v>4</v>
      </c>
    </row>
    <row r="1498" spans="1:18" x14ac:dyDescent="0.25">
      <c r="A1498" s="153">
        <v>1480</v>
      </c>
      <c r="B1498" s="158"/>
      <c r="C1498" s="174">
        <f ca="1">_xll.meDateFromTenor(C1497,"1D","FOLLOWING",D$13,"NORMAL")</f>
        <v>44530</v>
      </c>
      <c r="D1498" s="20">
        <f ca="1">_xll.meDateFromTenor(C1498,D$14,"Following",D$13,"Normal")</f>
        <v>44531</v>
      </c>
      <c r="E1498" s="175">
        <f ca="1"/>
        <v>1.2578976315771153E-2</v>
      </c>
      <c r="F1498" s="152"/>
      <c r="G1498" s="174">
        <f t="shared" ca="1" si="69"/>
        <v>44530</v>
      </c>
      <c r="H1498" s="20">
        <f ca="1">_xll.meDateFromTenor(G1498,H$14,"Following",H$13,"Normal")</f>
        <v>44620</v>
      </c>
      <c r="I1498" s="175">
        <f ca="1"/>
        <v>1.5384475101216738E-2</v>
      </c>
      <c r="J1498" s="152" t="s">
        <v>4</v>
      </c>
      <c r="K1498" s="174">
        <f t="shared" ca="1" si="70"/>
        <v>44530</v>
      </c>
      <c r="L1498" s="20">
        <f ca="1">_xll.meDateFromTenor(K1498,L$14,"Following",L$13,"Normal")</f>
        <v>44711</v>
      </c>
      <c r="M1498" s="175">
        <f ca="1"/>
        <v>1.6894415734169301E-2</v>
      </c>
      <c r="N1498" s="152" t="s">
        <v>4</v>
      </c>
      <c r="O1498" s="174">
        <f t="shared" ca="1" si="71"/>
        <v>44530</v>
      </c>
      <c r="P1498" s="20">
        <f ca="1">_xll.meDateFromTenor(O1498,P$14,"Following",P$13,"Normal")</f>
        <v>44531</v>
      </c>
      <c r="Q1498" s="175">
        <f ca="1"/>
        <v>1.2855826739225328E-2</v>
      </c>
      <c r="R1498" s="151" t="s">
        <v>4</v>
      </c>
    </row>
    <row r="1499" spans="1:18" x14ac:dyDescent="0.25">
      <c r="A1499" s="153">
        <v>1481</v>
      </c>
      <c r="B1499" s="158"/>
      <c r="C1499" s="174">
        <f ca="1">_xll.meDateFromTenor(C1498,"1D","FOLLOWING",D$13,"NORMAL")</f>
        <v>44531</v>
      </c>
      <c r="D1499" s="20">
        <f ca="1">_xll.meDateFromTenor(C1499,D$14,"Following",D$13,"Normal")</f>
        <v>44532</v>
      </c>
      <c r="E1499" s="175">
        <f ca="1"/>
        <v>1.2584757588028048E-2</v>
      </c>
      <c r="F1499" s="152"/>
      <c r="G1499" s="174">
        <f t="shared" ca="1" si="69"/>
        <v>44531</v>
      </c>
      <c r="H1499" s="20">
        <f ca="1">_xll.meDateFromTenor(G1499,H$14,"Following",H$13,"Normal")</f>
        <v>44621</v>
      </c>
      <c r="I1499" s="175">
        <f ca="1"/>
        <v>1.5390539170766254E-2</v>
      </c>
      <c r="J1499" s="152" t="s">
        <v>4</v>
      </c>
      <c r="K1499" s="174">
        <f t="shared" ca="1" si="70"/>
        <v>44531</v>
      </c>
      <c r="L1499" s="20">
        <f ca="1">_xll.meDateFromTenor(K1499,L$14,"Following",L$13,"Normal")</f>
        <v>44713</v>
      </c>
      <c r="M1499" s="175">
        <f ca="1"/>
        <v>1.6900499592176547E-2</v>
      </c>
      <c r="N1499" s="152" t="s">
        <v>4</v>
      </c>
      <c r="O1499" s="174">
        <f t="shared" ca="1" si="71"/>
        <v>44531</v>
      </c>
      <c r="P1499" s="20">
        <f ca="1">_xll.meDateFromTenor(O1499,P$14,"Following",P$13,"Normal")</f>
        <v>44532</v>
      </c>
      <c r="Q1499" s="175">
        <f ca="1"/>
        <v>1.2863810940090165E-2</v>
      </c>
      <c r="R1499" s="151" t="s">
        <v>4</v>
      </c>
    </row>
    <row r="1500" spans="1:18" x14ac:dyDescent="0.25">
      <c r="A1500" s="153">
        <v>1482</v>
      </c>
      <c r="B1500" s="158"/>
      <c r="C1500" s="174">
        <f ca="1">_xll.meDateFromTenor(C1499,"1D","FOLLOWING",D$13,"NORMAL")</f>
        <v>44532</v>
      </c>
      <c r="D1500" s="20">
        <f ca="1">_xll.meDateFromTenor(C1500,D$14,"Following",D$13,"Normal")</f>
        <v>44533</v>
      </c>
      <c r="E1500" s="175">
        <f ca="1"/>
        <v>1.2590532218485887E-2</v>
      </c>
      <c r="F1500" s="152"/>
      <c r="G1500" s="174">
        <f t="shared" ca="1" si="69"/>
        <v>44532</v>
      </c>
      <c r="H1500" s="20">
        <f ca="1">_xll.meDateFromTenor(G1500,H$14,"Following",H$13,"Normal")</f>
        <v>44622</v>
      </c>
      <c r="I1500" s="175">
        <f ca="1"/>
        <v>1.5396603606546783E-2</v>
      </c>
      <c r="J1500" s="152" t="s">
        <v>4</v>
      </c>
      <c r="K1500" s="174">
        <f t="shared" ca="1" si="70"/>
        <v>44532</v>
      </c>
      <c r="L1500" s="20">
        <f ca="1">_xll.meDateFromTenor(K1500,L$14,"Following",L$13,"Normal")</f>
        <v>44714</v>
      </c>
      <c r="M1500" s="175">
        <f ca="1"/>
        <v>1.6906581528667752E-2</v>
      </c>
      <c r="N1500" s="152" t="s">
        <v>4</v>
      </c>
      <c r="O1500" s="174">
        <f t="shared" ca="1" si="71"/>
        <v>44532</v>
      </c>
      <c r="P1500" s="20">
        <f ca="1">_xll.meDateFromTenor(O1500,P$14,"Following",P$13,"Normal")</f>
        <v>44533</v>
      </c>
      <c r="Q1500" s="175">
        <f ca="1"/>
        <v>1.2871823662585396E-2</v>
      </c>
      <c r="R1500" s="151" t="s">
        <v>4</v>
      </c>
    </row>
    <row r="1501" spans="1:18" x14ac:dyDescent="0.25">
      <c r="A1501" s="153">
        <v>1483</v>
      </c>
      <c r="B1501" s="158"/>
      <c r="C1501" s="174">
        <f ca="1">_xll.meDateFromTenor(C1500,"1D","FOLLOWING",D$13,"NORMAL")</f>
        <v>44533</v>
      </c>
      <c r="D1501" s="20">
        <f ca="1">_xll.meDateFromTenor(C1501,D$14,"Following",D$13,"Normal")</f>
        <v>44536</v>
      </c>
      <c r="E1501" s="175">
        <f ca="1"/>
        <v>1.2602500486220065E-2</v>
      </c>
      <c r="F1501" s="152"/>
      <c r="G1501" s="174">
        <f t="shared" ca="1" si="69"/>
        <v>44533</v>
      </c>
      <c r="H1501" s="20">
        <f ca="1">_xll.meDateFromTenor(G1501,H$14,"Following",H$13,"Normal")</f>
        <v>44623</v>
      </c>
      <c r="I1501" s="175">
        <f ca="1"/>
        <v>1.5402668525799525E-2</v>
      </c>
      <c r="J1501" s="152" t="s">
        <v>4</v>
      </c>
      <c r="K1501" s="174">
        <f t="shared" ca="1" si="70"/>
        <v>44533</v>
      </c>
      <c r="L1501" s="20">
        <f ca="1">_xll.meDateFromTenor(K1501,L$14,"Following",L$13,"Normal")</f>
        <v>44715</v>
      </c>
      <c r="M1501" s="175">
        <f ca="1"/>
        <v>1.6912661495493544E-2</v>
      </c>
      <c r="N1501" s="152" t="s">
        <v>4</v>
      </c>
      <c r="O1501" s="174">
        <f t="shared" ca="1" si="71"/>
        <v>44533</v>
      </c>
      <c r="P1501" s="20">
        <f ca="1">_xll.meDateFromTenor(O1501,P$14,"Following",P$13,"Normal")</f>
        <v>44536</v>
      </c>
      <c r="Q1501" s="175">
        <f ca="1"/>
        <v>1.2879863901447066E-2</v>
      </c>
      <c r="R1501" s="151" t="s">
        <v>4</v>
      </c>
    </row>
    <row r="1502" spans="1:18" x14ac:dyDescent="0.25">
      <c r="A1502" s="153">
        <v>1484</v>
      </c>
      <c r="B1502" s="158"/>
      <c r="C1502" s="174">
        <f ca="1">_xll.meDateFromTenor(C1501,"1D","FOLLOWING",D$13,"NORMAL")</f>
        <v>44536</v>
      </c>
      <c r="D1502" s="20">
        <f ca="1">_xll.meDateFromTenor(C1502,D$14,"Following",D$13,"Normal")</f>
        <v>44537</v>
      </c>
      <c r="E1502" s="175">
        <f ca="1"/>
        <v>1.261356430927643E-2</v>
      </c>
      <c r="F1502" s="152"/>
      <c r="G1502" s="174">
        <f t="shared" ca="1" si="69"/>
        <v>44536</v>
      </c>
      <c r="H1502" s="20">
        <f ca="1">_xll.meDateFromTenor(G1502,H$14,"Following",H$13,"Normal")</f>
        <v>44627</v>
      </c>
      <c r="I1502" s="175">
        <f ca="1"/>
        <v>1.542086735680296E-2</v>
      </c>
      <c r="J1502" s="152" t="s">
        <v>4</v>
      </c>
      <c r="K1502" s="174">
        <f t="shared" ca="1" si="70"/>
        <v>44536</v>
      </c>
      <c r="L1502" s="20">
        <f ca="1">_xll.meDateFromTenor(K1502,L$14,"Following",L$13,"Normal")</f>
        <v>44718</v>
      </c>
      <c r="M1502" s="175">
        <f ca="1"/>
        <v>1.6930889096484908E-2</v>
      </c>
      <c r="N1502" s="152" t="s">
        <v>4</v>
      </c>
      <c r="O1502" s="174">
        <f t="shared" ca="1" si="71"/>
        <v>44536</v>
      </c>
      <c r="P1502" s="20">
        <f ca="1">_xll.meDateFromTenor(O1502,P$14,"Following",P$13,"Normal")</f>
        <v>44537</v>
      </c>
      <c r="Q1502" s="175">
        <f ca="1"/>
        <v>1.2904139663591267E-2</v>
      </c>
      <c r="R1502" s="151" t="s">
        <v>4</v>
      </c>
    </row>
    <row r="1503" spans="1:18" x14ac:dyDescent="0.25">
      <c r="A1503" s="153">
        <v>1485</v>
      </c>
      <c r="B1503" s="158"/>
      <c r="C1503" s="174">
        <f ca="1">_xll.meDateFromTenor(C1502,"1D","FOLLOWING",D$13,"NORMAL")</f>
        <v>44537</v>
      </c>
      <c r="D1503" s="20">
        <f ca="1">_xll.meDateFromTenor(C1503,D$14,"Following",D$13,"Normal")</f>
        <v>44538</v>
      </c>
      <c r="E1503" s="175">
        <f ca="1"/>
        <v>1.2619305720546878E-2</v>
      </c>
      <c r="F1503" s="152"/>
      <c r="G1503" s="174">
        <f t="shared" ca="1" si="69"/>
        <v>44537</v>
      </c>
      <c r="H1503" s="20">
        <f ca="1">_xll.meDateFromTenor(G1503,H$14,"Following",H$13,"Normal")</f>
        <v>44627</v>
      </c>
      <c r="I1503" s="175">
        <f ca="1"/>
        <v>1.5426935382356493E-2</v>
      </c>
      <c r="J1503" s="152" t="s">
        <v>4</v>
      </c>
      <c r="K1503" s="174">
        <f t="shared" ca="1" si="70"/>
        <v>44537</v>
      </c>
      <c r="L1503" s="20">
        <f ca="1">_xll.meDateFromTenor(K1503,L$14,"Following",L$13,"Normal")</f>
        <v>44719</v>
      </c>
      <c r="M1503" s="175">
        <f ca="1"/>
        <v>1.6936960703155497E-2</v>
      </c>
      <c r="N1503" s="152" t="s">
        <v>4</v>
      </c>
      <c r="O1503" s="174">
        <f t="shared" ca="1" si="71"/>
        <v>44537</v>
      </c>
      <c r="P1503" s="20">
        <f ca="1">_xll.meDateFromTenor(O1503,P$14,"Following",P$13,"Normal")</f>
        <v>44538</v>
      </c>
      <c r="Q1503" s="175">
        <f ca="1"/>
        <v>1.2912279915279233E-2</v>
      </c>
      <c r="R1503" s="151" t="s">
        <v>4</v>
      </c>
    </row>
    <row r="1504" spans="1:18" x14ac:dyDescent="0.25">
      <c r="A1504" s="153">
        <v>1486</v>
      </c>
      <c r="B1504" s="158"/>
      <c r="C1504" s="174">
        <f ca="1">_xll.meDateFromTenor(C1503,"1D","FOLLOWING",D$13,"NORMAL")</f>
        <v>44538</v>
      </c>
      <c r="D1504" s="20">
        <f ca="1">_xll.meDateFromTenor(C1504,D$14,"Following",D$13,"Normal")</f>
        <v>44539</v>
      </c>
      <c r="E1504" s="175">
        <f ca="1"/>
        <v>1.2625040486085284E-2</v>
      </c>
      <c r="F1504" s="152"/>
      <c r="G1504" s="174">
        <f t="shared" ca="1" si="69"/>
        <v>44538</v>
      </c>
      <c r="H1504" s="20">
        <f ca="1">_xll.meDateFromTenor(G1504,H$14,"Following",H$13,"Normal")</f>
        <v>44628</v>
      </c>
      <c r="I1504" s="175">
        <f ca="1"/>
        <v>1.5433004477588216E-2</v>
      </c>
      <c r="J1504" s="152" t="s">
        <v>4</v>
      </c>
      <c r="K1504" s="174">
        <f t="shared" ca="1" si="70"/>
        <v>44538</v>
      </c>
      <c r="L1504" s="20">
        <f ca="1">_xll.meDateFromTenor(K1504,L$14,"Following",L$13,"Normal")</f>
        <v>44720</v>
      </c>
      <c r="M1504" s="175">
        <f ca="1"/>
        <v>1.6943030099413892E-2</v>
      </c>
      <c r="N1504" s="152" t="s">
        <v>4</v>
      </c>
      <c r="O1504" s="174">
        <f t="shared" ca="1" si="71"/>
        <v>44538</v>
      </c>
      <c r="P1504" s="20">
        <f ca="1">_xll.meDateFromTenor(O1504,P$14,"Following",P$13,"Normal")</f>
        <v>44539</v>
      </c>
      <c r="Q1504" s="175">
        <f ca="1"/>
        <v>1.2920442657013906E-2</v>
      </c>
      <c r="R1504" s="151" t="s">
        <v>4</v>
      </c>
    </row>
    <row r="1505" spans="1:18" x14ac:dyDescent="0.25">
      <c r="A1505" s="153">
        <v>1487</v>
      </c>
      <c r="B1505" s="158"/>
      <c r="C1505" s="174">
        <f ca="1">_xll.meDateFromTenor(C1504,"1D","FOLLOWING",D$13,"NORMAL")</f>
        <v>44539</v>
      </c>
      <c r="D1505" s="20">
        <f ca="1">_xll.meDateFromTenor(C1505,D$14,"Following",D$13,"Normal")</f>
        <v>44540</v>
      </c>
      <c r="E1505" s="175">
        <f ca="1"/>
        <v>1.2630768604948561E-2</v>
      </c>
      <c r="F1505" s="152"/>
      <c r="G1505" s="174">
        <f t="shared" ca="1" si="69"/>
        <v>44539</v>
      </c>
      <c r="H1505" s="20">
        <f ca="1">_xll.meDateFromTenor(G1505,H$14,"Following",H$13,"Normal")</f>
        <v>44629</v>
      </c>
      <c r="I1505" s="175">
        <f ca="1"/>
        <v>1.5439074759739319E-2</v>
      </c>
      <c r="J1505" s="152" t="s">
        <v>4</v>
      </c>
      <c r="K1505" s="174">
        <f t="shared" ca="1" si="70"/>
        <v>44539</v>
      </c>
      <c r="L1505" s="20">
        <f ca="1">_xll.meDateFromTenor(K1505,L$14,"Following",L$13,"Normal")</f>
        <v>44721</v>
      </c>
      <c r="M1505" s="175">
        <f ca="1"/>
        <v>1.694909723711073E-2</v>
      </c>
      <c r="N1505" s="152" t="s">
        <v>4</v>
      </c>
      <c r="O1505" s="174">
        <f t="shared" ca="1" si="71"/>
        <v>44539</v>
      </c>
      <c r="P1505" s="20">
        <f ca="1">_xll.meDateFromTenor(O1505,P$14,"Following",P$13,"Normal")</f>
        <v>44540</v>
      </c>
      <c r="Q1505" s="175">
        <f ca="1"/>
        <v>1.292862688353133E-2</v>
      </c>
      <c r="R1505" s="151" t="s">
        <v>4</v>
      </c>
    </row>
    <row r="1506" spans="1:18" x14ac:dyDescent="0.25">
      <c r="A1506" s="153">
        <v>1488</v>
      </c>
      <c r="B1506" s="158"/>
      <c r="C1506" s="174">
        <f ca="1">_xll.meDateFromTenor(C1505,"1D","FOLLOWING",D$13,"NORMAL")</f>
        <v>44540</v>
      </c>
      <c r="D1506" s="20">
        <f ca="1">_xll.meDateFromTenor(C1506,D$14,"Following",D$13,"Normal")</f>
        <v>44543</v>
      </c>
      <c r="E1506" s="175">
        <f ca="1"/>
        <v>1.2642646647948379E-2</v>
      </c>
      <c r="F1506" s="152"/>
      <c r="G1506" s="174">
        <f t="shared" ca="1" si="69"/>
        <v>44540</v>
      </c>
      <c r="H1506" s="20">
        <f ca="1">_xll.meDateFromTenor(G1506,H$14,"Following",H$13,"Normal")</f>
        <v>44630</v>
      </c>
      <c r="I1506" s="175">
        <f ca="1"/>
        <v>1.5445146346050998E-2</v>
      </c>
      <c r="J1506" s="152" t="s">
        <v>4</v>
      </c>
      <c r="K1506" s="174">
        <f t="shared" ca="1" si="70"/>
        <v>44540</v>
      </c>
      <c r="L1506" s="20">
        <f ca="1">_xll.meDateFromTenor(K1506,L$14,"Following",L$13,"Normal")</f>
        <v>44722</v>
      </c>
      <c r="M1506" s="175">
        <f ca="1"/>
        <v>1.695516206809666E-2</v>
      </c>
      <c r="N1506" s="152" t="s">
        <v>4</v>
      </c>
      <c r="O1506" s="174">
        <f t="shared" ca="1" si="71"/>
        <v>44540</v>
      </c>
      <c r="P1506" s="20">
        <f ca="1">_xll.meDateFromTenor(O1506,P$14,"Following",P$13,"Normal")</f>
        <v>44543</v>
      </c>
      <c r="Q1506" s="175">
        <f ca="1"/>
        <v>1.2936831589567563E-2</v>
      </c>
      <c r="R1506" s="151" t="s">
        <v>4</v>
      </c>
    </row>
    <row r="1507" spans="1:18" x14ac:dyDescent="0.25">
      <c r="A1507" s="153">
        <v>1489</v>
      </c>
      <c r="B1507" s="158"/>
      <c r="C1507" s="174">
        <f ca="1">_xll.meDateFromTenor(C1506,"1D","FOLLOWING",D$13,"NORMAL")</f>
        <v>44543</v>
      </c>
      <c r="D1507" s="20">
        <f ca="1">_xll.meDateFromTenor(C1507,D$14,"Following",D$13,"Normal")</f>
        <v>44544</v>
      </c>
      <c r="E1507" s="175">
        <f ca="1"/>
        <v>1.2653614600044286E-2</v>
      </c>
      <c r="F1507" s="152"/>
      <c r="G1507" s="174">
        <f t="shared" ca="1" si="69"/>
        <v>44543</v>
      </c>
      <c r="H1507" s="20">
        <f ca="1">_xll.meDateFromTenor(G1507,H$14,"Following",H$13,"Normal")</f>
        <v>44634</v>
      </c>
      <c r="I1507" s="175">
        <f ca="1"/>
        <v>1.5463370102361462E-2</v>
      </c>
      <c r="J1507" s="152" t="s">
        <v>4</v>
      </c>
      <c r="K1507" s="174">
        <f t="shared" ca="1" si="70"/>
        <v>44543</v>
      </c>
      <c r="L1507" s="20">
        <f ca="1">_xll.meDateFromTenor(K1507,L$14,"Following",L$13,"Normal")</f>
        <v>44725</v>
      </c>
      <c r="M1507" s="175">
        <f ca="1"/>
        <v>1.6973342239295412E-2</v>
      </c>
      <c r="N1507" s="152" t="s">
        <v>4</v>
      </c>
      <c r="O1507" s="174">
        <f t="shared" ca="1" si="71"/>
        <v>44543</v>
      </c>
      <c r="P1507" s="20">
        <f ca="1">_xll.meDateFromTenor(O1507,P$14,"Following",P$13,"Normal")</f>
        <v>44544</v>
      </c>
      <c r="Q1507" s="175">
        <f ca="1"/>
        <v>1.2961558532149626E-2</v>
      </c>
      <c r="R1507" s="151" t="s">
        <v>4</v>
      </c>
    </row>
    <row r="1508" spans="1:18" x14ac:dyDescent="0.25">
      <c r="A1508" s="153">
        <v>1490</v>
      </c>
      <c r="B1508" s="158"/>
      <c r="C1508" s="174">
        <f ca="1">_xll.meDateFromTenor(C1507,"1D","FOLLOWING",D$13,"NORMAL")</f>
        <v>44544</v>
      </c>
      <c r="D1508" s="20">
        <f ca="1">_xll.meDateFromTenor(C1508,D$14,"Following",D$13,"Normal")</f>
        <v>44545</v>
      </c>
      <c r="E1508" s="175">
        <f ca="1"/>
        <v>1.2659309475171706E-2</v>
      </c>
      <c r="F1508" s="152"/>
      <c r="G1508" s="174">
        <f t="shared" ca="1" si="69"/>
        <v>44544</v>
      </c>
      <c r="H1508" s="20">
        <f ca="1">_xll.meDateFromTenor(G1508,H$14,"Following",H$13,"Normal")</f>
        <v>44634</v>
      </c>
      <c r="I1508" s="175">
        <f ca="1"/>
        <v>1.5469448077727403E-2</v>
      </c>
      <c r="J1508" s="152" t="s">
        <v>4</v>
      </c>
      <c r="K1508" s="174">
        <f t="shared" ca="1" si="70"/>
        <v>44544</v>
      </c>
      <c r="L1508" s="20">
        <f ca="1">_xll.meDateFromTenor(K1508,L$14,"Following",L$13,"Normal")</f>
        <v>44726</v>
      </c>
      <c r="M1508" s="175">
        <f ca="1"/>
        <v>1.6979397361944121E-2</v>
      </c>
      <c r="N1508" s="152" t="s">
        <v>4</v>
      </c>
      <c r="O1508" s="174">
        <f t="shared" ca="1" si="71"/>
        <v>44544</v>
      </c>
      <c r="P1508" s="20">
        <f ca="1">_xll.meDateFromTenor(O1508,P$14,"Following",P$13,"Normal")</f>
        <v>44545</v>
      </c>
      <c r="Q1508" s="175">
        <f ca="1"/>
        <v>1.2969835103621607E-2</v>
      </c>
      <c r="R1508" s="151" t="s">
        <v>4</v>
      </c>
    </row>
    <row r="1509" spans="1:18" x14ac:dyDescent="0.25">
      <c r="A1509" s="153">
        <v>1491</v>
      </c>
      <c r="B1509" s="158"/>
      <c r="C1509" s="174">
        <f ca="1">_xll.meDateFromTenor(C1508,"1D","FOLLOWING",D$13,"NORMAL")</f>
        <v>44545</v>
      </c>
      <c r="D1509" s="20">
        <f ca="1">_xll.meDateFromTenor(C1509,D$14,"Following",D$13,"Normal")</f>
        <v>44546</v>
      </c>
      <c r="E1509" s="175">
        <f ca="1"/>
        <v>1.266499769954728E-2</v>
      </c>
      <c r="F1509" s="152"/>
      <c r="G1509" s="174">
        <f t="shared" ca="1" si="69"/>
        <v>44545</v>
      </c>
      <c r="H1509" s="20">
        <f ca="1">_xll.meDateFromTenor(G1509,H$14,"Following",H$13,"Normal")</f>
        <v>44635</v>
      </c>
      <c r="I1509" s="175">
        <f ca="1"/>
        <v>1.54755279434599E-2</v>
      </c>
      <c r="J1509" s="152" t="s">
        <v>4</v>
      </c>
      <c r="K1509" s="174">
        <f t="shared" ca="1" si="70"/>
        <v>44545</v>
      </c>
      <c r="L1509" s="20">
        <f ca="1">_xll.meDateFromTenor(K1509,L$14,"Following",L$13,"Normal")</f>
        <v>44727</v>
      </c>
      <c r="M1509" s="175">
        <f ca="1"/>
        <v>1.6985449937135133E-2</v>
      </c>
      <c r="N1509" s="152" t="s">
        <v>4</v>
      </c>
      <c r="O1509" s="174">
        <f t="shared" ca="1" si="71"/>
        <v>44545</v>
      </c>
      <c r="P1509" s="20">
        <f ca="1">_xll.meDateFromTenor(O1509,P$14,"Following",P$13,"Normal")</f>
        <v>44546</v>
      </c>
      <c r="Q1509" s="175">
        <f ca="1"/>
        <v>1.2978127128292655E-2</v>
      </c>
      <c r="R1509" s="151" t="s">
        <v>4</v>
      </c>
    </row>
    <row r="1510" spans="1:18" x14ac:dyDescent="0.25">
      <c r="A1510" s="153">
        <v>1492</v>
      </c>
      <c r="B1510" s="158"/>
      <c r="C1510" s="174">
        <f ca="1">_xll.meDateFromTenor(C1509,"1D","FOLLOWING",D$13,"NORMAL")</f>
        <v>44546</v>
      </c>
      <c r="D1510" s="20">
        <f ca="1">_xll.meDateFromTenor(C1510,D$14,"Following",D$13,"Normal")</f>
        <v>44547</v>
      </c>
      <c r="E1510" s="175">
        <f ca="1"/>
        <v>1.2670679272355451E-2</v>
      </c>
      <c r="F1510" s="152"/>
      <c r="G1510" s="174">
        <f t="shared" ca="1" si="69"/>
        <v>44546</v>
      </c>
      <c r="H1510" s="20">
        <f ca="1">_xll.meDateFromTenor(G1510,H$14,"Following",H$13,"Normal")</f>
        <v>44636</v>
      </c>
      <c r="I1510" s="175">
        <f ca="1"/>
        <v>1.548160981680015E-2</v>
      </c>
      <c r="J1510" s="152" t="s">
        <v>4</v>
      </c>
      <c r="K1510" s="174">
        <f t="shared" ca="1" si="70"/>
        <v>44546</v>
      </c>
      <c r="L1510" s="20">
        <f ca="1">_xll.meDateFromTenor(K1510,L$14,"Following",L$13,"Normal")</f>
        <v>44728</v>
      </c>
      <c r="M1510" s="175">
        <f ca="1"/>
        <v>1.6991499916719097E-2</v>
      </c>
      <c r="N1510" s="152" t="s">
        <v>4</v>
      </c>
      <c r="O1510" s="174">
        <f t="shared" ca="1" si="71"/>
        <v>44546</v>
      </c>
      <c r="P1510" s="20">
        <f ca="1">_xll.meDateFromTenor(O1510,P$14,"Following",P$13,"Normal")</f>
        <v>44547</v>
      </c>
      <c r="Q1510" s="175">
        <f ca="1"/>
        <v>1.2986433600898824E-2</v>
      </c>
      <c r="R1510" s="151" t="s">
        <v>4</v>
      </c>
    </row>
    <row r="1511" spans="1:18" x14ac:dyDescent="0.25">
      <c r="A1511" s="153">
        <v>1493</v>
      </c>
      <c r="B1511" s="158"/>
      <c r="C1511" s="174">
        <f ca="1">_xll.meDateFromTenor(C1510,"1D","FOLLOWING",D$13,"NORMAL")</f>
        <v>44547</v>
      </c>
      <c r="D1511" s="20">
        <f ca="1">_xll.meDateFromTenor(C1511,D$14,"Following",D$13,"Normal")</f>
        <v>44550</v>
      </c>
      <c r="E1511" s="175">
        <f ca="1"/>
        <v>1.268246700786585E-2</v>
      </c>
      <c r="F1511" s="152"/>
      <c r="G1511" s="174">
        <f t="shared" ca="1" si="69"/>
        <v>44547</v>
      </c>
      <c r="H1511" s="20">
        <f ca="1">_xll.meDateFromTenor(G1511,H$14,"Following",H$13,"Normal")</f>
        <v>44637</v>
      </c>
      <c r="I1511" s="175">
        <f ca="1"/>
        <v>1.5487693814989342E-2</v>
      </c>
      <c r="J1511" s="152" t="s">
        <v>4</v>
      </c>
      <c r="K1511" s="174">
        <f t="shared" ca="1" si="70"/>
        <v>44547</v>
      </c>
      <c r="L1511" s="20">
        <f ca="1">_xll.meDateFromTenor(K1511,L$14,"Following",L$13,"Normal")</f>
        <v>44729</v>
      </c>
      <c r="M1511" s="175">
        <f ca="1"/>
        <v>1.6997547252546642E-2</v>
      </c>
      <c r="N1511" s="152" t="s">
        <v>4</v>
      </c>
      <c r="O1511" s="174">
        <f t="shared" ca="1" si="71"/>
        <v>44547</v>
      </c>
      <c r="P1511" s="20">
        <f ca="1">_xll.meDateFromTenor(O1511,P$14,"Following",P$13,"Normal")</f>
        <v>44550</v>
      </c>
      <c r="Q1511" s="175">
        <f ca="1"/>
        <v>1.2994753516176164E-2</v>
      </c>
      <c r="R1511" s="151" t="s">
        <v>4</v>
      </c>
    </row>
    <row r="1512" spans="1:18" x14ac:dyDescent="0.25">
      <c r="A1512" s="153">
        <v>1494</v>
      </c>
      <c r="B1512" s="158"/>
      <c r="C1512" s="174">
        <f ca="1">_xll.meDateFromTenor(C1511,"1D","FOLLOWING",D$13,"NORMAL")</f>
        <v>44550</v>
      </c>
      <c r="D1512" s="20">
        <f ca="1">_xll.meDateFromTenor(C1512,D$14,"Following",D$13,"Normal")</f>
        <v>44551</v>
      </c>
      <c r="E1512" s="175">
        <f ca="1"/>
        <v>1.2693339033782683E-2</v>
      </c>
      <c r="F1512" s="152"/>
      <c r="G1512" s="174">
        <f t="shared" ca="1" si="69"/>
        <v>44550</v>
      </c>
      <c r="H1512" s="20">
        <f ca="1">_xll.meDateFromTenor(G1512,H$14,"Following",H$13,"Normal")</f>
        <v>44641</v>
      </c>
      <c r="I1512" s="175">
        <f ca="1"/>
        <v>1.5505959731062538E-2</v>
      </c>
      <c r="J1512" s="152" t="s">
        <v>4</v>
      </c>
      <c r="K1512" s="174">
        <f t="shared" ca="1" si="70"/>
        <v>44550</v>
      </c>
      <c r="L1512" s="20">
        <f ca="1">_xll.meDateFromTenor(K1512,L$14,"Following",L$13,"Normal")</f>
        <v>44732</v>
      </c>
      <c r="M1512" s="175">
        <f ca="1"/>
        <v>1.7015672915997218E-2</v>
      </c>
      <c r="N1512" s="152" t="s">
        <v>4</v>
      </c>
      <c r="O1512" s="174">
        <f t="shared" ca="1" si="71"/>
        <v>44550</v>
      </c>
      <c r="P1512" s="20">
        <f ca="1">_xll.meDateFromTenor(O1512,P$14,"Following",P$13,"Normal")</f>
        <v>44551</v>
      </c>
      <c r="Q1512" s="175">
        <f ca="1"/>
        <v>1.3019783865395731E-2</v>
      </c>
      <c r="R1512" s="151" t="s">
        <v>4</v>
      </c>
    </row>
    <row r="1513" spans="1:18" x14ac:dyDescent="0.25">
      <c r="A1513" s="153">
        <v>1495</v>
      </c>
      <c r="B1513" s="158"/>
      <c r="C1513" s="174">
        <f ca="1">_xll.meDateFromTenor(C1512,"1D","FOLLOWING",D$13,"NORMAL")</f>
        <v>44551</v>
      </c>
      <c r="D1513" s="20">
        <f ca="1">_xll.meDateFromTenor(C1513,D$14,"Following",D$13,"Normal")</f>
        <v>44552</v>
      </c>
      <c r="E1513" s="175">
        <f ca="1"/>
        <v>1.2698987338250887E-2</v>
      </c>
      <c r="F1513" s="152"/>
      <c r="G1513" s="174">
        <f t="shared" ca="1" si="69"/>
        <v>44551</v>
      </c>
      <c r="H1513" s="20">
        <f ca="1">_xll.meDateFromTenor(G1513,H$14,"Following",H$13,"Normal")</f>
        <v>44641</v>
      </c>
      <c r="I1513" s="175">
        <f ca="1"/>
        <v>1.551205340105946E-2</v>
      </c>
      <c r="J1513" s="152" t="s">
        <v>4</v>
      </c>
      <c r="K1513" s="174">
        <f t="shared" ca="1" si="70"/>
        <v>44551</v>
      </c>
      <c r="L1513" s="20">
        <f ca="1">_xll.meDateFromTenor(K1513,L$14,"Following",L$13,"Normal")</f>
        <v>44733</v>
      </c>
      <c r="M1513" s="175">
        <f ca="1"/>
        <v>1.7021709195305532E-2</v>
      </c>
      <c r="N1513" s="152" t="s">
        <v>4</v>
      </c>
      <c r="O1513" s="174">
        <f t="shared" ca="1" si="71"/>
        <v>44551</v>
      </c>
      <c r="P1513" s="20">
        <f ca="1">_xll.meDateFromTenor(O1513,P$14,"Following",P$13,"Normal")</f>
        <v>44552</v>
      </c>
      <c r="Q1513" s="175">
        <f ca="1"/>
        <v>1.3028147498718272E-2</v>
      </c>
      <c r="R1513" s="151" t="s">
        <v>4</v>
      </c>
    </row>
    <row r="1514" spans="1:18" x14ac:dyDescent="0.25">
      <c r="A1514" s="153">
        <v>1496</v>
      </c>
      <c r="B1514" s="158"/>
      <c r="C1514" s="174">
        <f ca="1">_xll.meDateFromTenor(C1513,"1D","FOLLOWING",D$13,"NORMAL")</f>
        <v>44552</v>
      </c>
      <c r="D1514" s="20">
        <f ca="1">_xll.meDateFromTenor(C1514,D$14,"Following",D$13,"Normal")</f>
        <v>44553</v>
      </c>
      <c r="E1514" s="175">
        <f ca="1"/>
        <v>1.2704628986755185E-2</v>
      </c>
      <c r="F1514" s="152"/>
      <c r="G1514" s="174">
        <f t="shared" ca="1" si="69"/>
        <v>44552</v>
      </c>
      <c r="H1514" s="20">
        <f ca="1">_xll.meDateFromTenor(G1514,H$14,"Following",H$13,"Normal")</f>
        <v>44642</v>
      </c>
      <c r="I1514" s="175">
        <f ca="1"/>
        <v>1.5518149782111308E-2</v>
      </c>
      <c r="J1514" s="152" t="s">
        <v>4</v>
      </c>
      <c r="K1514" s="174">
        <f t="shared" ca="1" si="70"/>
        <v>44552</v>
      </c>
      <c r="L1514" s="20">
        <f ca="1">_xll.meDateFromTenor(K1514,L$14,"Following",L$13,"Normal")</f>
        <v>44734</v>
      </c>
      <c r="M1514" s="175">
        <f ca="1"/>
        <v>1.7027742590110653E-2</v>
      </c>
      <c r="N1514" s="152" t="s">
        <v>4</v>
      </c>
      <c r="O1514" s="174">
        <f t="shared" ca="1" si="71"/>
        <v>44552</v>
      </c>
      <c r="P1514" s="20">
        <f ca="1">_xll.meDateFromTenor(O1514,P$14,"Following",P$13,"Normal")</f>
        <v>44553</v>
      </c>
      <c r="Q1514" s="175">
        <f ca="1"/>
        <v>1.303651954839225E-2</v>
      </c>
      <c r="R1514" s="151" t="s">
        <v>4</v>
      </c>
    </row>
    <row r="1515" spans="1:18" x14ac:dyDescent="0.25">
      <c r="A1515" s="153">
        <v>1497</v>
      </c>
      <c r="B1515" s="158"/>
      <c r="C1515" s="174">
        <f ca="1">_xll.meDateFromTenor(C1514,"1D","FOLLOWING",D$13,"NORMAL")</f>
        <v>44553</v>
      </c>
      <c r="D1515" s="20">
        <f ca="1">_xll.meDateFromTenor(C1515,D$14,"Following",D$13,"Normal")</f>
        <v>44554</v>
      </c>
      <c r="E1515" s="175">
        <f ca="1"/>
        <v>1.2710263978752268E-2</v>
      </c>
      <c r="F1515" s="152"/>
      <c r="G1515" s="174">
        <f t="shared" ca="1" si="69"/>
        <v>44553</v>
      </c>
      <c r="H1515" s="20">
        <f ca="1">_xll.meDateFromTenor(G1515,H$14,"Following",H$13,"Normal")</f>
        <v>44643</v>
      </c>
      <c r="I1515" s="175">
        <f ca="1"/>
        <v>1.5524248991459266E-2</v>
      </c>
      <c r="J1515" s="152" t="s">
        <v>4</v>
      </c>
      <c r="K1515" s="174">
        <f t="shared" ca="1" si="70"/>
        <v>44553</v>
      </c>
      <c r="L1515" s="20">
        <f ca="1">_xll.meDateFromTenor(K1515,L$14,"Following",L$13,"Normal")</f>
        <v>44735</v>
      </c>
      <c r="M1515" s="175">
        <f ca="1"/>
        <v>1.703377305226321E-2</v>
      </c>
      <c r="N1515" s="152" t="s">
        <v>4</v>
      </c>
      <c r="O1515" s="174">
        <f t="shared" ca="1" si="71"/>
        <v>44553</v>
      </c>
      <c r="P1515" s="20">
        <f ca="1">_xll.meDateFromTenor(O1515,P$14,"Following",P$13,"Normal")</f>
        <v>44554</v>
      </c>
      <c r="Q1515" s="175">
        <f ca="1"/>
        <v>1.3044899009153706E-2</v>
      </c>
      <c r="R1515" s="151" t="s">
        <v>4</v>
      </c>
    </row>
    <row r="1516" spans="1:18" x14ac:dyDescent="0.25">
      <c r="A1516" s="153">
        <v>1498</v>
      </c>
      <c r="B1516" s="158"/>
      <c r="C1516" s="174">
        <f ca="1">_xll.meDateFromTenor(C1515,"1D","FOLLOWING",D$13,"NORMAL")</f>
        <v>44554</v>
      </c>
      <c r="D1516" s="20">
        <f ca="1">_xll.meDateFromTenor(C1516,D$14,"Following",D$13,"Normal")</f>
        <v>44557</v>
      </c>
      <c r="E1516" s="175">
        <f ca="1"/>
        <v>1.2721961322856223E-2</v>
      </c>
      <c r="F1516" s="152"/>
      <c r="G1516" s="174">
        <f t="shared" ca="1" si="69"/>
        <v>44554</v>
      </c>
      <c r="H1516" s="20">
        <f ca="1">_xll.meDateFromTenor(G1516,H$14,"Following",H$13,"Normal")</f>
        <v>44644</v>
      </c>
      <c r="I1516" s="175">
        <f ca="1"/>
        <v>1.553035114634454E-2</v>
      </c>
      <c r="J1516" s="152" t="s">
        <v>4</v>
      </c>
      <c r="K1516" s="174">
        <f t="shared" ca="1" si="70"/>
        <v>44554</v>
      </c>
      <c r="L1516" s="20">
        <f ca="1">_xll.meDateFromTenor(K1516,L$14,"Following",L$13,"Normal")</f>
        <v>44736</v>
      </c>
      <c r="M1516" s="175">
        <f ca="1"/>
        <v>1.7039800533613848E-2</v>
      </c>
      <c r="N1516" s="152" t="s">
        <v>4</v>
      </c>
      <c r="O1516" s="174">
        <f t="shared" ca="1" si="71"/>
        <v>44554</v>
      </c>
      <c r="P1516" s="20">
        <f ca="1">_xll.meDateFromTenor(O1516,P$14,"Following",P$13,"Normal")</f>
        <v>44557</v>
      </c>
      <c r="Q1516" s="175">
        <f ca="1"/>
        <v>1.3053284875738699E-2</v>
      </c>
      <c r="R1516" s="151" t="s">
        <v>4</v>
      </c>
    </row>
    <row r="1517" spans="1:18" x14ac:dyDescent="0.25">
      <c r="A1517" s="153">
        <v>1499</v>
      </c>
      <c r="B1517" s="158"/>
      <c r="C1517" s="174">
        <f ca="1">_xll.meDateFromTenor(C1516,"1D","FOLLOWING",D$13,"NORMAL")</f>
        <v>44557</v>
      </c>
      <c r="D1517" s="20">
        <f ca="1">_xll.meDateFromTenor(C1517,D$14,"Following",D$13,"Normal")</f>
        <v>44558</v>
      </c>
      <c r="E1517" s="175">
        <f ca="1"/>
        <v>1.2732737367102537E-2</v>
      </c>
      <c r="F1517" s="152"/>
      <c r="G1517" s="174">
        <f t="shared" ca="1" si="69"/>
        <v>44557</v>
      </c>
      <c r="H1517" s="20">
        <f ca="1">_xll.meDateFromTenor(G1517,H$14,"Following",H$13,"Normal")</f>
        <v>44648</v>
      </c>
      <c r="I1517" s="175">
        <f ca="1"/>
        <v>1.5548676456636185E-2</v>
      </c>
      <c r="J1517" s="152" t="s">
        <v>4</v>
      </c>
      <c r="K1517" s="174">
        <f t="shared" ca="1" si="70"/>
        <v>44557</v>
      </c>
      <c r="L1517" s="20">
        <f ca="1">_xll.meDateFromTenor(K1517,L$14,"Following",L$13,"Normal")</f>
        <v>44739</v>
      </c>
      <c r="M1517" s="175">
        <f ca="1"/>
        <v>1.7057864611360704E-2</v>
      </c>
      <c r="N1517" s="152" t="s">
        <v>4</v>
      </c>
      <c r="O1517" s="174">
        <f t="shared" ca="1" si="71"/>
        <v>44557</v>
      </c>
      <c r="P1517" s="20">
        <f ca="1">_xll.meDateFromTenor(O1517,P$14,"Following",P$13,"Normal")</f>
        <v>44558</v>
      </c>
      <c r="Q1517" s="175">
        <f ca="1"/>
        <v>1.3078470857795409E-2</v>
      </c>
      <c r="R1517" s="151" t="s">
        <v>4</v>
      </c>
    </row>
    <row r="1518" spans="1:18" x14ac:dyDescent="0.25">
      <c r="A1518" s="153">
        <v>1500</v>
      </c>
      <c r="B1518" s="158"/>
      <c r="C1518" s="176">
        <f ca="1">_xll.meDateFromTenor(C1517,"1D","FOLLOWING",D$13,"NORMAL")</f>
        <v>44558</v>
      </c>
      <c r="D1518" s="177">
        <f ca="1">_xll.meDateFromTenor(C1518,D$14,"Following",D$13,"Normal")</f>
        <v>44559</v>
      </c>
      <c r="E1518" s="178">
        <f ca="1"/>
        <v>1.2738339065643485E-2</v>
      </c>
      <c r="F1518" s="152"/>
      <c r="G1518" s="176">
        <f t="shared" ca="1" si="69"/>
        <v>44558</v>
      </c>
      <c r="H1518" s="177">
        <f ca="1">_xll.meDateFromTenor(G1518,H$14,"Following",H$13,"Normal")</f>
        <v>44648</v>
      </c>
      <c r="I1518" s="178">
        <f ca="1"/>
        <v>1.5554791566082658E-2</v>
      </c>
      <c r="J1518" s="152" t="s">
        <v>4</v>
      </c>
      <c r="K1518" s="176">
        <f t="shared" ca="1" si="70"/>
        <v>44558</v>
      </c>
      <c r="L1518" s="177">
        <f ca="1">_xll.meDateFromTenor(K1518,L$14,"Following",L$13,"Normal")</f>
        <v>44740</v>
      </c>
      <c r="M1518" s="178">
        <f ca="1"/>
        <v>1.7063879688010104E-2</v>
      </c>
      <c r="N1518" s="152" t="s">
        <v>4</v>
      </c>
      <c r="O1518" s="176">
        <f t="shared" ca="1" si="71"/>
        <v>44558</v>
      </c>
      <c r="P1518" s="177">
        <f ca="1">_xll.meDateFromTenor(O1518,P$14,"Following",P$13,"Normal")</f>
        <v>44559</v>
      </c>
      <c r="Q1518" s="178">
        <f ca="1"/>
        <v>1.3086872295035063E-2</v>
      </c>
      <c r="R1518" s="151" t="s">
        <v>4</v>
      </c>
    </row>
    <row r="1519" spans="1:18" x14ac:dyDescent="0.25">
      <c r="B1519" s="168" t="s">
        <v>4</v>
      </c>
      <c r="C1519" s="169"/>
      <c r="D1519" s="169"/>
      <c r="E1519" s="169" t="s">
        <v>4</v>
      </c>
      <c r="F1519" s="169" t="s">
        <v>4</v>
      </c>
      <c r="G1519" s="169"/>
      <c r="H1519" s="169"/>
      <c r="I1519" s="169" t="s">
        <v>4</v>
      </c>
      <c r="J1519" s="169" t="s">
        <v>4</v>
      </c>
      <c r="K1519" s="169"/>
      <c r="L1519" s="169"/>
      <c r="M1519" s="169" t="s">
        <v>4</v>
      </c>
      <c r="N1519" s="169" t="s">
        <v>4</v>
      </c>
      <c r="O1519" s="169"/>
      <c r="P1519" s="169"/>
      <c r="Q1519" s="169" t="s">
        <v>4</v>
      </c>
      <c r="R1519" s="169" t="s">
        <v>4</v>
      </c>
    </row>
    <row r="1520" spans="1:18" x14ac:dyDescent="0.25">
      <c r="A1520" s="153" t="s">
        <v>4</v>
      </c>
      <c r="B1520" s="153" t="s">
        <v>4</v>
      </c>
      <c r="C1520" s="166"/>
      <c r="D1520" s="167"/>
      <c r="E1520" s="153" t="s">
        <v>4</v>
      </c>
      <c r="F1520" s="153"/>
      <c r="G1520" s="153"/>
      <c r="H1520" s="153"/>
      <c r="I1520" s="153"/>
      <c r="J1520" s="153" t="s">
        <v>4</v>
      </c>
      <c r="K1520" s="166"/>
      <c r="L1520" s="167"/>
      <c r="M1520" s="153" t="s">
        <v>4</v>
      </c>
      <c r="N1520" s="153"/>
      <c r="O1520" s="153"/>
      <c r="P1520" s="153"/>
      <c r="Q1520" s="153"/>
      <c r="R1520" s="153"/>
    </row>
  </sheetData>
  <dataValidations count="1">
    <dataValidation type="list" allowBlank="1" showInputMessage="1" showErrorMessage="1" sqref="D12 L12 H12 P12">
      <formula1>"FOLLOWING,MOD_FOLLOWING,PRECEDING,MOD_PRECEEDING,NO_CHANGE"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3"/>
  </sheetPr>
  <dimension ref="B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65" t="s">
        <v>305</v>
      </c>
    </row>
    <row r="3" spans="2:14" x14ac:dyDescent="0.25">
      <c r="B3" s="65"/>
    </row>
    <row r="4" spans="2:14" x14ac:dyDescent="0.25">
      <c r="B4" s="65"/>
    </row>
    <row r="5" spans="2:14" x14ac:dyDescent="0.25">
      <c r="B5" s="65" t="s">
        <v>302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64" t="s">
        <v>302</v>
      </c>
      <c r="D7" s="61" t="str">
        <f ca="1">IF(NOW(),_xll.meCurveCalibrateOIS(Curve.CollectionName,Curve.MarketDataTable,Curve.OISIndexName,Curve.BuildProperties,OIS.Conventions,OIS.MarketData,OIS.FixingTable,LiborOISBasis.Conventions,LiborOISBasis.MarketData,LiborSwap.Conventions,LiborSwap.MarketData),"Error Building OIS Curve")</f>
        <v>EURYC OIS Curve has been set (0.05500 sec)</v>
      </c>
      <c r="E7" s="62"/>
      <c r="F7" s="63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28" t="s">
        <v>298</v>
      </c>
      <c r="D8" s="129" t="b">
        <f ca="1">LEFT(D7,5)=Curve.CollectionName</f>
        <v>1</v>
      </c>
      <c r="E8" s="7"/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7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8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10" t="s">
        <v>228</v>
      </c>
      <c r="E13" s="7"/>
      <c r="F13" s="7"/>
      <c r="G13" s="7"/>
      <c r="H13" s="7" t="s">
        <v>4</v>
      </c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2:14" x14ac:dyDescent="0.25">
      <c r="B17" s="56" t="s">
        <v>70</v>
      </c>
    </row>
    <row r="18" spans="2:14" x14ac:dyDescent="0.25">
      <c r="B18" s="2"/>
      <c r="C18" s="45"/>
      <c r="D18" s="46"/>
      <c r="E18" s="3"/>
      <c r="F18" s="3"/>
      <c r="G18" s="3"/>
      <c r="H18" s="66"/>
      <c r="I18" s="3"/>
      <c r="J18" s="3"/>
      <c r="K18" s="3"/>
      <c r="L18" s="3"/>
      <c r="M18" s="3"/>
      <c r="N18" s="4"/>
    </row>
    <row r="19" spans="2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2:14" x14ac:dyDescent="0.25">
      <c r="B20" s="5"/>
      <c r="C20" s="27" t="s">
        <v>10</v>
      </c>
      <c r="D20" s="107"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2:14" x14ac:dyDescent="0.25">
      <c r="B21" s="5"/>
      <c r="C21" s="28" t="s">
        <v>16</v>
      </c>
      <c r="D21" s="108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2:14" x14ac:dyDescent="0.25">
      <c r="B22" s="5"/>
      <c r="C22" s="28" t="s">
        <v>24</v>
      </c>
      <c r="D22" s="111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2:14" x14ac:dyDescent="0.25">
      <c r="B23" s="5"/>
      <c r="C23" s="29"/>
      <c r="D23" s="108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2:14" x14ac:dyDescent="0.25">
      <c r="B24" s="5"/>
      <c r="C24" s="44"/>
      <c r="D24" s="110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2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2:14" x14ac:dyDescent="0.25">
      <c r="F27" s="67"/>
    </row>
    <row r="28" spans="2:14" x14ac:dyDescent="0.25">
      <c r="B28" s="56" t="s">
        <v>79</v>
      </c>
    </row>
    <row r="29" spans="2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2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2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2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6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1"/>
      <c r="D46" s="37"/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/>
      <c r="D47" s="35"/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2.425781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56" t="s">
        <v>308</v>
      </c>
    </row>
    <row r="6" spans="2:12" x14ac:dyDescent="0.25">
      <c r="B6" s="56" t="s">
        <v>307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64" t="s">
        <v>307</v>
      </c>
      <c r="D8" s="61" t="str">
        <f ca="1">IF(AND(isEUROISLoaded,NOW()),_xll.meCurveCalibrateSwap(STDCurve.CollectionName,STDCurve.StaticDataTable,STDCurve.IndexName,STDCurve.Buildproperties,MoneyMarket.Conventions,Libor.Conventions,Libor.MarketData,Swap.Conventions,Swap.MarketData,FRA.Conventions,FRA.MarketDataX3,FRA.MarketDataX6,Futures.Conventions,Futures.MarketData),"Error Building Swap Curve")</f>
        <v>EURYC STD Curve has been set (0.02300 sec)</v>
      </c>
      <c r="E8" s="62"/>
      <c r="F8" s="63"/>
      <c r="G8" s="7"/>
      <c r="H8" s="7"/>
      <c r="I8" s="7"/>
      <c r="J8" s="7"/>
      <c r="K8" s="7"/>
      <c r="L8" s="8"/>
    </row>
    <row r="9" spans="2:12" x14ac:dyDescent="0.25">
      <c r="B9" s="5"/>
      <c r="C9" s="128" t="s">
        <v>298</v>
      </c>
      <c r="D9" s="129" t="b">
        <f ca="1">LEFT(D8,5)=STDCurve.CollectionName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7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8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10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6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7"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8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9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9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8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8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8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8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8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10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330</v>
      </c>
      <c r="D37" s="10"/>
      <c r="E37" s="10"/>
      <c r="F37" s="49" t="s">
        <v>103</v>
      </c>
      <c r="G37" s="10"/>
      <c r="H37" s="10"/>
      <c r="I37" s="49" t="s">
        <v>329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8" t="s">
        <v>11</v>
      </c>
      <c r="J38" s="78" t="s">
        <v>12</v>
      </c>
      <c r="K38" s="78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9" t="s">
        <v>6</v>
      </c>
      <c r="H39" s="10"/>
      <c r="I39" s="71" t="s">
        <v>185</v>
      </c>
      <c r="J39" s="75">
        <v>-2.8E-3</v>
      </c>
      <c r="K39" s="78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72" t="s">
        <v>169</v>
      </c>
      <c r="J40" s="76">
        <v>-2.2000000000000001E-3</v>
      </c>
      <c r="K40" s="78"/>
      <c r="L40" s="55"/>
    </row>
    <row r="41" spans="2:12" x14ac:dyDescent="0.25">
      <c r="B41" s="5"/>
      <c r="C41" s="28"/>
      <c r="D41" s="35"/>
      <c r="E41" s="9"/>
      <c r="F41" s="29" t="s">
        <v>101</v>
      </c>
      <c r="G41" s="69">
        <v>2</v>
      </c>
      <c r="H41" s="10"/>
      <c r="I41" s="72" t="s">
        <v>104</v>
      </c>
      <c r="J41" s="76">
        <v>-1.31E-3</v>
      </c>
      <c r="K41" s="78"/>
      <c r="L41" s="55"/>
    </row>
    <row r="42" spans="2:12" x14ac:dyDescent="0.25">
      <c r="B42" s="5"/>
      <c r="C42" s="28"/>
      <c r="D42" s="35"/>
      <c r="E42" s="9"/>
      <c r="F42" s="29" t="s">
        <v>21</v>
      </c>
      <c r="G42" s="69" t="s">
        <v>22</v>
      </c>
      <c r="H42" s="10"/>
      <c r="I42" s="72" t="s">
        <v>57</v>
      </c>
      <c r="J42" s="76">
        <v>-1E-4</v>
      </c>
      <c r="K42" s="78"/>
      <c r="L42" s="55"/>
    </row>
    <row r="43" spans="2:12" x14ac:dyDescent="0.25">
      <c r="B43" s="5"/>
      <c r="C43" s="33"/>
      <c r="D43" s="40"/>
      <c r="E43" s="9"/>
      <c r="F43" s="44"/>
      <c r="G43" s="70"/>
      <c r="H43" s="10"/>
      <c r="I43" s="73"/>
      <c r="J43" s="77"/>
      <c r="K43" s="78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8" t="s">
        <v>11</v>
      </c>
      <c r="G51" s="78" t="s">
        <v>12</v>
      </c>
      <c r="H51" s="10"/>
      <c r="I51" s="78" t="s">
        <v>11</v>
      </c>
      <c r="J51" s="78" t="s">
        <v>12</v>
      </c>
      <c r="K51" s="78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71"/>
      <c r="G52" s="75"/>
      <c r="H52" s="10"/>
      <c r="I52" s="71" t="s">
        <v>110</v>
      </c>
      <c r="J52" s="75">
        <v>-1.2900000000000001E-3</v>
      </c>
      <c r="K52" s="78"/>
      <c r="L52" s="55"/>
    </row>
    <row r="53" spans="2:12" x14ac:dyDescent="0.25">
      <c r="B53" s="5"/>
      <c r="C53" s="28" t="s">
        <v>107</v>
      </c>
      <c r="D53" s="35">
        <v>2</v>
      </c>
      <c r="E53" s="9"/>
      <c r="F53" s="72"/>
      <c r="G53" s="76"/>
      <c r="H53" s="10"/>
      <c r="I53" s="72" t="s">
        <v>111</v>
      </c>
      <c r="J53" s="76">
        <v>-1.2900000000000001E-3</v>
      </c>
      <c r="K53" s="78"/>
      <c r="L53" s="55"/>
    </row>
    <row r="54" spans="2:12" x14ac:dyDescent="0.25">
      <c r="B54" s="5"/>
      <c r="C54" s="28" t="s">
        <v>21</v>
      </c>
      <c r="D54" s="68" t="s">
        <v>22</v>
      </c>
      <c r="E54" s="9"/>
      <c r="F54" s="72"/>
      <c r="G54" s="76"/>
      <c r="H54" s="10"/>
      <c r="I54" s="72" t="s">
        <v>112</v>
      </c>
      <c r="J54" s="76">
        <v>-1.33E-3</v>
      </c>
      <c r="K54" s="78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72"/>
      <c r="G55" s="76"/>
      <c r="H55" s="10"/>
      <c r="I55" s="72" t="s">
        <v>113</v>
      </c>
      <c r="J55" s="76">
        <v>-1.3900000000000002E-3</v>
      </c>
      <c r="K55" s="78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72"/>
      <c r="G56" s="76"/>
      <c r="H56" s="10"/>
      <c r="I56" s="72" t="s">
        <v>114</v>
      </c>
      <c r="J56" s="76">
        <v>-1.4399999999999999E-3</v>
      </c>
      <c r="K56" s="78"/>
      <c r="L56" s="55"/>
    </row>
    <row r="57" spans="2:12" x14ac:dyDescent="0.25">
      <c r="B57" s="5"/>
      <c r="C57" s="28" t="s">
        <v>109</v>
      </c>
      <c r="D57" s="35">
        <v>2</v>
      </c>
      <c r="E57" s="9"/>
      <c r="F57" s="72"/>
      <c r="G57" s="76"/>
      <c r="H57" s="10"/>
      <c r="I57" s="72" t="s">
        <v>115</v>
      </c>
      <c r="J57" s="76">
        <v>-1.4399999999999999E-3</v>
      </c>
      <c r="K57" s="78"/>
      <c r="L57" s="55"/>
    </row>
    <row r="58" spans="2:12" x14ac:dyDescent="0.25">
      <c r="B58" s="5"/>
      <c r="C58" s="28"/>
      <c r="D58" s="35"/>
      <c r="E58" s="9"/>
      <c r="F58" s="72"/>
      <c r="G58" s="76"/>
      <c r="H58" s="10"/>
      <c r="I58" s="72" t="s">
        <v>116</v>
      </c>
      <c r="J58" s="76">
        <v>-1.4599999999999999E-3</v>
      </c>
      <c r="K58" s="78"/>
      <c r="L58" s="55"/>
    </row>
    <row r="59" spans="2:12" x14ac:dyDescent="0.25">
      <c r="B59" s="5"/>
      <c r="C59" s="28"/>
      <c r="D59" s="35"/>
      <c r="E59" s="9"/>
      <c r="F59" s="72"/>
      <c r="G59" s="76"/>
      <c r="H59" s="10"/>
      <c r="I59" s="72" t="s">
        <v>117</v>
      </c>
      <c r="J59" s="76">
        <v>-1.47E-3</v>
      </c>
      <c r="K59" s="78"/>
      <c r="L59" s="55"/>
    </row>
    <row r="60" spans="2:12" x14ac:dyDescent="0.25">
      <c r="B60" s="5"/>
      <c r="C60" s="28"/>
      <c r="D60" s="35"/>
      <c r="E60" s="9"/>
      <c r="F60" s="72"/>
      <c r="G60" s="76"/>
      <c r="H60" s="10"/>
      <c r="I60" s="72" t="s">
        <v>118</v>
      </c>
      <c r="J60" s="76">
        <v>-1.4599999999999999E-3</v>
      </c>
      <c r="K60" s="78"/>
      <c r="L60" s="55"/>
    </row>
    <row r="61" spans="2:12" x14ac:dyDescent="0.25">
      <c r="B61" s="5"/>
      <c r="C61" s="28"/>
      <c r="D61" s="35"/>
      <c r="E61" s="9"/>
      <c r="F61" s="72"/>
      <c r="G61" s="76"/>
      <c r="H61" s="10"/>
      <c r="I61" s="72" t="s">
        <v>119</v>
      </c>
      <c r="J61" s="76">
        <v>-1.4299999999999998E-3</v>
      </c>
      <c r="K61" s="78"/>
      <c r="L61" s="55"/>
    </row>
    <row r="62" spans="2:12" x14ac:dyDescent="0.25">
      <c r="B62" s="5"/>
      <c r="C62" s="28"/>
      <c r="D62" s="35"/>
      <c r="E62" s="9"/>
      <c r="F62" s="72"/>
      <c r="G62" s="76"/>
      <c r="H62" s="10"/>
      <c r="I62" s="72" t="s">
        <v>120</v>
      </c>
      <c r="J62" s="76">
        <v>-1.4099999999999998E-3</v>
      </c>
      <c r="K62" s="78"/>
      <c r="L62" s="55"/>
    </row>
    <row r="63" spans="2:12" x14ac:dyDescent="0.25">
      <c r="B63" s="5"/>
      <c r="C63" s="28"/>
      <c r="D63" s="35"/>
      <c r="E63" s="9"/>
      <c r="F63" s="72"/>
      <c r="G63" s="76"/>
      <c r="H63" s="10"/>
      <c r="I63" s="72"/>
      <c r="J63" s="76"/>
      <c r="K63" s="78"/>
      <c r="L63" s="55"/>
    </row>
    <row r="64" spans="2:12" x14ac:dyDescent="0.25">
      <c r="B64" s="5"/>
      <c r="C64" s="33"/>
      <c r="D64" s="40"/>
      <c r="E64" s="9"/>
      <c r="F64" s="73"/>
      <c r="G64" s="77"/>
      <c r="H64" s="10"/>
      <c r="I64" s="73"/>
      <c r="J64" s="77"/>
      <c r="K64" s="78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8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7" t="s">
        <v>139</v>
      </c>
      <c r="G72" s="97" t="s">
        <v>13</v>
      </c>
      <c r="H72" s="97" t="s">
        <v>14</v>
      </c>
      <c r="I72" s="97" t="s">
        <v>12</v>
      </c>
      <c r="J72" s="97" t="s">
        <v>124</v>
      </c>
      <c r="K72" s="10"/>
      <c r="L72" s="55"/>
    </row>
    <row r="73" spans="2:12" x14ac:dyDescent="0.25">
      <c r="B73" s="5"/>
      <c r="C73" s="28"/>
      <c r="D73" s="35"/>
      <c r="E73" s="9"/>
      <c r="F73" s="79"/>
      <c r="G73" s="80"/>
      <c r="H73" s="80"/>
      <c r="I73" s="81"/>
      <c r="J73" s="82"/>
      <c r="K73" s="10"/>
      <c r="L73" s="55"/>
    </row>
    <row r="74" spans="2:12" x14ac:dyDescent="0.25">
      <c r="B74" s="5"/>
      <c r="C74" s="28"/>
      <c r="D74" s="35"/>
      <c r="E74" s="9"/>
      <c r="F74" s="83"/>
      <c r="G74" s="80"/>
      <c r="H74" s="80"/>
      <c r="I74" s="81"/>
      <c r="J74" s="82"/>
      <c r="K74" s="10"/>
      <c r="L74" s="55"/>
    </row>
    <row r="75" spans="2:12" x14ac:dyDescent="0.25">
      <c r="B75" s="5"/>
      <c r="C75" s="28"/>
      <c r="D75" s="105"/>
      <c r="E75" s="9"/>
      <c r="F75" s="84"/>
      <c r="G75" s="85"/>
      <c r="H75" s="85"/>
      <c r="I75" s="86"/>
      <c r="J75" s="87"/>
      <c r="K75" s="10"/>
      <c r="L75" s="55"/>
    </row>
    <row r="76" spans="2:12" x14ac:dyDescent="0.25">
      <c r="B76" s="5"/>
      <c r="C76" s="28"/>
      <c r="D76" s="74"/>
      <c r="E76" s="9"/>
      <c r="F76" s="84"/>
      <c r="G76" s="85"/>
      <c r="H76" s="85"/>
      <c r="I76" s="86"/>
      <c r="J76" s="87"/>
      <c r="K76" s="10"/>
      <c r="L76" s="55"/>
    </row>
    <row r="77" spans="2:12" x14ac:dyDescent="0.25">
      <c r="B77" s="5"/>
      <c r="C77" s="28"/>
      <c r="D77" s="35"/>
      <c r="E77" s="9"/>
      <c r="F77" s="84"/>
      <c r="G77" s="85"/>
      <c r="H77" s="85"/>
      <c r="I77" s="86"/>
      <c r="J77" s="87"/>
      <c r="K77" s="10"/>
      <c r="L77" s="55"/>
    </row>
    <row r="78" spans="2:12" x14ac:dyDescent="0.25">
      <c r="B78" s="5"/>
      <c r="C78" s="28"/>
      <c r="D78" s="35"/>
      <c r="E78" s="9"/>
      <c r="F78" s="84"/>
      <c r="G78" s="85"/>
      <c r="H78" s="85"/>
      <c r="I78" s="86"/>
      <c r="J78" s="87"/>
      <c r="K78" s="10"/>
      <c r="L78" s="55"/>
    </row>
    <row r="79" spans="2:12" x14ac:dyDescent="0.25">
      <c r="B79" s="5"/>
      <c r="C79" s="28"/>
      <c r="D79" s="35"/>
      <c r="E79" s="9"/>
      <c r="F79" s="84"/>
      <c r="G79" s="85"/>
      <c r="H79" s="85"/>
      <c r="I79" s="86"/>
      <c r="J79" s="87"/>
      <c r="K79" s="10"/>
      <c r="L79" s="55"/>
    </row>
    <row r="80" spans="2:12" x14ac:dyDescent="0.25">
      <c r="B80" s="5"/>
      <c r="C80" s="28"/>
      <c r="D80" s="35"/>
      <c r="E80" s="9"/>
      <c r="F80" s="84"/>
      <c r="G80" s="85"/>
      <c r="H80" s="85"/>
      <c r="I80" s="86"/>
      <c r="J80" s="87"/>
      <c r="K80" s="10"/>
      <c r="L80" s="55"/>
    </row>
    <row r="81" spans="2:12" x14ac:dyDescent="0.25">
      <c r="B81" s="5"/>
      <c r="C81" s="28"/>
      <c r="D81" s="35"/>
      <c r="E81" s="9"/>
      <c r="F81" s="84"/>
      <c r="G81" s="85"/>
      <c r="H81" s="85"/>
      <c r="I81" s="86"/>
      <c r="J81" s="87"/>
      <c r="K81" s="10"/>
      <c r="L81" s="55"/>
    </row>
    <row r="82" spans="2:12" x14ac:dyDescent="0.25">
      <c r="B82" s="5"/>
      <c r="C82" s="28"/>
      <c r="D82" s="35"/>
      <c r="E82" s="9"/>
      <c r="F82" s="88"/>
      <c r="G82" s="85"/>
      <c r="H82" s="85"/>
      <c r="I82" s="89"/>
      <c r="J82" s="87"/>
      <c r="K82" s="10"/>
      <c r="L82" s="55"/>
    </row>
    <row r="83" spans="2:12" x14ac:dyDescent="0.25">
      <c r="B83" s="5"/>
      <c r="C83" s="28"/>
      <c r="D83" s="35"/>
      <c r="E83" s="9"/>
      <c r="F83" s="90"/>
      <c r="G83" s="91"/>
      <c r="H83" s="91"/>
      <c r="I83" s="89"/>
      <c r="J83" s="92"/>
      <c r="K83" s="10"/>
      <c r="L83" s="55"/>
    </row>
    <row r="84" spans="2:12" x14ac:dyDescent="0.25">
      <c r="B84" s="5"/>
      <c r="C84" s="28"/>
      <c r="D84" s="35"/>
      <c r="E84" s="9"/>
      <c r="F84" s="90"/>
      <c r="G84" s="91"/>
      <c r="H84" s="91"/>
      <c r="I84" s="89"/>
      <c r="J84" s="92"/>
      <c r="K84" s="10"/>
      <c r="L84" s="55"/>
    </row>
    <row r="85" spans="2:12" x14ac:dyDescent="0.25">
      <c r="B85" s="5"/>
      <c r="C85" s="33"/>
      <c r="D85" s="40"/>
      <c r="E85" s="9"/>
      <c r="F85" s="93"/>
      <c r="G85" s="94"/>
      <c r="H85" s="94"/>
      <c r="I85" s="95"/>
      <c r="J85" s="96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102" t="s">
        <v>1</v>
      </c>
      <c r="D93" s="34" t="s">
        <v>2</v>
      </c>
      <c r="E93" s="7"/>
      <c r="F93" s="78" t="s">
        <v>11</v>
      </c>
      <c r="G93" s="78" t="s">
        <v>12</v>
      </c>
      <c r="H93" s="78" t="s">
        <v>8</v>
      </c>
      <c r="I93" s="10"/>
      <c r="J93" s="10"/>
      <c r="K93" s="10"/>
      <c r="L93" s="55"/>
    </row>
    <row r="94" spans="2:12" x14ac:dyDescent="0.25">
      <c r="B94" s="5"/>
      <c r="C94" s="103" t="s">
        <v>97</v>
      </c>
      <c r="D94" s="35" t="s">
        <v>20</v>
      </c>
      <c r="E94" s="9"/>
      <c r="F94" s="101" t="s">
        <v>47</v>
      </c>
      <c r="G94" s="98">
        <v>-1.33E-3</v>
      </c>
      <c r="H94" s="75" t="b">
        <v>1</v>
      </c>
      <c r="I94" s="10"/>
      <c r="J94" s="10"/>
      <c r="K94" s="10"/>
      <c r="L94" s="55"/>
    </row>
    <row r="95" spans="2:12" x14ac:dyDescent="0.25">
      <c r="B95" s="5"/>
      <c r="C95" s="103" t="s">
        <v>129</v>
      </c>
      <c r="D95" s="35" t="s">
        <v>6</v>
      </c>
      <c r="E95" s="9"/>
      <c r="F95" s="24" t="s">
        <v>43</v>
      </c>
      <c r="G95" s="99">
        <v>-8.699999999999999E-4</v>
      </c>
      <c r="H95" s="76" t="b">
        <v>1</v>
      </c>
      <c r="I95" s="10"/>
      <c r="J95" s="10"/>
      <c r="K95" s="10"/>
      <c r="L95" s="55"/>
    </row>
    <row r="96" spans="2:12" x14ac:dyDescent="0.25">
      <c r="B96" s="5"/>
      <c r="C96" s="103" t="s">
        <v>27</v>
      </c>
      <c r="D96" s="35" t="s">
        <v>26</v>
      </c>
      <c r="E96" s="9"/>
      <c r="F96" s="24" t="s">
        <v>50</v>
      </c>
      <c r="G96" s="99">
        <v>-8.0000000000000007E-5</v>
      </c>
      <c r="H96" s="76" t="b">
        <v>1</v>
      </c>
      <c r="I96" s="10"/>
      <c r="J96" s="10"/>
      <c r="K96" s="10"/>
      <c r="L96" s="55"/>
    </row>
    <row r="97" spans="2:12" x14ac:dyDescent="0.25">
      <c r="B97" s="5"/>
      <c r="C97" s="103" t="s">
        <v>131</v>
      </c>
      <c r="D97" s="35" t="s">
        <v>130</v>
      </c>
      <c r="E97" s="9"/>
      <c r="F97" s="24" t="s">
        <v>52</v>
      </c>
      <c r="G97" s="99">
        <v>9.2999999999999995E-4</v>
      </c>
      <c r="H97" s="76" t="b">
        <v>1</v>
      </c>
      <c r="I97" s="10"/>
      <c r="J97" s="10"/>
      <c r="K97" s="10"/>
      <c r="L97" s="55"/>
    </row>
    <row r="98" spans="2:12" x14ac:dyDescent="0.25">
      <c r="B98" s="5"/>
      <c r="C98" s="103" t="s">
        <v>132</v>
      </c>
      <c r="D98" s="111" t="s">
        <v>84</v>
      </c>
      <c r="E98" s="9"/>
      <c r="F98" s="24" t="s">
        <v>54</v>
      </c>
      <c r="G98" s="99">
        <v>2.0200000000000001E-3</v>
      </c>
      <c r="H98" s="76" t="b">
        <v>1</v>
      </c>
      <c r="I98" s="10"/>
      <c r="J98" s="10"/>
      <c r="K98" s="10"/>
      <c r="L98" s="55"/>
    </row>
    <row r="99" spans="2:12" x14ac:dyDescent="0.25">
      <c r="B99" s="5"/>
      <c r="C99" s="103" t="s">
        <v>102</v>
      </c>
      <c r="D99" s="35" t="b">
        <v>1</v>
      </c>
      <c r="E99" s="9"/>
      <c r="F99" s="24" t="s">
        <v>56</v>
      </c>
      <c r="G99" s="99">
        <v>3.2100000000000002E-3</v>
      </c>
      <c r="H99" s="76" t="b">
        <v>1</v>
      </c>
      <c r="I99" s="10"/>
      <c r="J99" s="10"/>
      <c r="K99" s="10"/>
      <c r="L99" s="55"/>
    </row>
    <row r="100" spans="2:12" x14ac:dyDescent="0.25">
      <c r="B100" s="5"/>
      <c r="C100" s="103" t="s">
        <v>331</v>
      </c>
      <c r="D100" s="35">
        <v>31</v>
      </c>
      <c r="E100" s="9"/>
      <c r="F100" s="24" t="s">
        <v>58</v>
      </c>
      <c r="G100" s="99">
        <v>4.4400000000000004E-3</v>
      </c>
      <c r="H100" s="76" t="b">
        <v>1</v>
      </c>
      <c r="I100" s="10"/>
      <c r="J100" s="10"/>
      <c r="K100" s="10"/>
      <c r="L100" s="55"/>
    </row>
    <row r="101" spans="2:12" x14ac:dyDescent="0.25">
      <c r="B101" s="5"/>
      <c r="C101" s="103" t="s">
        <v>101</v>
      </c>
      <c r="D101" s="35">
        <v>2</v>
      </c>
      <c r="E101" s="9"/>
      <c r="F101" s="24" t="s">
        <v>60</v>
      </c>
      <c r="G101" s="99">
        <v>5.6100000000000004E-3</v>
      </c>
      <c r="H101" s="76" t="b">
        <v>1</v>
      </c>
      <c r="I101" s="10"/>
      <c r="J101" s="10"/>
      <c r="K101" s="10"/>
      <c r="L101" s="55"/>
    </row>
    <row r="102" spans="2:12" x14ac:dyDescent="0.25">
      <c r="B102" s="5"/>
      <c r="C102" s="103" t="s">
        <v>21</v>
      </c>
      <c r="D102" s="68" t="s">
        <v>22</v>
      </c>
      <c r="E102" s="9"/>
      <c r="F102" s="24" t="s">
        <v>61</v>
      </c>
      <c r="G102" s="99">
        <v>6.6700000000000006E-3</v>
      </c>
      <c r="H102" s="76" t="b">
        <v>1</v>
      </c>
      <c r="I102" s="10"/>
      <c r="J102" s="10"/>
      <c r="K102" s="10"/>
      <c r="L102" s="55"/>
    </row>
    <row r="103" spans="2:12" x14ac:dyDescent="0.25">
      <c r="B103" s="5"/>
      <c r="C103" s="103" t="s">
        <v>133</v>
      </c>
      <c r="D103" s="35" t="b">
        <v>1</v>
      </c>
      <c r="E103" s="9"/>
      <c r="F103" s="24" t="s">
        <v>62</v>
      </c>
      <c r="G103" s="99">
        <v>7.6300000000000005E-3</v>
      </c>
      <c r="H103" s="76" t="b">
        <v>1</v>
      </c>
      <c r="I103" s="10"/>
      <c r="J103" s="10"/>
      <c r="K103" s="10"/>
      <c r="L103" s="55"/>
    </row>
    <row r="104" spans="2:12" x14ac:dyDescent="0.25">
      <c r="B104" s="5"/>
      <c r="C104" s="103" t="s">
        <v>134</v>
      </c>
      <c r="D104" s="35" t="b">
        <v>1</v>
      </c>
      <c r="E104" s="9"/>
      <c r="F104" s="24" t="s">
        <v>63</v>
      </c>
      <c r="G104" s="99">
        <v>8.4700000000000001E-3</v>
      </c>
      <c r="H104" s="76" t="b">
        <v>1</v>
      </c>
      <c r="I104" s="10"/>
      <c r="J104" s="10"/>
      <c r="K104" s="10"/>
      <c r="L104" s="55"/>
    </row>
    <row r="105" spans="2:12" x14ac:dyDescent="0.25">
      <c r="B105" s="5"/>
      <c r="C105" s="103" t="s">
        <v>135</v>
      </c>
      <c r="D105" s="38">
        <v>1.0000000000000001E-9</v>
      </c>
      <c r="E105" s="9"/>
      <c r="F105" s="24" t="s">
        <v>64</v>
      </c>
      <c r="G105" s="99">
        <v>1.03E-2</v>
      </c>
      <c r="H105" s="76" t="b">
        <v>1</v>
      </c>
      <c r="I105" s="10"/>
      <c r="J105" s="10"/>
      <c r="K105" s="10"/>
      <c r="L105" s="55"/>
    </row>
    <row r="106" spans="2:12" x14ac:dyDescent="0.25">
      <c r="B106" s="5"/>
      <c r="C106" s="103" t="s">
        <v>136</v>
      </c>
      <c r="D106" s="106">
        <v>1000</v>
      </c>
      <c r="E106" s="9"/>
      <c r="F106" s="24" t="s">
        <v>65</v>
      </c>
      <c r="G106" s="99">
        <v>1.1659999999999998E-2</v>
      </c>
      <c r="H106" s="76" t="b">
        <v>1</v>
      </c>
      <c r="I106" s="10"/>
      <c r="J106" s="10"/>
      <c r="K106" s="10"/>
      <c r="L106" s="55"/>
    </row>
    <row r="107" spans="2:12" x14ac:dyDescent="0.25">
      <c r="B107" s="5"/>
      <c r="C107" s="103"/>
      <c r="D107" s="35"/>
      <c r="E107" s="9"/>
      <c r="F107" s="24" t="s">
        <v>66</v>
      </c>
      <c r="G107" s="99">
        <v>1.201E-2</v>
      </c>
      <c r="H107" s="76" t="b">
        <v>1</v>
      </c>
      <c r="I107" s="10"/>
      <c r="J107" s="10"/>
      <c r="K107" s="10"/>
      <c r="L107" s="55"/>
    </row>
    <row r="108" spans="2:12" x14ac:dyDescent="0.25">
      <c r="B108" s="5"/>
      <c r="C108" s="103"/>
      <c r="D108" s="35"/>
      <c r="E108" s="9"/>
      <c r="F108" s="24" t="s">
        <v>67</v>
      </c>
      <c r="G108" s="99">
        <v>1.204E-2</v>
      </c>
      <c r="H108" s="76" t="b">
        <v>1</v>
      </c>
      <c r="I108" s="10"/>
      <c r="J108" s="10"/>
      <c r="K108" s="10"/>
      <c r="L108" s="55"/>
    </row>
    <row r="109" spans="2:12" x14ac:dyDescent="0.25">
      <c r="B109" s="5"/>
      <c r="C109" s="103"/>
      <c r="D109" s="35"/>
      <c r="E109" s="9"/>
      <c r="F109" s="24" t="s">
        <v>68</v>
      </c>
      <c r="G109" s="99">
        <v>1.1859999999999999E-2</v>
      </c>
      <c r="H109" s="76" t="b">
        <v>1</v>
      </c>
      <c r="I109" s="10"/>
      <c r="J109" s="10"/>
      <c r="K109" s="10"/>
      <c r="L109" s="55"/>
    </row>
    <row r="110" spans="2:12" x14ac:dyDescent="0.25">
      <c r="B110" s="5"/>
      <c r="C110" s="103"/>
      <c r="D110" s="35"/>
      <c r="E110" s="9"/>
      <c r="F110" s="24" t="s">
        <v>69</v>
      </c>
      <c r="G110" s="99">
        <v>1.1200000000000002E-2</v>
      </c>
      <c r="H110" s="76" t="b">
        <v>1</v>
      </c>
      <c r="I110" s="10"/>
      <c r="J110" s="10"/>
      <c r="K110" s="10"/>
      <c r="L110" s="55"/>
    </row>
    <row r="111" spans="2:12" x14ac:dyDescent="0.25">
      <c r="B111" s="5"/>
      <c r="C111" s="104"/>
      <c r="D111" s="40"/>
      <c r="E111" s="9"/>
      <c r="F111" s="25"/>
      <c r="G111" s="100"/>
      <c r="H111" s="77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56" t="s">
        <v>311</v>
      </c>
    </row>
    <row r="5" spans="2:10" x14ac:dyDescent="0.25">
      <c r="B5" s="56" t="s">
        <v>309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64" t="s">
        <v>309</v>
      </c>
      <c r="E7" s="61" t="str">
        <f ca="1">IF(AND(isEUR6MLLoaded,NOW()),_xll.meCurveCalibrateBasis(TenorBasisCurve3M6M.CollectionName,TenorBasisCurve3M6M.StaticDataTable,TenorBasisCurve3M6M.IndexName,TenorBasisCurve3M6M.BuildProperties,TenorBasisSwap3M6M.Conventions,TenorBasisSwap3M6M.MarketData),"Error Building Tenor Basis Curve")</f>
        <v>[2016/10/18 11:07] #Error: Invalid Tenor Basis market data, wrong number of columns. Market Data should consist of 5 columns specifiying forward dates when the 'isFwdBasis' flag is set to true.</v>
      </c>
      <c r="F7" s="62"/>
      <c r="G7" s="63"/>
      <c r="H7" s="7"/>
      <c r="I7" s="7"/>
      <c r="J7" s="8"/>
    </row>
    <row r="8" spans="2:10" x14ac:dyDescent="0.25">
      <c r="B8" s="5"/>
      <c r="C8" s="7"/>
      <c r="D8" s="128" t="s">
        <v>298</v>
      </c>
      <c r="E8" s="129" t="b">
        <f ca="1">LEFT(E7,5)=TenorBasisCurve3M6M.CollectionName</f>
        <v>0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/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7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8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10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7"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8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333</v>
      </c>
      <c r="E23" s="111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28"/>
      <c r="E24" s="111"/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28"/>
      <c r="E25" s="111"/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8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8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8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8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8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10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22"/>
      <c r="D38" s="27" t="s">
        <v>143</v>
      </c>
      <c r="E38" s="34" t="s">
        <v>144</v>
      </c>
      <c r="F38" s="7"/>
      <c r="G38" s="78" t="s">
        <v>11</v>
      </c>
      <c r="H38" s="78" t="s">
        <v>12</v>
      </c>
      <c r="I38" s="10"/>
      <c r="J38" s="55"/>
    </row>
    <row r="39" spans="2:10" x14ac:dyDescent="0.25">
      <c r="B39" s="5"/>
      <c r="C39" s="181" t="s">
        <v>267</v>
      </c>
      <c r="D39" s="112" t="s">
        <v>145</v>
      </c>
      <c r="E39" s="113" t="b">
        <v>0</v>
      </c>
      <c r="F39" s="9"/>
      <c r="G39" s="71" t="s">
        <v>183</v>
      </c>
      <c r="H39" s="75">
        <v>1.1300000000000001E-3</v>
      </c>
      <c r="I39" s="10"/>
      <c r="J39" s="55"/>
    </row>
    <row r="40" spans="2:10" x14ac:dyDescent="0.25">
      <c r="B40" s="5"/>
      <c r="C40" s="182"/>
      <c r="D40" s="28" t="s">
        <v>146</v>
      </c>
      <c r="E40" s="35" t="s">
        <v>2</v>
      </c>
      <c r="F40" s="9"/>
      <c r="G40" s="72" t="s">
        <v>47</v>
      </c>
      <c r="H40" s="76">
        <v>1.1925E-3</v>
      </c>
      <c r="I40" s="10"/>
      <c r="J40" s="55"/>
    </row>
    <row r="41" spans="2:10" x14ac:dyDescent="0.25">
      <c r="B41" s="5"/>
      <c r="C41" s="182"/>
      <c r="D41" s="28" t="s">
        <v>147</v>
      </c>
      <c r="E41" s="35" t="s">
        <v>148</v>
      </c>
      <c r="F41" s="9"/>
      <c r="G41" s="72" t="s">
        <v>43</v>
      </c>
      <c r="H41" s="76">
        <v>1.2425000000000001E-3</v>
      </c>
      <c r="I41" s="10"/>
      <c r="J41" s="55"/>
    </row>
    <row r="42" spans="2:10" x14ac:dyDescent="0.25">
      <c r="B42" s="5"/>
      <c r="C42" s="182"/>
      <c r="D42" s="28" t="s">
        <v>149</v>
      </c>
      <c r="E42" s="68" t="s">
        <v>130</v>
      </c>
      <c r="F42" s="9"/>
      <c r="G42" s="72" t="s">
        <v>50</v>
      </c>
      <c r="H42" s="76">
        <v>1.2975E-3</v>
      </c>
      <c r="I42" s="10"/>
      <c r="J42" s="55"/>
    </row>
    <row r="43" spans="2:10" x14ac:dyDescent="0.25">
      <c r="B43" s="5"/>
      <c r="C43" s="182"/>
      <c r="D43" s="28" t="s">
        <v>150</v>
      </c>
      <c r="E43" s="68" t="s">
        <v>22</v>
      </c>
      <c r="F43" s="9"/>
      <c r="G43" s="72" t="s">
        <v>52</v>
      </c>
      <c r="H43" s="76">
        <v>1.3324999999999999E-3</v>
      </c>
      <c r="I43" s="10"/>
      <c r="J43" s="55"/>
    </row>
    <row r="44" spans="2:10" x14ac:dyDescent="0.25">
      <c r="B44" s="5"/>
      <c r="C44" s="182"/>
      <c r="D44" s="28" t="s">
        <v>151</v>
      </c>
      <c r="E44" s="35" t="s">
        <v>123</v>
      </c>
      <c r="F44" s="9"/>
      <c r="G44" s="72" t="s">
        <v>54</v>
      </c>
      <c r="H44" s="76">
        <v>1.3074999999999999E-3</v>
      </c>
      <c r="I44" s="10"/>
      <c r="J44" s="55"/>
    </row>
    <row r="45" spans="2:10" x14ac:dyDescent="0.25">
      <c r="B45" s="5"/>
      <c r="C45" s="182"/>
      <c r="D45" s="28" t="s">
        <v>152</v>
      </c>
      <c r="E45" s="35" t="s">
        <v>9</v>
      </c>
      <c r="F45" s="9"/>
      <c r="G45" s="72" t="s">
        <v>56</v>
      </c>
      <c r="H45" s="76">
        <v>1.2725E-3</v>
      </c>
      <c r="I45" s="10"/>
      <c r="J45" s="55"/>
    </row>
    <row r="46" spans="2:10" x14ac:dyDescent="0.25">
      <c r="B46" s="5"/>
      <c r="C46" s="182"/>
      <c r="D46" s="28" t="s">
        <v>153</v>
      </c>
      <c r="E46" s="35" t="s">
        <v>188</v>
      </c>
      <c r="F46" s="9"/>
      <c r="G46" s="72" t="s">
        <v>58</v>
      </c>
      <c r="H46" s="76">
        <v>1.2275000000000001E-3</v>
      </c>
      <c r="I46" s="10"/>
      <c r="J46" s="55"/>
    </row>
    <row r="47" spans="2:10" x14ac:dyDescent="0.25">
      <c r="B47" s="5"/>
      <c r="C47" s="182"/>
      <c r="D47" s="28" t="s">
        <v>154</v>
      </c>
      <c r="E47" s="35" t="s">
        <v>104</v>
      </c>
      <c r="F47" s="9"/>
      <c r="G47" s="72" t="s">
        <v>60</v>
      </c>
      <c r="H47" s="76">
        <v>1.1675000000000001E-3</v>
      </c>
      <c r="I47" s="10"/>
      <c r="J47" s="55"/>
    </row>
    <row r="48" spans="2:10" x14ac:dyDescent="0.25">
      <c r="B48" s="5"/>
      <c r="C48" s="182"/>
      <c r="D48" s="28" t="s">
        <v>155</v>
      </c>
      <c r="E48" s="35" t="s">
        <v>148</v>
      </c>
      <c r="F48" s="9"/>
      <c r="G48" s="72" t="s">
        <v>61</v>
      </c>
      <c r="H48" s="76">
        <v>1.1025E-3</v>
      </c>
      <c r="I48" s="10"/>
      <c r="J48" s="55"/>
    </row>
    <row r="49" spans="2:10" x14ac:dyDescent="0.25">
      <c r="B49" s="5"/>
      <c r="C49" s="182"/>
      <c r="D49" s="28" t="s">
        <v>156</v>
      </c>
      <c r="E49" s="35" t="s">
        <v>2</v>
      </c>
      <c r="F49" s="9"/>
      <c r="G49" s="72" t="s">
        <v>62</v>
      </c>
      <c r="H49" s="76">
        <v>1.0425E-3</v>
      </c>
      <c r="I49" s="10"/>
      <c r="J49" s="55"/>
    </row>
    <row r="50" spans="2:10" x14ac:dyDescent="0.25">
      <c r="B50" s="5"/>
      <c r="C50" s="182"/>
      <c r="D50" s="28" t="s">
        <v>157</v>
      </c>
      <c r="E50" s="35" t="s">
        <v>100</v>
      </c>
      <c r="F50" s="9"/>
      <c r="G50" s="72" t="s">
        <v>63</v>
      </c>
      <c r="H50" s="76">
        <v>9.9250000000000011E-4</v>
      </c>
      <c r="I50" s="10"/>
      <c r="J50" s="55"/>
    </row>
    <row r="51" spans="2:10" x14ac:dyDescent="0.25">
      <c r="B51" s="5"/>
      <c r="C51" s="182"/>
      <c r="D51" s="28" t="s">
        <v>158</v>
      </c>
      <c r="E51" s="35" t="s">
        <v>2</v>
      </c>
      <c r="F51" s="9"/>
      <c r="G51" s="72" t="s">
        <v>64</v>
      </c>
      <c r="H51" s="76">
        <v>8.6249999999999999E-4</v>
      </c>
      <c r="I51" s="10"/>
      <c r="J51" s="55"/>
    </row>
    <row r="52" spans="2:10" x14ac:dyDescent="0.25">
      <c r="B52" s="5"/>
      <c r="C52" s="182"/>
      <c r="D52" s="28" t="s">
        <v>159</v>
      </c>
      <c r="E52" s="35" t="s">
        <v>123</v>
      </c>
      <c r="F52" s="9"/>
      <c r="G52" s="72" t="s">
        <v>65</v>
      </c>
      <c r="H52" s="76">
        <v>6.8749999999999996E-4</v>
      </c>
      <c r="I52" s="10"/>
      <c r="J52" s="55"/>
    </row>
    <row r="53" spans="2:10" x14ac:dyDescent="0.25">
      <c r="B53" s="5"/>
      <c r="C53" s="183"/>
      <c r="D53" s="114" t="s">
        <v>160</v>
      </c>
      <c r="E53" s="68" t="s">
        <v>22</v>
      </c>
      <c r="F53" s="9"/>
      <c r="G53" s="72" t="s">
        <v>66</v>
      </c>
      <c r="H53" s="76">
        <v>5.8250000000000001E-4</v>
      </c>
      <c r="I53" s="10"/>
      <c r="J53" s="55"/>
    </row>
    <row r="54" spans="2:10" x14ac:dyDescent="0.25">
      <c r="B54" s="5"/>
      <c r="C54" s="184" t="s">
        <v>268</v>
      </c>
      <c r="D54" s="112" t="s">
        <v>161</v>
      </c>
      <c r="E54" s="113" t="s">
        <v>2</v>
      </c>
      <c r="F54" s="9"/>
      <c r="G54" s="72" t="s">
        <v>67</v>
      </c>
      <c r="H54" s="76">
        <v>5.1250000000000004E-4</v>
      </c>
      <c r="I54" s="10"/>
      <c r="J54" s="55"/>
    </row>
    <row r="55" spans="2:10" x14ac:dyDescent="0.25">
      <c r="B55" s="5"/>
      <c r="C55" s="185"/>
      <c r="D55" s="28" t="s">
        <v>162</v>
      </c>
      <c r="E55" s="35" t="s">
        <v>148</v>
      </c>
      <c r="F55" s="9"/>
      <c r="G55" s="72"/>
      <c r="H55" s="76"/>
      <c r="I55" s="10"/>
      <c r="J55" s="55"/>
    </row>
    <row r="56" spans="2:10" x14ac:dyDescent="0.25">
      <c r="B56" s="5"/>
      <c r="C56" s="185"/>
      <c r="D56" s="28" t="s">
        <v>163</v>
      </c>
      <c r="E56" s="68" t="s">
        <v>28</v>
      </c>
      <c r="F56" s="9"/>
      <c r="G56" s="72"/>
      <c r="H56" s="76"/>
      <c r="I56" s="10"/>
      <c r="J56" s="55"/>
    </row>
    <row r="57" spans="2:10" x14ac:dyDescent="0.25">
      <c r="B57" s="5"/>
      <c r="C57" s="185"/>
      <c r="D57" s="28" t="s">
        <v>164</v>
      </c>
      <c r="E57" s="68" t="s">
        <v>22</v>
      </c>
      <c r="F57" s="9"/>
      <c r="G57" s="72"/>
      <c r="H57" s="76"/>
      <c r="I57" s="10"/>
      <c r="J57" s="55"/>
    </row>
    <row r="58" spans="2:10" x14ac:dyDescent="0.25">
      <c r="B58" s="5"/>
      <c r="C58" s="185"/>
      <c r="D58" s="28" t="s">
        <v>165</v>
      </c>
      <c r="E58" s="35" t="s">
        <v>123</v>
      </c>
      <c r="F58" s="9"/>
      <c r="G58" s="72"/>
      <c r="H58" s="76"/>
      <c r="I58" s="10"/>
      <c r="J58" s="55"/>
    </row>
    <row r="59" spans="2:10" x14ac:dyDescent="0.25">
      <c r="B59" s="5"/>
      <c r="C59" s="185"/>
      <c r="D59" s="28" t="s">
        <v>166</v>
      </c>
      <c r="E59" s="35" t="s">
        <v>9</v>
      </c>
      <c r="F59" s="9"/>
      <c r="G59" s="72"/>
      <c r="H59" s="76"/>
      <c r="I59" s="10"/>
      <c r="J59" s="55"/>
    </row>
    <row r="60" spans="2:10" x14ac:dyDescent="0.25">
      <c r="B60" s="5"/>
      <c r="C60" s="185"/>
      <c r="D60" s="28" t="s">
        <v>167</v>
      </c>
      <c r="E60" s="35" t="s">
        <v>90</v>
      </c>
      <c r="F60" s="9"/>
      <c r="G60" s="72"/>
      <c r="H60" s="76"/>
      <c r="I60" s="10"/>
      <c r="J60" s="55"/>
    </row>
    <row r="61" spans="2:10" x14ac:dyDescent="0.25">
      <c r="B61" s="5"/>
      <c r="C61" s="185"/>
      <c r="D61" s="28" t="s">
        <v>168</v>
      </c>
      <c r="E61" s="35" t="s">
        <v>169</v>
      </c>
      <c r="F61" s="9"/>
      <c r="G61" s="72"/>
      <c r="H61" s="76"/>
      <c r="I61" s="10"/>
      <c r="J61" s="55"/>
    </row>
    <row r="62" spans="2:10" x14ac:dyDescent="0.25">
      <c r="B62" s="5"/>
      <c r="C62" s="185"/>
      <c r="D62" s="28" t="s">
        <v>170</v>
      </c>
      <c r="E62" s="35" t="s">
        <v>148</v>
      </c>
      <c r="F62" s="9"/>
      <c r="G62" s="72"/>
      <c r="H62" s="76"/>
      <c r="I62" s="10"/>
      <c r="J62" s="55"/>
    </row>
    <row r="63" spans="2:10" x14ac:dyDescent="0.25">
      <c r="B63" s="5"/>
      <c r="C63" s="185"/>
      <c r="D63" s="28" t="s">
        <v>171</v>
      </c>
      <c r="E63" s="35" t="s">
        <v>2</v>
      </c>
      <c r="F63" s="9"/>
      <c r="G63" s="72"/>
      <c r="H63" s="76"/>
      <c r="I63" s="10"/>
      <c r="J63" s="55"/>
    </row>
    <row r="64" spans="2:10" x14ac:dyDescent="0.25">
      <c r="B64" s="5"/>
      <c r="C64" s="185"/>
      <c r="D64" s="28" t="s">
        <v>172</v>
      </c>
      <c r="E64" s="35" t="s">
        <v>100</v>
      </c>
      <c r="F64" s="9"/>
      <c r="G64" s="72"/>
      <c r="H64" s="76"/>
      <c r="I64" s="10"/>
      <c r="J64" s="55"/>
    </row>
    <row r="65" spans="2:10" x14ac:dyDescent="0.25">
      <c r="B65" s="5"/>
      <c r="C65" s="185"/>
      <c r="D65" s="28" t="s">
        <v>173</v>
      </c>
      <c r="E65" s="35" t="s">
        <v>2</v>
      </c>
      <c r="F65" s="9"/>
      <c r="G65" s="72"/>
      <c r="H65" s="76"/>
      <c r="I65" s="10"/>
      <c r="J65" s="55"/>
    </row>
    <row r="66" spans="2:10" x14ac:dyDescent="0.25">
      <c r="B66" s="5"/>
      <c r="C66" s="185"/>
      <c r="D66" s="28" t="s">
        <v>174</v>
      </c>
      <c r="E66" s="35" t="s">
        <v>123</v>
      </c>
      <c r="F66" s="9"/>
      <c r="G66" s="72"/>
      <c r="H66" s="76"/>
      <c r="I66" s="10"/>
      <c r="J66" s="55"/>
    </row>
    <row r="67" spans="2:10" x14ac:dyDescent="0.25">
      <c r="B67" s="5"/>
      <c r="C67" s="186"/>
      <c r="D67" s="114" t="s">
        <v>175</v>
      </c>
      <c r="E67" s="68" t="s">
        <v>22</v>
      </c>
      <c r="F67" s="9"/>
      <c r="G67" s="72"/>
      <c r="H67" s="76"/>
      <c r="I67" s="10"/>
      <c r="J67" s="55"/>
    </row>
    <row r="68" spans="2:10" x14ac:dyDescent="0.25">
      <c r="B68" s="5"/>
      <c r="C68" s="187" t="str">
        <f>"Solving For :"&amp;CHAR(32)&amp;$E$68</f>
        <v>Solving For : Leg2Forecast</v>
      </c>
      <c r="D68" s="124" t="s">
        <v>176</v>
      </c>
      <c r="E68" s="123" t="s">
        <v>177</v>
      </c>
      <c r="F68" s="9"/>
      <c r="G68" s="72"/>
      <c r="H68" s="76"/>
      <c r="I68" s="10"/>
      <c r="J68" s="55"/>
    </row>
    <row r="69" spans="2:10" x14ac:dyDescent="0.25">
      <c r="B69" s="5"/>
      <c r="C69" s="188"/>
      <c r="D69" s="28" t="s">
        <v>134</v>
      </c>
      <c r="E69" s="35" t="b">
        <v>1</v>
      </c>
      <c r="F69" s="9"/>
      <c r="G69" s="72"/>
      <c r="H69" s="76"/>
      <c r="I69" s="10"/>
      <c r="J69" s="55"/>
    </row>
    <row r="70" spans="2:10" x14ac:dyDescent="0.25">
      <c r="B70" s="5"/>
      <c r="C70" s="188"/>
      <c r="D70" s="28" t="s">
        <v>178</v>
      </c>
      <c r="E70" s="111" t="s">
        <v>84</v>
      </c>
      <c r="F70" s="9"/>
      <c r="G70" s="72"/>
      <c r="H70" s="76"/>
      <c r="I70" s="10"/>
      <c r="J70" s="55"/>
    </row>
    <row r="71" spans="2:10" x14ac:dyDescent="0.25">
      <c r="B71" s="5"/>
      <c r="C71" s="188"/>
      <c r="D71" s="28" t="s">
        <v>179</v>
      </c>
      <c r="E71" s="35" t="b">
        <v>1</v>
      </c>
      <c r="F71" s="9"/>
      <c r="G71" s="72"/>
      <c r="H71" s="76"/>
      <c r="I71" s="10"/>
      <c r="J71" s="55"/>
    </row>
    <row r="72" spans="2:10" x14ac:dyDescent="0.25">
      <c r="B72" s="5"/>
      <c r="C72" s="188"/>
      <c r="D72" s="28" t="s">
        <v>180</v>
      </c>
      <c r="E72" s="35" t="b">
        <v>1</v>
      </c>
      <c r="F72" s="9"/>
      <c r="G72" s="72"/>
      <c r="H72" s="76"/>
      <c r="I72" s="10"/>
      <c r="J72" s="55"/>
    </row>
    <row r="73" spans="2:10" x14ac:dyDescent="0.25">
      <c r="B73" s="5"/>
      <c r="C73" s="188"/>
      <c r="D73" s="28" t="s">
        <v>181</v>
      </c>
      <c r="E73" s="35" t="s">
        <v>169</v>
      </c>
      <c r="F73" s="9"/>
      <c r="G73" s="72"/>
      <c r="H73" s="76"/>
      <c r="I73" s="10"/>
      <c r="J73" s="55"/>
    </row>
    <row r="74" spans="2:10" x14ac:dyDescent="0.25">
      <c r="B74" s="5"/>
      <c r="C74" s="188"/>
      <c r="D74" s="28" t="s">
        <v>182</v>
      </c>
      <c r="E74" s="35" t="b">
        <v>0</v>
      </c>
      <c r="F74" s="9"/>
      <c r="G74" s="72"/>
      <c r="H74" s="76"/>
      <c r="I74" s="10"/>
      <c r="J74" s="55"/>
    </row>
    <row r="75" spans="2:10" x14ac:dyDescent="0.25">
      <c r="B75" s="5"/>
      <c r="C75" s="188"/>
      <c r="D75" s="28" t="s">
        <v>135</v>
      </c>
      <c r="E75" s="38">
        <v>1.0000000000000001E-9</v>
      </c>
      <c r="F75" s="9"/>
      <c r="G75" s="72"/>
      <c r="H75" s="76"/>
      <c r="I75" s="10"/>
      <c r="J75" s="55"/>
    </row>
    <row r="76" spans="2:10" x14ac:dyDescent="0.25">
      <c r="B76" s="5"/>
      <c r="C76" s="188"/>
      <c r="D76" s="28" t="s">
        <v>136</v>
      </c>
      <c r="E76" s="106">
        <v>1000</v>
      </c>
      <c r="F76" s="9"/>
      <c r="G76" s="72"/>
      <c r="H76" s="76"/>
      <c r="I76" s="10"/>
      <c r="J76" s="55"/>
    </row>
    <row r="77" spans="2:10" x14ac:dyDescent="0.25">
      <c r="B77" s="5"/>
      <c r="C77" s="188"/>
      <c r="D77" s="28"/>
      <c r="E77" s="35"/>
      <c r="F77" s="9"/>
      <c r="G77" s="72"/>
      <c r="H77" s="76"/>
      <c r="I77" s="10"/>
      <c r="J77" s="55"/>
    </row>
    <row r="78" spans="2:10" x14ac:dyDescent="0.25">
      <c r="B78" s="5"/>
      <c r="C78" s="188"/>
      <c r="D78" s="28"/>
      <c r="E78" s="35"/>
      <c r="F78" s="9"/>
      <c r="G78" s="72"/>
      <c r="H78" s="76"/>
      <c r="I78" s="10"/>
      <c r="J78" s="55"/>
    </row>
    <row r="79" spans="2:10" x14ac:dyDescent="0.25">
      <c r="B79" s="5"/>
      <c r="C79" s="188"/>
      <c r="D79" s="28"/>
      <c r="E79" s="35"/>
      <c r="F79" s="9"/>
      <c r="G79" s="72"/>
      <c r="H79" s="76"/>
      <c r="I79" s="10"/>
      <c r="J79" s="55"/>
    </row>
    <row r="80" spans="2:10" x14ac:dyDescent="0.25">
      <c r="B80" s="5"/>
      <c r="C80" s="189"/>
      <c r="D80" s="33"/>
      <c r="E80" s="40"/>
      <c r="F80" s="9"/>
      <c r="G80" s="73"/>
      <c r="H80" s="77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disablePrompts="1" count="3">
    <dataValidation type="list" allowBlank="1" showInputMessage="1" showErrorMessage="1" sqref="E23:E25 E70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3"/>
  </sheetPr>
  <dimension ref="A1:I76"/>
  <sheetViews>
    <sheetView showGridLines="0" workbookViewId="0"/>
  </sheetViews>
  <sheetFormatPr defaultRowHeight="15" x14ac:dyDescent="0.25"/>
  <cols>
    <col min="2" max="2" width="2.7109375" customWidth="1"/>
    <col min="3" max="3" width="11" customWidth="1"/>
    <col min="4" max="4" width="30.7109375" customWidth="1"/>
    <col min="5" max="5" width="35.7109375" customWidth="1"/>
    <col min="6" max="6" width="9.140625" customWidth="1"/>
    <col min="7" max="8" width="20.7109375" customWidth="1"/>
    <col min="9" max="9" width="2.7109375" customWidth="1"/>
  </cols>
  <sheetData>
    <row r="1" spans="1:9" x14ac:dyDescent="0.25">
      <c r="A1" s="125"/>
    </row>
    <row r="2" spans="1:9" x14ac:dyDescent="0.25">
      <c r="B2" s="56" t="s">
        <v>312</v>
      </c>
    </row>
    <row r="5" spans="1:9" x14ac:dyDescent="0.25">
      <c r="B5" s="56" t="s">
        <v>309</v>
      </c>
      <c r="C5" s="56"/>
    </row>
    <row r="6" spans="1:9" x14ac:dyDescent="0.25">
      <c r="B6" s="2"/>
      <c r="C6" s="3"/>
      <c r="D6" s="45"/>
      <c r="E6" s="46"/>
      <c r="F6" s="3"/>
      <c r="G6" s="3"/>
      <c r="H6" s="3"/>
      <c r="I6" s="4"/>
    </row>
    <row r="7" spans="1:9" x14ac:dyDescent="0.25">
      <c r="B7" s="5"/>
      <c r="C7" s="7"/>
      <c r="D7" s="64" t="s">
        <v>309</v>
      </c>
      <c r="E7" s="61" t="str">
        <f ca="1">IF(AND(isEUR3MLLoaded,NOW()),_xll.meCurveCalibrateBasis(CurveCollection,StaticDataTable,IndexName,CurveBuildProperties,XccyBasisSwapConventions,XccyBasisMarketData),"Error Building Xccy Basis Curve")</f>
        <v>Error Building Xccy Basis Curve</v>
      </c>
      <c r="F7" s="62"/>
      <c r="G7" s="63"/>
      <c r="H7" s="7"/>
      <c r="I7" s="8"/>
    </row>
    <row r="8" spans="1:9" x14ac:dyDescent="0.25">
      <c r="B8" s="5"/>
      <c r="C8" s="7"/>
      <c r="D8" s="128" t="s">
        <v>298</v>
      </c>
      <c r="E8" s="129" t="b">
        <f ca="1">LEFT(E7,5)=CurveCollection</f>
        <v>0</v>
      </c>
      <c r="F8" s="7"/>
      <c r="G8" s="7"/>
      <c r="H8" s="7"/>
      <c r="I8" s="8"/>
    </row>
    <row r="9" spans="1:9" x14ac:dyDescent="0.25">
      <c r="B9" s="5"/>
      <c r="C9" s="7"/>
      <c r="D9" s="6"/>
      <c r="E9" s="60"/>
      <c r="F9" s="7"/>
      <c r="G9" s="7"/>
      <c r="H9" s="7"/>
      <c r="I9" s="8"/>
    </row>
    <row r="10" spans="1:9" x14ac:dyDescent="0.25">
      <c r="B10" s="5"/>
      <c r="C10" s="7"/>
      <c r="D10" s="48" t="s">
        <v>0</v>
      </c>
      <c r="E10" s="57"/>
      <c r="F10" s="7"/>
      <c r="G10" s="7"/>
      <c r="H10" s="7"/>
      <c r="I10" s="8"/>
    </row>
    <row r="11" spans="1:9" x14ac:dyDescent="0.25">
      <c r="B11" s="5"/>
      <c r="C11" s="7"/>
      <c r="D11" s="27" t="s">
        <v>88</v>
      </c>
      <c r="E11" s="107" t="s">
        <v>80</v>
      </c>
      <c r="F11" s="7"/>
      <c r="G11" s="7"/>
      <c r="H11" s="7"/>
      <c r="I11" s="8"/>
    </row>
    <row r="12" spans="1:9" x14ac:dyDescent="0.25">
      <c r="B12" s="5"/>
      <c r="C12" s="7"/>
      <c r="D12" s="28" t="s">
        <v>87</v>
      </c>
      <c r="E12" s="108" t="s">
        <v>191</v>
      </c>
      <c r="F12" s="7"/>
      <c r="G12" s="7"/>
      <c r="H12" s="7"/>
      <c r="I12" s="8"/>
    </row>
    <row r="13" spans="1:9" x14ac:dyDescent="0.25">
      <c r="B13" s="5"/>
      <c r="C13" s="7"/>
      <c r="D13" s="59" t="s">
        <v>89</v>
      </c>
      <c r="E13" s="110" t="s">
        <v>192</v>
      </c>
      <c r="F13" s="7"/>
      <c r="G13" s="7"/>
      <c r="H13" s="7"/>
      <c r="I13" s="8" t="s">
        <v>4</v>
      </c>
    </row>
    <row r="14" spans="1:9" x14ac:dyDescent="0.25">
      <c r="B14" s="11"/>
      <c r="C14" s="12"/>
      <c r="D14" s="12"/>
      <c r="E14" s="12"/>
      <c r="F14" s="12"/>
      <c r="G14" s="12"/>
      <c r="H14" s="12"/>
      <c r="I14" s="13"/>
    </row>
    <row r="17" spans="2:9" x14ac:dyDescent="0.25">
      <c r="B17" s="56" t="s">
        <v>70</v>
      </c>
      <c r="C17" s="56"/>
    </row>
    <row r="18" spans="2:9" x14ac:dyDescent="0.25">
      <c r="B18" s="2"/>
      <c r="C18" s="3"/>
      <c r="D18" s="45"/>
      <c r="E18" s="46"/>
      <c r="F18" s="3"/>
      <c r="G18" s="3"/>
      <c r="H18" s="3"/>
      <c r="I18" s="4"/>
    </row>
    <row r="19" spans="2:9" x14ac:dyDescent="0.25">
      <c r="B19" s="5"/>
      <c r="C19" s="7"/>
      <c r="D19" s="48" t="s">
        <v>70</v>
      </c>
      <c r="E19" s="47"/>
      <c r="F19" s="7"/>
      <c r="G19" s="50" t="s">
        <v>81</v>
      </c>
      <c r="H19" s="7"/>
      <c r="I19" s="8"/>
    </row>
    <row r="20" spans="2:9" x14ac:dyDescent="0.25">
      <c r="B20" s="5"/>
      <c r="C20" s="7"/>
      <c r="D20" s="27" t="s">
        <v>10</v>
      </c>
      <c r="E20" s="107">
        <v>42419</v>
      </c>
      <c r="F20" s="7"/>
      <c r="G20" s="14" t="s">
        <v>82</v>
      </c>
      <c r="H20" s="16"/>
      <c r="I20" s="8"/>
    </row>
    <row r="21" spans="2:9" x14ac:dyDescent="0.25">
      <c r="B21" s="5"/>
      <c r="C21" s="7"/>
      <c r="D21" s="28" t="s">
        <v>16</v>
      </c>
      <c r="E21" s="108" t="s">
        <v>17</v>
      </c>
      <c r="F21" s="7"/>
      <c r="G21" s="17" t="s">
        <v>83</v>
      </c>
      <c r="H21" s="18"/>
      <c r="I21" s="8"/>
    </row>
    <row r="22" spans="2:9" x14ac:dyDescent="0.25">
      <c r="B22" s="5"/>
      <c r="C22" s="7"/>
      <c r="D22" s="28" t="s">
        <v>333</v>
      </c>
      <c r="E22" s="111" t="s">
        <v>84</v>
      </c>
      <c r="F22" s="7"/>
      <c r="G22" s="17" t="s">
        <v>84</v>
      </c>
      <c r="H22" s="18"/>
      <c r="I22" s="8"/>
    </row>
    <row r="23" spans="2:9" x14ac:dyDescent="0.25">
      <c r="B23" s="5"/>
      <c r="C23" s="7"/>
      <c r="D23" s="28" t="s">
        <v>332</v>
      </c>
      <c r="E23" s="108" t="b">
        <v>1</v>
      </c>
      <c r="F23" s="7"/>
      <c r="G23" s="17" t="s">
        <v>85</v>
      </c>
      <c r="H23" s="18"/>
      <c r="I23" s="8"/>
    </row>
    <row r="24" spans="2:9" x14ac:dyDescent="0.25">
      <c r="B24" s="5"/>
      <c r="C24" s="7"/>
      <c r="D24" s="28"/>
      <c r="E24" s="108"/>
      <c r="F24" s="7"/>
      <c r="G24" s="17" t="s">
        <v>86</v>
      </c>
      <c r="H24" s="18"/>
      <c r="I24" s="8"/>
    </row>
    <row r="25" spans="2:9" x14ac:dyDescent="0.25">
      <c r="B25" s="5"/>
      <c r="C25" s="7"/>
      <c r="D25" s="44"/>
      <c r="E25" s="110"/>
      <c r="F25" s="7"/>
      <c r="G25" s="21"/>
      <c r="H25" s="22"/>
      <c r="I25" s="8"/>
    </row>
    <row r="26" spans="2:9" x14ac:dyDescent="0.25">
      <c r="B26" s="11"/>
      <c r="C26" s="12"/>
      <c r="D26" s="12"/>
      <c r="E26" s="12"/>
      <c r="F26" s="12"/>
      <c r="G26" s="12"/>
      <c r="H26" s="12"/>
      <c r="I26" s="13"/>
    </row>
    <row r="29" spans="2:9" x14ac:dyDescent="0.25">
      <c r="B29" s="56" t="s">
        <v>189</v>
      </c>
      <c r="C29" s="56"/>
    </row>
    <row r="30" spans="2:9" x14ac:dyDescent="0.25">
      <c r="B30" s="2"/>
      <c r="C30" s="3"/>
      <c r="D30" s="3"/>
      <c r="E30" s="3"/>
      <c r="F30" s="3"/>
      <c r="G30" s="3"/>
      <c r="H30" s="3"/>
      <c r="I30" s="4"/>
    </row>
    <row r="31" spans="2:9" x14ac:dyDescent="0.25">
      <c r="B31" s="5"/>
      <c r="C31" s="7"/>
      <c r="D31" s="49" t="s">
        <v>265</v>
      </c>
      <c r="E31" s="10"/>
      <c r="F31" s="10"/>
      <c r="G31" s="49" t="s">
        <v>190</v>
      </c>
      <c r="H31" s="10"/>
      <c r="I31" s="55"/>
    </row>
    <row r="32" spans="2:9" x14ac:dyDescent="0.25">
      <c r="B32" s="5"/>
      <c r="C32" s="122"/>
      <c r="D32" s="117" t="s">
        <v>143</v>
      </c>
      <c r="E32" s="119" t="s">
        <v>193</v>
      </c>
      <c r="F32" s="7"/>
      <c r="G32" s="78" t="s">
        <v>11</v>
      </c>
      <c r="H32" s="78" t="s">
        <v>12</v>
      </c>
      <c r="I32" s="55"/>
    </row>
    <row r="33" spans="2:9" ht="15" customHeight="1" x14ac:dyDescent="0.25">
      <c r="B33" s="5"/>
      <c r="C33" s="184" t="s">
        <v>269</v>
      </c>
      <c r="D33" s="118" t="s">
        <v>194</v>
      </c>
      <c r="E33" s="111" t="s">
        <v>84</v>
      </c>
      <c r="F33" s="9"/>
      <c r="G33" s="71" t="s">
        <v>183</v>
      </c>
      <c r="H33" s="75">
        <v>1.1300000000000001E-3</v>
      </c>
      <c r="I33" s="55"/>
    </row>
    <row r="34" spans="2:9" x14ac:dyDescent="0.25">
      <c r="B34" s="5"/>
      <c r="C34" s="190"/>
      <c r="D34" s="29" t="s">
        <v>195</v>
      </c>
      <c r="E34" s="121" t="b">
        <v>1</v>
      </c>
      <c r="F34" s="9"/>
      <c r="G34" s="72" t="s">
        <v>47</v>
      </c>
      <c r="H34" s="76">
        <v>1.1925E-3</v>
      </c>
      <c r="I34" s="55"/>
    </row>
    <row r="35" spans="2:9" x14ac:dyDescent="0.25">
      <c r="B35" s="5"/>
      <c r="C35" s="190"/>
      <c r="D35" s="29" t="s">
        <v>196</v>
      </c>
      <c r="E35" s="108" t="s">
        <v>229</v>
      </c>
      <c r="F35" s="9"/>
      <c r="G35" s="72" t="s">
        <v>43</v>
      </c>
      <c r="H35" s="76">
        <v>1.2425000000000001E-3</v>
      </c>
      <c r="I35" s="55"/>
    </row>
    <row r="36" spans="2:9" x14ac:dyDescent="0.25">
      <c r="B36" s="5"/>
      <c r="C36" s="190"/>
      <c r="D36" s="29" t="s">
        <v>197</v>
      </c>
      <c r="E36" s="108" t="s">
        <v>148</v>
      </c>
      <c r="F36" s="9"/>
      <c r="G36" s="72" t="s">
        <v>50</v>
      </c>
      <c r="H36" s="76">
        <v>1.2975E-3</v>
      </c>
      <c r="I36" s="55"/>
    </row>
    <row r="37" spans="2:9" x14ac:dyDescent="0.25">
      <c r="B37" s="5"/>
      <c r="C37" s="190"/>
      <c r="D37" s="29" t="s">
        <v>198</v>
      </c>
      <c r="E37" s="108" t="s">
        <v>28</v>
      </c>
      <c r="F37" s="9"/>
      <c r="G37" s="72" t="s">
        <v>52</v>
      </c>
      <c r="H37" s="76">
        <v>1.3324999999999999E-3</v>
      </c>
      <c r="I37" s="55"/>
    </row>
    <row r="38" spans="2:9" x14ac:dyDescent="0.25">
      <c r="B38" s="5"/>
      <c r="C38" s="190"/>
      <c r="D38" s="29" t="s">
        <v>199</v>
      </c>
      <c r="E38" s="68" t="s">
        <v>22</v>
      </c>
      <c r="F38" s="9"/>
      <c r="G38" s="72" t="s">
        <v>54</v>
      </c>
      <c r="H38" s="76">
        <v>1.3074999999999999E-3</v>
      </c>
      <c r="I38" s="55"/>
    </row>
    <row r="39" spans="2:9" x14ac:dyDescent="0.25">
      <c r="B39" s="5"/>
      <c r="C39" s="190"/>
      <c r="D39" s="29" t="s">
        <v>200</v>
      </c>
      <c r="E39" s="108" t="s">
        <v>30</v>
      </c>
      <c r="F39" s="9"/>
      <c r="G39" s="72" t="s">
        <v>56</v>
      </c>
      <c r="H39" s="76">
        <v>1.2725E-3</v>
      </c>
      <c r="I39" s="55"/>
    </row>
    <row r="40" spans="2:9" x14ac:dyDescent="0.25">
      <c r="B40" s="5"/>
      <c r="C40" s="190"/>
      <c r="D40" s="29" t="s">
        <v>201</v>
      </c>
      <c r="E40" s="108" t="s">
        <v>231</v>
      </c>
      <c r="F40" s="9"/>
      <c r="G40" s="72" t="s">
        <v>58</v>
      </c>
      <c r="H40" s="76">
        <v>1.2275000000000001E-3</v>
      </c>
      <c r="I40" s="55"/>
    </row>
    <row r="41" spans="2:9" x14ac:dyDescent="0.25">
      <c r="B41" s="5"/>
      <c r="C41" s="190"/>
      <c r="D41" s="29" t="s">
        <v>202</v>
      </c>
      <c r="E41" s="108" t="s">
        <v>232</v>
      </c>
      <c r="F41" s="9"/>
      <c r="G41" s="72" t="s">
        <v>60</v>
      </c>
      <c r="H41" s="76">
        <v>1.1675000000000001E-3</v>
      </c>
      <c r="I41" s="55"/>
    </row>
    <row r="42" spans="2:9" x14ac:dyDescent="0.25">
      <c r="B42" s="5"/>
      <c r="C42" s="190"/>
      <c r="D42" s="29" t="s">
        <v>203</v>
      </c>
      <c r="E42" s="108" t="s">
        <v>169</v>
      </c>
      <c r="F42" s="9"/>
      <c r="G42" s="72" t="s">
        <v>61</v>
      </c>
      <c r="H42" s="76">
        <v>1.1025E-3</v>
      </c>
      <c r="I42" s="55"/>
    </row>
    <row r="43" spans="2:9" x14ac:dyDescent="0.25">
      <c r="B43" s="5"/>
      <c r="C43" s="190"/>
      <c r="D43" s="29" t="s">
        <v>204</v>
      </c>
      <c r="E43" s="108" t="s">
        <v>148</v>
      </c>
      <c r="F43" s="9"/>
      <c r="G43" s="72" t="s">
        <v>62</v>
      </c>
      <c r="H43" s="76">
        <v>1.0425E-3</v>
      </c>
      <c r="I43" s="55"/>
    </row>
    <row r="44" spans="2:9" x14ac:dyDescent="0.25">
      <c r="B44" s="5"/>
      <c r="C44" s="190"/>
      <c r="D44" s="29" t="s">
        <v>205</v>
      </c>
      <c r="E44" s="108" t="s">
        <v>2</v>
      </c>
      <c r="F44" s="9"/>
      <c r="G44" s="72" t="s">
        <v>63</v>
      </c>
      <c r="H44" s="76">
        <v>9.9250000000000011E-4</v>
      </c>
      <c r="I44" s="55"/>
    </row>
    <row r="45" spans="2:9" x14ac:dyDescent="0.25">
      <c r="B45" s="5"/>
      <c r="C45" s="190"/>
      <c r="D45" s="29" t="s">
        <v>206</v>
      </c>
      <c r="E45" s="108" t="s">
        <v>100</v>
      </c>
      <c r="F45" s="9"/>
      <c r="G45" s="72" t="s">
        <v>64</v>
      </c>
      <c r="H45" s="76">
        <v>8.6249999999999999E-4</v>
      </c>
      <c r="I45" s="55"/>
    </row>
    <row r="46" spans="2:9" x14ac:dyDescent="0.25">
      <c r="B46" s="5"/>
      <c r="C46" s="190"/>
      <c r="D46" s="29" t="s">
        <v>207</v>
      </c>
      <c r="E46" s="108" t="s">
        <v>230</v>
      </c>
      <c r="F46" s="9"/>
      <c r="G46" s="72" t="s">
        <v>65</v>
      </c>
      <c r="H46" s="76">
        <v>6.8749999999999996E-4</v>
      </c>
      <c r="I46" s="55"/>
    </row>
    <row r="47" spans="2:9" x14ac:dyDescent="0.25">
      <c r="B47" s="5"/>
      <c r="C47" s="190"/>
      <c r="D47" s="29" t="s">
        <v>208</v>
      </c>
      <c r="E47" s="108">
        <v>2</v>
      </c>
      <c r="F47" s="9"/>
      <c r="G47" s="72" t="s">
        <v>66</v>
      </c>
      <c r="H47" s="76">
        <v>5.8250000000000001E-4</v>
      </c>
      <c r="I47" s="55"/>
    </row>
    <row r="48" spans="2:9" x14ac:dyDescent="0.25">
      <c r="B48" s="5"/>
      <c r="C48" s="191"/>
      <c r="D48" s="29" t="s">
        <v>209</v>
      </c>
      <c r="E48" s="68" t="s">
        <v>22</v>
      </c>
      <c r="F48" s="9"/>
      <c r="G48" s="72" t="s">
        <v>67</v>
      </c>
      <c r="H48" s="76">
        <v>5.1250000000000004E-4</v>
      </c>
      <c r="I48" s="55"/>
    </row>
    <row r="49" spans="2:9" x14ac:dyDescent="0.25">
      <c r="B49" s="5"/>
      <c r="C49" s="187" t="s">
        <v>267</v>
      </c>
      <c r="D49" s="118" t="s">
        <v>210</v>
      </c>
      <c r="E49" s="120" t="s">
        <v>229</v>
      </c>
      <c r="F49" s="9"/>
      <c r="G49" s="72"/>
      <c r="H49" s="76"/>
      <c r="I49" s="55"/>
    </row>
    <row r="50" spans="2:9" x14ac:dyDescent="0.25">
      <c r="B50" s="5"/>
      <c r="C50" s="192"/>
      <c r="D50" s="29" t="s">
        <v>211</v>
      </c>
      <c r="E50" s="108" t="s">
        <v>148</v>
      </c>
      <c r="F50" s="9"/>
      <c r="G50" s="72"/>
      <c r="H50" s="76"/>
      <c r="I50" s="55"/>
    </row>
    <row r="51" spans="2:9" x14ac:dyDescent="0.25">
      <c r="B51" s="5"/>
      <c r="C51" s="192"/>
      <c r="D51" s="29" t="s">
        <v>212</v>
      </c>
      <c r="E51" s="108" t="s">
        <v>28</v>
      </c>
      <c r="F51" s="9"/>
      <c r="G51" s="72"/>
      <c r="H51" s="76"/>
      <c r="I51" s="55"/>
    </row>
    <row r="52" spans="2:9" x14ac:dyDescent="0.25">
      <c r="B52" s="5"/>
      <c r="C52" s="192"/>
      <c r="D52" s="29" t="s">
        <v>213</v>
      </c>
      <c r="E52" s="68" t="s">
        <v>22</v>
      </c>
      <c r="F52" s="9"/>
      <c r="G52" s="72"/>
      <c r="H52" s="76"/>
      <c r="I52" s="55"/>
    </row>
    <row r="53" spans="2:9" x14ac:dyDescent="0.25">
      <c r="B53" s="5"/>
      <c r="C53" s="192"/>
      <c r="D53" s="29" t="s">
        <v>214</v>
      </c>
      <c r="E53" s="108">
        <v>2</v>
      </c>
      <c r="F53" s="9"/>
      <c r="G53" s="72"/>
      <c r="H53" s="76"/>
      <c r="I53" s="55"/>
    </row>
    <row r="54" spans="2:9" x14ac:dyDescent="0.25">
      <c r="B54" s="5"/>
      <c r="C54" s="192"/>
      <c r="D54" s="29" t="s">
        <v>215</v>
      </c>
      <c r="E54" s="108" t="s">
        <v>216</v>
      </c>
      <c r="F54" s="9"/>
      <c r="G54" s="72"/>
      <c r="H54" s="76"/>
      <c r="I54" s="55"/>
    </row>
    <row r="55" spans="2:9" x14ac:dyDescent="0.25">
      <c r="B55" s="5"/>
      <c r="C55" s="192"/>
      <c r="D55" s="29" t="s">
        <v>217</v>
      </c>
      <c r="E55" s="108" t="s">
        <v>233</v>
      </c>
      <c r="F55" s="9"/>
      <c r="G55" s="72"/>
      <c r="H55" s="76"/>
      <c r="I55" s="55"/>
    </row>
    <row r="56" spans="2:9" x14ac:dyDescent="0.25">
      <c r="B56" s="5"/>
      <c r="C56" s="192"/>
      <c r="D56" s="29" t="s">
        <v>218</v>
      </c>
      <c r="E56" s="108" t="s">
        <v>169</v>
      </c>
      <c r="F56" s="9"/>
      <c r="G56" s="72"/>
      <c r="H56" s="76"/>
      <c r="I56" s="55"/>
    </row>
    <row r="57" spans="2:9" x14ac:dyDescent="0.25">
      <c r="B57" s="5"/>
      <c r="C57" s="192"/>
      <c r="D57" s="29" t="s">
        <v>219</v>
      </c>
      <c r="E57" s="108" t="s">
        <v>148</v>
      </c>
      <c r="F57" s="9"/>
      <c r="G57" s="72"/>
      <c r="H57" s="76"/>
      <c r="I57" s="55"/>
    </row>
    <row r="58" spans="2:9" x14ac:dyDescent="0.25">
      <c r="B58" s="5"/>
      <c r="C58" s="192"/>
      <c r="D58" s="29" t="s">
        <v>220</v>
      </c>
      <c r="E58" s="108" t="s">
        <v>230</v>
      </c>
      <c r="F58" s="9"/>
      <c r="G58" s="72"/>
      <c r="H58" s="76"/>
      <c r="I58" s="55"/>
    </row>
    <row r="59" spans="2:9" x14ac:dyDescent="0.25">
      <c r="B59" s="5"/>
      <c r="C59" s="192"/>
      <c r="D59" s="29" t="s">
        <v>221</v>
      </c>
      <c r="E59" s="108" t="s">
        <v>100</v>
      </c>
      <c r="F59" s="9"/>
      <c r="G59" s="72"/>
      <c r="H59" s="76"/>
      <c r="I59" s="55"/>
    </row>
    <row r="60" spans="2:9" x14ac:dyDescent="0.25">
      <c r="B60" s="5"/>
      <c r="C60" s="192"/>
      <c r="D60" s="29" t="s">
        <v>222</v>
      </c>
      <c r="E60" s="108" t="s">
        <v>230</v>
      </c>
      <c r="F60" s="9"/>
      <c r="G60" s="72"/>
      <c r="H60" s="76"/>
      <c r="I60" s="55"/>
    </row>
    <row r="61" spans="2:9" x14ac:dyDescent="0.25">
      <c r="B61" s="5"/>
      <c r="C61" s="192"/>
      <c r="D61" s="29" t="s">
        <v>223</v>
      </c>
      <c r="E61" s="108" t="s">
        <v>123</v>
      </c>
      <c r="F61" s="9"/>
      <c r="G61" s="72"/>
      <c r="H61" s="76"/>
      <c r="I61" s="55"/>
    </row>
    <row r="62" spans="2:9" x14ac:dyDescent="0.25">
      <c r="B62" s="5"/>
      <c r="C62" s="193"/>
      <c r="D62" s="29" t="s">
        <v>224</v>
      </c>
      <c r="E62" s="68" t="s">
        <v>22</v>
      </c>
      <c r="F62" s="9"/>
      <c r="G62" s="72"/>
      <c r="H62" s="76"/>
      <c r="I62" s="55"/>
    </row>
    <row r="63" spans="2:9" x14ac:dyDescent="0.25">
      <c r="B63" s="5"/>
      <c r="C63" s="187" t="str">
        <f>"Solving For : "&amp;CHAR(32)&amp;$E$63</f>
        <v>Solving For :  Leg1Discount</v>
      </c>
      <c r="D63" s="118" t="s">
        <v>225</v>
      </c>
      <c r="E63" s="123" t="s">
        <v>226</v>
      </c>
      <c r="F63" s="9"/>
      <c r="G63" s="72"/>
      <c r="H63" s="76"/>
      <c r="I63" s="55"/>
    </row>
    <row r="64" spans="2:9" x14ac:dyDescent="0.25">
      <c r="B64" s="5"/>
      <c r="C64" s="194"/>
      <c r="D64" s="29" t="s">
        <v>134</v>
      </c>
      <c r="E64" s="108" t="b">
        <v>1</v>
      </c>
      <c r="F64" s="9"/>
      <c r="G64" s="72"/>
      <c r="H64" s="76"/>
      <c r="I64" s="55"/>
    </row>
    <row r="65" spans="2:9" x14ac:dyDescent="0.25">
      <c r="B65" s="5"/>
      <c r="C65" s="194"/>
      <c r="D65" s="29" t="s">
        <v>179</v>
      </c>
      <c r="E65" s="108" t="b">
        <v>1</v>
      </c>
      <c r="F65" s="9"/>
      <c r="G65" s="72"/>
      <c r="H65" s="76"/>
      <c r="I65" s="55"/>
    </row>
    <row r="66" spans="2:9" x14ac:dyDescent="0.25">
      <c r="B66" s="5"/>
      <c r="C66" s="194"/>
      <c r="D66" s="29" t="s">
        <v>178</v>
      </c>
      <c r="E66" s="111" t="s">
        <v>84</v>
      </c>
      <c r="F66" s="9"/>
      <c r="G66" s="72"/>
      <c r="H66" s="76"/>
      <c r="I66" s="55"/>
    </row>
    <row r="67" spans="2:9" x14ac:dyDescent="0.25">
      <c r="B67" s="5"/>
      <c r="C67" s="194"/>
      <c r="D67" s="29" t="s">
        <v>182</v>
      </c>
      <c r="E67" s="108" t="s">
        <v>227</v>
      </c>
      <c r="F67" s="9"/>
      <c r="G67" s="72"/>
      <c r="H67" s="76"/>
      <c r="I67" s="55"/>
    </row>
    <row r="68" spans="2:9" x14ac:dyDescent="0.25">
      <c r="B68" s="5"/>
      <c r="C68" s="194"/>
      <c r="D68" s="29" t="s">
        <v>181</v>
      </c>
      <c r="E68" s="108" t="s">
        <v>169</v>
      </c>
      <c r="F68" s="9"/>
      <c r="G68" s="72"/>
      <c r="H68" s="76"/>
      <c r="I68" s="55"/>
    </row>
    <row r="69" spans="2:9" x14ac:dyDescent="0.25">
      <c r="B69" s="5"/>
      <c r="C69" s="194"/>
      <c r="D69" s="28" t="s">
        <v>135</v>
      </c>
      <c r="E69" s="38">
        <v>1.0000000000000001E-9</v>
      </c>
      <c r="F69" s="9"/>
      <c r="G69" s="72"/>
      <c r="H69" s="76"/>
      <c r="I69" s="55"/>
    </row>
    <row r="70" spans="2:9" x14ac:dyDescent="0.25">
      <c r="B70" s="5"/>
      <c r="C70" s="194"/>
      <c r="D70" s="28" t="s">
        <v>136</v>
      </c>
      <c r="E70" s="106">
        <v>1000</v>
      </c>
      <c r="F70" s="9"/>
      <c r="G70" s="72"/>
      <c r="H70" s="76"/>
      <c r="I70" s="55"/>
    </row>
    <row r="71" spans="2:9" x14ac:dyDescent="0.25">
      <c r="B71" s="5"/>
      <c r="C71" s="194"/>
      <c r="D71" s="28" t="s">
        <v>180</v>
      </c>
      <c r="E71" s="35" t="b">
        <v>1</v>
      </c>
      <c r="F71" s="9"/>
      <c r="G71" s="72"/>
      <c r="H71" s="76"/>
      <c r="I71" s="55"/>
    </row>
    <row r="72" spans="2:9" x14ac:dyDescent="0.25">
      <c r="B72" s="5"/>
      <c r="C72" s="194"/>
      <c r="D72" s="28"/>
      <c r="E72" s="35"/>
      <c r="F72" s="9"/>
      <c r="G72" s="72"/>
      <c r="H72" s="76"/>
      <c r="I72" s="55"/>
    </row>
    <row r="73" spans="2:9" x14ac:dyDescent="0.25">
      <c r="B73" s="5"/>
      <c r="C73" s="194"/>
      <c r="D73" s="28"/>
      <c r="E73" s="35"/>
      <c r="F73" s="9"/>
      <c r="G73" s="72"/>
      <c r="H73" s="76"/>
      <c r="I73" s="55"/>
    </row>
    <row r="74" spans="2:9" x14ac:dyDescent="0.25">
      <c r="B74" s="5"/>
      <c r="C74" s="195"/>
      <c r="D74" s="33"/>
      <c r="E74" s="40"/>
      <c r="F74" s="9"/>
      <c r="G74" s="73"/>
      <c r="H74" s="77"/>
      <c r="I74" s="55"/>
    </row>
    <row r="75" spans="2:9" x14ac:dyDescent="0.25">
      <c r="B75" s="5"/>
      <c r="C75" s="7"/>
      <c r="D75" s="9"/>
      <c r="E75" s="9"/>
      <c r="F75" s="9"/>
      <c r="G75" s="10"/>
      <c r="H75" s="10"/>
      <c r="I75" s="55"/>
    </row>
    <row r="76" spans="2:9" x14ac:dyDescent="0.25">
      <c r="B76" s="11"/>
      <c r="C76" s="12"/>
      <c r="D76" s="12"/>
      <c r="E76" s="12"/>
      <c r="F76" s="12"/>
      <c r="G76" s="12"/>
      <c r="H76" s="12"/>
      <c r="I76" s="13"/>
    </row>
  </sheetData>
  <mergeCells count="3">
    <mergeCell ref="C33:C48"/>
    <mergeCell ref="C49:C62"/>
    <mergeCell ref="C63:C74"/>
  </mergeCells>
  <dataValidations disablePrompts="1" count="2">
    <dataValidation type="list" allowBlank="1" showInputMessage="1" showErrorMessage="1" sqref="E22 E66 E3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38 E48 E52 E62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/>
  </sheetPr>
  <dimension ref="A1:E39"/>
  <sheetViews>
    <sheetView showGridLines="0" tabSelected="1" zoomScaleNormal="100" workbookViewId="0"/>
  </sheetViews>
  <sheetFormatPr defaultRowHeight="15" x14ac:dyDescent="0.25"/>
  <cols>
    <col min="2" max="2" width="2.7109375" customWidth="1"/>
    <col min="3" max="3" width="31.140625" customWidth="1"/>
    <col min="4" max="4" width="58.28515625" customWidth="1"/>
    <col min="5" max="5" width="2.7109375" customWidth="1"/>
  </cols>
  <sheetData>
    <row r="1" spans="1:5" x14ac:dyDescent="0.25">
      <c r="A1" s="130"/>
    </row>
    <row r="2" spans="1:5" x14ac:dyDescent="0.25">
      <c r="B2" s="56" t="s">
        <v>314</v>
      </c>
    </row>
    <row r="5" spans="1:5" x14ac:dyDescent="0.25">
      <c r="B5" s="56" t="s">
        <v>313</v>
      </c>
    </row>
    <row r="6" spans="1:5" x14ac:dyDescent="0.25">
      <c r="B6" s="2"/>
      <c r="C6" s="45"/>
      <c r="D6" s="46"/>
      <c r="E6" s="4"/>
    </row>
    <row r="7" spans="1:5" x14ac:dyDescent="0.25">
      <c r="B7" s="5"/>
      <c r="C7" s="64" t="s">
        <v>313</v>
      </c>
      <c r="D7" s="61" t="str">
        <f ca="1">IF(AND(isGBPXCCYLoaded,isEURXCCYLoaded,NOW()),_xll.meCurveCalibrateFXForwards(CurveCollection,StaticDataTable,IndexName,CurveBuildProperties,FXForwardConventions),"Error Building FX Forward Curve")</f>
        <v>Error Building FX Forward Curve</v>
      </c>
      <c r="E7" s="8"/>
    </row>
    <row r="8" spans="1:5" x14ac:dyDescent="0.25">
      <c r="B8" s="5"/>
      <c r="C8" s="128" t="s">
        <v>298</v>
      </c>
      <c r="D8" s="129" t="b">
        <f ca="1">LEFT(D7,5)=CurveCollection</f>
        <v>0</v>
      </c>
      <c r="E8" s="8"/>
    </row>
    <row r="9" spans="1:5" x14ac:dyDescent="0.25">
      <c r="B9" s="5"/>
      <c r="C9" s="6"/>
      <c r="D9" s="60"/>
      <c r="E9" s="8"/>
    </row>
    <row r="10" spans="1:5" x14ac:dyDescent="0.25">
      <c r="B10" s="5"/>
      <c r="C10" s="48" t="s">
        <v>0</v>
      </c>
      <c r="D10" s="57"/>
      <c r="E10" s="8"/>
    </row>
    <row r="11" spans="1:5" x14ac:dyDescent="0.25">
      <c r="B11" s="5"/>
      <c r="C11" s="27" t="s">
        <v>88</v>
      </c>
      <c r="D11" s="107" t="s">
        <v>80</v>
      </c>
      <c r="E11" s="8"/>
    </row>
    <row r="12" spans="1:5" x14ac:dyDescent="0.25">
      <c r="B12" s="5"/>
      <c r="C12" s="28" t="s">
        <v>87</v>
      </c>
      <c r="D12" s="108" t="s">
        <v>300</v>
      </c>
      <c r="E12" s="8"/>
    </row>
    <row r="13" spans="1:5" x14ac:dyDescent="0.25">
      <c r="B13" s="5"/>
      <c r="C13" s="59" t="s">
        <v>89</v>
      </c>
      <c r="D13" s="110" t="s">
        <v>301</v>
      </c>
      <c r="E13" s="8" t="s">
        <v>4</v>
      </c>
    </row>
    <row r="14" spans="1:5" x14ac:dyDescent="0.25">
      <c r="B14" s="11"/>
      <c r="C14" s="12"/>
      <c r="D14" s="12"/>
      <c r="E14" s="13"/>
    </row>
    <row r="17" spans="2:5" x14ac:dyDescent="0.25">
      <c r="B17" s="56" t="s">
        <v>70</v>
      </c>
    </row>
    <row r="18" spans="2:5" x14ac:dyDescent="0.25">
      <c r="B18" s="2"/>
      <c r="C18" s="45"/>
      <c r="D18" s="46"/>
      <c r="E18" s="4"/>
    </row>
    <row r="19" spans="2:5" x14ac:dyDescent="0.25">
      <c r="B19" s="5"/>
      <c r="C19" s="48" t="s">
        <v>70</v>
      </c>
      <c r="D19" s="47"/>
      <c r="E19" s="8"/>
    </row>
    <row r="20" spans="2:5" x14ac:dyDescent="0.25">
      <c r="B20" s="5"/>
      <c r="C20" s="27" t="s">
        <v>10</v>
      </c>
      <c r="D20" s="107">
        <v>42419</v>
      </c>
      <c r="E20" s="8"/>
    </row>
    <row r="21" spans="2:5" x14ac:dyDescent="0.25">
      <c r="B21" s="5"/>
      <c r="C21" s="28" t="s">
        <v>16</v>
      </c>
      <c r="D21" s="108" t="s">
        <v>17</v>
      </c>
      <c r="E21" s="8"/>
    </row>
    <row r="22" spans="2:5" x14ac:dyDescent="0.25">
      <c r="B22" s="5"/>
      <c r="C22" s="44"/>
      <c r="D22" s="110"/>
      <c r="E22" s="8"/>
    </row>
    <row r="23" spans="2:5" x14ac:dyDescent="0.25">
      <c r="B23" s="11"/>
      <c r="C23" s="12"/>
      <c r="D23" s="12"/>
      <c r="E23" s="13"/>
    </row>
    <row r="26" spans="2:5" x14ac:dyDescent="0.25">
      <c r="B26" s="56" t="s">
        <v>297</v>
      </c>
    </row>
    <row r="27" spans="2:5" x14ac:dyDescent="0.25">
      <c r="B27" s="2"/>
      <c r="C27" s="45"/>
      <c r="D27" s="46"/>
      <c r="E27" s="4"/>
    </row>
    <row r="28" spans="2:5" x14ac:dyDescent="0.25">
      <c r="B28" s="5"/>
      <c r="C28" s="48" t="s">
        <v>290</v>
      </c>
      <c r="D28" s="47"/>
      <c r="E28" s="8"/>
    </row>
    <row r="29" spans="2:5" x14ac:dyDescent="0.25">
      <c r="B29" s="5"/>
      <c r="C29" s="27" t="s">
        <v>201</v>
      </c>
      <c r="D29" s="107" t="s">
        <v>299</v>
      </c>
      <c r="E29" s="8"/>
    </row>
    <row r="30" spans="2:5" x14ac:dyDescent="0.25">
      <c r="B30" s="5"/>
      <c r="C30" s="28" t="s">
        <v>202</v>
      </c>
      <c r="D30" s="108" t="s">
        <v>294</v>
      </c>
      <c r="E30" s="8"/>
    </row>
    <row r="31" spans="2:5" x14ac:dyDescent="0.25">
      <c r="B31" s="5"/>
      <c r="C31" s="28" t="s">
        <v>215</v>
      </c>
      <c r="D31" s="108" t="s">
        <v>291</v>
      </c>
      <c r="E31" s="8"/>
    </row>
    <row r="32" spans="2:5" x14ac:dyDescent="0.25">
      <c r="B32" s="5"/>
      <c r="C32" s="28" t="s">
        <v>217</v>
      </c>
      <c r="D32" s="108" t="s">
        <v>293</v>
      </c>
      <c r="E32" s="8"/>
    </row>
    <row r="33" spans="2:5" x14ac:dyDescent="0.25">
      <c r="B33" s="5"/>
      <c r="C33" s="28" t="s">
        <v>225</v>
      </c>
      <c r="D33" s="108" t="s">
        <v>292</v>
      </c>
      <c r="E33" s="8"/>
    </row>
    <row r="34" spans="2:5" x14ac:dyDescent="0.25">
      <c r="B34" s="5"/>
      <c r="C34" s="44"/>
      <c r="D34" s="110"/>
      <c r="E34" s="8"/>
    </row>
    <row r="35" spans="2:5" x14ac:dyDescent="0.25">
      <c r="B35" s="5"/>
      <c r="C35" s="7"/>
      <c r="D35" s="7"/>
      <c r="E35" s="8"/>
    </row>
    <row r="36" spans="2:5" x14ac:dyDescent="0.25">
      <c r="B36" s="5"/>
      <c r="C36" s="126" t="s">
        <v>296</v>
      </c>
      <c r="D36" s="7"/>
      <c r="E36" s="8"/>
    </row>
    <row r="37" spans="2:5" x14ac:dyDescent="0.25">
      <c r="B37" s="5"/>
      <c r="C37" s="10" t="s">
        <v>295</v>
      </c>
      <c r="D37" s="7"/>
      <c r="E37" s="8"/>
    </row>
    <row r="38" spans="2:5" x14ac:dyDescent="0.25">
      <c r="B38" s="5"/>
      <c r="C38" s="127" t="s">
        <v>338</v>
      </c>
      <c r="D38" s="7"/>
      <c r="E38" s="8"/>
    </row>
    <row r="39" spans="2:5" x14ac:dyDescent="0.25">
      <c r="B39" s="11"/>
      <c r="C39" s="12"/>
      <c r="D39" s="12"/>
      <c r="E39" s="13"/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/>
  </sheetPr>
  <dimension ref="A2:V1520"/>
  <sheetViews>
    <sheetView showGridLines="0" workbookViewId="0"/>
  </sheetViews>
  <sheetFormatPr defaultRowHeight="15" x14ac:dyDescent="0.25"/>
  <cols>
    <col min="1" max="1" width="9.140625" style="142"/>
    <col min="2" max="2" width="2.7109375" customWidth="1"/>
    <col min="3" max="3" width="15.7109375" customWidth="1"/>
    <col min="4" max="5" width="20.7109375" customWidth="1"/>
    <col min="6" max="6" width="2.7109375" customWidth="1"/>
    <col min="7" max="9" width="20.7109375" customWidth="1"/>
    <col min="10" max="10" width="2.7109375" customWidth="1"/>
    <col min="11" max="11" width="15.7109375" customWidth="1"/>
    <col min="12" max="13" width="20.7109375" customWidth="1"/>
    <col min="14" max="14" width="2.7109375" customWidth="1"/>
    <col min="15" max="17" width="20.7109375" customWidth="1"/>
    <col min="18" max="18" width="2.7109375" customWidth="1"/>
    <col min="19" max="21" width="20.7109375" customWidth="1"/>
    <col min="22" max="22" width="2.7109375" customWidth="1"/>
    <col min="23" max="24" width="15.7109375" customWidth="1"/>
  </cols>
  <sheetData>
    <row r="2" spans="1:22" x14ac:dyDescent="0.25">
      <c r="A2"/>
      <c r="B2" s="179" t="s">
        <v>334</v>
      </c>
    </row>
    <row r="3" spans="1:22" x14ac:dyDescent="0.25">
      <c r="B3" s="180"/>
    </row>
    <row r="4" spans="1:22" x14ac:dyDescent="0.25">
      <c r="B4" s="180"/>
    </row>
    <row r="5" spans="1:22" x14ac:dyDescent="0.25">
      <c r="A5"/>
      <c r="B5" s="179" t="s">
        <v>324</v>
      </c>
    </row>
    <row r="6" spans="1:22" x14ac:dyDescent="0.25">
      <c r="A6"/>
      <c r="B6" s="131"/>
      <c r="C6" s="132"/>
      <c r="D6" s="132"/>
      <c r="E6" s="132"/>
      <c r="F6" s="132"/>
      <c r="G6" s="132"/>
      <c r="H6" s="132"/>
      <c r="I6" s="132"/>
      <c r="J6" s="132"/>
      <c r="K6" s="132"/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3"/>
    </row>
    <row r="7" spans="1:22" x14ac:dyDescent="0.25">
      <c r="A7"/>
      <c r="B7" s="134"/>
      <c r="C7" s="135" t="s">
        <v>9</v>
      </c>
      <c r="D7" s="7"/>
      <c r="E7" s="7"/>
      <c r="F7" s="7"/>
      <c r="G7" s="135" t="s">
        <v>315</v>
      </c>
      <c r="H7" s="7"/>
      <c r="I7" s="7"/>
      <c r="J7" s="7"/>
      <c r="K7" s="135" t="s">
        <v>188</v>
      </c>
      <c r="L7" s="7"/>
      <c r="M7" s="7"/>
      <c r="N7" s="7"/>
      <c r="O7" s="135" t="s">
        <v>316</v>
      </c>
      <c r="P7" s="7"/>
      <c r="Q7" s="7"/>
      <c r="R7" s="7"/>
      <c r="S7" s="135" t="s">
        <v>317</v>
      </c>
      <c r="T7" s="7"/>
      <c r="U7" s="7"/>
      <c r="V7" s="136"/>
    </row>
    <row r="8" spans="1:22" x14ac:dyDescent="0.25">
      <c r="A8"/>
      <c r="B8" s="134"/>
      <c r="C8" s="137" t="s">
        <v>88</v>
      </c>
      <c r="D8" s="138" t="s">
        <v>80</v>
      </c>
      <c r="E8" s="7"/>
      <c r="F8" s="7"/>
      <c r="G8" s="137" t="s">
        <v>88</v>
      </c>
      <c r="H8" s="138" t="s">
        <v>80</v>
      </c>
      <c r="I8" s="7"/>
      <c r="J8" s="7"/>
      <c r="K8" s="137" t="s">
        <v>88</v>
      </c>
      <c r="L8" s="138" t="s">
        <v>80</v>
      </c>
      <c r="M8" s="7"/>
      <c r="N8" s="7"/>
      <c r="O8" s="137" t="s">
        <v>88</v>
      </c>
      <c r="P8" s="138" t="s">
        <v>80</v>
      </c>
      <c r="Q8" s="7"/>
      <c r="R8" s="7"/>
      <c r="S8" s="137" t="s">
        <v>88</v>
      </c>
      <c r="T8" s="138" t="s">
        <v>80</v>
      </c>
      <c r="U8" s="7"/>
      <c r="V8" s="136"/>
    </row>
    <row r="9" spans="1:22" x14ac:dyDescent="0.25">
      <c r="A9"/>
      <c r="B9" s="134"/>
      <c r="C9" s="139" t="s">
        <v>322</v>
      </c>
      <c r="D9" s="140" t="str">
        <f>C7</f>
        <v>OIS</v>
      </c>
      <c r="E9" s="7"/>
      <c r="F9" s="7"/>
      <c r="G9" s="139" t="s">
        <v>322</v>
      </c>
      <c r="H9" s="140" t="str">
        <f>G7</f>
        <v>EUR3ML</v>
      </c>
      <c r="I9" s="7"/>
      <c r="J9" s="7"/>
      <c r="K9" s="139" t="s">
        <v>322</v>
      </c>
      <c r="L9" s="140" t="str">
        <f>K7</f>
        <v>EUR6ML</v>
      </c>
      <c r="M9" s="7"/>
      <c r="N9" s="7"/>
      <c r="O9" s="139" t="s">
        <v>322</v>
      </c>
      <c r="P9" s="140" t="str">
        <f>O7</f>
        <v>EURDF_USDCSA</v>
      </c>
      <c r="Q9" s="7"/>
      <c r="R9" s="7"/>
      <c r="S9" s="139" t="s">
        <v>322</v>
      </c>
      <c r="T9" s="140" t="str">
        <f>S7</f>
        <v>EURDF_GBPCSA</v>
      </c>
      <c r="U9" s="7"/>
      <c r="V9" s="136"/>
    </row>
    <row r="10" spans="1:22" x14ac:dyDescent="0.25">
      <c r="A10"/>
      <c r="B10" s="134"/>
      <c r="C10" s="139" t="s">
        <v>27</v>
      </c>
      <c r="D10" s="140" t="s">
        <v>100</v>
      </c>
      <c r="E10" s="7"/>
      <c r="F10" s="7"/>
      <c r="G10" s="139" t="s">
        <v>27</v>
      </c>
      <c r="H10" s="140" t="s">
        <v>100</v>
      </c>
      <c r="I10" s="7"/>
      <c r="J10" s="7"/>
      <c r="K10" s="139" t="s">
        <v>27</v>
      </c>
      <c r="L10" s="140" t="s">
        <v>100</v>
      </c>
      <c r="M10" s="7"/>
      <c r="N10" s="7"/>
      <c r="O10" s="139" t="s">
        <v>27</v>
      </c>
      <c r="P10" s="140" t="s">
        <v>100</v>
      </c>
      <c r="Q10" s="7"/>
      <c r="R10" s="7"/>
      <c r="S10" s="139" t="s">
        <v>27</v>
      </c>
      <c r="T10" s="140" t="s">
        <v>100</v>
      </c>
      <c r="U10" s="7"/>
      <c r="V10" s="136"/>
    </row>
    <row r="11" spans="1:22" x14ac:dyDescent="0.25">
      <c r="A11"/>
      <c r="B11" s="134"/>
      <c r="C11" s="139" t="s">
        <v>18</v>
      </c>
      <c r="D11" s="140" t="s">
        <v>148</v>
      </c>
      <c r="E11" s="7"/>
      <c r="F11" s="7"/>
      <c r="G11" s="139" t="s">
        <v>18</v>
      </c>
      <c r="H11" s="140" t="s">
        <v>148</v>
      </c>
      <c r="I11" s="7"/>
      <c r="J11" s="7"/>
      <c r="K11" s="139" t="s">
        <v>18</v>
      </c>
      <c r="L11" s="140" t="s">
        <v>148</v>
      </c>
      <c r="M11" s="7"/>
      <c r="N11" s="7"/>
      <c r="O11" s="139" t="s">
        <v>18</v>
      </c>
      <c r="P11" s="140" t="s">
        <v>148</v>
      </c>
      <c r="Q11" s="7"/>
      <c r="R11" s="7"/>
      <c r="S11" s="139" t="s">
        <v>18</v>
      </c>
      <c r="T11" s="140" t="s">
        <v>148</v>
      </c>
      <c r="U11" s="7"/>
      <c r="V11" s="136"/>
    </row>
    <row r="12" spans="1:22" x14ac:dyDescent="0.25">
      <c r="A12"/>
      <c r="B12" s="134"/>
      <c r="C12" s="139" t="s">
        <v>323</v>
      </c>
      <c r="D12" s="141" t="s">
        <v>22</v>
      </c>
      <c r="E12" s="7"/>
      <c r="F12" s="7"/>
      <c r="G12" s="139" t="s">
        <v>323</v>
      </c>
      <c r="H12" s="141" t="s">
        <v>22</v>
      </c>
      <c r="I12" s="7"/>
      <c r="J12" s="7"/>
      <c r="K12" s="139" t="s">
        <v>323</v>
      </c>
      <c r="L12" s="141" t="s">
        <v>22</v>
      </c>
      <c r="M12" s="7"/>
      <c r="N12" s="7"/>
      <c r="O12" s="139" t="s">
        <v>323</v>
      </c>
      <c r="P12" s="141" t="s">
        <v>22</v>
      </c>
      <c r="Q12" s="7"/>
      <c r="R12" s="7"/>
      <c r="S12" s="139" t="s">
        <v>323</v>
      </c>
      <c r="T12" s="141" t="s">
        <v>22</v>
      </c>
      <c r="U12" s="7"/>
      <c r="V12" s="136"/>
    </row>
    <row r="13" spans="1:22" x14ac:dyDescent="0.25">
      <c r="A13"/>
      <c r="B13" s="134"/>
      <c r="C13" s="139" t="s">
        <v>1</v>
      </c>
      <c r="D13" s="140" t="s">
        <v>2</v>
      </c>
      <c r="E13" s="7"/>
      <c r="F13" s="7"/>
      <c r="G13" s="139" t="s">
        <v>1</v>
      </c>
      <c r="H13" s="140" t="s">
        <v>2</v>
      </c>
      <c r="I13" s="7"/>
      <c r="J13" s="7"/>
      <c r="K13" s="139" t="s">
        <v>1</v>
      </c>
      <c r="L13" s="140" t="s">
        <v>2</v>
      </c>
      <c r="M13" s="7"/>
      <c r="N13" s="7"/>
      <c r="O13" s="139" t="s">
        <v>1</v>
      </c>
      <c r="P13" s="140" t="s">
        <v>2</v>
      </c>
      <c r="Q13" s="7"/>
      <c r="R13" s="7"/>
      <c r="S13" s="139" t="s">
        <v>1</v>
      </c>
      <c r="T13" s="140" t="s">
        <v>2</v>
      </c>
      <c r="U13" s="7"/>
      <c r="V13" s="136"/>
    </row>
    <row r="14" spans="1:22" x14ac:dyDescent="0.25">
      <c r="B14" s="134"/>
      <c r="C14" s="139" t="s">
        <v>318</v>
      </c>
      <c r="D14" s="140" t="s">
        <v>319</v>
      </c>
      <c r="E14" s="7"/>
      <c r="F14" s="7"/>
      <c r="G14" s="139" t="s">
        <v>318</v>
      </c>
      <c r="H14" s="140" t="s">
        <v>169</v>
      </c>
      <c r="I14" s="7"/>
      <c r="J14" s="7"/>
      <c r="K14" s="139" t="s">
        <v>318</v>
      </c>
      <c r="L14" s="140" t="s">
        <v>104</v>
      </c>
      <c r="M14" s="7"/>
      <c r="N14" s="7"/>
      <c r="O14" s="139" t="s">
        <v>318</v>
      </c>
      <c r="P14" s="140" t="s">
        <v>319</v>
      </c>
      <c r="Q14" s="7"/>
      <c r="R14" s="7"/>
      <c r="S14" s="139" t="s">
        <v>318</v>
      </c>
      <c r="T14" s="140" t="s">
        <v>319</v>
      </c>
      <c r="U14" s="7"/>
      <c r="V14" s="136"/>
    </row>
    <row r="15" spans="1:22" x14ac:dyDescent="0.25">
      <c r="B15" s="134"/>
      <c r="C15" s="7"/>
      <c r="D15" s="7"/>
      <c r="E15" s="143"/>
      <c r="F15" s="143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136"/>
    </row>
    <row r="16" spans="1:22" x14ac:dyDescent="0.25">
      <c r="B16" s="134"/>
      <c r="C16" s="7"/>
      <c r="D16" s="7"/>
      <c r="E16" s="143"/>
      <c r="F16" s="143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136"/>
    </row>
    <row r="17" spans="1:22" x14ac:dyDescent="0.25">
      <c r="B17" s="134"/>
      <c r="C17" s="135" t="str">
        <f>C7&amp;" Forwards"</f>
        <v>OIS Forwards</v>
      </c>
      <c r="D17" s="7"/>
      <c r="E17" s="135"/>
      <c r="F17" s="7"/>
      <c r="G17" s="135" t="str">
        <f>G7&amp;" Forwards"</f>
        <v>EUR3ML Forwards</v>
      </c>
      <c r="H17" s="7"/>
      <c r="I17" s="7"/>
      <c r="J17" s="7"/>
      <c r="K17" s="135" t="str">
        <f>K7&amp;" Forwards"</f>
        <v>EUR6ML Forwards</v>
      </c>
      <c r="L17" s="7"/>
      <c r="M17" s="7"/>
      <c r="N17" s="7"/>
      <c r="O17" s="135" t="str">
        <f>O7&amp;" Forwards"</f>
        <v>EURDF_USDCSA Forwards</v>
      </c>
      <c r="P17" s="7"/>
      <c r="Q17" s="7"/>
      <c r="R17" s="7"/>
      <c r="S17" s="135" t="str">
        <f>S7&amp;" Forwards"</f>
        <v>EURDF_GBPCSA Forwards</v>
      </c>
      <c r="T17" s="7"/>
      <c r="U17" s="7"/>
      <c r="V17" s="136"/>
    </row>
    <row r="18" spans="1:22" x14ac:dyDescent="0.25">
      <c r="B18" s="134"/>
      <c r="C18" s="144" t="s">
        <v>320</v>
      </c>
      <c r="D18" s="144" t="s">
        <v>321</v>
      </c>
      <c r="E18" s="144" t="s">
        <v>324</v>
      </c>
      <c r="F18" s="144"/>
      <c r="G18" s="144" t="s">
        <v>320</v>
      </c>
      <c r="H18" s="144" t="s">
        <v>321</v>
      </c>
      <c r="I18" s="144" t="s">
        <v>324</v>
      </c>
      <c r="J18" s="7"/>
      <c r="K18" s="144" t="s">
        <v>320</v>
      </c>
      <c r="L18" s="144" t="s">
        <v>321</v>
      </c>
      <c r="M18" s="144" t="s">
        <v>324</v>
      </c>
      <c r="N18" s="7"/>
      <c r="O18" s="144" t="s">
        <v>320</v>
      </c>
      <c r="P18" s="144" t="s">
        <v>321</v>
      </c>
      <c r="Q18" s="144" t="s">
        <v>324</v>
      </c>
      <c r="R18" s="7"/>
      <c r="S18" s="144" t="s">
        <v>320</v>
      </c>
      <c r="T18" s="144" t="s">
        <v>321</v>
      </c>
      <c r="U18" s="144" t="s">
        <v>324</v>
      </c>
      <c r="V18" s="136"/>
    </row>
    <row r="19" spans="1:22" x14ac:dyDescent="0.25">
      <c r="A19" s="142">
        <v>1</v>
      </c>
      <c r="B19" s="134"/>
      <c r="C19" s="171">
        <v>42419</v>
      </c>
      <c r="D19" s="172">
        <f ca="1">_xll.meDateFromTenor(C19,D$14,"Following",D$13,"Normal")</f>
        <v>42422</v>
      </c>
      <c r="E19" s="173">
        <f t="array" aca="1" ref="E19:E1518" ca="1">IF(AND(isEUROISLoaded,NOW()),_xll.meCurveForwardRatesFromForwardDates(C19:C1518,D19:D1518,D$8,D$9),"Load Curve")</f>
        <v>-2.4300000000065936E-3</v>
      </c>
      <c r="F19" s="99"/>
      <c r="G19" s="171">
        <f>$C19</f>
        <v>42419</v>
      </c>
      <c r="H19" s="172">
        <f ca="1">_xll.meDateFromTenor(G19,H$14,"Following",H$13,"Normal")</f>
        <v>42509</v>
      </c>
      <c r="I19" s="173" t="str">
        <f t="array" aca="1" ref="I19:I1518" ca="1">IF(AND(isEUR3MLLoaded,NOW()),_xll.meCurveForwardRatesFromForwardDates(G19:G1518,H19:H1518,H$8,H$9),"Load Curve")</f>
        <v>Load Curve</v>
      </c>
      <c r="J19" s="7" t="s">
        <v>4</v>
      </c>
      <c r="K19" s="171">
        <f>$C19</f>
        <v>42419</v>
      </c>
      <c r="L19" s="172">
        <f ca="1">_xll.meDateFromTenor(K19,L$14,"Following",L$13,"Normal")</f>
        <v>42601</v>
      </c>
      <c r="M19" s="173">
        <f t="array" aca="1" ref="M19:M1518" ca="1">IF(AND(isEUR6MLLoaded,NOW()),_xll.meCurveForwardRatesFromForwardDates(K19:K1518,L19:L1518,L$8,L$9),"Load Curve")</f>
        <v>-1.3112903225807608E-3</v>
      </c>
      <c r="N19" s="7" t="s">
        <v>4</v>
      </c>
      <c r="O19" s="171">
        <f>$C19</f>
        <v>42419</v>
      </c>
      <c r="P19" s="172">
        <f ca="1">_xll.meDateFromTenor(O19,P$14,"Following",P$13,"Normal")</f>
        <v>42422</v>
      </c>
      <c r="Q19" s="173" t="str">
        <f t="array" aca="1" ref="Q19:Q1518" ca="1">IF(AND(isEURXCCYLoaded,NOW()),_xll.meCurveForwardRatesFromForwardDates(O19:O1518,P19:P1518,P$8,P$9),"Load Curve")</f>
        <v>Load Curve</v>
      </c>
      <c r="R19" s="7" t="s">
        <v>4</v>
      </c>
      <c r="S19" s="171">
        <f>$C19</f>
        <v>42419</v>
      </c>
      <c r="T19" s="172">
        <f ca="1">_xll.meDateFromTenor(S19,"1D","Following",T$13,"Normal")</f>
        <v>42422</v>
      </c>
      <c r="U19" s="173" t="str">
        <f t="array" aca="1" ref="U19:U1518" ca="1">IF(AND(isEURGBPLoaded,NOW()),_xll.meCurveForwardRatesFromForwardDates(S19:S1518,T19:T1518,T$8,T$9),"Load Curve")</f>
        <v>Load Curve</v>
      </c>
      <c r="V19" s="136" t="s">
        <v>4</v>
      </c>
    </row>
    <row r="20" spans="1:22" x14ac:dyDescent="0.25">
      <c r="A20" s="142">
        <v>2</v>
      </c>
      <c r="B20" s="134"/>
      <c r="C20" s="174">
        <f ca="1">_xll.meDateFromTenor(C19,"1D","FOLLOWING",D$13,"NORMAL")</f>
        <v>42422</v>
      </c>
      <c r="D20" s="20">
        <f ca="1">_xll.meDateFromTenor(C20,D$14,"Following",D$13,"Normal")</f>
        <v>42423</v>
      </c>
      <c r="E20" s="175">
        <f ca="1"/>
        <v>-2.4300000000199158E-3</v>
      </c>
      <c r="F20" s="99"/>
      <c r="G20" s="174">
        <f ca="1">$C20</f>
        <v>42422</v>
      </c>
      <c r="H20" s="20">
        <f ca="1">_xll.meDateFromTenor(G20,H$14,"Following",H$13,"Normal")</f>
        <v>42513</v>
      </c>
      <c r="I20" s="175" t="str">
        <f ca="1"/>
        <v>Load Curve</v>
      </c>
      <c r="J20" s="7" t="s">
        <v>4</v>
      </c>
      <c r="K20" s="174">
        <f ca="1">$C20</f>
        <v>42422</v>
      </c>
      <c r="L20" s="20">
        <f ca="1">_xll.meDateFromTenor(K20,L$14,"Following",L$13,"Normal")</f>
        <v>42604</v>
      </c>
      <c r="M20" s="175">
        <f ca="1"/>
        <v>-1.3103225806452947E-3</v>
      </c>
      <c r="N20" s="7" t="s">
        <v>4</v>
      </c>
      <c r="O20" s="174">
        <f ca="1">$C20</f>
        <v>42422</v>
      </c>
      <c r="P20" s="20">
        <f ca="1">_xll.meDateFromTenor(O20,P$14,"Following",P$13,"Normal")</f>
        <v>42423</v>
      </c>
      <c r="Q20" s="175" t="str">
        <f ca="1"/>
        <v>Load Curve</v>
      </c>
      <c r="R20" s="7" t="s">
        <v>4</v>
      </c>
      <c r="S20" s="174">
        <f ca="1">$C20</f>
        <v>42422</v>
      </c>
      <c r="T20" s="20">
        <f ca="1">_xll.meDateFromTenor(S20,"1D","Following",T$13,"Normal")</f>
        <v>42423</v>
      </c>
      <c r="U20" s="175" t="str">
        <f ca="1"/>
        <v>Load Curve</v>
      </c>
      <c r="V20" s="136" t="s">
        <v>4</v>
      </c>
    </row>
    <row r="21" spans="1:22" x14ac:dyDescent="0.25">
      <c r="A21" s="142">
        <v>3</v>
      </c>
      <c r="B21" s="134"/>
      <c r="C21" s="174">
        <f ca="1">_xll.meDateFromTenor(C20,"1D","FOLLOWING",D$13,"NORMAL")</f>
        <v>42423</v>
      </c>
      <c r="D21" s="20">
        <f ca="1">_xll.meDateFromTenor(C21,D$14,"Following",D$13,"Normal")</f>
        <v>42424</v>
      </c>
      <c r="E21" s="175">
        <f ca="1"/>
        <v>-3.3899999999542642E-3</v>
      </c>
      <c r="F21" s="99"/>
      <c r="G21" s="174">
        <f t="shared" ref="G21:G84" ca="1" si="0">$C21</f>
        <v>42423</v>
      </c>
      <c r="H21" s="20">
        <f ca="1">_xll.meDateFromTenor(G21,H$14,"Following",H$13,"Normal")</f>
        <v>42513</v>
      </c>
      <c r="I21" s="175" t="str">
        <f ca="1"/>
        <v>Load Curve</v>
      </c>
      <c r="J21" s="7" t="s">
        <v>4</v>
      </c>
      <c r="K21" s="174">
        <f t="shared" ref="K21:K84" ca="1" si="1">$C21</f>
        <v>42423</v>
      </c>
      <c r="L21" s="20">
        <f ca="1">_xll.meDateFromTenor(K21,L$14,"Following",L$13,"Normal")</f>
        <v>42605</v>
      </c>
      <c r="M21" s="175">
        <f ca="1"/>
        <v>-1.3100000000000835E-3</v>
      </c>
      <c r="N21" s="7" t="s">
        <v>4</v>
      </c>
      <c r="O21" s="174">
        <f t="shared" ref="O21:O84" ca="1" si="2">$C21</f>
        <v>42423</v>
      </c>
      <c r="P21" s="20">
        <f ca="1">_xll.meDateFromTenor(O21,P$14,"Following",P$13,"Normal")</f>
        <v>42424</v>
      </c>
      <c r="Q21" s="175" t="str">
        <f ca="1"/>
        <v>Load Curve</v>
      </c>
      <c r="R21" s="7" t="s">
        <v>4</v>
      </c>
      <c r="S21" s="174">
        <f t="shared" ref="S21:S84" ca="1" si="3">$C21</f>
        <v>42423</v>
      </c>
      <c r="T21" s="20">
        <f ca="1">_xll.meDateFromTenor(S21,"1D","Following",T$13,"Normal")</f>
        <v>42424</v>
      </c>
      <c r="U21" s="175" t="str">
        <f ca="1"/>
        <v>Load Curve</v>
      </c>
      <c r="V21" s="136" t="s">
        <v>4</v>
      </c>
    </row>
    <row r="22" spans="1:22" x14ac:dyDescent="0.25">
      <c r="A22" s="142">
        <v>4</v>
      </c>
      <c r="B22" s="134"/>
      <c r="C22" s="174">
        <f ca="1">_xll.meDateFromTenor(C21,"1D","FOLLOWING",D$13,"NORMAL")</f>
        <v>42424</v>
      </c>
      <c r="D22" s="20">
        <f ca="1">_xll.meDateFromTenor(C22,D$14,"Following",D$13,"Normal")</f>
        <v>42425</v>
      </c>
      <c r="E22" s="175">
        <f ca="1"/>
        <v>-3.3899999999942301E-3</v>
      </c>
      <c r="F22" s="99"/>
      <c r="G22" s="174">
        <f t="shared" ca="1" si="0"/>
        <v>42424</v>
      </c>
      <c r="H22" s="20">
        <f ca="1">_xll.meDateFromTenor(G22,H$14,"Following",H$13,"Normal")</f>
        <v>42514</v>
      </c>
      <c r="I22" s="175" t="str">
        <f ca="1"/>
        <v>Load Curve</v>
      </c>
      <c r="J22" s="7" t="s">
        <v>4</v>
      </c>
      <c r="K22" s="174">
        <f t="shared" ca="1" si="1"/>
        <v>42424</v>
      </c>
      <c r="L22" s="20">
        <f ca="1">_xll.meDateFromTenor(K22,L$14,"Following",L$13,"Normal")</f>
        <v>42606</v>
      </c>
      <c r="M22" s="175">
        <f ca="1"/>
        <v>-1.309677419354872E-3</v>
      </c>
      <c r="N22" s="7" t="s">
        <v>4</v>
      </c>
      <c r="O22" s="174">
        <f t="shared" ca="1" si="2"/>
        <v>42424</v>
      </c>
      <c r="P22" s="20">
        <f ca="1">_xll.meDateFromTenor(O22,P$14,"Following",P$13,"Normal")</f>
        <v>42425</v>
      </c>
      <c r="Q22" s="175" t="str">
        <f ca="1"/>
        <v>Load Curve</v>
      </c>
      <c r="R22" s="7" t="s">
        <v>4</v>
      </c>
      <c r="S22" s="174">
        <f t="shared" ca="1" si="3"/>
        <v>42424</v>
      </c>
      <c r="T22" s="20">
        <f ca="1">_xll.meDateFromTenor(S22,"1D","Following",T$13,"Normal")</f>
        <v>42425</v>
      </c>
      <c r="U22" s="175" t="str">
        <f ca="1"/>
        <v>Load Curve</v>
      </c>
      <c r="V22" s="136" t="s">
        <v>4</v>
      </c>
    </row>
    <row r="23" spans="1:22" x14ac:dyDescent="0.25">
      <c r="A23" s="142">
        <v>5</v>
      </c>
      <c r="B23" s="134"/>
      <c r="C23" s="174">
        <f ca="1">_xll.meDateFromTenor(C22,"1D","FOLLOWING",D$13,"NORMAL")</f>
        <v>42425</v>
      </c>
      <c r="D23" s="20">
        <f ca="1">_xll.meDateFromTenor(C23,D$14,"Following",D$13,"Normal")</f>
        <v>42426</v>
      </c>
      <c r="E23" s="175">
        <f ca="1"/>
        <v>-3.3900000000341981E-3</v>
      </c>
      <c r="F23" s="99"/>
      <c r="G23" s="174">
        <f t="shared" ca="1" si="0"/>
        <v>42425</v>
      </c>
      <c r="H23" s="20">
        <f ca="1">_xll.meDateFromTenor(G23,H$14,"Following",H$13,"Normal")</f>
        <v>42515</v>
      </c>
      <c r="I23" s="175" t="str">
        <f ca="1"/>
        <v>Load Curve</v>
      </c>
      <c r="J23" s="7" t="s">
        <v>4</v>
      </c>
      <c r="K23" s="174">
        <f t="shared" ca="1" si="1"/>
        <v>42425</v>
      </c>
      <c r="L23" s="20">
        <f ca="1">_xll.meDateFromTenor(K23,L$14,"Following",L$13,"Normal")</f>
        <v>42607</v>
      </c>
      <c r="M23" s="175">
        <f ca="1"/>
        <v>-1.3093548387096774E-3</v>
      </c>
      <c r="N23" s="7" t="s">
        <v>4</v>
      </c>
      <c r="O23" s="174">
        <f t="shared" ca="1" si="2"/>
        <v>42425</v>
      </c>
      <c r="P23" s="20">
        <f ca="1">_xll.meDateFromTenor(O23,P$14,"Following",P$13,"Normal")</f>
        <v>42426</v>
      </c>
      <c r="Q23" s="175" t="str">
        <f ca="1"/>
        <v>Load Curve</v>
      </c>
      <c r="R23" s="7" t="s">
        <v>4</v>
      </c>
      <c r="S23" s="174">
        <f t="shared" ca="1" si="3"/>
        <v>42425</v>
      </c>
      <c r="T23" s="20">
        <f ca="1">_xll.meDateFromTenor(S23,"1D","Following",T$13,"Normal")</f>
        <v>42426</v>
      </c>
      <c r="U23" s="175" t="str">
        <f ca="1"/>
        <v>Load Curve</v>
      </c>
      <c r="V23" s="136" t="s">
        <v>4</v>
      </c>
    </row>
    <row r="24" spans="1:22" x14ac:dyDescent="0.25">
      <c r="A24" s="142">
        <v>6</v>
      </c>
      <c r="B24" s="134"/>
      <c r="C24" s="174">
        <f ca="1">_xll.meDateFromTenor(C23,"1D","FOLLOWING",D$13,"NORMAL")</f>
        <v>42426</v>
      </c>
      <c r="D24" s="20">
        <f ca="1">_xll.meDateFromTenor(C24,D$14,"Following",D$13,"Normal")</f>
        <v>42429</v>
      </c>
      <c r="E24" s="175">
        <f ca="1"/>
        <v>-3.3899999999942318E-3</v>
      </c>
      <c r="F24" s="99"/>
      <c r="G24" s="174">
        <f t="shared" ca="1" si="0"/>
        <v>42426</v>
      </c>
      <c r="H24" s="20">
        <f ca="1">_xll.meDateFromTenor(G24,H$14,"Following",H$13,"Normal")</f>
        <v>42516</v>
      </c>
      <c r="I24" s="175" t="str">
        <f ca="1"/>
        <v>Load Curve</v>
      </c>
      <c r="J24" s="7" t="s">
        <v>4</v>
      </c>
      <c r="K24" s="174">
        <f t="shared" ca="1" si="1"/>
        <v>42426</v>
      </c>
      <c r="L24" s="20">
        <f ca="1">_xll.meDateFromTenor(K24,L$14,"Following",L$13,"Normal")</f>
        <v>42608</v>
      </c>
      <c r="M24" s="175">
        <f ca="1"/>
        <v>-1.3090322580645102E-3</v>
      </c>
      <c r="N24" s="7" t="s">
        <v>4</v>
      </c>
      <c r="O24" s="174">
        <f t="shared" ca="1" si="2"/>
        <v>42426</v>
      </c>
      <c r="P24" s="20">
        <f ca="1">_xll.meDateFromTenor(O24,P$14,"Following",P$13,"Normal")</f>
        <v>42429</v>
      </c>
      <c r="Q24" s="175" t="str">
        <f ca="1"/>
        <v>Load Curve</v>
      </c>
      <c r="R24" s="7" t="s">
        <v>4</v>
      </c>
      <c r="S24" s="174">
        <f t="shared" ca="1" si="3"/>
        <v>42426</v>
      </c>
      <c r="T24" s="20">
        <f ca="1">_xll.meDateFromTenor(S24,"1D","Following",T$13,"Normal")</f>
        <v>42429</v>
      </c>
      <c r="U24" s="175" t="str">
        <f ca="1"/>
        <v>Load Curve</v>
      </c>
      <c r="V24" s="136" t="s">
        <v>4</v>
      </c>
    </row>
    <row r="25" spans="1:22" x14ac:dyDescent="0.25">
      <c r="A25" s="142">
        <v>7</v>
      </c>
      <c r="B25" s="134"/>
      <c r="C25" s="174">
        <f ca="1">_xll.meDateFromTenor(C24,"1D","FOLLOWING",D$13,"NORMAL")</f>
        <v>42429</v>
      </c>
      <c r="D25" s="20">
        <f ca="1">_xll.meDateFromTenor(C25,D$14,"Following",D$13,"Normal")</f>
        <v>42430</v>
      </c>
      <c r="E25" s="175">
        <f ca="1"/>
        <v>-3.3899999999542621E-3</v>
      </c>
      <c r="F25" s="99"/>
      <c r="G25" s="174">
        <f t="shared" ca="1" si="0"/>
        <v>42429</v>
      </c>
      <c r="H25" s="20">
        <f ca="1">_xll.meDateFromTenor(G25,H$14,"Following",H$13,"Normal")</f>
        <v>42520</v>
      </c>
      <c r="I25" s="175" t="str">
        <f ca="1"/>
        <v>Load Curve</v>
      </c>
      <c r="J25" s="7" t="s">
        <v>4</v>
      </c>
      <c r="K25" s="174">
        <f t="shared" ca="1" si="1"/>
        <v>42429</v>
      </c>
      <c r="L25" s="20">
        <f ca="1">_xll.meDateFromTenor(K25,L$14,"Following",L$13,"Normal")</f>
        <v>42611</v>
      </c>
      <c r="M25" s="175">
        <f ca="1"/>
        <v>-1.3080645161290321E-3</v>
      </c>
      <c r="N25" s="7" t="s">
        <v>4</v>
      </c>
      <c r="O25" s="174">
        <f t="shared" ca="1" si="2"/>
        <v>42429</v>
      </c>
      <c r="P25" s="20">
        <f ca="1">_xll.meDateFromTenor(O25,P$14,"Following",P$13,"Normal")</f>
        <v>42430</v>
      </c>
      <c r="Q25" s="175" t="str">
        <f ca="1"/>
        <v>Load Curve</v>
      </c>
      <c r="R25" s="7" t="s">
        <v>4</v>
      </c>
      <c r="S25" s="174">
        <f t="shared" ca="1" si="3"/>
        <v>42429</v>
      </c>
      <c r="T25" s="20">
        <f ca="1">_xll.meDateFromTenor(S25,"1D","Following",T$13,"Normal")</f>
        <v>42430</v>
      </c>
      <c r="U25" s="175" t="str">
        <f ca="1"/>
        <v>Load Curve</v>
      </c>
      <c r="V25" s="136" t="s">
        <v>4</v>
      </c>
    </row>
    <row r="26" spans="1:22" x14ac:dyDescent="0.25">
      <c r="A26" s="142">
        <v>8</v>
      </c>
      <c r="B26" s="134"/>
      <c r="C26" s="174">
        <f ca="1">_xll.meDateFromTenor(C25,"1D","FOLLOWING",D$13,"NORMAL")</f>
        <v>42430</v>
      </c>
      <c r="D26" s="20">
        <f ca="1">_xll.meDateFromTenor(C26,D$14,"Following",D$13,"Normal")</f>
        <v>42431</v>
      </c>
      <c r="E26" s="175">
        <f ca="1"/>
        <v>-3.389999999914294E-3</v>
      </c>
      <c r="F26" s="99"/>
      <c r="G26" s="174">
        <f t="shared" ca="1" si="0"/>
        <v>42430</v>
      </c>
      <c r="H26" s="20">
        <f ca="1">_xll.meDateFromTenor(G26,H$14,"Following",H$13,"Normal")</f>
        <v>42522</v>
      </c>
      <c r="I26" s="175" t="str">
        <f ca="1"/>
        <v>Load Curve</v>
      </c>
      <c r="J26" s="7" t="s">
        <v>4</v>
      </c>
      <c r="K26" s="174">
        <f t="shared" ca="1" si="1"/>
        <v>42430</v>
      </c>
      <c r="L26" s="20">
        <f ca="1">_xll.meDateFromTenor(K26,L$14,"Following",L$13,"Normal")</f>
        <v>42614</v>
      </c>
      <c r="M26" s="175">
        <f ca="1"/>
        <v>-1.3077419354838703E-3</v>
      </c>
      <c r="N26" s="7" t="s">
        <v>4</v>
      </c>
      <c r="O26" s="174">
        <f t="shared" ca="1" si="2"/>
        <v>42430</v>
      </c>
      <c r="P26" s="20">
        <f ca="1">_xll.meDateFromTenor(O26,P$14,"Following",P$13,"Normal")</f>
        <v>42431</v>
      </c>
      <c r="Q26" s="175" t="str">
        <f ca="1"/>
        <v>Load Curve</v>
      </c>
      <c r="R26" s="7" t="s">
        <v>4</v>
      </c>
      <c r="S26" s="174">
        <f t="shared" ca="1" si="3"/>
        <v>42430</v>
      </c>
      <c r="T26" s="20">
        <f ca="1">_xll.meDateFromTenor(S26,"1D","Following",T$13,"Normal")</f>
        <v>42431</v>
      </c>
      <c r="U26" s="175" t="str">
        <f ca="1"/>
        <v>Load Curve</v>
      </c>
      <c r="V26" s="136" t="s">
        <v>4</v>
      </c>
    </row>
    <row r="27" spans="1:22" x14ac:dyDescent="0.25">
      <c r="A27" s="142">
        <v>9</v>
      </c>
      <c r="B27" s="134"/>
      <c r="C27" s="174">
        <f ca="1">_xll.meDateFromTenor(C26,"1D","FOLLOWING",D$13,"NORMAL")</f>
        <v>42431</v>
      </c>
      <c r="D27" s="20">
        <f ca="1">_xll.meDateFromTenor(C27,D$14,"Following",D$13,"Normal")</f>
        <v>42432</v>
      </c>
      <c r="E27" s="175">
        <f ca="1"/>
        <v>-3.3899999999942344E-3</v>
      </c>
      <c r="F27" s="99"/>
      <c r="G27" s="174">
        <f t="shared" ca="1" si="0"/>
        <v>42431</v>
      </c>
      <c r="H27" s="20">
        <f ca="1">_xll.meDateFromTenor(G27,H$14,"Following",H$13,"Normal")</f>
        <v>42523</v>
      </c>
      <c r="I27" s="175" t="str">
        <f ca="1"/>
        <v>Load Curve</v>
      </c>
      <c r="J27" s="7" t="s">
        <v>4</v>
      </c>
      <c r="K27" s="174">
        <f t="shared" ca="1" si="1"/>
        <v>42431</v>
      </c>
      <c r="L27" s="20">
        <f ca="1">_xll.meDateFromTenor(K27,L$14,"Following",L$13,"Normal")</f>
        <v>42615</v>
      </c>
      <c r="M27" s="175">
        <f ca="1"/>
        <v>-1.3074193548387096E-3</v>
      </c>
      <c r="N27" s="7" t="s">
        <v>4</v>
      </c>
      <c r="O27" s="174">
        <f t="shared" ca="1" si="2"/>
        <v>42431</v>
      </c>
      <c r="P27" s="20">
        <f ca="1">_xll.meDateFromTenor(O27,P$14,"Following",P$13,"Normal")</f>
        <v>42432</v>
      </c>
      <c r="Q27" s="175" t="str">
        <f ca="1"/>
        <v>Load Curve</v>
      </c>
      <c r="R27" s="7" t="s">
        <v>4</v>
      </c>
      <c r="S27" s="174">
        <f t="shared" ca="1" si="3"/>
        <v>42431</v>
      </c>
      <c r="T27" s="20">
        <f ca="1">_xll.meDateFromTenor(S27,"1D","Following",T$13,"Normal")</f>
        <v>42432</v>
      </c>
      <c r="U27" s="175" t="str">
        <f ca="1"/>
        <v>Load Curve</v>
      </c>
      <c r="V27" s="136" t="s">
        <v>4</v>
      </c>
    </row>
    <row r="28" spans="1:22" x14ac:dyDescent="0.25">
      <c r="A28" s="142">
        <v>10</v>
      </c>
      <c r="B28" s="134"/>
      <c r="C28" s="174">
        <f ca="1">_xll.meDateFromTenor(C27,"1D","FOLLOWING",D$13,"NORMAL")</f>
        <v>42432</v>
      </c>
      <c r="D28" s="20">
        <f ca="1">_xll.meDateFromTenor(C28,D$14,"Following",D$13,"Normal")</f>
        <v>42433</v>
      </c>
      <c r="E28" s="175">
        <f ca="1"/>
        <v>-3.3899999999542582E-3</v>
      </c>
      <c r="F28" s="99"/>
      <c r="G28" s="174">
        <f t="shared" ca="1" si="0"/>
        <v>42432</v>
      </c>
      <c r="H28" s="20">
        <f ca="1">_xll.meDateFromTenor(G28,H$14,"Following",H$13,"Normal")</f>
        <v>42524</v>
      </c>
      <c r="I28" s="175" t="str">
        <f ca="1"/>
        <v>Load Curve</v>
      </c>
      <c r="J28" s="7" t="s">
        <v>4</v>
      </c>
      <c r="K28" s="174">
        <f t="shared" ca="1" si="1"/>
        <v>42432</v>
      </c>
      <c r="L28" s="20">
        <f ca="1">_xll.meDateFromTenor(K28,L$14,"Following",L$13,"Normal")</f>
        <v>42618</v>
      </c>
      <c r="M28" s="175">
        <f ca="1"/>
        <v>-1.3070967741935487E-3</v>
      </c>
      <c r="N28" s="7" t="s">
        <v>4</v>
      </c>
      <c r="O28" s="174">
        <f t="shared" ca="1" si="2"/>
        <v>42432</v>
      </c>
      <c r="P28" s="20">
        <f ca="1">_xll.meDateFromTenor(O28,P$14,"Following",P$13,"Normal")</f>
        <v>42433</v>
      </c>
      <c r="Q28" s="175" t="str">
        <f ca="1"/>
        <v>Load Curve</v>
      </c>
      <c r="R28" s="7" t="s">
        <v>4</v>
      </c>
      <c r="S28" s="174">
        <f t="shared" ca="1" si="3"/>
        <v>42432</v>
      </c>
      <c r="T28" s="20">
        <f ca="1">_xll.meDateFromTenor(S28,"1D","Following",T$13,"Normal")</f>
        <v>42433</v>
      </c>
      <c r="U28" s="175" t="str">
        <f ca="1"/>
        <v>Load Curve</v>
      </c>
      <c r="V28" s="136" t="s">
        <v>4</v>
      </c>
    </row>
    <row r="29" spans="1:22" x14ac:dyDescent="0.25">
      <c r="A29" s="142">
        <v>11</v>
      </c>
      <c r="B29" s="134"/>
      <c r="C29" s="174">
        <f ca="1">_xll.meDateFromTenor(C28,"1D","FOLLOWING",D$13,"NORMAL")</f>
        <v>42433</v>
      </c>
      <c r="D29" s="20">
        <f ca="1">_xll.meDateFromTenor(C29,D$14,"Following",D$13,"Normal")</f>
        <v>42436</v>
      </c>
      <c r="E29" s="175">
        <f ca="1"/>
        <v>-3.3899999999942318E-3</v>
      </c>
      <c r="F29" s="99"/>
      <c r="G29" s="174">
        <f t="shared" ca="1" si="0"/>
        <v>42433</v>
      </c>
      <c r="H29" s="20">
        <f ca="1">_xll.meDateFromTenor(G29,H$14,"Following",H$13,"Normal")</f>
        <v>42527</v>
      </c>
      <c r="I29" s="175" t="str">
        <f ca="1"/>
        <v>Load Curve</v>
      </c>
      <c r="J29" s="7" t="s">
        <v>4</v>
      </c>
      <c r="K29" s="174">
        <f t="shared" ca="1" si="1"/>
        <v>42433</v>
      </c>
      <c r="L29" s="20">
        <f ca="1">_xll.meDateFromTenor(K29,L$14,"Following",L$13,"Normal")</f>
        <v>42618</v>
      </c>
      <c r="M29" s="175">
        <f ca="1"/>
        <v>-1.3067741935483871E-3</v>
      </c>
      <c r="N29" s="7" t="s">
        <v>4</v>
      </c>
      <c r="O29" s="174">
        <f t="shared" ca="1" si="2"/>
        <v>42433</v>
      </c>
      <c r="P29" s="20">
        <f ca="1">_xll.meDateFromTenor(O29,P$14,"Following",P$13,"Normal")</f>
        <v>42436</v>
      </c>
      <c r="Q29" s="175" t="str">
        <f ca="1"/>
        <v>Load Curve</v>
      </c>
      <c r="R29" s="7" t="s">
        <v>4</v>
      </c>
      <c r="S29" s="174">
        <f t="shared" ca="1" si="3"/>
        <v>42433</v>
      </c>
      <c r="T29" s="20">
        <f ca="1">_xll.meDateFromTenor(S29,"1D","Following",T$13,"Normal")</f>
        <v>42436</v>
      </c>
      <c r="U29" s="175" t="str">
        <f ca="1"/>
        <v>Load Curve</v>
      </c>
      <c r="V29" s="136" t="s">
        <v>4</v>
      </c>
    </row>
    <row r="30" spans="1:22" x14ac:dyDescent="0.25">
      <c r="A30" s="142">
        <v>12</v>
      </c>
      <c r="B30" s="134"/>
      <c r="C30" s="174">
        <f ca="1">_xll.meDateFromTenor(C29,"1D","FOLLOWING",D$13,"NORMAL")</f>
        <v>42436</v>
      </c>
      <c r="D30" s="20">
        <f ca="1">_xll.meDateFromTenor(C30,D$14,"Following",D$13,"Normal")</f>
        <v>42437</v>
      </c>
      <c r="E30" s="175">
        <f ca="1"/>
        <v>-3.3899999999142901E-3</v>
      </c>
      <c r="F30" s="99"/>
      <c r="G30" s="174">
        <f t="shared" ca="1" si="0"/>
        <v>42436</v>
      </c>
      <c r="H30" s="20">
        <f ca="1">_xll.meDateFromTenor(G30,H$14,"Following",H$13,"Normal")</f>
        <v>42528</v>
      </c>
      <c r="I30" s="175" t="str">
        <f ca="1"/>
        <v>Load Curve</v>
      </c>
      <c r="J30" s="7" t="s">
        <v>4</v>
      </c>
      <c r="K30" s="174">
        <f t="shared" ca="1" si="1"/>
        <v>42436</v>
      </c>
      <c r="L30" s="20">
        <f ca="1">_xll.meDateFromTenor(K30,L$14,"Following",L$13,"Normal")</f>
        <v>42620</v>
      </c>
      <c r="M30" s="175">
        <f ca="1"/>
        <v>-1.3058064516129034E-3</v>
      </c>
      <c r="N30" s="7" t="s">
        <v>4</v>
      </c>
      <c r="O30" s="174">
        <f t="shared" ca="1" si="2"/>
        <v>42436</v>
      </c>
      <c r="P30" s="20">
        <f ca="1">_xll.meDateFromTenor(O30,P$14,"Following",P$13,"Normal")</f>
        <v>42437</v>
      </c>
      <c r="Q30" s="175" t="str">
        <f ca="1"/>
        <v>Load Curve</v>
      </c>
      <c r="R30" s="7" t="s">
        <v>4</v>
      </c>
      <c r="S30" s="174">
        <f t="shared" ca="1" si="3"/>
        <v>42436</v>
      </c>
      <c r="T30" s="20">
        <f ca="1">_xll.meDateFromTenor(S30,"1D","Following",T$13,"Normal")</f>
        <v>42437</v>
      </c>
      <c r="U30" s="175" t="str">
        <f ca="1"/>
        <v>Load Curve</v>
      </c>
      <c r="V30" s="136" t="s">
        <v>4</v>
      </c>
    </row>
    <row r="31" spans="1:22" x14ac:dyDescent="0.25">
      <c r="A31" s="142">
        <v>13</v>
      </c>
      <c r="B31" s="134"/>
      <c r="C31" s="174">
        <f ca="1">_xll.meDateFromTenor(C30,"1D","FOLLOWING",D$13,"NORMAL")</f>
        <v>42437</v>
      </c>
      <c r="D31" s="20">
        <f ca="1">_xll.meDateFromTenor(C31,D$14,"Following",D$13,"Normal")</f>
        <v>42438</v>
      </c>
      <c r="E31" s="175">
        <f ca="1"/>
        <v>-3.3900000000342025E-3</v>
      </c>
      <c r="F31" s="99"/>
      <c r="G31" s="174">
        <f t="shared" ca="1" si="0"/>
        <v>42437</v>
      </c>
      <c r="H31" s="20">
        <f ca="1">_xll.meDateFromTenor(G31,H$14,"Following",H$13,"Normal")</f>
        <v>42529</v>
      </c>
      <c r="I31" s="175" t="str">
        <f ca="1"/>
        <v>Load Curve</v>
      </c>
      <c r="J31" s="7" t="s">
        <v>4</v>
      </c>
      <c r="K31" s="174">
        <f t="shared" ca="1" si="1"/>
        <v>42437</v>
      </c>
      <c r="L31" s="20">
        <f ca="1">_xll.meDateFromTenor(K31,L$14,"Following",L$13,"Normal")</f>
        <v>42621</v>
      </c>
      <c r="M31" s="175">
        <f ca="1"/>
        <v>-1.305483870967742E-3</v>
      </c>
      <c r="N31" s="7" t="s">
        <v>4</v>
      </c>
      <c r="O31" s="174">
        <f t="shared" ca="1" si="2"/>
        <v>42437</v>
      </c>
      <c r="P31" s="20">
        <f ca="1">_xll.meDateFromTenor(O31,P$14,"Following",P$13,"Normal")</f>
        <v>42438</v>
      </c>
      <c r="Q31" s="175" t="str">
        <f ca="1"/>
        <v>Load Curve</v>
      </c>
      <c r="R31" s="7" t="s">
        <v>4</v>
      </c>
      <c r="S31" s="174">
        <f t="shared" ca="1" si="3"/>
        <v>42437</v>
      </c>
      <c r="T31" s="20">
        <f ca="1">_xll.meDateFromTenor(S31,"1D","Following",T$13,"Normal")</f>
        <v>42438</v>
      </c>
      <c r="U31" s="175" t="str">
        <f ca="1"/>
        <v>Load Curve</v>
      </c>
      <c r="V31" s="136" t="s">
        <v>4</v>
      </c>
    </row>
    <row r="32" spans="1:22" x14ac:dyDescent="0.25">
      <c r="A32" s="142">
        <v>14</v>
      </c>
      <c r="B32" s="134"/>
      <c r="C32" s="174">
        <f ca="1">_xll.meDateFromTenor(C31,"1D","FOLLOWING",D$13,"NORMAL")</f>
        <v>42438</v>
      </c>
      <c r="D32" s="20">
        <f ca="1">_xll.meDateFromTenor(C32,D$14,"Following",D$13,"Normal")</f>
        <v>42439</v>
      </c>
      <c r="E32" s="175">
        <f ca="1"/>
        <v>-3.3899999999142984E-3</v>
      </c>
      <c r="F32" s="99"/>
      <c r="G32" s="174">
        <f t="shared" ca="1" si="0"/>
        <v>42438</v>
      </c>
      <c r="H32" s="20">
        <f ca="1">_xll.meDateFromTenor(G32,H$14,"Following",H$13,"Normal")</f>
        <v>42530</v>
      </c>
      <c r="I32" s="175" t="str">
        <f ca="1"/>
        <v>Load Curve</v>
      </c>
      <c r="J32" s="7" t="s">
        <v>4</v>
      </c>
      <c r="K32" s="174">
        <f t="shared" ca="1" si="1"/>
        <v>42438</v>
      </c>
      <c r="L32" s="20">
        <f ca="1">_xll.meDateFromTenor(K32,L$14,"Following",L$13,"Normal")</f>
        <v>42622</v>
      </c>
      <c r="M32" s="175">
        <f ca="1"/>
        <v>-1.3051612903225806E-3</v>
      </c>
      <c r="N32" s="7" t="s">
        <v>4</v>
      </c>
      <c r="O32" s="174">
        <f t="shared" ca="1" si="2"/>
        <v>42438</v>
      </c>
      <c r="P32" s="20">
        <f ca="1">_xll.meDateFromTenor(O32,P$14,"Following",P$13,"Normal")</f>
        <v>42439</v>
      </c>
      <c r="Q32" s="175" t="str">
        <f ca="1"/>
        <v>Load Curve</v>
      </c>
      <c r="R32" s="7" t="s">
        <v>4</v>
      </c>
      <c r="S32" s="174">
        <f t="shared" ca="1" si="3"/>
        <v>42438</v>
      </c>
      <c r="T32" s="20">
        <f ca="1">_xll.meDateFromTenor(S32,"1D","Following",T$13,"Normal")</f>
        <v>42439</v>
      </c>
      <c r="U32" s="175" t="str">
        <f ca="1"/>
        <v>Load Curve</v>
      </c>
      <c r="V32" s="136" t="s">
        <v>4</v>
      </c>
    </row>
    <row r="33" spans="1:22" x14ac:dyDescent="0.25">
      <c r="A33" s="142">
        <v>15</v>
      </c>
      <c r="B33" s="134"/>
      <c r="C33" s="174">
        <f ca="1">_xll.meDateFromTenor(C32,"1D","FOLLOWING",D$13,"NORMAL")</f>
        <v>42439</v>
      </c>
      <c r="D33" s="20">
        <f ca="1">_xll.meDateFromTenor(C33,D$14,"Following",D$13,"Normal")</f>
        <v>42440</v>
      </c>
      <c r="E33" s="175">
        <f ca="1"/>
        <v>-3.3899999999942262E-3</v>
      </c>
      <c r="F33" s="99"/>
      <c r="G33" s="174">
        <f t="shared" ca="1" si="0"/>
        <v>42439</v>
      </c>
      <c r="H33" s="20">
        <f ca="1">_xll.meDateFromTenor(G33,H$14,"Following",H$13,"Normal")</f>
        <v>42531</v>
      </c>
      <c r="I33" s="175" t="str">
        <f ca="1"/>
        <v>Load Curve</v>
      </c>
      <c r="J33" s="7" t="s">
        <v>4</v>
      </c>
      <c r="K33" s="174">
        <f t="shared" ca="1" si="1"/>
        <v>42439</v>
      </c>
      <c r="L33" s="20">
        <f ca="1">_xll.meDateFromTenor(K33,L$14,"Following",L$13,"Normal")</f>
        <v>42625</v>
      </c>
      <c r="M33" s="175">
        <f ca="1"/>
        <v>-1.3048387096774193E-3</v>
      </c>
      <c r="N33" s="7" t="s">
        <v>4</v>
      </c>
      <c r="O33" s="174">
        <f t="shared" ca="1" si="2"/>
        <v>42439</v>
      </c>
      <c r="P33" s="20">
        <f ca="1">_xll.meDateFromTenor(O33,P$14,"Following",P$13,"Normal")</f>
        <v>42440</v>
      </c>
      <c r="Q33" s="175" t="str">
        <f ca="1"/>
        <v>Load Curve</v>
      </c>
      <c r="R33" s="7" t="s">
        <v>4</v>
      </c>
      <c r="S33" s="174">
        <f t="shared" ca="1" si="3"/>
        <v>42439</v>
      </c>
      <c r="T33" s="20">
        <f ca="1">_xll.meDateFromTenor(S33,"1D","Following",T$13,"Normal")</f>
        <v>42440</v>
      </c>
      <c r="U33" s="175" t="str">
        <f ca="1"/>
        <v>Load Curve</v>
      </c>
      <c r="V33" s="136" t="s">
        <v>4</v>
      </c>
    </row>
    <row r="34" spans="1:22" x14ac:dyDescent="0.25">
      <c r="A34" s="142">
        <v>16</v>
      </c>
      <c r="B34" s="134"/>
      <c r="C34" s="174">
        <f ca="1">_xll.meDateFromTenor(C33,"1D","FOLLOWING",D$13,"NORMAL")</f>
        <v>42440</v>
      </c>
      <c r="D34" s="20">
        <f ca="1">_xll.meDateFromTenor(C34,D$14,"Following",D$13,"Normal")</f>
        <v>42443</v>
      </c>
      <c r="E34" s="175">
        <f ca="1"/>
        <v>-3.3900000000075545E-3</v>
      </c>
      <c r="F34" s="99"/>
      <c r="G34" s="174">
        <f t="shared" ca="1" si="0"/>
        <v>42440</v>
      </c>
      <c r="H34" s="20">
        <f ca="1">_xll.meDateFromTenor(G34,H$14,"Following",H$13,"Normal")</f>
        <v>42534</v>
      </c>
      <c r="I34" s="175" t="str">
        <f ca="1"/>
        <v>Load Curve</v>
      </c>
      <c r="J34" s="7" t="s">
        <v>4</v>
      </c>
      <c r="K34" s="174">
        <f t="shared" ca="1" si="1"/>
        <v>42440</v>
      </c>
      <c r="L34" s="20">
        <f ca="1">_xll.meDateFromTenor(K34,L$14,"Following",L$13,"Normal")</f>
        <v>42625</v>
      </c>
      <c r="M34" s="175">
        <f ca="1"/>
        <v>-1.3045161290322581E-3</v>
      </c>
      <c r="N34" s="7" t="s">
        <v>4</v>
      </c>
      <c r="O34" s="174">
        <f t="shared" ca="1" si="2"/>
        <v>42440</v>
      </c>
      <c r="P34" s="20">
        <f ca="1">_xll.meDateFromTenor(O34,P$14,"Following",P$13,"Normal")</f>
        <v>42443</v>
      </c>
      <c r="Q34" s="175" t="str">
        <f ca="1"/>
        <v>Load Curve</v>
      </c>
      <c r="R34" s="7" t="s">
        <v>4</v>
      </c>
      <c r="S34" s="174">
        <f t="shared" ca="1" si="3"/>
        <v>42440</v>
      </c>
      <c r="T34" s="20">
        <f ca="1">_xll.meDateFromTenor(S34,"1D","Following",T$13,"Normal")</f>
        <v>42443</v>
      </c>
      <c r="U34" s="175" t="str">
        <f ca="1"/>
        <v>Load Curve</v>
      </c>
      <c r="V34" s="136" t="s">
        <v>4</v>
      </c>
    </row>
    <row r="35" spans="1:22" x14ac:dyDescent="0.25">
      <c r="A35" s="142">
        <v>17</v>
      </c>
      <c r="B35" s="134"/>
      <c r="C35" s="174">
        <f ca="1">_xll.meDateFromTenor(C34,"1D","FOLLOWING",D$13,"NORMAL")</f>
        <v>42443</v>
      </c>
      <c r="D35" s="20">
        <f ca="1">_xll.meDateFromTenor(C35,D$14,"Following",D$13,"Normal")</f>
        <v>42444</v>
      </c>
      <c r="E35" s="175">
        <f ca="1"/>
        <v>-3.3900000000341942E-3</v>
      </c>
      <c r="F35" s="99"/>
      <c r="G35" s="174">
        <f t="shared" ca="1" si="0"/>
        <v>42443</v>
      </c>
      <c r="H35" s="20">
        <f ca="1">_xll.meDateFromTenor(G35,H$14,"Following",H$13,"Normal")</f>
        <v>42535</v>
      </c>
      <c r="I35" s="175" t="str">
        <f ca="1"/>
        <v>Load Curve</v>
      </c>
      <c r="J35" s="7" t="s">
        <v>4</v>
      </c>
      <c r="K35" s="174">
        <f t="shared" ca="1" si="1"/>
        <v>42443</v>
      </c>
      <c r="L35" s="20">
        <f ca="1">_xll.meDateFromTenor(K35,L$14,"Following",L$13,"Normal")</f>
        <v>42627</v>
      </c>
      <c r="M35" s="175">
        <f ca="1"/>
        <v>-1.3035483870967742E-3</v>
      </c>
      <c r="N35" s="7" t="s">
        <v>4</v>
      </c>
      <c r="O35" s="174">
        <f t="shared" ca="1" si="2"/>
        <v>42443</v>
      </c>
      <c r="P35" s="20">
        <f ca="1">_xll.meDateFromTenor(O35,P$14,"Following",P$13,"Normal")</f>
        <v>42444</v>
      </c>
      <c r="Q35" s="175" t="str">
        <f ca="1"/>
        <v>Load Curve</v>
      </c>
      <c r="R35" s="7" t="s">
        <v>4</v>
      </c>
      <c r="S35" s="174">
        <f t="shared" ca="1" si="3"/>
        <v>42443</v>
      </c>
      <c r="T35" s="20">
        <f ca="1">_xll.meDateFromTenor(S35,"1D","Following",T$13,"Normal")</f>
        <v>42444</v>
      </c>
      <c r="U35" s="175" t="str">
        <f ca="1"/>
        <v>Load Curve</v>
      </c>
      <c r="V35" s="136" t="s">
        <v>4</v>
      </c>
    </row>
    <row r="36" spans="1:22" x14ac:dyDescent="0.25">
      <c r="A36" s="142">
        <v>18</v>
      </c>
      <c r="B36" s="134"/>
      <c r="C36" s="174">
        <f ca="1">_xll.meDateFromTenor(C35,"1D","FOLLOWING",D$13,"NORMAL")</f>
        <v>42444</v>
      </c>
      <c r="D36" s="20">
        <f ca="1">_xll.meDateFromTenor(C36,D$14,"Following",D$13,"Normal")</f>
        <v>42445</v>
      </c>
      <c r="E36" s="175">
        <f ca="1"/>
        <v>-3.3899999999542751E-3</v>
      </c>
      <c r="F36" s="99"/>
      <c r="G36" s="174">
        <f t="shared" ca="1" si="0"/>
        <v>42444</v>
      </c>
      <c r="H36" s="20">
        <f ca="1">_xll.meDateFromTenor(G36,H$14,"Following",H$13,"Normal")</f>
        <v>42536</v>
      </c>
      <c r="I36" s="175" t="str">
        <f ca="1"/>
        <v>Load Curve</v>
      </c>
      <c r="J36" s="7" t="s">
        <v>4</v>
      </c>
      <c r="K36" s="174">
        <f t="shared" ca="1" si="1"/>
        <v>42444</v>
      </c>
      <c r="L36" s="20">
        <f ca="1">_xll.meDateFromTenor(K36,L$14,"Following",L$13,"Normal")</f>
        <v>42628</v>
      </c>
      <c r="M36" s="175">
        <f ca="1"/>
        <v>-1.3032258064516126E-3</v>
      </c>
      <c r="N36" s="7" t="s">
        <v>4</v>
      </c>
      <c r="O36" s="174">
        <f t="shared" ca="1" si="2"/>
        <v>42444</v>
      </c>
      <c r="P36" s="20">
        <f ca="1">_xll.meDateFromTenor(O36,P$14,"Following",P$13,"Normal")</f>
        <v>42445</v>
      </c>
      <c r="Q36" s="175" t="str">
        <f ca="1"/>
        <v>Load Curve</v>
      </c>
      <c r="R36" s="7" t="s">
        <v>4</v>
      </c>
      <c r="S36" s="174">
        <f t="shared" ca="1" si="3"/>
        <v>42444</v>
      </c>
      <c r="T36" s="20">
        <f ca="1">_xll.meDateFromTenor(S36,"1D","Following",T$13,"Normal")</f>
        <v>42445</v>
      </c>
      <c r="U36" s="175" t="str">
        <f ca="1"/>
        <v>Load Curve</v>
      </c>
      <c r="V36" s="136" t="s">
        <v>4</v>
      </c>
    </row>
    <row r="37" spans="1:22" x14ac:dyDescent="0.25">
      <c r="A37" s="142">
        <v>19</v>
      </c>
      <c r="B37" s="134"/>
      <c r="C37" s="174">
        <f ca="1">_xll.meDateFromTenor(C36,"1D","FOLLOWING",D$13,"NORMAL")</f>
        <v>42445</v>
      </c>
      <c r="D37" s="20">
        <f ca="1">_xll.meDateFromTenor(C37,D$14,"Following",D$13,"Normal")</f>
        <v>42446</v>
      </c>
      <c r="E37" s="175">
        <f ca="1"/>
        <v>-3.3900000000341942E-3</v>
      </c>
      <c r="F37" s="99"/>
      <c r="G37" s="174">
        <f t="shared" ca="1" si="0"/>
        <v>42445</v>
      </c>
      <c r="H37" s="20">
        <f ca="1">_xll.meDateFromTenor(G37,H$14,"Following",H$13,"Normal")</f>
        <v>42537</v>
      </c>
      <c r="I37" s="175" t="str">
        <f ca="1"/>
        <v>Load Curve</v>
      </c>
      <c r="J37" s="7" t="s">
        <v>4</v>
      </c>
      <c r="K37" s="174">
        <f t="shared" ca="1" si="1"/>
        <v>42445</v>
      </c>
      <c r="L37" s="20">
        <f ca="1">_xll.meDateFromTenor(K37,L$14,"Following",L$13,"Normal")</f>
        <v>42629</v>
      </c>
      <c r="M37" s="175">
        <f ca="1"/>
        <v>-1.3029032258064517E-3</v>
      </c>
      <c r="N37" s="7" t="s">
        <v>4</v>
      </c>
      <c r="O37" s="174">
        <f t="shared" ca="1" si="2"/>
        <v>42445</v>
      </c>
      <c r="P37" s="20">
        <f ca="1">_xll.meDateFromTenor(O37,P$14,"Following",P$13,"Normal")</f>
        <v>42446</v>
      </c>
      <c r="Q37" s="175" t="str">
        <f ca="1"/>
        <v>Load Curve</v>
      </c>
      <c r="R37" s="7" t="s">
        <v>4</v>
      </c>
      <c r="S37" s="174">
        <f t="shared" ca="1" si="3"/>
        <v>42445</v>
      </c>
      <c r="T37" s="20">
        <f ca="1">_xll.meDateFromTenor(S37,"1D","Following",T$13,"Normal")</f>
        <v>42446</v>
      </c>
      <c r="U37" s="175" t="str">
        <f ca="1"/>
        <v>Load Curve</v>
      </c>
      <c r="V37" s="136" t="s">
        <v>4</v>
      </c>
    </row>
    <row r="38" spans="1:22" x14ac:dyDescent="0.25">
      <c r="A38" s="142">
        <v>20</v>
      </c>
      <c r="B38" s="134"/>
      <c r="C38" s="174">
        <f ca="1">_xll.meDateFromTenor(C37,"1D","FOLLOWING",D$13,"NORMAL")</f>
        <v>42446</v>
      </c>
      <c r="D38" s="20">
        <f ca="1">_xll.meDateFromTenor(C38,D$14,"Following",D$13,"Normal")</f>
        <v>42447</v>
      </c>
      <c r="E38" s="175">
        <f ca="1"/>
        <v>-3.3899999999942262E-3</v>
      </c>
      <c r="F38" s="99"/>
      <c r="G38" s="174">
        <f t="shared" ca="1" si="0"/>
        <v>42446</v>
      </c>
      <c r="H38" s="20">
        <f ca="1">_xll.meDateFromTenor(G38,H$14,"Following",H$13,"Normal")</f>
        <v>42538</v>
      </c>
      <c r="I38" s="175" t="str">
        <f ca="1"/>
        <v>Load Curve</v>
      </c>
      <c r="J38" s="7" t="s">
        <v>4</v>
      </c>
      <c r="K38" s="174">
        <f t="shared" ca="1" si="1"/>
        <v>42446</v>
      </c>
      <c r="L38" s="20">
        <f ca="1">_xll.meDateFromTenor(K38,L$14,"Following",L$13,"Normal")</f>
        <v>42632</v>
      </c>
      <c r="M38" s="175">
        <f ca="1"/>
        <v>-1.3025806451612912E-3</v>
      </c>
      <c r="N38" s="7" t="s">
        <v>4</v>
      </c>
      <c r="O38" s="174">
        <f t="shared" ca="1" si="2"/>
        <v>42446</v>
      </c>
      <c r="P38" s="20">
        <f ca="1">_xll.meDateFromTenor(O38,P$14,"Following",P$13,"Normal")</f>
        <v>42447</v>
      </c>
      <c r="Q38" s="175" t="str">
        <f ca="1"/>
        <v>Load Curve</v>
      </c>
      <c r="R38" s="7" t="s">
        <v>4</v>
      </c>
      <c r="S38" s="174">
        <f t="shared" ca="1" si="3"/>
        <v>42446</v>
      </c>
      <c r="T38" s="20">
        <f ca="1">_xll.meDateFromTenor(S38,"1D","Following",T$13,"Normal")</f>
        <v>42447</v>
      </c>
      <c r="U38" s="175" t="str">
        <f ca="1"/>
        <v>Load Curve</v>
      </c>
      <c r="V38" s="136" t="s">
        <v>4</v>
      </c>
    </row>
    <row r="39" spans="1:22" x14ac:dyDescent="0.25">
      <c r="A39" s="142">
        <v>21</v>
      </c>
      <c r="B39" s="134"/>
      <c r="C39" s="174">
        <f ca="1">_xll.meDateFromTenor(C38,"1D","FOLLOWING",D$13,"NORMAL")</f>
        <v>42447</v>
      </c>
      <c r="D39" s="20">
        <f ca="1">_xll.meDateFromTenor(C39,D$14,"Following",D$13,"Normal")</f>
        <v>42450</v>
      </c>
      <c r="E39" s="175">
        <f ca="1"/>
        <v>-3.3900000000075545E-3</v>
      </c>
      <c r="F39" s="99"/>
      <c r="G39" s="174">
        <f t="shared" ca="1" si="0"/>
        <v>42447</v>
      </c>
      <c r="H39" s="20">
        <f ca="1">_xll.meDateFromTenor(G39,H$14,"Following",H$13,"Normal")</f>
        <v>42541</v>
      </c>
      <c r="I39" s="175" t="str">
        <f ca="1"/>
        <v>Load Curve</v>
      </c>
      <c r="J39" s="7" t="s">
        <v>4</v>
      </c>
      <c r="K39" s="174">
        <f t="shared" ca="1" si="1"/>
        <v>42447</v>
      </c>
      <c r="L39" s="20">
        <f ca="1">_xll.meDateFromTenor(K39,L$14,"Following",L$13,"Normal")</f>
        <v>42632</v>
      </c>
      <c r="M39" s="175">
        <f ca="1"/>
        <v>-1.3022580645161291E-3</v>
      </c>
      <c r="N39" s="7" t="s">
        <v>4</v>
      </c>
      <c r="O39" s="174">
        <f t="shared" ca="1" si="2"/>
        <v>42447</v>
      </c>
      <c r="P39" s="20">
        <f ca="1">_xll.meDateFromTenor(O39,P$14,"Following",P$13,"Normal")</f>
        <v>42450</v>
      </c>
      <c r="Q39" s="175" t="str">
        <f ca="1"/>
        <v>Load Curve</v>
      </c>
      <c r="R39" s="7" t="s">
        <v>4</v>
      </c>
      <c r="S39" s="174">
        <f t="shared" ca="1" si="3"/>
        <v>42447</v>
      </c>
      <c r="T39" s="20">
        <f ca="1">_xll.meDateFromTenor(S39,"1D","Following",T$13,"Normal")</f>
        <v>42450</v>
      </c>
      <c r="U39" s="175" t="str">
        <f ca="1"/>
        <v>Load Curve</v>
      </c>
      <c r="V39" s="136" t="s">
        <v>4</v>
      </c>
    </row>
    <row r="40" spans="1:22" x14ac:dyDescent="0.25">
      <c r="A40" s="142">
        <v>22</v>
      </c>
      <c r="B40" s="134"/>
      <c r="C40" s="174">
        <f ca="1">_xll.meDateFromTenor(C39,"1D","FOLLOWING",D$13,"NORMAL")</f>
        <v>42450</v>
      </c>
      <c r="D40" s="20">
        <f ca="1">_xll.meDateFromTenor(C40,D$14,"Following",D$13,"Normal")</f>
        <v>42451</v>
      </c>
      <c r="E40" s="175">
        <f ca="1"/>
        <v>-3.3900000000341942E-3</v>
      </c>
      <c r="F40" s="99"/>
      <c r="G40" s="174">
        <f t="shared" ca="1" si="0"/>
        <v>42450</v>
      </c>
      <c r="H40" s="20">
        <f ca="1">_xll.meDateFromTenor(G40,H$14,"Following",H$13,"Normal")</f>
        <v>42542</v>
      </c>
      <c r="I40" s="175" t="str">
        <f ca="1"/>
        <v>Load Curve</v>
      </c>
      <c r="J40" s="7" t="s">
        <v>4</v>
      </c>
      <c r="K40" s="174">
        <f t="shared" ca="1" si="1"/>
        <v>42450</v>
      </c>
      <c r="L40" s="20">
        <f ca="1">_xll.meDateFromTenor(K40,L$14,"Following",L$13,"Normal")</f>
        <v>42634</v>
      </c>
      <c r="M40" s="175">
        <f ca="1"/>
        <v>-1.3012903225806548E-3</v>
      </c>
      <c r="N40" s="7" t="s">
        <v>4</v>
      </c>
      <c r="O40" s="174">
        <f t="shared" ca="1" si="2"/>
        <v>42450</v>
      </c>
      <c r="P40" s="20">
        <f ca="1">_xll.meDateFromTenor(O40,P$14,"Following",P$13,"Normal")</f>
        <v>42451</v>
      </c>
      <c r="Q40" s="175" t="str">
        <f ca="1"/>
        <v>Load Curve</v>
      </c>
      <c r="R40" s="7" t="s">
        <v>4</v>
      </c>
      <c r="S40" s="174">
        <f t="shared" ca="1" si="3"/>
        <v>42450</v>
      </c>
      <c r="T40" s="20">
        <f ca="1">_xll.meDateFromTenor(S40,"1D","Following",T$13,"Normal")</f>
        <v>42451</v>
      </c>
      <c r="U40" s="175" t="str">
        <f ca="1"/>
        <v>Load Curve</v>
      </c>
      <c r="V40" s="136" t="s">
        <v>4</v>
      </c>
    </row>
    <row r="41" spans="1:22" x14ac:dyDescent="0.25">
      <c r="A41" s="142">
        <v>23</v>
      </c>
      <c r="B41" s="134"/>
      <c r="C41" s="174">
        <f ca="1">_xll.meDateFromTenor(C40,"1D","FOLLOWING",D$13,"NORMAL")</f>
        <v>42451</v>
      </c>
      <c r="D41" s="20">
        <f ca="1">_xll.meDateFromTenor(C41,D$14,"Following",D$13,"Normal")</f>
        <v>42452</v>
      </c>
      <c r="E41" s="175">
        <f ca="1"/>
        <v>-3.3899999999942431E-3</v>
      </c>
      <c r="F41" s="99"/>
      <c r="G41" s="174">
        <f t="shared" ca="1" si="0"/>
        <v>42451</v>
      </c>
      <c r="H41" s="20">
        <f ca="1">_xll.meDateFromTenor(G41,H$14,"Following",H$13,"Normal")</f>
        <v>42543</v>
      </c>
      <c r="I41" s="175" t="str">
        <f ca="1"/>
        <v>Load Curve</v>
      </c>
      <c r="J41" s="7" t="s">
        <v>4</v>
      </c>
      <c r="K41" s="174">
        <f t="shared" ca="1" si="1"/>
        <v>42451</v>
      </c>
      <c r="L41" s="20">
        <f ca="1">_xll.meDateFromTenor(K41,L$14,"Following",L$13,"Normal")</f>
        <v>42635</v>
      </c>
      <c r="M41" s="175">
        <f ca="1"/>
        <v>-1.3009677419354838E-3</v>
      </c>
      <c r="N41" s="7" t="s">
        <v>4</v>
      </c>
      <c r="O41" s="174">
        <f t="shared" ca="1" si="2"/>
        <v>42451</v>
      </c>
      <c r="P41" s="20">
        <f ca="1">_xll.meDateFromTenor(O41,P$14,"Following",P$13,"Normal")</f>
        <v>42452</v>
      </c>
      <c r="Q41" s="175" t="str">
        <f ca="1"/>
        <v>Load Curve</v>
      </c>
      <c r="R41" s="7" t="s">
        <v>4</v>
      </c>
      <c r="S41" s="174">
        <f t="shared" ca="1" si="3"/>
        <v>42451</v>
      </c>
      <c r="T41" s="20">
        <f ca="1">_xll.meDateFromTenor(S41,"1D","Following",T$13,"Normal")</f>
        <v>42452</v>
      </c>
      <c r="U41" s="175" t="str">
        <f ca="1"/>
        <v>Load Curve</v>
      </c>
      <c r="V41" s="136" t="s">
        <v>4</v>
      </c>
    </row>
    <row r="42" spans="1:22" x14ac:dyDescent="0.25">
      <c r="A42" s="142">
        <v>24</v>
      </c>
      <c r="B42" s="134"/>
      <c r="C42" s="174">
        <f ca="1">_xll.meDateFromTenor(C41,"1D","FOLLOWING",D$13,"NORMAL")</f>
        <v>42452</v>
      </c>
      <c r="D42" s="20">
        <f ca="1">_xll.meDateFromTenor(C42,D$14,"Following",D$13,"Normal")</f>
        <v>42453</v>
      </c>
      <c r="E42" s="175">
        <f ca="1"/>
        <v>-3.3899999999942262E-3</v>
      </c>
      <c r="F42" s="99"/>
      <c r="G42" s="174">
        <f t="shared" ca="1" si="0"/>
        <v>42452</v>
      </c>
      <c r="H42" s="20">
        <f ca="1">_xll.meDateFromTenor(G42,H$14,"Following",H$13,"Normal")</f>
        <v>42544</v>
      </c>
      <c r="I42" s="175" t="str">
        <f ca="1"/>
        <v>Load Curve</v>
      </c>
      <c r="J42" s="7" t="s">
        <v>4</v>
      </c>
      <c r="K42" s="174">
        <f t="shared" ca="1" si="1"/>
        <v>42452</v>
      </c>
      <c r="L42" s="20">
        <f ca="1">_xll.meDateFromTenor(K42,L$14,"Following",L$13,"Normal")</f>
        <v>42636</v>
      </c>
      <c r="M42" s="175">
        <f ca="1"/>
        <v>-1.3006451612902867E-3</v>
      </c>
      <c r="N42" s="7" t="s">
        <v>4</v>
      </c>
      <c r="O42" s="174">
        <f t="shared" ca="1" si="2"/>
        <v>42452</v>
      </c>
      <c r="P42" s="20">
        <f ca="1">_xll.meDateFromTenor(O42,P$14,"Following",P$13,"Normal")</f>
        <v>42453</v>
      </c>
      <c r="Q42" s="175" t="str">
        <f ca="1"/>
        <v>Load Curve</v>
      </c>
      <c r="R42" s="7" t="s">
        <v>4</v>
      </c>
      <c r="S42" s="174">
        <f t="shared" ca="1" si="3"/>
        <v>42452</v>
      </c>
      <c r="T42" s="20">
        <f ca="1">_xll.meDateFromTenor(S42,"1D","Following",T$13,"Normal")</f>
        <v>42453</v>
      </c>
      <c r="U42" s="175" t="str">
        <f ca="1"/>
        <v>Load Curve</v>
      </c>
      <c r="V42" s="136" t="s">
        <v>4</v>
      </c>
    </row>
    <row r="43" spans="1:22" x14ac:dyDescent="0.25">
      <c r="A43" s="142">
        <v>25</v>
      </c>
      <c r="B43" s="134"/>
      <c r="C43" s="174">
        <f ca="1">_xll.meDateFromTenor(C42,"1D","FOLLOWING",D$13,"NORMAL")</f>
        <v>42453</v>
      </c>
      <c r="D43" s="20">
        <f ca="1">_xll.meDateFromTenor(C43,D$14,"Following",D$13,"Normal")</f>
        <v>42458</v>
      </c>
      <c r="E43" s="175">
        <f ca="1"/>
        <v>-3.3900000000102169E-3</v>
      </c>
      <c r="F43" s="99"/>
      <c r="G43" s="174">
        <f t="shared" ca="1" si="0"/>
        <v>42453</v>
      </c>
      <c r="H43" s="20">
        <f ca="1">_xll.meDateFromTenor(G43,H$14,"Following",H$13,"Normal")</f>
        <v>42545</v>
      </c>
      <c r="I43" s="175" t="str">
        <f ca="1"/>
        <v>Load Curve</v>
      </c>
      <c r="J43" s="7" t="s">
        <v>4</v>
      </c>
      <c r="K43" s="174">
        <f t="shared" ca="1" si="1"/>
        <v>42453</v>
      </c>
      <c r="L43" s="20">
        <f ca="1">_xll.meDateFromTenor(K43,L$14,"Following",L$13,"Normal")</f>
        <v>42639</v>
      </c>
      <c r="M43" s="175">
        <f ca="1"/>
        <v>-1.3003225806451613E-3</v>
      </c>
      <c r="N43" s="7" t="s">
        <v>4</v>
      </c>
      <c r="O43" s="174">
        <f t="shared" ca="1" si="2"/>
        <v>42453</v>
      </c>
      <c r="P43" s="20">
        <f ca="1">_xll.meDateFromTenor(O43,P$14,"Following",P$13,"Normal")</f>
        <v>42458</v>
      </c>
      <c r="Q43" s="175" t="str">
        <f ca="1"/>
        <v>Load Curve</v>
      </c>
      <c r="R43" s="7" t="s">
        <v>4</v>
      </c>
      <c r="S43" s="174">
        <f t="shared" ca="1" si="3"/>
        <v>42453</v>
      </c>
      <c r="T43" s="20">
        <f ca="1">_xll.meDateFromTenor(S43,"1D","Following",T$13,"Normal")</f>
        <v>42458</v>
      </c>
      <c r="U43" s="175" t="str">
        <f ca="1"/>
        <v>Load Curve</v>
      </c>
      <c r="V43" s="136" t="s">
        <v>4</v>
      </c>
    </row>
    <row r="44" spans="1:22" x14ac:dyDescent="0.25">
      <c r="A44" s="142">
        <v>26</v>
      </c>
      <c r="B44" s="134"/>
      <c r="C44" s="174">
        <f ca="1">_xll.meDateFromTenor(C43,"1D","FOLLOWING",D$13,"NORMAL")</f>
        <v>42458</v>
      </c>
      <c r="D44" s="20">
        <f ca="1">_xll.meDateFromTenor(C44,D$14,"Following",D$13,"Normal")</f>
        <v>42459</v>
      </c>
      <c r="E44" s="175">
        <f ca="1"/>
        <v>-3.389999999914307E-3</v>
      </c>
      <c r="F44" s="99"/>
      <c r="G44" s="174">
        <f t="shared" ca="1" si="0"/>
        <v>42458</v>
      </c>
      <c r="H44" s="20">
        <f ca="1">_xll.meDateFromTenor(G44,H$14,"Following",H$13,"Normal")</f>
        <v>42550</v>
      </c>
      <c r="I44" s="175" t="str">
        <f ca="1"/>
        <v>Load Curve</v>
      </c>
      <c r="J44" s="7" t="s">
        <v>4</v>
      </c>
      <c r="K44" s="174">
        <f t="shared" ca="1" si="1"/>
        <v>42458</v>
      </c>
      <c r="L44" s="20">
        <f ca="1">_xll.meDateFromTenor(K44,L$14,"Following",L$13,"Normal")</f>
        <v>42642</v>
      </c>
      <c r="M44" s="175">
        <f ca="1"/>
        <v>-1.2987096774212314E-3</v>
      </c>
      <c r="N44" s="7" t="s">
        <v>4</v>
      </c>
      <c r="O44" s="174">
        <f t="shared" ca="1" si="2"/>
        <v>42458</v>
      </c>
      <c r="P44" s="20">
        <f ca="1">_xll.meDateFromTenor(O44,P$14,"Following",P$13,"Normal")</f>
        <v>42459</v>
      </c>
      <c r="Q44" s="175" t="str">
        <f ca="1"/>
        <v>Load Curve</v>
      </c>
      <c r="R44" s="7" t="s">
        <v>4</v>
      </c>
      <c r="S44" s="174">
        <f t="shared" ca="1" si="3"/>
        <v>42458</v>
      </c>
      <c r="T44" s="20">
        <f ca="1">_xll.meDateFromTenor(S44,"1D","Following",T$13,"Normal")</f>
        <v>42459</v>
      </c>
      <c r="U44" s="175" t="str">
        <f ca="1"/>
        <v>Load Curve</v>
      </c>
      <c r="V44" s="136" t="s">
        <v>4</v>
      </c>
    </row>
    <row r="45" spans="1:22" x14ac:dyDescent="0.25">
      <c r="A45" s="142">
        <v>27</v>
      </c>
      <c r="B45" s="134"/>
      <c r="C45" s="174">
        <f ca="1">_xll.meDateFromTenor(C44,"1D","FOLLOWING",D$13,"NORMAL")</f>
        <v>42459</v>
      </c>
      <c r="D45" s="20">
        <f ca="1">_xll.meDateFromTenor(C45,D$14,"Following",D$13,"Normal")</f>
        <v>42460</v>
      </c>
      <c r="E45" s="175">
        <f ca="1"/>
        <v>-3.3900000000341942E-3</v>
      </c>
      <c r="F45" s="99"/>
      <c r="G45" s="174">
        <f t="shared" ca="1" si="0"/>
        <v>42459</v>
      </c>
      <c r="H45" s="20">
        <f ca="1">_xll.meDateFromTenor(G45,H$14,"Following",H$13,"Normal")</f>
        <v>42551</v>
      </c>
      <c r="I45" s="175" t="str">
        <f ca="1"/>
        <v>Load Curve</v>
      </c>
      <c r="J45" s="7" t="s">
        <v>4</v>
      </c>
      <c r="K45" s="174">
        <f t="shared" ca="1" si="1"/>
        <v>42459</v>
      </c>
      <c r="L45" s="20">
        <f ca="1">_xll.meDateFromTenor(K45,L$14,"Following",L$13,"Normal")</f>
        <v>42643</v>
      </c>
      <c r="M45" s="175">
        <f ca="1"/>
        <v>-1.2983870967741935E-3</v>
      </c>
      <c r="N45" s="7" t="s">
        <v>4</v>
      </c>
      <c r="O45" s="174">
        <f t="shared" ca="1" si="2"/>
        <v>42459</v>
      </c>
      <c r="P45" s="20">
        <f ca="1">_xll.meDateFromTenor(O45,P$14,"Following",P$13,"Normal")</f>
        <v>42460</v>
      </c>
      <c r="Q45" s="175" t="str">
        <f ca="1"/>
        <v>Load Curve</v>
      </c>
      <c r="R45" s="7" t="s">
        <v>4</v>
      </c>
      <c r="S45" s="174">
        <f t="shared" ca="1" si="3"/>
        <v>42459</v>
      </c>
      <c r="T45" s="20">
        <f ca="1">_xll.meDateFromTenor(S45,"1D","Following",T$13,"Normal")</f>
        <v>42460</v>
      </c>
      <c r="U45" s="175" t="str">
        <f ca="1"/>
        <v>Load Curve</v>
      </c>
      <c r="V45" s="136" t="s">
        <v>4</v>
      </c>
    </row>
    <row r="46" spans="1:22" x14ac:dyDescent="0.25">
      <c r="A46" s="142">
        <v>28</v>
      </c>
      <c r="B46" s="134"/>
      <c r="C46" s="174">
        <f ca="1">_xll.meDateFromTenor(C45,"1D","FOLLOWING",D$13,"NORMAL")</f>
        <v>42460</v>
      </c>
      <c r="D46" s="20">
        <f ca="1">_xll.meDateFromTenor(C46,D$14,"Following",D$13,"Normal")</f>
        <v>42461</v>
      </c>
      <c r="E46" s="175">
        <f ca="1"/>
        <v>-3.3899999999542582E-3</v>
      </c>
      <c r="F46" s="99"/>
      <c r="G46" s="174">
        <f t="shared" ca="1" si="0"/>
        <v>42460</v>
      </c>
      <c r="H46" s="20">
        <f ca="1">_xll.meDateFromTenor(G46,H$14,"Following",H$13,"Normal")</f>
        <v>42551</v>
      </c>
      <c r="I46" s="175" t="str">
        <f ca="1"/>
        <v>Load Curve</v>
      </c>
      <c r="J46" s="7" t="s">
        <v>4</v>
      </c>
      <c r="K46" s="174">
        <f t="shared" ca="1" si="1"/>
        <v>42460</v>
      </c>
      <c r="L46" s="20">
        <f ca="1">_xll.meDateFromTenor(K46,L$14,"Following",L$13,"Normal")</f>
        <v>42643</v>
      </c>
      <c r="M46" s="175">
        <f ca="1"/>
        <v>-1.2980645161220293E-3</v>
      </c>
      <c r="N46" s="7" t="s">
        <v>4</v>
      </c>
      <c r="O46" s="174">
        <f t="shared" ca="1" si="2"/>
        <v>42460</v>
      </c>
      <c r="P46" s="20">
        <f ca="1">_xll.meDateFromTenor(O46,P$14,"Following",P$13,"Normal")</f>
        <v>42461</v>
      </c>
      <c r="Q46" s="175" t="str">
        <f ca="1"/>
        <v>Load Curve</v>
      </c>
      <c r="R46" s="7" t="s">
        <v>4</v>
      </c>
      <c r="S46" s="174">
        <f t="shared" ca="1" si="3"/>
        <v>42460</v>
      </c>
      <c r="T46" s="20">
        <f ca="1">_xll.meDateFromTenor(S46,"1D","Following",T$13,"Normal")</f>
        <v>42461</v>
      </c>
      <c r="U46" s="175" t="str">
        <f ca="1"/>
        <v>Load Curve</v>
      </c>
      <c r="V46" s="136" t="s">
        <v>4</v>
      </c>
    </row>
    <row r="47" spans="1:22" x14ac:dyDescent="0.25">
      <c r="A47" s="142">
        <v>29</v>
      </c>
      <c r="B47" s="134"/>
      <c r="C47" s="174">
        <f ca="1">_xll.meDateFromTenor(C46,"1D","FOLLOWING",D$13,"NORMAL")</f>
        <v>42461</v>
      </c>
      <c r="D47" s="20">
        <f ca="1">_xll.meDateFromTenor(C47,D$14,"Following",D$13,"Normal")</f>
        <v>42464</v>
      </c>
      <c r="E47" s="175">
        <f ca="1"/>
        <v>-3.3899999999942318E-3</v>
      </c>
      <c r="F47" s="99"/>
      <c r="G47" s="174">
        <f t="shared" ca="1" si="0"/>
        <v>42461</v>
      </c>
      <c r="H47" s="20">
        <f ca="1">_xll.meDateFromTenor(G47,H$14,"Following",H$13,"Normal")</f>
        <v>42552</v>
      </c>
      <c r="I47" s="175" t="str">
        <f ca="1"/>
        <v>Load Curve</v>
      </c>
      <c r="J47" s="7" t="s">
        <v>4</v>
      </c>
      <c r="K47" s="174">
        <f t="shared" ca="1" si="1"/>
        <v>42461</v>
      </c>
      <c r="L47" s="20">
        <f ca="1">_xll.meDateFromTenor(K47,L$14,"Following",L$13,"Normal")</f>
        <v>42646</v>
      </c>
      <c r="M47" s="175">
        <f ca="1"/>
        <v>-1.297741935483871E-3</v>
      </c>
      <c r="N47" s="7" t="s">
        <v>4</v>
      </c>
      <c r="O47" s="174">
        <f t="shared" ca="1" si="2"/>
        <v>42461</v>
      </c>
      <c r="P47" s="20">
        <f ca="1">_xll.meDateFromTenor(O47,P$14,"Following",P$13,"Normal")</f>
        <v>42464</v>
      </c>
      <c r="Q47" s="175" t="str">
        <f ca="1"/>
        <v>Load Curve</v>
      </c>
      <c r="R47" s="7" t="s">
        <v>4</v>
      </c>
      <c r="S47" s="174">
        <f t="shared" ca="1" si="3"/>
        <v>42461</v>
      </c>
      <c r="T47" s="20">
        <f ca="1">_xll.meDateFromTenor(S47,"1D","Following",T$13,"Normal")</f>
        <v>42464</v>
      </c>
      <c r="U47" s="175" t="str">
        <f ca="1"/>
        <v>Load Curve</v>
      </c>
      <c r="V47" s="136" t="s">
        <v>4</v>
      </c>
    </row>
    <row r="48" spans="1:22" x14ac:dyDescent="0.25">
      <c r="A48" s="142">
        <v>30</v>
      </c>
      <c r="B48" s="134"/>
      <c r="C48" s="174">
        <f ca="1">_xll.meDateFromTenor(C47,"1D","FOLLOWING",D$13,"NORMAL")</f>
        <v>42464</v>
      </c>
      <c r="D48" s="20">
        <f ca="1">_xll.meDateFromTenor(C48,D$14,"Following",D$13,"Normal")</f>
        <v>42465</v>
      </c>
      <c r="E48" s="175">
        <f ca="1"/>
        <v>-3.3899999999942431E-3</v>
      </c>
      <c r="F48" s="99"/>
      <c r="G48" s="174">
        <f t="shared" ca="1" si="0"/>
        <v>42464</v>
      </c>
      <c r="H48" s="20">
        <f ca="1">_xll.meDateFromTenor(G48,H$14,"Following",H$13,"Normal")</f>
        <v>42555</v>
      </c>
      <c r="I48" s="175" t="str">
        <f ca="1"/>
        <v>Load Curve</v>
      </c>
      <c r="J48" s="7" t="s">
        <v>4</v>
      </c>
      <c r="K48" s="174">
        <f t="shared" ca="1" si="1"/>
        <v>42464</v>
      </c>
      <c r="L48" s="20">
        <f ca="1">_xll.meDateFromTenor(K48,L$14,"Following",L$13,"Normal")</f>
        <v>42647</v>
      </c>
      <c r="M48" s="175">
        <f ca="1"/>
        <v>-1.2967741934508488E-3</v>
      </c>
      <c r="N48" s="7" t="s">
        <v>4</v>
      </c>
      <c r="O48" s="174">
        <f t="shared" ca="1" si="2"/>
        <v>42464</v>
      </c>
      <c r="P48" s="20">
        <f ca="1">_xll.meDateFromTenor(O48,P$14,"Following",P$13,"Normal")</f>
        <v>42465</v>
      </c>
      <c r="Q48" s="175" t="str">
        <f ca="1"/>
        <v>Load Curve</v>
      </c>
      <c r="R48" s="7" t="s">
        <v>4</v>
      </c>
      <c r="S48" s="174">
        <f t="shared" ca="1" si="3"/>
        <v>42464</v>
      </c>
      <c r="T48" s="20">
        <f ca="1">_xll.meDateFromTenor(S48,"1D","Following",T$13,"Normal")</f>
        <v>42465</v>
      </c>
      <c r="U48" s="175" t="str">
        <f ca="1"/>
        <v>Load Curve</v>
      </c>
      <c r="V48" s="136" t="s">
        <v>4</v>
      </c>
    </row>
    <row r="49" spans="1:22" x14ac:dyDescent="0.25">
      <c r="A49" s="142">
        <v>31</v>
      </c>
      <c r="B49" s="134"/>
      <c r="C49" s="174">
        <f ca="1">_xll.meDateFromTenor(C48,"1D","FOLLOWING",D$13,"NORMAL")</f>
        <v>42465</v>
      </c>
      <c r="D49" s="20">
        <f ca="1">_xll.meDateFromTenor(C49,D$14,"Following",D$13,"Normal")</f>
        <v>42466</v>
      </c>
      <c r="E49" s="175">
        <f ca="1"/>
        <v>-3.3900000000741453E-3</v>
      </c>
      <c r="F49" s="99"/>
      <c r="G49" s="174">
        <f t="shared" ca="1" si="0"/>
        <v>42465</v>
      </c>
      <c r="H49" s="20">
        <f ca="1">_xll.meDateFromTenor(G49,H$14,"Following",H$13,"Normal")</f>
        <v>42556</v>
      </c>
      <c r="I49" s="175" t="str">
        <f ca="1"/>
        <v>Load Curve</v>
      </c>
      <c r="J49" s="7" t="s">
        <v>4</v>
      </c>
      <c r="K49" s="174">
        <f t="shared" ca="1" si="1"/>
        <v>42465</v>
      </c>
      <c r="L49" s="20">
        <f ca="1">_xll.meDateFromTenor(K49,L$14,"Following",L$13,"Normal")</f>
        <v>42648</v>
      </c>
      <c r="M49" s="175">
        <f ca="1"/>
        <v>-1.2964516129032259E-3</v>
      </c>
      <c r="N49" s="7" t="s">
        <v>4</v>
      </c>
      <c r="O49" s="174">
        <f t="shared" ca="1" si="2"/>
        <v>42465</v>
      </c>
      <c r="P49" s="20">
        <f ca="1">_xll.meDateFromTenor(O49,P$14,"Following",P$13,"Normal")</f>
        <v>42466</v>
      </c>
      <c r="Q49" s="175" t="str">
        <f ca="1"/>
        <v>Load Curve</v>
      </c>
      <c r="R49" s="7" t="s">
        <v>4</v>
      </c>
      <c r="S49" s="174">
        <f t="shared" ca="1" si="3"/>
        <v>42465</v>
      </c>
      <c r="T49" s="20">
        <f ca="1">_xll.meDateFromTenor(S49,"1D","Following",T$13,"Normal")</f>
        <v>42466</v>
      </c>
      <c r="U49" s="175" t="str">
        <f ca="1"/>
        <v>Load Curve</v>
      </c>
      <c r="V49" s="136" t="s">
        <v>4</v>
      </c>
    </row>
    <row r="50" spans="1:22" x14ac:dyDescent="0.25">
      <c r="A50" s="142">
        <v>32</v>
      </c>
      <c r="B50" s="134"/>
      <c r="C50" s="174">
        <f ca="1">_xll.meDateFromTenor(C49,"1D","FOLLOWING",D$13,"NORMAL")</f>
        <v>42466</v>
      </c>
      <c r="D50" s="20">
        <f ca="1">_xll.meDateFromTenor(C50,D$14,"Following",D$13,"Normal")</f>
        <v>42467</v>
      </c>
      <c r="E50" s="175">
        <f ca="1"/>
        <v>-3.389999999914307E-3</v>
      </c>
      <c r="F50" s="99"/>
      <c r="G50" s="174">
        <f t="shared" ca="1" si="0"/>
        <v>42466</v>
      </c>
      <c r="H50" s="20">
        <f ca="1">_xll.meDateFromTenor(G50,H$14,"Following",H$13,"Normal")</f>
        <v>42557</v>
      </c>
      <c r="I50" s="175" t="str">
        <f ca="1"/>
        <v>Load Curve</v>
      </c>
      <c r="J50" s="7" t="s">
        <v>4</v>
      </c>
      <c r="K50" s="174">
        <f t="shared" ca="1" si="1"/>
        <v>42466</v>
      </c>
      <c r="L50" s="20">
        <f ca="1">_xll.meDateFromTenor(K50,L$14,"Following",L$13,"Normal")</f>
        <v>42649</v>
      </c>
      <c r="M50" s="175">
        <f ca="1"/>
        <v>-1.2961290326220822E-3</v>
      </c>
      <c r="N50" s="7" t="s">
        <v>4</v>
      </c>
      <c r="O50" s="174">
        <f t="shared" ca="1" si="2"/>
        <v>42466</v>
      </c>
      <c r="P50" s="20">
        <f ca="1">_xll.meDateFromTenor(O50,P$14,"Following",P$13,"Normal")</f>
        <v>42467</v>
      </c>
      <c r="Q50" s="175" t="str">
        <f ca="1"/>
        <v>Load Curve</v>
      </c>
      <c r="R50" s="7" t="s">
        <v>4</v>
      </c>
      <c r="S50" s="174">
        <f t="shared" ca="1" si="3"/>
        <v>42466</v>
      </c>
      <c r="T50" s="20">
        <f ca="1">_xll.meDateFromTenor(S50,"1D","Following",T$13,"Normal")</f>
        <v>42467</v>
      </c>
      <c r="U50" s="175" t="str">
        <f ca="1"/>
        <v>Load Curve</v>
      </c>
      <c r="V50" s="136" t="s">
        <v>4</v>
      </c>
    </row>
    <row r="51" spans="1:22" x14ac:dyDescent="0.25">
      <c r="A51" s="142">
        <v>33</v>
      </c>
      <c r="B51" s="134"/>
      <c r="C51" s="174">
        <f ca="1">_xll.meDateFromTenor(C50,"1D","FOLLOWING",D$13,"NORMAL")</f>
        <v>42467</v>
      </c>
      <c r="D51" s="20">
        <f ca="1">_xll.meDateFromTenor(C51,D$14,"Following",D$13,"Normal")</f>
        <v>42468</v>
      </c>
      <c r="E51" s="175">
        <f ca="1"/>
        <v>-3.3899999999542751E-3</v>
      </c>
      <c r="F51" s="99"/>
      <c r="G51" s="174">
        <f t="shared" ca="1" si="0"/>
        <v>42467</v>
      </c>
      <c r="H51" s="20">
        <f ca="1">_xll.meDateFromTenor(G51,H$14,"Following",H$13,"Normal")</f>
        <v>42558</v>
      </c>
      <c r="I51" s="175" t="str">
        <f ca="1"/>
        <v>Load Curve</v>
      </c>
      <c r="J51" s="7" t="s">
        <v>4</v>
      </c>
      <c r="K51" s="174">
        <f t="shared" ca="1" si="1"/>
        <v>42467</v>
      </c>
      <c r="L51" s="20">
        <f ca="1">_xll.meDateFromTenor(K51,L$14,"Following",L$13,"Normal")</f>
        <v>42650</v>
      </c>
      <c r="M51" s="175">
        <f ca="1"/>
        <v>-1.2958064516129034E-3</v>
      </c>
      <c r="N51" s="7" t="s">
        <v>4</v>
      </c>
      <c r="O51" s="174">
        <f t="shared" ca="1" si="2"/>
        <v>42467</v>
      </c>
      <c r="P51" s="20">
        <f ca="1">_xll.meDateFromTenor(O51,P$14,"Following",P$13,"Normal")</f>
        <v>42468</v>
      </c>
      <c r="Q51" s="175" t="str">
        <f ca="1"/>
        <v>Load Curve</v>
      </c>
      <c r="R51" s="7" t="s">
        <v>4</v>
      </c>
      <c r="S51" s="174">
        <f t="shared" ca="1" si="3"/>
        <v>42467</v>
      </c>
      <c r="T51" s="20">
        <f ca="1">_xll.meDateFromTenor(S51,"1D","Following",T$13,"Normal")</f>
        <v>42468</v>
      </c>
      <c r="U51" s="175" t="str">
        <f ca="1"/>
        <v>Load Curve</v>
      </c>
      <c r="V51" s="136" t="s">
        <v>4</v>
      </c>
    </row>
    <row r="52" spans="1:22" x14ac:dyDescent="0.25">
      <c r="A52" s="142">
        <v>34</v>
      </c>
      <c r="B52" s="134"/>
      <c r="C52" s="174">
        <f ca="1">_xll.meDateFromTenor(C51,"1D","FOLLOWING",D$13,"NORMAL")</f>
        <v>42468</v>
      </c>
      <c r="D52" s="20">
        <f ca="1">_xll.meDateFromTenor(C52,D$14,"Following",D$13,"Normal")</f>
        <v>42471</v>
      </c>
      <c r="E52" s="175">
        <f ca="1"/>
        <v>-3.3899999999942318E-3</v>
      </c>
      <c r="F52" s="99"/>
      <c r="G52" s="174">
        <f t="shared" ca="1" si="0"/>
        <v>42468</v>
      </c>
      <c r="H52" s="20">
        <f ca="1">_xll.meDateFromTenor(G52,H$14,"Following",H$13,"Normal")</f>
        <v>42559</v>
      </c>
      <c r="I52" s="175" t="str">
        <f ca="1"/>
        <v>Load Curve</v>
      </c>
      <c r="J52" s="7" t="s">
        <v>4</v>
      </c>
      <c r="K52" s="174">
        <f t="shared" ca="1" si="1"/>
        <v>42468</v>
      </c>
      <c r="L52" s="20">
        <f ca="1">_xll.meDateFromTenor(K52,L$14,"Following",L$13,"Normal")</f>
        <v>42653</v>
      </c>
      <c r="M52" s="175">
        <f ca="1"/>
        <v>-1.2954838696092102E-3</v>
      </c>
      <c r="N52" s="7" t="s">
        <v>4</v>
      </c>
      <c r="O52" s="174">
        <f t="shared" ca="1" si="2"/>
        <v>42468</v>
      </c>
      <c r="P52" s="20">
        <f ca="1">_xll.meDateFromTenor(O52,P$14,"Following",P$13,"Normal")</f>
        <v>42471</v>
      </c>
      <c r="Q52" s="175" t="str">
        <f ca="1"/>
        <v>Load Curve</v>
      </c>
      <c r="R52" s="7" t="s">
        <v>4</v>
      </c>
      <c r="S52" s="174">
        <f t="shared" ca="1" si="3"/>
        <v>42468</v>
      </c>
      <c r="T52" s="20">
        <f ca="1">_xll.meDateFromTenor(S52,"1D","Following",T$13,"Normal")</f>
        <v>42471</v>
      </c>
      <c r="U52" s="175" t="str">
        <f ca="1"/>
        <v>Load Curve</v>
      </c>
      <c r="V52" s="136" t="s">
        <v>4</v>
      </c>
    </row>
    <row r="53" spans="1:22" x14ac:dyDescent="0.25">
      <c r="A53" s="142">
        <v>35</v>
      </c>
      <c r="B53" s="134"/>
      <c r="C53" s="174">
        <f ca="1">_xll.meDateFromTenor(C52,"1D","FOLLOWING",D$13,"NORMAL")</f>
        <v>42471</v>
      </c>
      <c r="D53" s="20">
        <f ca="1">_xll.meDateFromTenor(C53,D$14,"Following",D$13,"Normal")</f>
        <v>42472</v>
      </c>
      <c r="E53" s="175">
        <f ca="1"/>
        <v>-3.3899999999942093E-3</v>
      </c>
      <c r="F53" s="99"/>
      <c r="G53" s="174">
        <f t="shared" ca="1" si="0"/>
        <v>42471</v>
      </c>
      <c r="H53" s="20">
        <f ca="1">_xll.meDateFromTenor(G53,H$14,"Following",H$13,"Normal")</f>
        <v>42562</v>
      </c>
      <c r="I53" s="175" t="str">
        <f ca="1"/>
        <v>Load Curve</v>
      </c>
      <c r="J53" s="7" t="s">
        <v>4</v>
      </c>
      <c r="K53" s="174">
        <f t="shared" ca="1" si="1"/>
        <v>42471</v>
      </c>
      <c r="L53" s="20">
        <f ca="1">_xll.meDateFromTenor(K53,L$14,"Following",L$13,"Normal")</f>
        <v>42654</v>
      </c>
      <c r="M53" s="175">
        <f ca="1"/>
        <v>-1.2945161290322581E-3</v>
      </c>
      <c r="N53" s="7" t="s">
        <v>4</v>
      </c>
      <c r="O53" s="174">
        <f t="shared" ca="1" si="2"/>
        <v>42471</v>
      </c>
      <c r="P53" s="20">
        <f ca="1">_xll.meDateFromTenor(O53,P$14,"Following",P$13,"Normal")</f>
        <v>42472</v>
      </c>
      <c r="Q53" s="175" t="str">
        <f ca="1"/>
        <v>Load Curve</v>
      </c>
      <c r="R53" s="7" t="s">
        <v>4</v>
      </c>
      <c r="S53" s="174">
        <f t="shared" ca="1" si="3"/>
        <v>42471</v>
      </c>
      <c r="T53" s="20">
        <f ca="1">_xll.meDateFromTenor(S53,"1D","Following",T$13,"Normal")</f>
        <v>42472</v>
      </c>
      <c r="U53" s="175" t="str">
        <f ca="1"/>
        <v>Load Curve</v>
      </c>
      <c r="V53" s="136" t="s">
        <v>4</v>
      </c>
    </row>
    <row r="54" spans="1:22" x14ac:dyDescent="0.25">
      <c r="A54" s="142">
        <v>36</v>
      </c>
      <c r="B54" s="134"/>
      <c r="C54" s="174">
        <f ca="1">_xll.meDateFromTenor(C53,"1D","FOLLOWING",D$13,"NORMAL")</f>
        <v>42472</v>
      </c>
      <c r="D54" s="20">
        <f ca="1">_xll.meDateFromTenor(C54,D$14,"Following",D$13,"Normal")</f>
        <v>42473</v>
      </c>
      <c r="E54" s="175">
        <f ca="1"/>
        <v>-3.3900000000342111E-3</v>
      </c>
      <c r="F54" s="99"/>
      <c r="G54" s="174">
        <f t="shared" ca="1" si="0"/>
        <v>42472</v>
      </c>
      <c r="H54" s="20">
        <f ca="1">_xll.meDateFromTenor(G54,H$14,"Following",H$13,"Normal")</f>
        <v>42563</v>
      </c>
      <c r="I54" s="175" t="str">
        <f ca="1"/>
        <v>Load Curve</v>
      </c>
      <c r="J54" s="7" t="s">
        <v>4</v>
      </c>
      <c r="K54" s="174">
        <f t="shared" ca="1" si="1"/>
        <v>42472</v>
      </c>
      <c r="L54" s="20">
        <f ca="1">_xll.meDateFromTenor(K54,L$14,"Following",L$13,"Normal")</f>
        <v>42655</v>
      </c>
      <c r="M54" s="175">
        <f ca="1"/>
        <v>-1.2941935294651897E-3</v>
      </c>
      <c r="N54" s="7" t="s">
        <v>4</v>
      </c>
      <c r="O54" s="174">
        <f t="shared" ca="1" si="2"/>
        <v>42472</v>
      </c>
      <c r="P54" s="20">
        <f ca="1">_xll.meDateFromTenor(O54,P$14,"Following",P$13,"Normal")</f>
        <v>42473</v>
      </c>
      <c r="Q54" s="175" t="str">
        <f ca="1"/>
        <v>Load Curve</v>
      </c>
      <c r="R54" s="7" t="s">
        <v>4</v>
      </c>
      <c r="S54" s="174">
        <f t="shared" ca="1" si="3"/>
        <v>42472</v>
      </c>
      <c r="T54" s="20">
        <f ca="1">_xll.meDateFromTenor(S54,"1D","Following",T$13,"Normal")</f>
        <v>42473</v>
      </c>
      <c r="U54" s="175" t="str">
        <f ca="1"/>
        <v>Load Curve</v>
      </c>
      <c r="V54" s="136" t="s">
        <v>4</v>
      </c>
    </row>
    <row r="55" spans="1:22" x14ac:dyDescent="0.25">
      <c r="A55" s="142">
        <v>37</v>
      </c>
      <c r="B55" s="134"/>
      <c r="C55" s="174">
        <f ca="1">_xll.meDateFromTenor(C54,"1D","FOLLOWING",D$13,"NORMAL")</f>
        <v>42473</v>
      </c>
      <c r="D55" s="20">
        <f ca="1">_xll.meDateFromTenor(C55,D$14,"Following",D$13,"Normal")</f>
        <v>42474</v>
      </c>
      <c r="E55" s="175">
        <f ca="1"/>
        <v>-3.3899999999542412E-3</v>
      </c>
      <c r="F55" s="99"/>
      <c r="G55" s="174">
        <f t="shared" ca="1" si="0"/>
        <v>42473</v>
      </c>
      <c r="H55" s="20">
        <f ca="1">_xll.meDateFromTenor(G55,H$14,"Following",H$13,"Normal")</f>
        <v>42564</v>
      </c>
      <c r="I55" s="175" t="str">
        <f ca="1"/>
        <v>Load Curve</v>
      </c>
      <c r="J55" s="7" t="s">
        <v>4</v>
      </c>
      <c r="K55" s="174">
        <f t="shared" ca="1" si="1"/>
        <v>42473</v>
      </c>
      <c r="L55" s="20">
        <f ca="1">_xll.meDateFromTenor(K55,L$14,"Following",L$13,"Normal")</f>
        <v>42656</v>
      </c>
      <c r="M55" s="175">
        <f ca="1"/>
        <v>-1.2938709677419355E-3</v>
      </c>
      <c r="N55" s="7" t="s">
        <v>4</v>
      </c>
      <c r="O55" s="174">
        <f t="shared" ca="1" si="2"/>
        <v>42473</v>
      </c>
      <c r="P55" s="20">
        <f ca="1">_xll.meDateFromTenor(O55,P$14,"Following",P$13,"Normal")</f>
        <v>42474</v>
      </c>
      <c r="Q55" s="175" t="str">
        <f ca="1"/>
        <v>Load Curve</v>
      </c>
      <c r="R55" s="7" t="s">
        <v>4</v>
      </c>
      <c r="S55" s="174">
        <f t="shared" ca="1" si="3"/>
        <v>42473</v>
      </c>
      <c r="T55" s="20">
        <f ca="1">_xll.meDateFromTenor(S55,"1D","Following",T$13,"Normal")</f>
        <v>42474</v>
      </c>
      <c r="U55" s="175" t="str">
        <f ca="1"/>
        <v>Load Curve</v>
      </c>
      <c r="V55" s="136" t="s">
        <v>4</v>
      </c>
    </row>
    <row r="56" spans="1:22" x14ac:dyDescent="0.25">
      <c r="A56" s="142">
        <v>38</v>
      </c>
      <c r="B56" s="134"/>
      <c r="C56" s="174">
        <f ca="1">_xll.meDateFromTenor(C55,"1D","FOLLOWING",D$13,"NORMAL")</f>
        <v>42474</v>
      </c>
      <c r="D56" s="20">
        <f ca="1">_xll.meDateFromTenor(C56,D$14,"Following",D$13,"Normal")</f>
        <v>42475</v>
      </c>
      <c r="E56" s="175">
        <f ca="1"/>
        <v>-3.3899999999542751E-3</v>
      </c>
      <c r="F56" s="99"/>
      <c r="G56" s="174">
        <f t="shared" ca="1" si="0"/>
        <v>42474</v>
      </c>
      <c r="H56" s="20">
        <f ca="1">_xll.meDateFromTenor(G56,H$14,"Following",H$13,"Normal")</f>
        <v>42565</v>
      </c>
      <c r="I56" s="175" t="str">
        <f ca="1"/>
        <v>Load Curve</v>
      </c>
      <c r="J56" s="7" t="s">
        <v>4</v>
      </c>
      <c r="K56" s="174">
        <f t="shared" ca="1" si="1"/>
        <v>42474</v>
      </c>
      <c r="L56" s="20">
        <f ca="1">_xll.meDateFromTenor(K56,L$14,"Following",L$13,"Normal")</f>
        <v>42657</v>
      </c>
      <c r="M56" s="175">
        <f ca="1"/>
        <v>-1.2935484577142923E-3</v>
      </c>
      <c r="N56" s="7" t="s">
        <v>4</v>
      </c>
      <c r="O56" s="174">
        <f t="shared" ca="1" si="2"/>
        <v>42474</v>
      </c>
      <c r="P56" s="20">
        <f ca="1">_xll.meDateFromTenor(O56,P$14,"Following",P$13,"Normal")</f>
        <v>42475</v>
      </c>
      <c r="Q56" s="175" t="str">
        <f ca="1"/>
        <v>Load Curve</v>
      </c>
      <c r="R56" s="7" t="s">
        <v>4</v>
      </c>
      <c r="S56" s="174">
        <f t="shared" ca="1" si="3"/>
        <v>42474</v>
      </c>
      <c r="T56" s="20">
        <f ca="1">_xll.meDateFromTenor(S56,"1D","Following",T$13,"Normal")</f>
        <v>42475</v>
      </c>
      <c r="U56" s="175" t="str">
        <f ca="1"/>
        <v>Load Curve</v>
      </c>
      <c r="V56" s="136" t="s">
        <v>4</v>
      </c>
    </row>
    <row r="57" spans="1:22" x14ac:dyDescent="0.25">
      <c r="A57" s="142">
        <v>39</v>
      </c>
      <c r="B57" s="134"/>
      <c r="C57" s="174">
        <f ca="1">_xll.meDateFromTenor(C56,"1D","FOLLOWING",D$13,"NORMAL")</f>
        <v>42475</v>
      </c>
      <c r="D57" s="20">
        <f ca="1">_xll.meDateFromTenor(C57,D$14,"Following",D$13,"Normal")</f>
        <v>42478</v>
      </c>
      <c r="E57" s="175">
        <f ca="1"/>
        <v>-3.3900000000075545E-3</v>
      </c>
      <c r="F57" s="99"/>
      <c r="G57" s="174">
        <f t="shared" ca="1" si="0"/>
        <v>42475</v>
      </c>
      <c r="H57" s="20">
        <f ca="1">_xll.meDateFromTenor(G57,H$14,"Following",H$13,"Normal")</f>
        <v>42566</v>
      </c>
      <c r="I57" s="175" t="str">
        <f ca="1"/>
        <v>Load Curve</v>
      </c>
      <c r="J57" s="7" t="s">
        <v>4</v>
      </c>
      <c r="K57" s="174">
        <f t="shared" ca="1" si="1"/>
        <v>42475</v>
      </c>
      <c r="L57" s="20">
        <f ca="1">_xll.meDateFromTenor(K57,L$14,"Following",L$13,"Normal")</f>
        <v>42660</v>
      </c>
      <c r="M57" s="175">
        <f ca="1"/>
        <v>-1.293225806451613E-3</v>
      </c>
      <c r="N57" s="7" t="s">
        <v>4</v>
      </c>
      <c r="O57" s="174">
        <f t="shared" ca="1" si="2"/>
        <v>42475</v>
      </c>
      <c r="P57" s="20">
        <f ca="1">_xll.meDateFromTenor(O57,P$14,"Following",P$13,"Normal")</f>
        <v>42478</v>
      </c>
      <c r="Q57" s="175" t="str">
        <f ca="1"/>
        <v>Load Curve</v>
      </c>
      <c r="R57" s="7" t="s">
        <v>4</v>
      </c>
      <c r="S57" s="174">
        <f t="shared" ca="1" si="3"/>
        <v>42475</v>
      </c>
      <c r="T57" s="20">
        <f ca="1">_xll.meDateFromTenor(S57,"1D","Following",T$13,"Normal")</f>
        <v>42478</v>
      </c>
      <c r="U57" s="175" t="str">
        <f ca="1"/>
        <v>Load Curve</v>
      </c>
      <c r="V57" s="136" t="s">
        <v>4</v>
      </c>
    </row>
    <row r="58" spans="1:22" x14ac:dyDescent="0.25">
      <c r="A58" s="142">
        <v>40</v>
      </c>
      <c r="B58" s="134"/>
      <c r="C58" s="174">
        <f ca="1">_xll.meDateFromTenor(C57,"1D","FOLLOWING",D$13,"NORMAL")</f>
        <v>42478</v>
      </c>
      <c r="D58" s="20">
        <f ca="1">_xll.meDateFromTenor(C58,D$14,"Following",D$13,"Normal")</f>
        <v>42479</v>
      </c>
      <c r="E58" s="175">
        <f ca="1"/>
        <v>-3.3899999999542751E-3</v>
      </c>
      <c r="F58" s="99"/>
      <c r="G58" s="174">
        <f t="shared" ca="1" si="0"/>
        <v>42478</v>
      </c>
      <c r="H58" s="20">
        <f ca="1">_xll.meDateFromTenor(G58,H$14,"Following",H$13,"Normal")</f>
        <v>42569</v>
      </c>
      <c r="I58" s="175" t="str">
        <f ca="1"/>
        <v>Load Curve</v>
      </c>
      <c r="J58" s="7" t="s">
        <v>4</v>
      </c>
      <c r="K58" s="174">
        <f t="shared" ca="1" si="1"/>
        <v>42478</v>
      </c>
      <c r="L58" s="20">
        <f ca="1">_xll.meDateFromTenor(K58,L$14,"Following",L$13,"Normal")</f>
        <v>42661</v>
      </c>
      <c r="M58" s="175">
        <f ca="1"/>
        <v>-1.292259048091273E-3</v>
      </c>
      <c r="N58" s="7" t="s">
        <v>4</v>
      </c>
      <c r="O58" s="174">
        <f t="shared" ca="1" si="2"/>
        <v>42478</v>
      </c>
      <c r="P58" s="20">
        <f ca="1">_xll.meDateFromTenor(O58,P$14,"Following",P$13,"Normal")</f>
        <v>42479</v>
      </c>
      <c r="Q58" s="175" t="str">
        <f ca="1"/>
        <v>Load Curve</v>
      </c>
      <c r="R58" s="7" t="s">
        <v>4</v>
      </c>
      <c r="S58" s="174">
        <f t="shared" ca="1" si="3"/>
        <v>42478</v>
      </c>
      <c r="T58" s="20">
        <f ca="1">_xll.meDateFromTenor(S58,"1D","Following",T$13,"Normal")</f>
        <v>42479</v>
      </c>
      <c r="U58" s="175" t="str">
        <f ca="1"/>
        <v>Load Curve</v>
      </c>
      <c r="V58" s="136" t="s">
        <v>4</v>
      </c>
    </row>
    <row r="59" spans="1:22" x14ac:dyDescent="0.25">
      <c r="A59" s="142">
        <v>41</v>
      </c>
      <c r="B59" s="134"/>
      <c r="C59" s="174">
        <f ca="1">_xll.meDateFromTenor(C58,"1D","FOLLOWING",D$13,"NORMAL")</f>
        <v>42479</v>
      </c>
      <c r="D59" s="20">
        <f ca="1">_xll.meDateFromTenor(C59,D$14,"Following",D$13,"Normal")</f>
        <v>42480</v>
      </c>
      <c r="E59" s="175">
        <f ca="1"/>
        <v>-3.3899999999542412E-3</v>
      </c>
      <c r="F59" s="99"/>
      <c r="G59" s="174">
        <f t="shared" ca="1" si="0"/>
        <v>42479</v>
      </c>
      <c r="H59" s="20">
        <f ca="1">_xll.meDateFromTenor(G59,H$14,"Following",H$13,"Normal")</f>
        <v>42570</v>
      </c>
      <c r="I59" s="175" t="str">
        <f ca="1"/>
        <v>Load Curve</v>
      </c>
      <c r="J59" s="7" t="s">
        <v>4</v>
      </c>
      <c r="K59" s="174">
        <f t="shared" ca="1" si="1"/>
        <v>42479</v>
      </c>
      <c r="L59" s="20">
        <f ca="1">_xll.meDateFromTenor(K59,L$14,"Following",L$13,"Normal")</f>
        <v>42662</v>
      </c>
      <c r="M59" s="175">
        <f ca="1"/>
        <v>-1.2919354838709679E-3</v>
      </c>
      <c r="N59" s="7" t="s">
        <v>4</v>
      </c>
      <c r="O59" s="174">
        <f t="shared" ca="1" si="2"/>
        <v>42479</v>
      </c>
      <c r="P59" s="20">
        <f ca="1">_xll.meDateFromTenor(O59,P$14,"Following",P$13,"Normal")</f>
        <v>42480</v>
      </c>
      <c r="Q59" s="175" t="str">
        <f ca="1"/>
        <v>Load Curve</v>
      </c>
      <c r="R59" s="7" t="s">
        <v>4</v>
      </c>
      <c r="S59" s="174">
        <f t="shared" ca="1" si="3"/>
        <v>42479</v>
      </c>
      <c r="T59" s="20">
        <f ca="1">_xll.meDateFromTenor(S59,"1D","Following",T$13,"Normal")</f>
        <v>42480</v>
      </c>
      <c r="U59" s="175" t="str">
        <f ca="1"/>
        <v>Load Curve</v>
      </c>
      <c r="V59" s="136" t="s">
        <v>4</v>
      </c>
    </row>
    <row r="60" spans="1:22" x14ac:dyDescent="0.25">
      <c r="A60" s="142">
        <v>42</v>
      </c>
      <c r="B60" s="134"/>
      <c r="C60" s="174">
        <f ca="1">_xll.meDateFromTenor(C59,"1D","FOLLOWING",D$13,"NORMAL")</f>
        <v>42480</v>
      </c>
      <c r="D60" s="20">
        <f ca="1">_xll.meDateFromTenor(C60,D$14,"Following",D$13,"Normal")</f>
        <v>42481</v>
      </c>
      <c r="E60" s="175">
        <f ca="1"/>
        <v>-3.3900000000342111E-3</v>
      </c>
      <c r="F60" s="99"/>
      <c r="G60" s="174">
        <f t="shared" ca="1" si="0"/>
        <v>42480</v>
      </c>
      <c r="H60" s="20">
        <f ca="1">_xll.meDateFromTenor(G60,H$14,"Following",H$13,"Normal")</f>
        <v>42571</v>
      </c>
      <c r="I60" s="175" t="str">
        <f ca="1"/>
        <v>Load Curve</v>
      </c>
      <c r="J60" s="7" t="s">
        <v>4</v>
      </c>
      <c r="K60" s="174">
        <f t="shared" ca="1" si="1"/>
        <v>42480</v>
      </c>
      <c r="L60" s="20">
        <f ca="1">_xll.meDateFromTenor(K60,L$14,"Following",L$13,"Normal")</f>
        <v>42663</v>
      </c>
      <c r="M60" s="175">
        <f ca="1"/>
        <v>-1.2916092324733964E-3</v>
      </c>
      <c r="N60" s="7" t="s">
        <v>4</v>
      </c>
      <c r="O60" s="174">
        <f t="shared" ca="1" si="2"/>
        <v>42480</v>
      </c>
      <c r="P60" s="20">
        <f ca="1">_xll.meDateFromTenor(O60,P$14,"Following",P$13,"Normal")</f>
        <v>42481</v>
      </c>
      <c r="Q60" s="175" t="str">
        <f ca="1"/>
        <v>Load Curve</v>
      </c>
      <c r="R60" s="7" t="s">
        <v>4</v>
      </c>
      <c r="S60" s="174">
        <f t="shared" ca="1" si="3"/>
        <v>42480</v>
      </c>
      <c r="T60" s="20">
        <f ca="1">_xll.meDateFromTenor(S60,"1D","Following",T$13,"Normal")</f>
        <v>42481</v>
      </c>
      <c r="U60" s="175" t="str">
        <f ca="1"/>
        <v>Load Curve</v>
      </c>
      <c r="V60" s="136" t="s">
        <v>4</v>
      </c>
    </row>
    <row r="61" spans="1:22" x14ac:dyDescent="0.25">
      <c r="A61" s="142">
        <v>43</v>
      </c>
      <c r="B61" s="134"/>
      <c r="C61" s="174">
        <f ca="1">_xll.meDateFromTenor(C60,"1D","FOLLOWING",D$13,"NORMAL")</f>
        <v>42481</v>
      </c>
      <c r="D61" s="20">
        <f ca="1">_xll.meDateFromTenor(C61,D$14,"Following",D$13,"Normal")</f>
        <v>42482</v>
      </c>
      <c r="E61" s="175">
        <f ca="1"/>
        <v>-3.3899999999942431E-3</v>
      </c>
      <c r="F61" s="99"/>
      <c r="G61" s="174">
        <f t="shared" ca="1" si="0"/>
        <v>42481</v>
      </c>
      <c r="H61" s="20">
        <f ca="1">_xll.meDateFromTenor(G61,H$14,"Following",H$13,"Normal")</f>
        <v>42572</v>
      </c>
      <c r="I61" s="175" t="str">
        <f ca="1"/>
        <v>Load Curve</v>
      </c>
      <c r="J61" s="7" t="s">
        <v>4</v>
      </c>
      <c r="K61" s="174">
        <f t="shared" ca="1" si="1"/>
        <v>42481</v>
      </c>
      <c r="L61" s="20">
        <f ca="1">_xll.meDateFromTenor(K61,L$14,"Following",L$13,"Normal")</f>
        <v>42664</v>
      </c>
      <c r="M61" s="175">
        <f ca="1"/>
        <v>-1.2912903225806452E-3</v>
      </c>
      <c r="N61" s="7" t="s">
        <v>4</v>
      </c>
      <c r="O61" s="174">
        <f t="shared" ca="1" si="2"/>
        <v>42481</v>
      </c>
      <c r="P61" s="20">
        <f ca="1">_xll.meDateFromTenor(O61,P$14,"Following",P$13,"Normal")</f>
        <v>42482</v>
      </c>
      <c r="Q61" s="175" t="str">
        <f ca="1"/>
        <v>Load Curve</v>
      </c>
      <c r="R61" s="7" t="s">
        <v>4</v>
      </c>
      <c r="S61" s="174">
        <f t="shared" ca="1" si="3"/>
        <v>42481</v>
      </c>
      <c r="T61" s="20">
        <f ca="1">_xll.meDateFromTenor(S61,"1D","Following",T$13,"Normal")</f>
        <v>42482</v>
      </c>
      <c r="U61" s="175" t="str">
        <f ca="1"/>
        <v>Load Curve</v>
      </c>
      <c r="V61" s="136" t="s">
        <v>4</v>
      </c>
    </row>
    <row r="62" spans="1:22" x14ac:dyDescent="0.25">
      <c r="A62" s="142">
        <v>44</v>
      </c>
      <c r="B62" s="134"/>
      <c r="C62" s="174">
        <f ca="1">_xll.meDateFromTenor(C61,"1D","FOLLOWING",D$13,"NORMAL")</f>
        <v>42482</v>
      </c>
      <c r="D62" s="20">
        <f ca="1">_xll.meDateFromTenor(C62,D$14,"Following",D$13,"Normal")</f>
        <v>42485</v>
      </c>
      <c r="E62" s="175">
        <f ca="1"/>
        <v>-3.3900000000075545E-3</v>
      </c>
      <c r="F62" s="99"/>
      <c r="G62" s="174">
        <f t="shared" ca="1" si="0"/>
        <v>42482</v>
      </c>
      <c r="H62" s="20">
        <f ca="1">_xll.meDateFromTenor(G62,H$14,"Following",H$13,"Normal")</f>
        <v>42573</v>
      </c>
      <c r="I62" s="175" t="str">
        <f ca="1"/>
        <v>Load Curve</v>
      </c>
      <c r="J62" s="7" t="s">
        <v>4</v>
      </c>
      <c r="K62" s="174">
        <f t="shared" ca="1" si="1"/>
        <v>42482</v>
      </c>
      <c r="L62" s="20">
        <f ca="1">_xll.meDateFromTenor(K62,L$14,"Following",L$13,"Normal")</f>
        <v>42667</v>
      </c>
      <c r="M62" s="175">
        <f ca="1"/>
        <v>-1.2909814413699808E-3</v>
      </c>
      <c r="N62" s="7" t="s">
        <v>4</v>
      </c>
      <c r="O62" s="174">
        <f t="shared" ca="1" si="2"/>
        <v>42482</v>
      </c>
      <c r="P62" s="20">
        <f ca="1">_xll.meDateFromTenor(O62,P$14,"Following",P$13,"Normal")</f>
        <v>42485</v>
      </c>
      <c r="Q62" s="175" t="str">
        <f ca="1"/>
        <v>Load Curve</v>
      </c>
      <c r="R62" s="7" t="s">
        <v>4</v>
      </c>
      <c r="S62" s="174">
        <f t="shared" ca="1" si="3"/>
        <v>42482</v>
      </c>
      <c r="T62" s="20">
        <f ca="1">_xll.meDateFromTenor(S62,"1D","Following",T$13,"Normal")</f>
        <v>42485</v>
      </c>
      <c r="U62" s="175" t="str">
        <f ca="1"/>
        <v>Load Curve</v>
      </c>
      <c r="V62" s="136" t="s">
        <v>4</v>
      </c>
    </row>
    <row r="63" spans="1:22" x14ac:dyDescent="0.25">
      <c r="A63" s="142">
        <v>45</v>
      </c>
      <c r="B63" s="134"/>
      <c r="C63" s="174">
        <f ca="1">_xll.meDateFromTenor(C62,"1D","FOLLOWING",D$13,"NORMAL")</f>
        <v>42485</v>
      </c>
      <c r="D63" s="20">
        <f ca="1">_xll.meDateFromTenor(C63,D$14,"Following",D$13,"Normal")</f>
        <v>42486</v>
      </c>
      <c r="E63" s="175">
        <f ca="1"/>
        <v>-3.3899999999542412E-3</v>
      </c>
      <c r="F63" s="99"/>
      <c r="G63" s="174">
        <f t="shared" ca="1" si="0"/>
        <v>42485</v>
      </c>
      <c r="H63" s="20">
        <f ca="1">_xll.meDateFromTenor(G63,H$14,"Following",H$13,"Normal")</f>
        <v>42576</v>
      </c>
      <c r="I63" s="175" t="str">
        <f ca="1"/>
        <v>Load Curve</v>
      </c>
      <c r="J63" s="7" t="s">
        <v>4</v>
      </c>
      <c r="K63" s="174">
        <f t="shared" ca="1" si="1"/>
        <v>42485</v>
      </c>
      <c r="L63" s="20">
        <f ca="1">_xll.meDateFromTenor(K63,L$14,"Following",L$13,"Normal")</f>
        <v>42668</v>
      </c>
      <c r="M63" s="175">
        <f ca="1"/>
        <v>-1.2900000000000001E-3</v>
      </c>
      <c r="N63" s="7" t="s">
        <v>4</v>
      </c>
      <c r="O63" s="174">
        <f t="shared" ca="1" si="2"/>
        <v>42485</v>
      </c>
      <c r="P63" s="20">
        <f ca="1">_xll.meDateFromTenor(O63,P$14,"Following",P$13,"Normal")</f>
        <v>42486</v>
      </c>
      <c r="Q63" s="175" t="str">
        <f ca="1"/>
        <v>Load Curve</v>
      </c>
      <c r="R63" s="7" t="s">
        <v>4</v>
      </c>
      <c r="S63" s="174">
        <f t="shared" ca="1" si="3"/>
        <v>42485</v>
      </c>
      <c r="T63" s="20">
        <f ca="1">_xll.meDateFromTenor(S63,"1D","Following",T$13,"Normal")</f>
        <v>42486</v>
      </c>
      <c r="U63" s="175" t="str">
        <f ca="1"/>
        <v>Load Curve</v>
      </c>
      <c r="V63" s="136" t="s">
        <v>4</v>
      </c>
    </row>
    <row r="64" spans="1:22" x14ac:dyDescent="0.25">
      <c r="A64" s="142">
        <v>46</v>
      </c>
      <c r="B64" s="134"/>
      <c r="C64" s="174">
        <f ca="1">_xll.meDateFromTenor(C63,"1D","FOLLOWING",D$13,"NORMAL")</f>
        <v>42486</v>
      </c>
      <c r="D64" s="20">
        <f ca="1">_xll.meDateFromTenor(C64,D$14,"Following",D$13,"Normal")</f>
        <v>42487</v>
      </c>
      <c r="E64" s="175">
        <f ca="1"/>
        <v>-3.3899999999542751E-3</v>
      </c>
      <c r="F64" s="99"/>
      <c r="G64" s="174">
        <f t="shared" ca="1" si="0"/>
        <v>42486</v>
      </c>
      <c r="H64" s="20">
        <f ca="1">_xll.meDateFromTenor(G64,H$14,"Following",H$13,"Normal")</f>
        <v>42577</v>
      </c>
      <c r="I64" s="175" t="str">
        <f ca="1"/>
        <v>Load Curve</v>
      </c>
      <c r="J64" s="7" t="s">
        <v>4</v>
      </c>
      <c r="K64" s="174">
        <f t="shared" ca="1" si="1"/>
        <v>42486</v>
      </c>
      <c r="L64" s="20">
        <f ca="1">_xll.meDateFromTenor(K64,L$14,"Following",L$13,"Normal")</f>
        <v>42669</v>
      </c>
      <c r="M64" s="175">
        <f ca="1"/>
        <v>-1.28994887302394E-3</v>
      </c>
      <c r="N64" s="7" t="s">
        <v>4</v>
      </c>
      <c r="O64" s="174">
        <f t="shared" ca="1" si="2"/>
        <v>42486</v>
      </c>
      <c r="P64" s="20">
        <f ca="1">_xll.meDateFromTenor(O64,P$14,"Following",P$13,"Normal")</f>
        <v>42487</v>
      </c>
      <c r="Q64" s="175" t="str">
        <f ca="1"/>
        <v>Load Curve</v>
      </c>
      <c r="R64" s="7" t="s">
        <v>4</v>
      </c>
      <c r="S64" s="174">
        <f t="shared" ca="1" si="3"/>
        <v>42486</v>
      </c>
      <c r="T64" s="20">
        <f ca="1">_xll.meDateFromTenor(S64,"1D","Following",T$13,"Normal")</f>
        <v>42487</v>
      </c>
      <c r="U64" s="175" t="str">
        <f ca="1"/>
        <v>Load Curve</v>
      </c>
      <c r="V64" s="136" t="s">
        <v>4</v>
      </c>
    </row>
    <row r="65" spans="1:22" x14ac:dyDescent="0.25">
      <c r="A65" s="142">
        <v>47</v>
      </c>
      <c r="B65" s="134"/>
      <c r="C65" s="174">
        <f ca="1">_xll.meDateFromTenor(C64,"1D","FOLLOWING",D$13,"NORMAL")</f>
        <v>42487</v>
      </c>
      <c r="D65" s="20">
        <f ca="1">_xll.meDateFromTenor(C65,D$14,"Following",D$13,"Normal")</f>
        <v>42488</v>
      </c>
      <c r="E65" s="175">
        <f ca="1"/>
        <v>-3.3900000000741453E-3</v>
      </c>
      <c r="F65" s="99"/>
      <c r="G65" s="174">
        <f t="shared" ca="1" si="0"/>
        <v>42487</v>
      </c>
      <c r="H65" s="20">
        <f ca="1">_xll.meDateFromTenor(G65,H$14,"Following",H$13,"Normal")</f>
        <v>42578</v>
      </c>
      <c r="I65" s="175" t="str">
        <f ca="1"/>
        <v>Load Curve</v>
      </c>
      <c r="J65" s="7" t="s">
        <v>4</v>
      </c>
      <c r="K65" s="174">
        <f t="shared" ca="1" si="1"/>
        <v>42487</v>
      </c>
      <c r="L65" s="20">
        <f ca="1">_xll.meDateFromTenor(K65,L$14,"Following",L$13,"Normal")</f>
        <v>42670</v>
      </c>
      <c r="M65" s="175">
        <f ca="1"/>
        <v>-1.2900000000000001E-3</v>
      </c>
      <c r="N65" s="7" t="s">
        <v>4</v>
      </c>
      <c r="O65" s="174">
        <f t="shared" ca="1" si="2"/>
        <v>42487</v>
      </c>
      <c r="P65" s="20">
        <f ca="1">_xll.meDateFromTenor(O65,P$14,"Following",P$13,"Normal")</f>
        <v>42488</v>
      </c>
      <c r="Q65" s="175" t="str">
        <f ca="1"/>
        <v>Load Curve</v>
      </c>
      <c r="R65" s="7" t="s">
        <v>4</v>
      </c>
      <c r="S65" s="174">
        <f t="shared" ca="1" si="3"/>
        <v>42487</v>
      </c>
      <c r="T65" s="20">
        <f ca="1">_xll.meDateFromTenor(S65,"1D","Following",T$13,"Normal")</f>
        <v>42488</v>
      </c>
      <c r="U65" s="175" t="str">
        <f ca="1"/>
        <v>Load Curve</v>
      </c>
      <c r="V65" s="136" t="s">
        <v>4</v>
      </c>
    </row>
    <row r="66" spans="1:22" x14ac:dyDescent="0.25">
      <c r="A66" s="142">
        <v>48</v>
      </c>
      <c r="B66" s="134"/>
      <c r="C66" s="174">
        <f ca="1">_xll.meDateFromTenor(C65,"1D","FOLLOWING",D$13,"NORMAL")</f>
        <v>42488</v>
      </c>
      <c r="D66" s="20">
        <f ca="1">_xll.meDateFromTenor(C66,D$14,"Following",D$13,"Normal")</f>
        <v>42489</v>
      </c>
      <c r="E66" s="175">
        <f ca="1"/>
        <v>-3.3899999999542751E-3</v>
      </c>
      <c r="F66" s="99"/>
      <c r="G66" s="174">
        <f t="shared" ca="1" si="0"/>
        <v>42488</v>
      </c>
      <c r="H66" s="20">
        <f ca="1">_xll.meDateFromTenor(G66,H$14,"Following",H$13,"Normal")</f>
        <v>42579</v>
      </c>
      <c r="I66" s="175" t="str">
        <f ca="1"/>
        <v>Load Curve</v>
      </c>
      <c r="J66" s="7" t="s">
        <v>4</v>
      </c>
      <c r="K66" s="174">
        <f t="shared" ca="1" si="1"/>
        <v>42488</v>
      </c>
      <c r="L66" s="20">
        <f ca="1">_xll.meDateFromTenor(K66,L$14,"Following",L$13,"Normal")</f>
        <v>42671</v>
      </c>
      <c r="M66" s="175">
        <f ca="1"/>
        <v>-1.2900136994059464E-3</v>
      </c>
      <c r="N66" s="7" t="s">
        <v>4</v>
      </c>
      <c r="O66" s="174">
        <f t="shared" ca="1" si="2"/>
        <v>42488</v>
      </c>
      <c r="P66" s="20">
        <f ca="1">_xll.meDateFromTenor(O66,P$14,"Following",P$13,"Normal")</f>
        <v>42489</v>
      </c>
      <c r="Q66" s="175" t="str">
        <f ca="1"/>
        <v>Load Curve</v>
      </c>
      <c r="R66" s="7" t="s">
        <v>4</v>
      </c>
      <c r="S66" s="174">
        <f t="shared" ca="1" si="3"/>
        <v>42488</v>
      </c>
      <c r="T66" s="20">
        <f ca="1">_xll.meDateFromTenor(S66,"1D","Following",T$13,"Normal")</f>
        <v>42489</v>
      </c>
      <c r="U66" s="175" t="str">
        <f ca="1"/>
        <v>Load Curve</v>
      </c>
      <c r="V66" s="136" t="s">
        <v>4</v>
      </c>
    </row>
    <row r="67" spans="1:22" x14ac:dyDescent="0.25">
      <c r="A67" s="142">
        <v>49</v>
      </c>
      <c r="B67" s="134"/>
      <c r="C67" s="174">
        <f ca="1">_xll.meDateFromTenor(C66,"1D","FOLLOWING",D$13,"NORMAL")</f>
        <v>42489</v>
      </c>
      <c r="D67" s="20">
        <f ca="1">_xll.meDateFromTenor(C67,D$14,"Following",D$13,"Normal")</f>
        <v>42492</v>
      </c>
      <c r="E67" s="175">
        <f ca="1"/>
        <v>-3.3900000000208772E-3</v>
      </c>
      <c r="F67" s="99"/>
      <c r="G67" s="174">
        <f t="shared" ca="1" si="0"/>
        <v>42489</v>
      </c>
      <c r="H67" s="20">
        <f ca="1">_xll.meDateFromTenor(G67,H$14,"Following",H$13,"Normal")</f>
        <v>42580</v>
      </c>
      <c r="I67" s="175" t="str">
        <f ca="1"/>
        <v>Load Curve</v>
      </c>
      <c r="J67" s="7" t="s">
        <v>4</v>
      </c>
      <c r="K67" s="174">
        <f t="shared" ca="1" si="1"/>
        <v>42489</v>
      </c>
      <c r="L67" s="20">
        <f ca="1">_xll.meDateFromTenor(K67,L$14,"Following",L$13,"Normal")</f>
        <v>42674</v>
      </c>
      <c r="M67" s="175">
        <f ca="1"/>
        <v>-1.2900000000000001E-3</v>
      </c>
      <c r="N67" s="7" t="s">
        <v>4</v>
      </c>
      <c r="O67" s="174">
        <f t="shared" ca="1" si="2"/>
        <v>42489</v>
      </c>
      <c r="P67" s="20">
        <f ca="1">_xll.meDateFromTenor(O67,P$14,"Following",P$13,"Normal")</f>
        <v>42492</v>
      </c>
      <c r="Q67" s="175" t="str">
        <f ca="1"/>
        <v>Load Curve</v>
      </c>
      <c r="R67" s="7" t="s">
        <v>4</v>
      </c>
      <c r="S67" s="174">
        <f t="shared" ca="1" si="3"/>
        <v>42489</v>
      </c>
      <c r="T67" s="20">
        <f ca="1">_xll.meDateFromTenor(S67,"1D","Following",T$13,"Normal")</f>
        <v>42492</v>
      </c>
      <c r="U67" s="175" t="str">
        <f ca="1"/>
        <v>Load Curve</v>
      </c>
      <c r="V67" s="136" t="s">
        <v>4</v>
      </c>
    </row>
    <row r="68" spans="1:22" x14ac:dyDescent="0.25">
      <c r="A68" s="142">
        <v>50</v>
      </c>
      <c r="B68" s="134"/>
      <c r="C68" s="174">
        <f ca="1">_xll.meDateFromTenor(C67,"1D","FOLLOWING",D$13,"NORMAL")</f>
        <v>42492</v>
      </c>
      <c r="D68" s="20">
        <f ca="1">_xll.meDateFromTenor(C68,D$14,"Following",D$13,"Normal")</f>
        <v>42493</v>
      </c>
      <c r="E68" s="175">
        <f ca="1"/>
        <v>-3.3899999999542751E-3</v>
      </c>
      <c r="F68" s="99"/>
      <c r="G68" s="174">
        <f t="shared" ca="1" si="0"/>
        <v>42492</v>
      </c>
      <c r="H68" s="20">
        <f ca="1">_xll.meDateFromTenor(G68,H$14,"Following",H$13,"Normal")</f>
        <v>42584</v>
      </c>
      <c r="I68" s="175" t="str">
        <f ca="1"/>
        <v>Load Curve</v>
      </c>
      <c r="J68" s="7" t="s">
        <v>4</v>
      </c>
      <c r="K68" s="174">
        <f t="shared" ca="1" si="1"/>
        <v>42492</v>
      </c>
      <c r="L68" s="20">
        <f ca="1">_xll.meDateFromTenor(K68,L$14,"Following",L$13,"Normal")</f>
        <v>42676</v>
      </c>
      <c r="M68" s="175">
        <f ca="1"/>
        <v>-1.2900009831849526E-3</v>
      </c>
      <c r="N68" s="7" t="s">
        <v>4</v>
      </c>
      <c r="O68" s="174">
        <f t="shared" ca="1" si="2"/>
        <v>42492</v>
      </c>
      <c r="P68" s="20">
        <f ca="1">_xll.meDateFromTenor(O68,P$14,"Following",P$13,"Normal")</f>
        <v>42493</v>
      </c>
      <c r="Q68" s="175" t="str">
        <f ca="1"/>
        <v>Load Curve</v>
      </c>
      <c r="R68" s="7" t="s">
        <v>4</v>
      </c>
      <c r="S68" s="174">
        <f t="shared" ca="1" si="3"/>
        <v>42492</v>
      </c>
      <c r="T68" s="20">
        <f ca="1">_xll.meDateFromTenor(S68,"1D","Following",T$13,"Normal")</f>
        <v>42493</v>
      </c>
      <c r="U68" s="175" t="str">
        <f ca="1"/>
        <v>Load Curve</v>
      </c>
      <c r="V68" s="136" t="s">
        <v>4</v>
      </c>
    </row>
    <row r="69" spans="1:22" x14ac:dyDescent="0.25">
      <c r="A69" s="142">
        <v>51</v>
      </c>
      <c r="B69" s="134"/>
      <c r="C69" s="174">
        <f ca="1">_xll.meDateFromTenor(C68,"1D","FOLLOWING",D$13,"NORMAL")</f>
        <v>42493</v>
      </c>
      <c r="D69" s="20">
        <f ca="1">_xll.meDateFromTenor(C69,D$14,"Following",D$13,"Normal")</f>
        <v>42494</v>
      </c>
      <c r="E69" s="175">
        <f ca="1"/>
        <v>-3.3899999999942093E-3</v>
      </c>
      <c r="F69" s="99"/>
      <c r="G69" s="174">
        <f t="shared" ca="1" si="0"/>
        <v>42493</v>
      </c>
      <c r="H69" s="20">
        <f ca="1">_xll.meDateFromTenor(G69,H$14,"Following",H$13,"Normal")</f>
        <v>42585</v>
      </c>
      <c r="I69" s="175" t="str">
        <f ca="1"/>
        <v>Load Curve</v>
      </c>
      <c r="J69" s="7" t="s">
        <v>4</v>
      </c>
      <c r="K69" s="174">
        <f t="shared" ca="1" si="1"/>
        <v>42493</v>
      </c>
      <c r="L69" s="20">
        <f ca="1">_xll.meDateFromTenor(K69,L$14,"Following",L$13,"Normal")</f>
        <v>42677</v>
      </c>
      <c r="M69" s="175">
        <f ca="1"/>
        <v>-1.2900000000000001E-3</v>
      </c>
      <c r="N69" s="7" t="s">
        <v>4</v>
      </c>
      <c r="O69" s="174">
        <f t="shared" ca="1" si="2"/>
        <v>42493</v>
      </c>
      <c r="P69" s="20">
        <f ca="1">_xll.meDateFromTenor(O69,P$14,"Following",P$13,"Normal")</f>
        <v>42494</v>
      </c>
      <c r="Q69" s="175" t="str">
        <f ca="1"/>
        <v>Load Curve</v>
      </c>
      <c r="R69" s="7" t="s">
        <v>4</v>
      </c>
      <c r="S69" s="174">
        <f t="shared" ca="1" si="3"/>
        <v>42493</v>
      </c>
      <c r="T69" s="20">
        <f ca="1">_xll.meDateFromTenor(S69,"1D","Following",T$13,"Normal")</f>
        <v>42494</v>
      </c>
      <c r="U69" s="175" t="str">
        <f ca="1"/>
        <v>Load Curve</v>
      </c>
      <c r="V69" s="136" t="s">
        <v>4</v>
      </c>
    </row>
    <row r="70" spans="1:22" x14ac:dyDescent="0.25">
      <c r="A70" s="142">
        <v>52</v>
      </c>
      <c r="B70" s="134"/>
      <c r="C70" s="174">
        <f ca="1">_xll.meDateFromTenor(C69,"1D","FOLLOWING",D$13,"NORMAL")</f>
        <v>42494</v>
      </c>
      <c r="D70" s="20">
        <f ca="1">_xll.meDateFromTenor(C70,D$14,"Following",D$13,"Normal")</f>
        <v>42495</v>
      </c>
      <c r="E70" s="175">
        <f ca="1"/>
        <v>-3.3899999999942431E-3</v>
      </c>
      <c r="F70" s="99"/>
      <c r="G70" s="174">
        <f t="shared" ca="1" si="0"/>
        <v>42494</v>
      </c>
      <c r="H70" s="20">
        <f ca="1">_xll.meDateFromTenor(G70,H$14,"Following",H$13,"Normal")</f>
        <v>42586</v>
      </c>
      <c r="I70" s="175" t="str">
        <f ca="1"/>
        <v>Load Curve</v>
      </c>
      <c r="J70" s="7" t="s">
        <v>4</v>
      </c>
      <c r="K70" s="174">
        <f t="shared" ca="1" si="1"/>
        <v>42494</v>
      </c>
      <c r="L70" s="20">
        <f ca="1">_xll.meDateFromTenor(K70,L$14,"Following",L$13,"Normal")</f>
        <v>42678</v>
      </c>
      <c r="M70" s="175">
        <f ca="1"/>
        <v>-1.2899997379079149E-3</v>
      </c>
      <c r="N70" s="7" t="s">
        <v>4</v>
      </c>
      <c r="O70" s="174">
        <f t="shared" ca="1" si="2"/>
        <v>42494</v>
      </c>
      <c r="P70" s="20">
        <f ca="1">_xll.meDateFromTenor(O70,P$14,"Following",P$13,"Normal")</f>
        <v>42495</v>
      </c>
      <c r="Q70" s="175" t="str">
        <f ca="1"/>
        <v>Load Curve</v>
      </c>
      <c r="R70" s="7" t="s">
        <v>4</v>
      </c>
      <c r="S70" s="174">
        <f t="shared" ca="1" si="3"/>
        <v>42494</v>
      </c>
      <c r="T70" s="20">
        <f ca="1">_xll.meDateFromTenor(S70,"1D","Following",T$13,"Normal")</f>
        <v>42495</v>
      </c>
      <c r="U70" s="175" t="str">
        <f ca="1"/>
        <v>Load Curve</v>
      </c>
      <c r="V70" s="136" t="s">
        <v>4</v>
      </c>
    </row>
    <row r="71" spans="1:22" x14ac:dyDescent="0.25">
      <c r="A71" s="142">
        <v>53</v>
      </c>
      <c r="B71" s="134"/>
      <c r="C71" s="174">
        <f ca="1">_xll.meDateFromTenor(C70,"1D","FOLLOWING",D$13,"NORMAL")</f>
        <v>42495</v>
      </c>
      <c r="D71" s="20">
        <f ca="1">_xll.meDateFromTenor(C71,D$14,"Following",D$13,"Normal")</f>
        <v>42496</v>
      </c>
      <c r="E71" s="175">
        <f ca="1"/>
        <v>-3.3899999999942431E-3</v>
      </c>
      <c r="F71" s="99"/>
      <c r="G71" s="174">
        <f t="shared" ca="1" si="0"/>
        <v>42495</v>
      </c>
      <c r="H71" s="20">
        <f ca="1">_xll.meDateFromTenor(G71,H$14,"Following",H$13,"Normal")</f>
        <v>42587</v>
      </c>
      <c r="I71" s="175" t="str">
        <f ca="1"/>
        <v>Load Curve</v>
      </c>
      <c r="J71" s="7" t="s">
        <v>4</v>
      </c>
      <c r="K71" s="174">
        <f t="shared" ca="1" si="1"/>
        <v>42495</v>
      </c>
      <c r="L71" s="20">
        <f ca="1">_xll.meDateFromTenor(K71,L$14,"Following",L$13,"Normal")</f>
        <v>42681</v>
      </c>
      <c r="M71" s="175">
        <f ca="1"/>
        <v>-1.2900000000000001E-3</v>
      </c>
      <c r="N71" s="7" t="s">
        <v>4</v>
      </c>
      <c r="O71" s="174">
        <f t="shared" ca="1" si="2"/>
        <v>42495</v>
      </c>
      <c r="P71" s="20">
        <f ca="1">_xll.meDateFromTenor(O71,P$14,"Following",P$13,"Normal")</f>
        <v>42496</v>
      </c>
      <c r="Q71" s="175" t="str">
        <f ca="1"/>
        <v>Load Curve</v>
      </c>
      <c r="R71" s="7" t="s">
        <v>4</v>
      </c>
      <c r="S71" s="174">
        <f t="shared" ca="1" si="3"/>
        <v>42495</v>
      </c>
      <c r="T71" s="20">
        <f ca="1">_xll.meDateFromTenor(S71,"1D","Following",T$13,"Normal")</f>
        <v>42496</v>
      </c>
      <c r="U71" s="175" t="str">
        <f ca="1"/>
        <v>Load Curve</v>
      </c>
      <c r="V71" s="136" t="s">
        <v>4</v>
      </c>
    </row>
    <row r="72" spans="1:22" x14ac:dyDescent="0.25">
      <c r="A72" s="142">
        <v>54</v>
      </c>
      <c r="B72" s="134"/>
      <c r="C72" s="174">
        <f ca="1">_xll.meDateFromTenor(C71,"1D","FOLLOWING",D$13,"NORMAL")</f>
        <v>42496</v>
      </c>
      <c r="D72" s="20">
        <f ca="1">_xll.meDateFromTenor(C72,D$14,"Following",D$13,"Normal")</f>
        <v>42499</v>
      </c>
      <c r="E72" s="175">
        <f ca="1"/>
        <v>-3.3899999999942318E-3</v>
      </c>
      <c r="F72" s="99"/>
      <c r="G72" s="174">
        <f t="shared" ca="1" si="0"/>
        <v>42496</v>
      </c>
      <c r="H72" s="20">
        <f ca="1">_xll.meDateFromTenor(G72,H$14,"Following",H$13,"Normal")</f>
        <v>42590</v>
      </c>
      <c r="I72" s="175" t="str">
        <f ca="1"/>
        <v>Load Curve</v>
      </c>
      <c r="J72" s="7" t="s">
        <v>4</v>
      </c>
      <c r="K72" s="174">
        <f t="shared" ca="1" si="1"/>
        <v>42496</v>
      </c>
      <c r="L72" s="20">
        <f ca="1">_xll.meDateFromTenor(K72,L$14,"Following",L$13,"Normal")</f>
        <v>42681</v>
      </c>
      <c r="M72" s="175">
        <f ca="1"/>
        <v>-1.2900000651833885E-3</v>
      </c>
      <c r="N72" s="7" t="s">
        <v>4</v>
      </c>
      <c r="O72" s="174">
        <f t="shared" ca="1" si="2"/>
        <v>42496</v>
      </c>
      <c r="P72" s="20">
        <f ca="1">_xll.meDateFromTenor(O72,P$14,"Following",P$13,"Normal")</f>
        <v>42499</v>
      </c>
      <c r="Q72" s="175" t="str">
        <f ca="1"/>
        <v>Load Curve</v>
      </c>
      <c r="R72" s="7" t="s">
        <v>4</v>
      </c>
      <c r="S72" s="174">
        <f t="shared" ca="1" si="3"/>
        <v>42496</v>
      </c>
      <c r="T72" s="20">
        <f ca="1">_xll.meDateFromTenor(S72,"1D","Following",T$13,"Normal")</f>
        <v>42499</v>
      </c>
      <c r="U72" s="175" t="str">
        <f ca="1"/>
        <v>Load Curve</v>
      </c>
      <c r="V72" s="136" t="s">
        <v>4</v>
      </c>
    </row>
    <row r="73" spans="1:22" x14ac:dyDescent="0.25">
      <c r="A73" s="142">
        <v>55</v>
      </c>
      <c r="B73" s="134"/>
      <c r="C73" s="174">
        <f ca="1">_xll.meDateFromTenor(C72,"1D","FOLLOWING",D$13,"NORMAL")</f>
        <v>42499</v>
      </c>
      <c r="D73" s="20">
        <f ca="1">_xll.meDateFromTenor(C73,D$14,"Following",D$13,"Normal")</f>
        <v>42500</v>
      </c>
      <c r="E73" s="175">
        <f ca="1"/>
        <v>-3.3899999999942093E-3</v>
      </c>
      <c r="F73" s="99"/>
      <c r="G73" s="174">
        <f t="shared" ca="1" si="0"/>
        <v>42499</v>
      </c>
      <c r="H73" s="20">
        <f ca="1">_xll.meDateFromTenor(G73,H$14,"Following",H$13,"Normal")</f>
        <v>42591</v>
      </c>
      <c r="I73" s="175" t="str">
        <f ca="1"/>
        <v>Load Curve</v>
      </c>
      <c r="J73" s="7" t="s">
        <v>4</v>
      </c>
      <c r="K73" s="174">
        <f t="shared" ca="1" si="1"/>
        <v>42499</v>
      </c>
      <c r="L73" s="20">
        <f ca="1">_xll.meDateFromTenor(K73,L$14,"Following",L$13,"Normal")</f>
        <v>42683</v>
      </c>
      <c r="M73" s="175">
        <f ca="1"/>
        <v>-1.2900000000000001E-3</v>
      </c>
      <c r="N73" s="7" t="s">
        <v>4</v>
      </c>
      <c r="O73" s="174">
        <f t="shared" ca="1" si="2"/>
        <v>42499</v>
      </c>
      <c r="P73" s="20">
        <f ca="1">_xll.meDateFromTenor(O73,P$14,"Following",P$13,"Normal")</f>
        <v>42500</v>
      </c>
      <c r="Q73" s="175" t="str">
        <f ca="1"/>
        <v>Load Curve</v>
      </c>
      <c r="R73" s="7" t="s">
        <v>4</v>
      </c>
      <c r="S73" s="174">
        <f t="shared" ca="1" si="3"/>
        <v>42499</v>
      </c>
      <c r="T73" s="20">
        <f ca="1">_xll.meDateFromTenor(S73,"1D","Following",T$13,"Normal")</f>
        <v>42500</v>
      </c>
      <c r="U73" s="175" t="str">
        <f ca="1"/>
        <v>Load Curve</v>
      </c>
      <c r="V73" s="136" t="s">
        <v>4</v>
      </c>
    </row>
    <row r="74" spans="1:22" x14ac:dyDescent="0.25">
      <c r="A74" s="142">
        <v>56</v>
      </c>
      <c r="B74" s="134"/>
      <c r="C74" s="174">
        <f ca="1">_xll.meDateFromTenor(C73,"1D","FOLLOWING",D$13,"NORMAL")</f>
        <v>42500</v>
      </c>
      <c r="D74" s="20">
        <f ca="1">_xll.meDateFromTenor(C74,D$14,"Following",D$13,"Normal")</f>
        <v>42501</v>
      </c>
      <c r="E74" s="175">
        <f ca="1"/>
        <v>-3.3899999999942431E-3</v>
      </c>
      <c r="F74" s="99"/>
      <c r="G74" s="174">
        <f t="shared" ca="1" si="0"/>
        <v>42500</v>
      </c>
      <c r="H74" s="20">
        <f ca="1">_xll.meDateFromTenor(G74,H$14,"Following",H$13,"Normal")</f>
        <v>42592</v>
      </c>
      <c r="I74" s="175" t="str">
        <f ca="1"/>
        <v>Load Curve</v>
      </c>
      <c r="J74" s="7" t="s">
        <v>4</v>
      </c>
      <c r="K74" s="174">
        <f t="shared" ca="1" si="1"/>
        <v>42500</v>
      </c>
      <c r="L74" s="20">
        <f ca="1">_xll.meDateFromTenor(K74,L$14,"Following",L$13,"Normal")</f>
        <v>42684</v>
      </c>
      <c r="M74" s="175">
        <f ca="1"/>
        <v>-1.2899999293824848E-3</v>
      </c>
      <c r="N74" s="7" t="s">
        <v>4</v>
      </c>
      <c r="O74" s="174">
        <f t="shared" ca="1" si="2"/>
        <v>42500</v>
      </c>
      <c r="P74" s="20">
        <f ca="1">_xll.meDateFromTenor(O74,P$14,"Following",P$13,"Normal")</f>
        <v>42501</v>
      </c>
      <c r="Q74" s="175" t="str">
        <f ca="1"/>
        <v>Load Curve</v>
      </c>
      <c r="R74" s="7" t="s">
        <v>4</v>
      </c>
      <c r="S74" s="174">
        <f t="shared" ca="1" si="3"/>
        <v>42500</v>
      </c>
      <c r="T74" s="20">
        <f ca="1">_xll.meDateFromTenor(S74,"1D","Following",T$13,"Normal")</f>
        <v>42501</v>
      </c>
      <c r="U74" s="175" t="str">
        <f ca="1"/>
        <v>Load Curve</v>
      </c>
      <c r="V74" s="136" t="s">
        <v>4</v>
      </c>
    </row>
    <row r="75" spans="1:22" x14ac:dyDescent="0.25">
      <c r="A75" s="142">
        <v>57</v>
      </c>
      <c r="B75" s="134"/>
      <c r="C75" s="174">
        <f ca="1">_xll.meDateFromTenor(C74,"1D","FOLLOWING",D$13,"NORMAL")</f>
        <v>42501</v>
      </c>
      <c r="D75" s="20">
        <f ca="1">_xll.meDateFromTenor(C75,D$14,"Following",D$13,"Normal")</f>
        <v>42502</v>
      </c>
      <c r="E75" s="175">
        <f ca="1"/>
        <v>-3.3899999999542412E-3</v>
      </c>
      <c r="F75" s="99"/>
      <c r="G75" s="174">
        <f t="shared" ca="1" si="0"/>
        <v>42501</v>
      </c>
      <c r="H75" s="20">
        <f ca="1">_xll.meDateFromTenor(G75,H$14,"Following",H$13,"Normal")</f>
        <v>42593</v>
      </c>
      <c r="I75" s="175" t="str">
        <f ca="1"/>
        <v>Load Curve</v>
      </c>
      <c r="J75" s="7" t="s">
        <v>4</v>
      </c>
      <c r="K75" s="174">
        <f t="shared" ca="1" si="1"/>
        <v>42501</v>
      </c>
      <c r="L75" s="20">
        <f ca="1">_xll.meDateFromTenor(K75,L$14,"Following",L$13,"Normal")</f>
        <v>42685</v>
      </c>
      <c r="M75" s="175">
        <f ca="1"/>
        <v>-1.2900000000000001E-3</v>
      </c>
      <c r="N75" s="7" t="s">
        <v>4</v>
      </c>
      <c r="O75" s="174">
        <f t="shared" ca="1" si="2"/>
        <v>42501</v>
      </c>
      <c r="P75" s="20">
        <f ca="1">_xll.meDateFromTenor(O75,P$14,"Following",P$13,"Normal")</f>
        <v>42502</v>
      </c>
      <c r="Q75" s="175" t="str">
        <f ca="1"/>
        <v>Load Curve</v>
      </c>
      <c r="R75" s="7" t="s">
        <v>4</v>
      </c>
      <c r="S75" s="174">
        <f t="shared" ca="1" si="3"/>
        <v>42501</v>
      </c>
      <c r="T75" s="20">
        <f ca="1">_xll.meDateFromTenor(S75,"1D","Following",T$13,"Normal")</f>
        <v>42502</v>
      </c>
      <c r="U75" s="175" t="str">
        <f ca="1"/>
        <v>Load Curve</v>
      </c>
      <c r="V75" s="136" t="s">
        <v>4</v>
      </c>
    </row>
    <row r="76" spans="1:22" x14ac:dyDescent="0.25">
      <c r="A76" s="142">
        <v>58</v>
      </c>
      <c r="B76" s="134"/>
      <c r="C76" s="174">
        <f ca="1">_xll.meDateFromTenor(C75,"1D","FOLLOWING",D$13,"NORMAL")</f>
        <v>42502</v>
      </c>
      <c r="D76" s="20">
        <f ca="1">_xll.meDateFromTenor(C76,D$14,"Following",D$13,"Normal")</f>
        <v>42503</v>
      </c>
      <c r="E76" s="175">
        <f ca="1"/>
        <v>-3.3900000000342111E-3</v>
      </c>
      <c r="F76" s="99"/>
      <c r="G76" s="174">
        <f t="shared" ca="1" si="0"/>
        <v>42502</v>
      </c>
      <c r="H76" s="20">
        <f ca="1">_xll.meDateFromTenor(G76,H$14,"Following",H$13,"Normal")</f>
        <v>42594</v>
      </c>
      <c r="I76" s="175" t="str">
        <f ca="1"/>
        <v>Load Curve</v>
      </c>
      <c r="J76" s="7" t="s">
        <v>4</v>
      </c>
      <c r="K76" s="174">
        <f t="shared" ca="1" si="1"/>
        <v>42502</v>
      </c>
      <c r="L76" s="20">
        <f ca="1">_xll.meDateFromTenor(K76,L$14,"Following",L$13,"Normal")</f>
        <v>42688</v>
      </c>
      <c r="M76" s="175">
        <f ca="1"/>
        <v>-1.2900002811115294E-3</v>
      </c>
      <c r="N76" s="7" t="s">
        <v>4</v>
      </c>
      <c r="O76" s="174">
        <f t="shared" ca="1" si="2"/>
        <v>42502</v>
      </c>
      <c r="P76" s="20">
        <f ca="1">_xll.meDateFromTenor(O76,P$14,"Following",P$13,"Normal")</f>
        <v>42503</v>
      </c>
      <c r="Q76" s="175" t="str">
        <f ca="1"/>
        <v>Load Curve</v>
      </c>
      <c r="R76" s="7" t="s">
        <v>4</v>
      </c>
      <c r="S76" s="174">
        <f t="shared" ca="1" si="3"/>
        <v>42502</v>
      </c>
      <c r="T76" s="20">
        <f ca="1">_xll.meDateFromTenor(S76,"1D","Following",T$13,"Normal")</f>
        <v>42503</v>
      </c>
      <c r="U76" s="175" t="str">
        <f ca="1"/>
        <v>Load Curve</v>
      </c>
      <c r="V76" s="136" t="s">
        <v>4</v>
      </c>
    </row>
    <row r="77" spans="1:22" x14ac:dyDescent="0.25">
      <c r="A77" s="142">
        <v>59</v>
      </c>
      <c r="B77" s="134"/>
      <c r="C77" s="174">
        <f ca="1">_xll.meDateFromTenor(C76,"1D","FOLLOWING",D$13,"NORMAL")</f>
        <v>42503</v>
      </c>
      <c r="D77" s="20">
        <f ca="1">_xll.meDateFromTenor(C77,D$14,"Following",D$13,"Normal")</f>
        <v>42506</v>
      </c>
      <c r="E77" s="175">
        <f ca="1"/>
        <v>-3.3899999999942318E-3</v>
      </c>
      <c r="F77" s="99"/>
      <c r="G77" s="174">
        <f t="shared" ca="1" si="0"/>
        <v>42503</v>
      </c>
      <c r="H77" s="20">
        <f ca="1">_xll.meDateFromTenor(G77,H$14,"Following",H$13,"Normal")</f>
        <v>42597</v>
      </c>
      <c r="I77" s="175" t="str">
        <f ca="1"/>
        <v>Load Curve</v>
      </c>
      <c r="J77" s="7" t="s">
        <v>4</v>
      </c>
      <c r="K77" s="174">
        <f t="shared" ca="1" si="1"/>
        <v>42503</v>
      </c>
      <c r="L77" s="20">
        <f ca="1">_xll.meDateFromTenor(K77,L$14,"Following",L$13,"Normal")</f>
        <v>42688</v>
      </c>
      <c r="M77" s="175">
        <f ca="1"/>
        <v>-1.2900000000000001E-3</v>
      </c>
      <c r="N77" s="7" t="s">
        <v>4</v>
      </c>
      <c r="O77" s="174">
        <f t="shared" ca="1" si="2"/>
        <v>42503</v>
      </c>
      <c r="P77" s="20">
        <f ca="1">_xll.meDateFromTenor(O77,P$14,"Following",P$13,"Normal")</f>
        <v>42506</v>
      </c>
      <c r="Q77" s="175" t="str">
        <f ca="1"/>
        <v>Load Curve</v>
      </c>
      <c r="R77" s="7" t="s">
        <v>4</v>
      </c>
      <c r="S77" s="174">
        <f t="shared" ca="1" si="3"/>
        <v>42503</v>
      </c>
      <c r="T77" s="20">
        <f ca="1">_xll.meDateFromTenor(S77,"1D","Following",T$13,"Normal")</f>
        <v>42506</v>
      </c>
      <c r="U77" s="175" t="str">
        <f ca="1"/>
        <v>Load Curve</v>
      </c>
      <c r="V77" s="136" t="s">
        <v>4</v>
      </c>
    </row>
    <row r="78" spans="1:22" x14ac:dyDescent="0.25">
      <c r="A78" s="142">
        <v>60</v>
      </c>
      <c r="B78" s="134"/>
      <c r="C78" s="174">
        <f ca="1">_xll.meDateFromTenor(C77,"1D","FOLLOWING",D$13,"NORMAL")</f>
        <v>42506</v>
      </c>
      <c r="D78" s="20">
        <f ca="1">_xll.meDateFromTenor(C78,D$14,"Following",D$13,"Normal")</f>
        <v>42507</v>
      </c>
      <c r="E78" s="175">
        <f ca="1"/>
        <v>-3.3899999999942431E-3</v>
      </c>
      <c r="F78" s="99"/>
      <c r="G78" s="174">
        <f t="shared" ca="1" si="0"/>
        <v>42506</v>
      </c>
      <c r="H78" s="20">
        <f ca="1">_xll.meDateFromTenor(G78,H$14,"Following",H$13,"Normal")</f>
        <v>42598</v>
      </c>
      <c r="I78" s="175" t="str">
        <f ca="1"/>
        <v>Load Curve</v>
      </c>
      <c r="J78" s="7" t="s">
        <v>4</v>
      </c>
      <c r="K78" s="174">
        <f t="shared" ca="1" si="1"/>
        <v>42506</v>
      </c>
      <c r="L78" s="20">
        <f ca="1">_xll.meDateFromTenor(K78,L$14,"Following",L$13,"Normal")</f>
        <v>42690</v>
      </c>
      <c r="M78" s="175">
        <f ca="1"/>
        <v>-1.2900039342028783E-3</v>
      </c>
      <c r="N78" s="7" t="s">
        <v>4</v>
      </c>
      <c r="O78" s="174">
        <f t="shared" ca="1" si="2"/>
        <v>42506</v>
      </c>
      <c r="P78" s="20">
        <f ca="1">_xll.meDateFromTenor(O78,P$14,"Following",P$13,"Normal")</f>
        <v>42507</v>
      </c>
      <c r="Q78" s="175" t="str">
        <f ca="1"/>
        <v>Load Curve</v>
      </c>
      <c r="R78" s="7" t="s">
        <v>4</v>
      </c>
      <c r="S78" s="174">
        <f t="shared" ca="1" si="3"/>
        <v>42506</v>
      </c>
      <c r="T78" s="20">
        <f ca="1">_xll.meDateFromTenor(S78,"1D","Following",T$13,"Normal")</f>
        <v>42507</v>
      </c>
      <c r="U78" s="175" t="str">
        <f ca="1"/>
        <v>Load Curve</v>
      </c>
      <c r="V78" s="136" t="s">
        <v>4</v>
      </c>
    </row>
    <row r="79" spans="1:22" x14ac:dyDescent="0.25">
      <c r="A79" s="142">
        <v>61</v>
      </c>
      <c r="B79" s="134"/>
      <c r="C79" s="174">
        <f ca="1">_xll.meDateFromTenor(C78,"1D","FOLLOWING",D$13,"NORMAL")</f>
        <v>42507</v>
      </c>
      <c r="D79" s="20">
        <f ca="1">_xll.meDateFromTenor(C79,D$14,"Following",D$13,"Normal")</f>
        <v>42508</v>
      </c>
      <c r="E79" s="175">
        <f ca="1"/>
        <v>-3.3899999999942093E-3</v>
      </c>
      <c r="F79" s="99"/>
      <c r="G79" s="174">
        <f t="shared" ca="1" si="0"/>
        <v>42507</v>
      </c>
      <c r="H79" s="20">
        <f ca="1">_xll.meDateFromTenor(G79,H$14,"Following",H$13,"Normal")</f>
        <v>42599</v>
      </c>
      <c r="I79" s="175" t="str">
        <f ca="1"/>
        <v>Load Curve</v>
      </c>
      <c r="J79" s="7" t="s">
        <v>4</v>
      </c>
      <c r="K79" s="174">
        <f t="shared" ca="1" si="1"/>
        <v>42507</v>
      </c>
      <c r="L79" s="20">
        <f ca="1">_xll.meDateFromTenor(K79,L$14,"Following",L$13,"Normal")</f>
        <v>42691</v>
      </c>
      <c r="M79" s="175">
        <f ca="1"/>
        <v>-1.2900000000000001E-3</v>
      </c>
      <c r="N79" s="7" t="s">
        <v>4</v>
      </c>
      <c r="O79" s="174">
        <f t="shared" ca="1" si="2"/>
        <v>42507</v>
      </c>
      <c r="P79" s="20">
        <f ca="1">_xll.meDateFromTenor(O79,P$14,"Following",P$13,"Normal")</f>
        <v>42508</v>
      </c>
      <c r="Q79" s="175" t="str">
        <f ca="1"/>
        <v>Load Curve</v>
      </c>
      <c r="R79" s="7" t="s">
        <v>4</v>
      </c>
      <c r="S79" s="174">
        <f t="shared" ca="1" si="3"/>
        <v>42507</v>
      </c>
      <c r="T79" s="20">
        <f ca="1">_xll.meDateFromTenor(S79,"1D","Following",T$13,"Normal")</f>
        <v>42508</v>
      </c>
      <c r="U79" s="175" t="str">
        <f ca="1"/>
        <v>Load Curve</v>
      </c>
      <c r="V79" s="136" t="s">
        <v>4</v>
      </c>
    </row>
    <row r="80" spans="1:22" x14ac:dyDescent="0.25">
      <c r="A80" s="142">
        <v>62</v>
      </c>
      <c r="B80" s="134"/>
      <c r="C80" s="174">
        <f ca="1">_xll.meDateFromTenor(C79,"1D","FOLLOWING",D$13,"NORMAL")</f>
        <v>42508</v>
      </c>
      <c r="D80" s="20">
        <f ca="1">_xll.meDateFromTenor(C80,D$14,"Following",D$13,"Normal")</f>
        <v>42509</v>
      </c>
      <c r="E80" s="175">
        <f ca="1"/>
        <v>-3.3899999999942431E-3</v>
      </c>
      <c r="F80" s="99"/>
      <c r="G80" s="174">
        <f t="shared" ca="1" si="0"/>
        <v>42508</v>
      </c>
      <c r="H80" s="20">
        <f ca="1">_xll.meDateFromTenor(G80,H$14,"Following",H$13,"Normal")</f>
        <v>42600</v>
      </c>
      <c r="I80" s="175" t="str">
        <f ca="1"/>
        <v>Load Curve</v>
      </c>
      <c r="J80" s="7" t="s">
        <v>4</v>
      </c>
      <c r="K80" s="174">
        <f t="shared" ca="1" si="1"/>
        <v>42508</v>
      </c>
      <c r="L80" s="20">
        <f ca="1">_xll.meDateFromTenor(K80,L$14,"Following",L$13,"Normal")</f>
        <v>42692</v>
      </c>
      <c r="M80" s="175">
        <f ca="1"/>
        <v>-1.2899853170170892E-3</v>
      </c>
      <c r="N80" s="7" t="s">
        <v>4</v>
      </c>
      <c r="O80" s="174">
        <f t="shared" ca="1" si="2"/>
        <v>42508</v>
      </c>
      <c r="P80" s="20">
        <f ca="1">_xll.meDateFromTenor(O80,P$14,"Following",P$13,"Normal")</f>
        <v>42509</v>
      </c>
      <c r="Q80" s="175" t="str">
        <f ca="1"/>
        <v>Load Curve</v>
      </c>
      <c r="R80" s="7" t="s">
        <v>4</v>
      </c>
      <c r="S80" s="174">
        <f t="shared" ca="1" si="3"/>
        <v>42508</v>
      </c>
      <c r="T80" s="20">
        <f ca="1">_xll.meDateFromTenor(S80,"1D","Following",T$13,"Normal")</f>
        <v>42509</v>
      </c>
      <c r="U80" s="175" t="str">
        <f ca="1"/>
        <v>Load Curve</v>
      </c>
      <c r="V80" s="136" t="s">
        <v>4</v>
      </c>
    </row>
    <row r="81" spans="1:22" x14ac:dyDescent="0.25">
      <c r="A81" s="142">
        <v>63</v>
      </c>
      <c r="B81" s="134"/>
      <c r="C81" s="174">
        <f ca="1">_xll.meDateFromTenor(C80,"1D","FOLLOWING",D$13,"NORMAL")</f>
        <v>42509</v>
      </c>
      <c r="D81" s="20">
        <f ca="1">_xll.meDateFromTenor(C81,D$14,"Following",D$13,"Normal")</f>
        <v>42510</v>
      </c>
      <c r="E81" s="175">
        <f ca="1"/>
        <v>-3.3899999999542751E-3</v>
      </c>
      <c r="F81" s="99"/>
      <c r="G81" s="174">
        <f t="shared" ca="1" si="0"/>
        <v>42509</v>
      </c>
      <c r="H81" s="20">
        <f ca="1">_xll.meDateFromTenor(G81,H$14,"Following",H$13,"Normal")</f>
        <v>42601</v>
      </c>
      <c r="I81" s="175" t="str">
        <f ca="1"/>
        <v>Load Curve</v>
      </c>
      <c r="J81" s="7" t="s">
        <v>4</v>
      </c>
      <c r="K81" s="174">
        <f t="shared" ca="1" si="1"/>
        <v>42509</v>
      </c>
      <c r="L81" s="20">
        <f ca="1">_xll.meDateFromTenor(K81,L$14,"Following",L$13,"Normal")</f>
        <v>42695</v>
      </c>
      <c r="M81" s="175">
        <f ca="1"/>
        <v>-1.2900000000000001E-3</v>
      </c>
      <c r="N81" s="7" t="s">
        <v>4</v>
      </c>
      <c r="O81" s="174">
        <f t="shared" ca="1" si="2"/>
        <v>42509</v>
      </c>
      <c r="P81" s="20">
        <f ca="1">_xll.meDateFromTenor(O81,P$14,"Following",P$13,"Normal")</f>
        <v>42510</v>
      </c>
      <c r="Q81" s="175" t="str">
        <f ca="1"/>
        <v>Load Curve</v>
      </c>
      <c r="R81" s="7" t="s">
        <v>4</v>
      </c>
      <c r="S81" s="174">
        <f t="shared" ca="1" si="3"/>
        <v>42509</v>
      </c>
      <c r="T81" s="20">
        <f ca="1">_xll.meDateFromTenor(S81,"1D","Following",T$13,"Normal")</f>
        <v>42510</v>
      </c>
      <c r="U81" s="175" t="str">
        <f ca="1"/>
        <v>Load Curve</v>
      </c>
      <c r="V81" s="136" t="s">
        <v>4</v>
      </c>
    </row>
    <row r="82" spans="1:22" x14ac:dyDescent="0.25">
      <c r="A82" s="142">
        <v>64</v>
      </c>
      <c r="B82" s="134"/>
      <c r="C82" s="174">
        <f ca="1">_xll.meDateFromTenor(C81,"1D","FOLLOWING",D$13,"NORMAL")</f>
        <v>42510</v>
      </c>
      <c r="D82" s="20">
        <f ca="1">_xll.meDateFromTenor(C82,D$14,"Following",D$13,"Normal")</f>
        <v>42513</v>
      </c>
      <c r="E82" s="175">
        <f ca="1"/>
        <v>-3.3900000000208659E-3</v>
      </c>
      <c r="F82" s="99"/>
      <c r="G82" s="174">
        <f t="shared" ca="1" si="0"/>
        <v>42510</v>
      </c>
      <c r="H82" s="20">
        <f ca="1">_xll.meDateFromTenor(G82,H$14,"Following",H$13,"Normal")</f>
        <v>42604</v>
      </c>
      <c r="I82" s="175" t="str">
        <f ca="1"/>
        <v>Load Curve</v>
      </c>
      <c r="J82" s="7" t="s">
        <v>4</v>
      </c>
      <c r="K82" s="174">
        <f t="shared" ca="1" si="1"/>
        <v>42510</v>
      </c>
      <c r="L82" s="20">
        <f ca="1">_xll.meDateFromTenor(K82,L$14,"Following",L$13,"Normal")</f>
        <v>42695</v>
      </c>
      <c r="M82" s="175">
        <f ca="1"/>
        <v>-1.2900547977287658E-3</v>
      </c>
      <c r="N82" s="7" t="s">
        <v>4</v>
      </c>
      <c r="O82" s="174">
        <f t="shared" ca="1" si="2"/>
        <v>42510</v>
      </c>
      <c r="P82" s="20">
        <f ca="1">_xll.meDateFromTenor(O82,P$14,"Following",P$13,"Normal")</f>
        <v>42513</v>
      </c>
      <c r="Q82" s="175" t="str">
        <f ca="1"/>
        <v>Load Curve</v>
      </c>
      <c r="R82" s="7" t="s">
        <v>4</v>
      </c>
      <c r="S82" s="174">
        <f t="shared" ca="1" si="3"/>
        <v>42510</v>
      </c>
      <c r="T82" s="20">
        <f ca="1">_xll.meDateFromTenor(S82,"1D","Following",T$13,"Normal")</f>
        <v>42513</v>
      </c>
      <c r="U82" s="175" t="str">
        <f ca="1"/>
        <v>Load Curve</v>
      </c>
      <c r="V82" s="136" t="s">
        <v>4</v>
      </c>
    </row>
    <row r="83" spans="1:22" x14ac:dyDescent="0.25">
      <c r="A83" s="142">
        <v>65</v>
      </c>
      <c r="B83" s="134"/>
      <c r="C83" s="174">
        <f ca="1">_xll.meDateFromTenor(C82,"1D","FOLLOWING",D$13,"NORMAL")</f>
        <v>42513</v>
      </c>
      <c r="D83" s="20">
        <f ca="1">_xll.meDateFromTenor(C83,D$14,"Following",D$13,"Normal")</f>
        <v>42514</v>
      </c>
      <c r="E83" s="175">
        <f ca="1"/>
        <v>-3.3899999999542751E-3</v>
      </c>
      <c r="F83" s="99"/>
      <c r="G83" s="174">
        <f t="shared" ca="1" si="0"/>
        <v>42513</v>
      </c>
      <c r="H83" s="20">
        <f ca="1">_xll.meDateFromTenor(G83,H$14,"Following",H$13,"Normal")</f>
        <v>42605</v>
      </c>
      <c r="I83" s="175" t="str">
        <f ca="1"/>
        <v>Load Curve</v>
      </c>
      <c r="J83" s="7" t="s">
        <v>4</v>
      </c>
      <c r="K83" s="174">
        <f t="shared" ca="1" si="1"/>
        <v>42513</v>
      </c>
      <c r="L83" s="20">
        <f ca="1">_xll.meDateFromTenor(K83,L$14,"Following",L$13,"Normal")</f>
        <v>42697</v>
      </c>
      <c r="M83" s="175">
        <f ca="1"/>
        <v>-1.2900000000000001E-3</v>
      </c>
      <c r="N83" s="7" t="s">
        <v>4</v>
      </c>
      <c r="O83" s="174">
        <f t="shared" ca="1" si="2"/>
        <v>42513</v>
      </c>
      <c r="P83" s="20">
        <f ca="1">_xll.meDateFromTenor(O83,P$14,"Following",P$13,"Normal")</f>
        <v>42514</v>
      </c>
      <c r="Q83" s="175" t="str">
        <f ca="1"/>
        <v>Load Curve</v>
      </c>
      <c r="R83" s="7" t="s">
        <v>4</v>
      </c>
      <c r="S83" s="174">
        <f t="shared" ca="1" si="3"/>
        <v>42513</v>
      </c>
      <c r="T83" s="20">
        <f ca="1">_xll.meDateFromTenor(S83,"1D","Following",T$13,"Normal")</f>
        <v>42514</v>
      </c>
      <c r="U83" s="175" t="str">
        <f ca="1"/>
        <v>Load Curve</v>
      </c>
      <c r="V83" s="136" t="s">
        <v>4</v>
      </c>
    </row>
    <row r="84" spans="1:22" x14ac:dyDescent="0.25">
      <c r="A84" s="142">
        <v>66</v>
      </c>
      <c r="B84" s="134"/>
      <c r="C84" s="174">
        <f ca="1">_xll.meDateFromTenor(C83,"1D","FOLLOWING",D$13,"NORMAL")</f>
        <v>42514</v>
      </c>
      <c r="D84" s="20">
        <f ca="1">_xll.meDateFromTenor(C84,D$14,"Following",D$13,"Normal")</f>
        <v>42515</v>
      </c>
      <c r="E84" s="175">
        <f ca="1"/>
        <v>-3.389999999914307E-3</v>
      </c>
      <c r="F84" s="99"/>
      <c r="G84" s="174">
        <f t="shared" ca="1" si="0"/>
        <v>42514</v>
      </c>
      <c r="H84" s="20">
        <f ca="1">_xll.meDateFromTenor(G84,H$14,"Following",H$13,"Normal")</f>
        <v>42606</v>
      </c>
      <c r="I84" s="175" t="str">
        <f ca="1"/>
        <v>Load Curve</v>
      </c>
      <c r="J84" s="7" t="s">
        <v>4</v>
      </c>
      <c r="K84" s="174">
        <f t="shared" ca="1" si="1"/>
        <v>42514</v>
      </c>
      <c r="L84" s="20">
        <f ca="1">_xll.meDateFromTenor(K84,L$14,"Following",L$13,"Normal")</f>
        <v>42698</v>
      </c>
      <c r="M84" s="175">
        <f ca="1"/>
        <v>-1.2910858146450023E-3</v>
      </c>
      <c r="N84" s="7" t="s">
        <v>4</v>
      </c>
      <c r="O84" s="174">
        <f t="shared" ca="1" si="2"/>
        <v>42514</v>
      </c>
      <c r="P84" s="20">
        <f ca="1">_xll.meDateFromTenor(O84,P$14,"Following",P$13,"Normal")</f>
        <v>42515</v>
      </c>
      <c r="Q84" s="175" t="str">
        <f ca="1"/>
        <v>Load Curve</v>
      </c>
      <c r="R84" s="7" t="s">
        <v>4</v>
      </c>
      <c r="S84" s="174">
        <f t="shared" ca="1" si="3"/>
        <v>42514</v>
      </c>
      <c r="T84" s="20">
        <f ca="1">_xll.meDateFromTenor(S84,"1D","Following",T$13,"Normal")</f>
        <v>42515</v>
      </c>
      <c r="U84" s="175" t="str">
        <f ca="1"/>
        <v>Load Curve</v>
      </c>
      <c r="V84" s="136" t="s">
        <v>4</v>
      </c>
    </row>
    <row r="85" spans="1:22" x14ac:dyDescent="0.25">
      <c r="A85" s="142">
        <v>67</v>
      </c>
      <c r="B85" s="134"/>
      <c r="C85" s="174">
        <f ca="1">_xll.meDateFromTenor(C84,"1D","FOLLOWING",D$13,"NORMAL")</f>
        <v>42515</v>
      </c>
      <c r="D85" s="20">
        <f ca="1">_xll.meDateFromTenor(C85,D$14,"Following",D$13,"Normal")</f>
        <v>42516</v>
      </c>
      <c r="E85" s="175">
        <f ca="1"/>
        <v>-3.3899999999942431E-3</v>
      </c>
      <c r="F85" s="99"/>
      <c r="G85" s="174">
        <f t="shared" ref="G85:G148" ca="1" si="4">$C85</f>
        <v>42515</v>
      </c>
      <c r="H85" s="20">
        <f ca="1">_xll.meDateFromTenor(G85,H$14,"Following",H$13,"Normal")</f>
        <v>42607</v>
      </c>
      <c r="I85" s="175" t="str">
        <f ca="1"/>
        <v>Load Curve</v>
      </c>
      <c r="J85" s="7" t="s">
        <v>4</v>
      </c>
      <c r="K85" s="174">
        <f t="shared" ref="K85:K148" ca="1" si="5">$C85</f>
        <v>42515</v>
      </c>
      <c r="L85" s="20">
        <f ca="1">_xll.meDateFromTenor(K85,L$14,"Following",L$13,"Normal")</f>
        <v>42699</v>
      </c>
      <c r="M85" s="175">
        <f ca="1"/>
        <v>-1.2925806451612905E-3</v>
      </c>
      <c r="N85" s="7" t="s">
        <v>4</v>
      </c>
      <c r="O85" s="174">
        <f t="shared" ref="O85:O148" ca="1" si="6">$C85</f>
        <v>42515</v>
      </c>
      <c r="P85" s="20">
        <f ca="1">_xll.meDateFromTenor(O85,P$14,"Following",P$13,"Normal")</f>
        <v>42516</v>
      </c>
      <c r="Q85" s="175" t="str">
        <f ca="1"/>
        <v>Load Curve</v>
      </c>
      <c r="R85" s="7" t="s">
        <v>4</v>
      </c>
      <c r="S85" s="174">
        <f t="shared" ref="S85:S148" ca="1" si="7">$C85</f>
        <v>42515</v>
      </c>
      <c r="T85" s="20">
        <f ca="1">_xll.meDateFromTenor(S85,"1D","Following",T$13,"Normal")</f>
        <v>42516</v>
      </c>
      <c r="U85" s="175" t="str">
        <f ca="1"/>
        <v>Load Curve</v>
      </c>
      <c r="V85" s="136" t="s">
        <v>4</v>
      </c>
    </row>
    <row r="86" spans="1:22" x14ac:dyDescent="0.25">
      <c r="A86" s="142">
        <v>68</v>
      </c>
      <c r="B86" s="134"/>
      <c r="C86" s="174">
        <f ca="1">_xll.meDateFromTenor(C85,"1D","FOLLOWING",D$13,"NORMAL")</f>
        <v>42516</v>
      </c>
      <c r="D86" s="20">
        <f ca="1">_xll.meDateFromTenor(C86,D$14,"Following",D$13,"Normal")</f>
        <v>42517</v>
      </c>
      <c r="E86" s="175">
        <f ca="1"/>
        <v>-3.389999999914307E-3</v>
      </c>
      <c r="F86" s="99"/>
      <c r="G86" s="174">
        <f t="shared" ca="1" si="4"/>
        <v>42516</v>
      </c>
      <c r="H86" s="20">
        <f ca="1">_xll.meDateFromTenor(G86,H$14,"Following",H$13,"Normal")</f>
        <v>42608</v>
      </c>
      <c r="I86" s="175" t="str">
        <f ca="1"/>
        <v>Load Curve</v>
      </c>
      <c r="J86" s="7" t="s">
        <v>4</v>
      </c>
      <c r="K86" s="174">
        <f t="shared" ca="1" si="5"/>
        <v>42516</v>
      </c>
      <c r="L86" s="20">
        <f ca="1">_xll.meDateFromTenor(K86,L$14,"Following",L$13,"Normal")</f>
        <v>42702</v>
      </c>
      <c r="M86" s="175">
        <f ca="1"/>
        <v>-1.2939257654811763E-3</v>
      </c>
      <c r="N86" s="7" t="s">
        <v>4</v>
      </c>
      <c r="O86" s="174">
        <f t="shared" ca="1" si="6"/>
        <v>42516</v>
      </c>
      <c r="P86" s="20">
        <f ca="1">_xll.meDateFromTenor(O86,P$14,"Following",P$13,"Normal")</f>
        <v>42517</v>
      </c>
      <c r="Q86" s="175" t="str">
        <f ca="1"/>
        <v>Load Curve</v>
      </c>
      <c r="R86" s="7" t="s">
        <v>4</v>
      </c>
      <c r="S86" s="174">
        <f t="shared" ca="1" si="7"/>
        <v>42516</v>
      </c>
      <c r="T86" s="20">
        <f ca="1">_xll.meDateFromTenor(S86,"1D","Following",T$13,"Normal")</f>
        <v>42517</v>
      </c>
      <c r="U86" s="175" t="str">
        <f ca="1"/>
        <v>Load Curve</v>
      </c>
      <c r="V86" s="136" t="s">
        <v>4</v>
      </c>
    </row>
    <row r="87" spans="1:22" x14ac:dyDescent="0.25">
      <c r="A87" s="142">
        <v>69</v>
      </c>
      <c r="B87" s="134"/>
      <c r="C87" s="174">
        <f ca="1">_xll.meDateFromTenor(C86,"1D","FOLLOWING",D$13,"NORMAL")</f>
        <v>42517</v>
      </c>
      <c r="D87" s="20">
        <f ca="1">_xll.meDateFromTenor(C87,D$14,"Following",D$13,"Normal")</f>
        <v>42520</v>
      </c>
      <c r="E87" s="175">
        <f ca="1"/>
        <v>-3.3900000000075432E-3</v>
      </c>
      <c r="F87" s="99"/>
      <c r="G87" s="174">
        <f t="shared" ca="1" si="4"/>
        <v>42517</v>
      </c>
      <c r="H87" s="20">
        <f ca="1">_xll.meDateFromTenor(G87,H$14,"Following",H$13,"Normal")</f>
        <v>42611</v>
      </c>
      <c r="I87" s="175" t="str">
        <f ca="1"/>
        <v>Load Curve</v>
      </c>
      <c r="J87" s="7" t="s">
        <v>4</v>
      </c>
      <c r="K87" s="174">
        <f t="shared" ca="1" si="5"/>
        <v>42517</v>
      </c>
      <c r="L87" s="20">
        <f ca="1">_xll.meDateFromTenor(K87,L$14,"Following",L$13,"Normal")</f>
        <v>42702</v>
      </c>
      <c r="M87" s="175">
        <f ca="1"/>
        <v>-1.2951612903225808E-3</v>
      </c>
      <c r="N87" s="7" t="s">
        <v>4</v>
      </c>
      <c r="O87" s="174">
        <f t="shared" ca="1" si="6"/>
        <v>42517</v>
      </c>
      <c r="P87" s="20">
        <f ca="1">_xll.meDateFromTenor(O87,P$14,"Following",P$13,"Normal")</f>
        <v>42520</v>
      </c>
      <c r="Q87" s="175" t="str">
        <f ca="1"/>
        <v>Load Curve</v>
      </c>
      <c r="R87" s="7" t="s">
        <v>4</v>
      </c>
      <c r="S87" s="174">
        <f t="shared" ca="1" si="7"/>
        <v>42517</v>
      </c>
      <c r="T87" s="20">
        <f ca="1">_xll.meDateFromTenor(S87,"1D","Following",T$13,"Normal")</f>
        <v>42520</v>
      </c>
      <c r="U87" s="175" t="str">
        <f ca="1"/>
        <v>Load Curve</v>
      </c>
      <c r="V87" s="136" t="s">
        <v>4</v>
      </c>
    </row>
    <row r="88" spans="1:22" x14ac:dyDescent="0.25">
      <c r="A88" s="142">
        <v>70</v>
      </c>
      <c r="B88" s="134"/>
      <c r="C88" s="174">
        <f ca="1">_xll.meDateFromTenor(C87,"1D","FOLLOWING",D$13,"NORMAL")</f>
        <v>42520</v>
      </c>
      <c r="D88" s="20">
        <f ca="1">_xll.meDateFromTenor(C88,D$14,"Following",D$13,"Normal")</f>
        <v>42521</v>
      </c>
      <c r="E88" s="175">
        <f ca="1"/>
        <v>-3.3900000000342111E-3</v>
      </c>
      <c r="F88" s="99"/>
      <c r="G88" s="174">
        <f t="shared" ca="1" si="4"/>
        <v>42520</v>
      </c>
      <c r="H88" s="20">
        <f ca="1">_xll.meDateFromTenor(G88,H$14,"Following",H$13,"Normal")</f>
        <v>42612</v>
      </c>
      <c r="I88" s="175" t="str">
        <f ca="1"/>
        <v>Load Curve</v>
      </c>
      <c r="J88" s="7" t="s">
        <v>4</v>
      </c>
      <c r="K88" s="174">
        <f t="shared" ca="1" si="5"/>
        <v>42520</v>
      </c>
      <c r="L88" s="20">
        <f ca="1">_xll.meDateFromTenor(K88,L$14,"Following",L$13,"Normal")</f>
        <v>42704</v>
      </c>
      <c r="M88" s="175">
        <f ca="1"/>
        <v>-1.2990361924105531E-3</v>
      </c>
      <c r="N88" s="7" t="s">
        <v>4</v>
      </c>
      <c r="O88" s="174">
        <f t="shared" ca="1" si="6"/>
        <v>42520</v>
      </c>
      <c r="P88" s="20">
        <f ca="1">_xll.meDateFromTenor(O88,P$14,"Following",P$13,"Normal")</f>
        <v>42521</v>
      </c>
      <c r="Q88" s="175" t="str">
        <f ca="1"/>
        <v>Load Curve</v>
      </c>
      <c r="R88" s="7" t="s">
        <v>4</v>
      </c>
      <c r="S88" s="174">
        <f t="shared" ca="1" si="7"/>
        <v>42520</v>
      </c>
      <c r="T88" s="20">
        <f ca="1">_xll.meDateFromTenor(S88,"1D","Following",T$13,"Normal")</f>
        <v>42521</v>
      </c>
      <c r="U88" s="175" t="str">
        <f ca="1"/>
        <v>Load Curve</v>
      </c>
      <c r="V88" s="136" t="s">
        <v>4</v>
      </c>
    </row>
    <row r="89" spans="1:22" x14ac:dyDescent="0.25">
      <c r="A89" s="142">
        <v>71</v>
      </c>
      <c r="B89" s="134"/>
      <c r="C89" s="174">
        <f ca="1">_xll.meDateFromTenor(C88,"1D","FOLLOWING",D$13,"NORMAL")</f>
        <v>42521</v>
      </c>
      <c r="D89" s="20">
        <f ca="1">_xll.meDateFromTenor(C89,D$14,"Following",D$13,"Normal")</f>
        <v>42522</v>
      </c>
      <c r="E89" s="175">
        <f ca="1"/>
        <v>-3.3899999999942431E-3</v>
      </c>
      <c r="F89" s="99"/>
      <c r="G89" s="174">
        <f t="shared" ca="1" si="4"/>
        <v>42521</v>
      </c>
      <c r="H89" s="20">
        <f ca="1">_xll.meDateFromTenor(G89,H$14,"Following",H$13,"Normal")</f>
        <v>42613</v>
      </c>
      <c r="I89" s="175" t="str">
        <f ca="1"/>
        <v>Load Curve</v>
      </c>
      <c r="J89" s="7" t="s">
        <v>4</v>
      </c>
      <c r="K89" s="174">
        <f t="shared" ca="1" si="5"/>
        <v>42521</v>
      </c>
      <c r="L89" s="20">
        <f ca="1">_xll.meDateFromTenor(K89,L$14,"Following",L$13,"Normal")</f>
        <v>42704</v>
      </c>
      <c r="M89" s="175">
        <f ca="1"/>
        <v>-1.3003225806451613E-3</v>
      </c>
      <c r="N89" s="7" t="s">
        <v>4</v>
      </c>
      <c r="O89" s="174">
        <f t="shared" ca="1" si="6"/>
        <v>42521</v>
      </c>
      <c r="P89" s="20">
        <f ca="1">_xll.meDateFromTenor(O89,P$14,"Following",P$13,"Normal")</f>
        <v>42522</v>
      </c>
      <c r="Q89" s="175" t="str">
        <f ca="1"/>
        <v>Load Curve</v>
      </c>
      <c r="R89" s="7" t="s">
        <v>4</v>
      </c>
      <c r="S89" s="174">
        <f t="shared" ca="1" si="7"/>
        <v>42521</v>
      </c>
      <c r="T89" s="20">
        <f ca="1">_xll.meDateFromTenor(S89,"1D","Following",T$13,"Normal")</f>
        <v>42522</v>
      </c>
      <c r="U89" s="175" t="str">
        <f ca="1"/>
        <v>Load Curve</v>
      </c>
      <c r="V89" s="136" t="s">
        <v>4</v>
      </c>
    </row>
    <row r="90" spans="1:22" x14ac:dyDescent="0.25">
      <c r="A90" s="142">
        <v>72</v>
      </c>
      <c r="B90" s="134"/>
      <c r="C90" s="174">
        <f ca="1">_xll.meDateFromTenor(C89,"1D","FOLLOWING",D$13,"NORMAL")</f>
        <v>42522</v>
      </c>
      <c r="D90" s="20">
        <f ca="1">_xll.meDateFromTenor(C90,D$14,"Following",D$13,"Normal")</f>
        <v>42523</v>
      </c>
      <c r="E90" s="175">
        <f ca="1"/>
        <v>-3.3899999999542751E-3</v>
      </c>
      <c r="F90" s="99"/>
      <c r="G90" s="174">
        <f t="shared" ca="1" si="4"/>
        <v>42522</v>
      </c>
      <c r="H90" s="20">
        <f ca="1">_xll.meDateFromTenor(G90,H$14,"Following",H$13,"Normal")</f>
        <v>42614</v>
      </c>
      <c r="I90" s="175" t="str">
        <f ca="1"/>
        <v>Load Curve</v>
      </c>
      <c r="J90" s="7" t="s">
        <v>4</v>
      </c>
      <c r="K90" s="174">
        <f t="shared" ca="1" si="5"/>
        <v>42522</v>
      </c>
      <c r="L90" s="20">
        <f ca="1">_xll.meDateFromTenor(K90,L$14,"Following",L$13,"Normal")</f>
        <v>42705</v>
      </c>
      <c r="M90" s="175">
        <f ca="1"/>
        <v>-1.301611848862978E-3</v>
      </c>
      <c r="N90" s="7" t="s">
        <v>4</v>
      </c>
      <c r="O90" s="174">
        <f t="shared" ca="1" si="6"/>
        <v>42522</v>
      </c>
      <c r="P90" s="20">
        <f ca="1">_xll.meDateFromTenor(O90,P$14,"Following",P$13,"Normal")</f>
        <v>42523</v>
      </c>
      <c r="Q90" s="175" t="str">
        <f ca="1"/>
        <v>Load Curve</v>
      </c>
      <c r="R90" s="7" t="s">
        <v>4</v>
      </c>
      <c r="S90" s="174">
        <f t="shared" ca="1" si="7"/>
        <v>42522</v>
      </c>
      <c r="T90" s="20">
        <f ca="1">_xll.meDateFromTenor(S90,"1D","Following",T$13,"Normal")</f>
        <v>42523</v>
      </c>
      <c r="U90" s="175" t="str">
        <f ca="1"/>
        <v>Load Curve</v>
      </c>
      <c r="V90" s="136" t="s">
        <v>4</v>
      </c>
    </row>
    <row r="91" spans="1:22" x14ac:dyDescent="0.25">
      <c r="A91" s="142">
        <v>73</v>
      </c>
      <c r="B91" s="134"/>
      <c r="C91" s="174">
        <f ca="1">_xll.meDateFromTenor(C90,"1D","FOLLOWING",D$13,"NORMAL")</f>
        <v>42523</v>
      </c>
      <c r="D91" s="20">
        <f ca="1">_xll.meDateFromTenor(C91,D$14,"Following",D$13,"Normal")</f>
        <v>42524</v>
      </c>
      <c r="E91" s="175">
        <f ca="1"/>
        <v>-3.5299999999870964E-3</v>
      </c>
      <c r="F91" s="99"/>
      <c r="G91" s="174">
        <f t="shared" ca="1" si="4"/>
        <v>42523</v>
      </c>
      <c r="H91" s="20">
        <f ca="1">_xll.meDateFromTenor(G91,H$14,"Following",H$13,"Normal")</f>
        <v>42615</v>
      </c>
      <c r="I91" s="175" t="str">
        <f ca="1"/>
        <v>Load Curve</v>
      </c>
      <c r="J91" s="7" t="s">
        <v>4</v>
      </c>
      <c r="K91" s="174">
        <f t="shared" ca="1" si="5"/>
        <v>42523</v>
      </c>
      <c r="L91" s="20">
        <f ca="1">_xll.meDateFromTenor(K91,L$14,"Following",L$13,"Normal")</f>
        <v>42706</v>
      </c>
      <c r="M91" s="175">
        <f ca="1"/>
        <v>-1.3029032258064517E-3</v>
      </c>
      <c r="N91" s="7" t="s">
        <v>4</v>
      </c>
      <c r="O91" s="174">
        <f t="shared" ca="1" si="6"/>
        <v>42523</v>
      </c>
      <c r="P91" s="20">
        <f ca="1">_xll.meDateFromTenor(O91,P$14,"Following",P$13,"Normal")</f>
        <v>42524</v>
      </c>
      <c r="Q91" s="175" t="str">
        <f ca="1"/>
        <v>Load Curve</v>
      </c>
      <c r="R91" s="7" t="s">
        <v>4</v>
      </c>
      <c r="S91" s="174">
        <f t="shared" ca="1" si="7"/>
        <v>42523</v>
      </c>
      <c r="T91" s="20">
        <f ca="1">_xll.meDateFromTenor(S91,"1D","Following",T$13,"Normal")</f>
        <v>42524</v>
      </c>
      <c r="U91" s="175" t="str">
        <f ca="1"/>
        <v>Load Curve</v>
      </c>
      <c r="V91" s="136" t="s">
        <v>4</v>
      </c>
    </row>
    <row r="92" spans="1:22" x14ac:dyDescent="0.25">
      <c r="A92" s="142">
        <v>74</v>
      </c>
      <c r="B92" s="134"/>
      <c r="C92" s="174">
        <f ca="1">_xll.meDateFromTenor(C91,"1D","FOLLOWING",D$13,"NORMAL")</f>
        <v>42524</v>
      </c>
      <c r="D92" s="20">
        <f ca="1">_xll.meDateFromTenor(C92,D$14,"Following",D$13,"Normal")</f>
        <v>42527</v>
      </c>
      <c r="E92" s="175">
        <f ca="1"/>
        <v>-3.5300000000004898E-3</v>
      </c>
      <c r="F92" s="99"/>
      <c r="G92" s="174">
        <f t="shared" ca="1" si="4"/>
        <v>42524</v>
      </c>
      <c r="H92" s="20">
        <f ca="1">_xll.meDateFromTenor(G92,H$14,"Following",H$13,"Normal")</f>
        <v>42618</v>
      </c>
      <c r="I92" s="175" t="str">
        <f ca="1"/>
        <v>Load Curve</v>
      </c>
      <c r="J92" s="7" t="s">
        <v>4</v>
      </c>
      <c r="K92" s="174">
        <f t="shared" ca="1" si="5"/>
        <v>42524</v>
      </c>
      <c r="L92" s="20">
        <f ca="1">_xll.meDateFromTenor(K92,L$14,"Following",L$13,"Normal")</f>
        <v>42709</v>
      </c>
      <c r="M92" s="175">
        <f ca="1"/>
        <v>-1.3041938314923734E-3</v>
      </c>
      <c r="N92" s="7" t="s">
        <v>4</v>
      </c>
      <c r="O92" s="174">
        <f t="shared" ca="1" si="6"/>
        <v>42524</v>
      </c>
      <c r="P92" s="20">
        <f ca="1">_xll.meDateFromTenor(O92,P$14,"Following",P$13,"Normal")</f>
        <v>42527</v>
      </c>
      <c r="Q92" s="175" t="str">
        <f ca="1"/>
        <v>Load Curve</v>
      </c>
      <c r="R92" s="7" t="s">
        <v>4</v>
      </c>
      <c r="S92" s="174">
        <f t="shared" ca="1" si="7"/>
        <v>42524</v>
      </c>
      <c r="T92" s="20">
        <f ca="1">_xll.meDateFromTenor(S92,"1D","Following",T$13,"Normal")</f>
        <v>42527</v>
      </c>
      <c r="U92" s="175" t="str">
        <f ca="1"/>
        <v>Load Curve</v>
      </c>
      <c r="V92" s="136" t="s">
        <v>4</v>
      </c>
    </row>
    <row r="93" spans="1:22" x14ac:dyDescent="0.25">
      <c r="A93" s="142">
        <v>75</v>
      </c>
      <c r="B93" s="134"/>
      <c r="C93" s="174">
        <f ca="1">_xll.meDateFromTenor(C92,"1D","FOLLOWING",D$13,"NORMAL")</f>
        <v>42527</v>
      </c>
      <c r="D93" s="20">
        <f ca="1">_xll.meDateFromTenor(C93,D$14,"Following",D$13,"Normal")</f>
        <v>42528</v>
      </c>
      <c r="E93" s="175">
        <f ca="1"/>
        <v>-3.529999999907231E-3</v>
      </c>
      <c r="F93" s="99"/>
      <c r="G93" s="174">
        <f t="shared" ca="1" si="4"/>
        <v>42527</v>
      </c>
      <c r="H93" s="20">
        <f ca="1">_xll.meDateFromTenor(G93,H$14,"Following",H$13,"Normal")</f>
        <v>42619</v>
      </c>
      <c r="I93" s="175" t="str">
        <f ca="1"/>
        <v>Load Curve</v>
      </c>
      <c r="J93" s="7" t="s">
        <v>4</v>
      </c>
      <c r="K93" s="174">
        <f t="shared" ca="1" si="5"/>
        <v>42527</v>
      </c>
      <c r="L93" s="20">
        <f ca="1">_xll.meDateFromTenor(K93,L$14,"Following",L$13,"Normal")</f>
        <v>42710</v>
      </c>
      <c r="M93" s="175">
        <f ca="1"/>
        <v>-1.3080645161290324E-3</v>
      </c>
      <c r="N93" s="7" t="s">
        <v>4</v>
      </c>
      <c r="O93" s="174">
        <f t="shared" ca="1" si="6"/>
        <v>42527</v>
      </c>
      <c r="P93" s="20">
        <f ca="1">_xll.meDateFromTenor(O93,P$14,"Following",P$13,"Normal")</f>
        <v>42528</v>
      </c>
      <c r="Q93" s="175" t="str">
        <f ca="1"/>
        <v>Load Curve</v>
      </c>
      <c r="R93" s="7" t="s">
        <v>4</v>
      </c>
      <c r="S93" s="174">
        <f t="shared" ca="1" si="7"/>
        <v>42527</v>
      </c>
      <c r="T93" s="20">
        <f ca="1">_xll.meDateFromTenor(S93,"1D","Following",T$13,"Normal")</f>
        <v>42528</v>
      </c>
      <c r="U93" s="175" t="str">
        <f ca="1"/>
        <v>Load Curve</v>
      </c>
      <c r="V93" s="136" t="s">
        <v>4</v>
      </c>
    </row>
    <row r="94" spans="1:22" x14ac:dyDescent="0.25">
      <c r="A94" s="142">
        <v>76</v>
      </c>
      <c r="B94" s="134"/>
      <c r="C94" s="174">
        <f ca="1">_xll.meDateFromTenor(C93,"1D","FOLLOWING",D$13,"NORMAL")</f>
        <v>42528</v>
      </c>
      <c r="D94" s="20">
        <f ca="1">_xll.meDateFromTenor(C94,D$14,"Following",D$13,"Normal")</f>
        <v>42529</v>
      </c>
      <c r="E94" s="175">
        <f ca="1"/>
        <v>-3.5299999998671923E-3</v>
      </c>
      <c r="F94" s="99"/>
      <c r="G94" s="174">
        <f t="shared" ca="1" si="4"/>
        <v>42528</v>
      </c>
      <c r="H94" s="20">
        <f ca="1">_xll.meDateFromTenor(G94,H$14,"Following",H$13,"Normal")</f>
        <v>42620</v>
      </c>
      <c r="I94" s="175" t="str">
        <f ca="1"/>
        <v>Load Curve</v>
      </c>
      <c r="J94" s="7" t="s">
        <v>4</v>
      </c>
      <c r="K94" s="174">
        <f t="shared" ca="1" si="5"/>
        <v>42528</v>
      </c>
      <c r="L94" s="20">
        <f ca="1">_xll.meDateFromTenor(K94,L$14,"Following",L$13,"Normal")</f>
        <v>42711</v>
      </c>
      <c r="M94" s="175">
        <f ca="1"/>
        <v>-1.3093548678375147E-3</v>
      </c>
      <c r="N94" s="7" t="s">
        <v>4</v>
      </c>
      <c r="O94" s="174">
        <f t="shared" ca="1" si="6"/>
        <v>42528</v>
      </c>
      <c r="P94" s="20">
        <f ca="1">_xll.meDateFromTenor(O94,P$14,"Following",P$13,"Normal")</f>
        <v>42529</v>
      </c>
      <c r="Q94" s="175" t="str">
        <f ca="1"/>
        <v>Load Curve</v>
      </c>
      <c r="R94" s="7" t="s">
        <v>4</v>
      </c>
      <c r="S94" s="174">
        <f t="shared" ca="1" si="7"/>
        <v>42528</v>
      </c>
      <c r="T94" s="20">
        <f ca="1">_xll.meDateFromTenor(S94,"1D","Following",T$13,"Normal")</f>
        <v>42529</v>
      </c>
      <c r="U94" s="175" t="str">
        <f ca="1"/>
        <v>Load Curve</v>
      </c>
      <c r="V94" s="136" t="s">
        <v>4</v>
      </c>
    </row>
    <row r="95" spans="1:22" x14ac:dyDescent="0.25">
      <c r="A95" s="142">
        <v>77</v>
      </c>
      <c r="B95" s="134"/>
      <c r="C95" s="174">
        <f ca="1">_xll.meDateFromTenor(C94,"1D","FOLLOWING",D$13,"NORMAL")</f>
        <v>42529</v>
      </c>
      <c r="D95" s="20">
        <f ca="1">_xll.meDateFromTenor(C95,D$14,"Following",D$13,"Normal")</f>
        <v>42530</v>
      </c>
      <c r="E95" s="175">
        <f ca="1"/>
        <v>-3.5299999999871671E-3</v>
      </c>
      <c r="F95" s="99"/>
      <c r="G95" s="174">
        <f t="shared" ca="1" si="4"/>
        <v>42529</v>
      </c>
      <c r="H95" s="20">
        <f ca="1">_xll.meDateFromTenor(G95,H$14,"Following",H$13,"Normal")</f>
        <v>42621</v>
      </c>
      <c r="I95" s="175" t="str">
        <f ca="1"/>
        <v>Load Curve</v>
      </c>
      <c r="J95" s="7" t="s">
        <v>4</v>
      </c>
      <c r="K95" s="174">
        <f t="shared" ca="1" si="5"/>
        <v>42529</v>
      </c>
      <c r="L95" s="20">
        <f ca="1">_xll.meDateFromTenor(K95,L$14,"Following",L$13,"Normal")</f>
        <v>42712</v>
      </c>
      <c r="M95" s="175">
        <f ca="1"/>
        <v>-1.3106451612903225E-3</v>
      </c>
      <c r="N95" s="7" t="s">
        <v>4</v>
      </c>
      <c r="O95" s="174">
        <f t="shared" ca="1" si="6"/>
        <v>42529</v>
      </c>
      <c r="P95" s="20">
        <f ca="1">_xll.meDateFromTenor(O95,P$14,"Following",P$13,"Normal")</f>
        <v>42530</v>
      </c>
      <c r="Q95" s="175" t="str">
        <f ca="1"/>
        <v>Load Curve</v>
      </c>
      <c r="R95" s="7" t="s">
        <v>4</v>
      </c>
      <c r="S95" s="174">
        <f t="shared" ca="1" si="7"/>
        <v>42529</v>
      </c>
      <c r="T95" s="20">
        <f ca="1">_xll.meDateFromTenor(S95,"1D","Following",T$13,"Normal")</f>
        <v>42530</v>
      </c>
      <c r="U95" s="175" t="str">
        <f ca="1"/>
        <v>Load Curve</v>
      </c>
      <c r="V95" s="136" t="s">
        <v>4</v>
      </c>
    </row>
    <row r="96" spans="1:22" x14ac:dyDescent="0.25">
      <c r="A96" s="142">
        <v>78</v>
      </c>
      <c r="B96" s="134"/>
      <c r="C96" s="174">
        <f ca="1">_xll.meDateFromTenor(C95,"1D","FOLLOWING",D$13,"NORMAL")</f>
        <v>42530</v>
      </c>
      <c r="D96" s="20">
        <f ca="1">_xll.meDateFromTenor(C96,D$14,"Following",D$13,"Normal")</f>
        <v>42531</v>
      </c>
      <c r="E96" s="175">
        <f ca="1"/>
        <v>-3.529999999907231E-3</v>
      </c>
      <c r="F96" s="99"/>
      <c r="G96" s="174">
        <f t="shared" ca="1" si="4"/>
        <v>42530</v>
      </c>
      <c r="H96" s="20">
        <f ca="1">_xll.meDateFromTenor(G96,H$14,"Following",H$13,"Normal")</f>
        <v>42622</v>
      </c>
      <c r="I96" s="175" t="str">
        <f ca="1"/>
        <v>Load Curve</v>
      </c>
      <c r="J96" s="7" t="s">
        <v>4</v>
      </c>
      <c r="K96" s="174">
        <f t="shared" ca="1" si="5"/>
        <v>42530</v>
      </c>
      <c r="L96" s="20">
        <f ca="1">_xll.meDateFromTenor(K96,L$14,"Following",L$13,"Normal")</f>
        <v>42713</v>
      </c>
      <c r="M96" s="175">
        <f ca="1"/>
        <v>-1.3119354454178974E-3</v>
      </c>
      <c r="N96" s="7" t="s">
        <v>4</v>
      </c>
      <c r="O96" s="174">
        <f t="shared" ca="1" si="6"/>
        <v>42530</v>
      </c>
      <c r="P96" s="20">
        <f ca="1">_xll.meDateFromTenor(O96,P$14,"Following",P$13,"Normal")</f>
        <v>42531</v>
      </c>
      <c r="Q96" s="175" t="str">
        <f ca="1"/>
        <v>Load Curve</v>
      </c>
      <c r="R96" s="7" t="s">
        <v>4</v>
      </c>
      <c r="S96" s="174">
        <f t="shared" ca="1" si="7"/>
        <v>42530</v>
      </c>
      <c r="T96" s="20">
        <f ca="1">_xll.meDateFromTenor(S96,"1D","Following",T$13,"Normal")</f>
        <v>42531</v>
      </c>
      <c r="U96" s="175" t="str">
        <f ca="1"/>
        <v>Load Curve</v>
      </c>
      <c r="V96" s="136" t="s">
        <v>4</v>
      </c>
    </row>
    <row r="97" spans="1:22" x14ac:dyDescent="0.25">
      <c r="A97" s="142">
        <v>79</v>
      </c>
      <c r="B97" s="134"/>
      <c r="C97" s="174">
        <f ca="1">_xll.meDateFromTenor(C96,"1D","FOLLOWING",D$13,"NORMAL")</f>
        <v>42531</v>
      </c>
      <c r="D97" s="20">
        <f ca="1">_xll.meDateFromTenor(C97,D$14,"Following",D$13,"Normal")</f>
        <v>42534</v>
      </c>
      <c r="E97" s="175">
        <f ca="1"/>
        <v>-3.5300000000004898E-3</v>
      </c>
      <c r="F97" s="99"/>
      <c r="G97" s="174">
        <f t="shared" ca="1" si="4"/>
        <v>42531</v>
      </c>
      <c r="H97" s="20">
        <f ca="1">_xll.meDateFromTenor(G97,H$14,"Following",H$13,"Normal")</f>
        <v>42625</v>
      </c>
      <c r="I97" s="175" t="str">
        <f ca="1"/>
        <v>Load Curve</v>
      </c>
      <c r="J97" s="7" t="s">
        <v>4</v>
      </c>
      <c r="K97" s="174">
        <f t="shared" ca="1" si="5"/>
        <v>42531</v>
      </c>
      <c r="L97" s="20">
        <f ca="1">_xll.meDateFromTenor(K97,L$14,"Following",L$13,"Normal")</f>
        <v>42716</v>
      </c>
      <c r="M97" s="175">
        <f ca="1"/>
        <v>-1.3132258064516131E-3</v>
      </c>
      <c r="N97" s="7" t="s">
        <v>4</v>
      </c>
      <c r="O97" s="174">
        <f t="shared" ca="1" si="6"/>
        <v>42531</v>
      </c>
      <c r="P97" s="20">
        <f ca="1">_xll.meDateFromTenor(O97,P$14,"Following",P$13,"Normal")</f>
        <v>42534</v>
      </c>
      <c r="Q97" s="175" t="str">
        <f ca="1"/>
        <v>Load Curve</v>
      </c>
      <c r="R97" s="7" t="s">
        <v>4</v>
      </c>
      <c r="S97" s="174">
        <f t="shared" ca="1" si="7"/>
        <v>42531</v>
      </c>
      <c r="T97" s="20">
        <f ca="1">_xll.meDateFromTenor(S97,"1D","Following",T$13,"Normal")</f>
        <v>42534</v>
      </c>
      <c r="U97" s="175" t="str">
        <f ca="1"/>
        <v>Load Curve</v>
      </c>
      <c r="V97" s="136" t="s">
        <v>4</v>
      </c>
    </row>
    <row r="98" spans="1:22" x14ac:dyDescent="0.25">
      <c r="A98" s="142">
        <v>80</v>
      </c>
      <c r="B98" s="134"/>
      <c r="C98" s="174">
        <f ca="1">_xll.meDateFromTenor(C97,"1D","FOLLOWING",D$13,"NORMAL")</f>
        <v>42534</v>
      </c>
      <c r="D98" s="20">
        <f ca="1">_xll.meDateFromTenor(C98,D$14,"Following",D$13,"Normal")</f>
        <v>42535</v>
      </c>
      <c r="E98" s="175">
        <f ca="1"/>
        <v>-3.5299999998272243E-3</v>
      </c>
      <c r="F98" s="99"/>
      <c r="G98" s="174">
        <f t="shared" ca="1" si="4"/>
        <v>42534</v>
      </c>
      <c r="H98" s="20">
        <f ca="1">_xll.meDateFromTenor(G98,H$14,"Following",H$13,"Normal")</f>
        <v>42626</v>
      </c>
      <c r="I98" s="175" t="str">
        <f ca="1"/>
        <v>Load Curve</v>
      </c>
      <c r="J98" s="7" t="s">
        <v>4</v>
      </c>
      <c r="K98" s="174">
        <f t="shared" ca="1" si="5"/>
        <v>42534</v>
      </c>
      <c r="L98" s="20">
        <f ca="1">_xll.meDateFromTenor(K98,L$14,"Following",L$13,"Normal")</f>
        <v>42717</v>
      </c>
      <c r="M98" s="175">
        <f ca="1"/>
        <v>-1.317096313908841E-3</v>
      </c>
      <c r="N98" s="7" t="s">
        <v>4</v>
      </c>
      <c r="O98" s="174">
        <f t="shared" ca="1" si="6"/>
        <v>42534</v>
      </c>
      <c r="P98" s="20">
        <f ca="1">_xll.meDateFromTenor(O98,P$14,"Following",P$13,"Normal")</f>
        <v>42535</v>
      </c>
      <c r="Q98" s="175" t="str">
        <f ca="1"/>
        <v>Load Curve</v>
      </c>
      <c r="R98" s="7" t="s">
        <v>4</v>
      </c>
      <c r="S98" s="174">
        <f t="shared" ca="1" si="7"/>
        <v>42534</v>
      </c>
      <c r="T98" s="20">
        <f ca="1">_xll.meDateFromTenor(S98,"1D","Following",T$13,"Normal")</f>
        <v>42535</v>
      </c>
      <c r="U98" s="175" t="str">
        <f ca="1"/>
        <v>Load Curve</v>
      </c>
      <c r="V98" s="136" t="s">
        <v>4</v>
      </c>
    </row>
    <row r="99" spans="1:22" x14ac:dyDescent="0.25">
      <c r="A99" s="142">
        <v>81</v>
      </c>
      <c r="B99" s="134"/>
      <c r="C99" s="174">
        <f ca="1">_xll.meDateFromTenor(C98,"1D","FOLLOWING",D$13,"NORMAL")</f>
        <v>42535</v>
      </c>
      <c r="D99" s="20">
        <f ca="1">_xll.meDateFromTenor(C99,D$14,"Following",D$13,"Normal")</f>
        <v>42536</v>
      </c>
      <c r="E99" s="175">
        <f ca="1"/>
        <v>-3.5299999999871671E-3</v>
      </c>
      <c r="F99" s="99"/>
      <c r="G99" s="174">
        <f t="shared" ca="1" si="4"/>
        <v>42535</v>
      </c>
      <c r="H99" s="20">
        <f ca="1">_xll.meDateFromTenor(G99,H$14,"Following",H$13,"Normal")</f>
        <v>42627</v>
      </c>
      <c r="I99" s="175" t="str">
        <f ca="1"/>
        <v>Load Curve</v>
      </c>
      <c r="J99" s="7" t="s">
        <v>4</v>
      </c>
      <c r="K99" s="174">
        <f t="shared" ca="1" si="5"/>
        <v>42535</v>
      </c>
      <c r="L99" s="20">
        <f ca="1">_xll.meDateFromTenor(K99,L$14,"Following",L$13,"Normal")</f>
        <v>42718</v>
      </c>
      <c r="M99" s="175">
        <f ca="1"/>
        <v>-1.3183870967741936E-3</v>
      </c>
      <c r="N99" s="7" t="s">
        <v>4</v>
      </c>
      <c r="O99" s="174">
        <f t="shared" ca="1" si="6"/>
        <v>42535</v>
      </c>
      <c r="P99" s="20">
        <f ca="1">_xll.meDateFromTenor(O99,P$14,"Following",P$13,"Normal")</f>
        <v>42536</v>
      </c>
      <c r="Q99" s="175" t="str">
        <f ca="1"/>
        <v>Load Curve</v>
      </c>
      <c r="R99" s="7" t="s">
        <v>4</v>
      </c>
      <c r="S99" s="174">
        <f t="shared" ca="1" si="7"/>
        <v>42535</v>
      </c>
      <c r="T99" s="20">
        <f ca="1">_xll.meDateFromTenor(S99,"1D","Following",T$13,"Normal")</f>
        <v>42536</v>
      </c>
      <c r="U99" s="175" t="str">
        <f ca="1"/>
        <v>Load Curve</v>
      </c>
      <c r="V99" s="136" t="s">
        <v>4</v>
      </c>
    </row>
    <row r="100" spans="1:22" x14ac:dyDescent="0.25">
      <c r="A100" s="142">
        <v>82</v>
      </c>
      <c r="B100" s="134"/>
      <c r="C100" s="174">
        <f ca="1">_xll.meDateFromTenor(C99,"1D","FOLLOWING",D$13,"NORMAL")</f>
        <v>42536</v>
      </c>
      <c r="D100" s="20">
        <f ca="1">_xll.meDateFromTenor(C100,D$14,"Following",D$13,"Normal")</f>
        <v>42537</v>
      </c>
      <c r="E100" s="175">
        <f ca="1"/>
        <v>-3.529999999867263E-3</v>
      </c>
      <c r="F100" s="99"/>
      <c r="G100" s="174">
        <f t="shared" ca="1" si="4"/>
        <v>42536</v>
      </c>
      <c r="H100" s="20">
        <f ca="1">_xll.meDateFromTenor(G100,H$14,"Following",H$13,"Normal")</f>
        <v>42628</v>
      </c>
      <c r="I100" s="175" t="str">
        <f ca="1"/>
        <v>Load Curve</v>
      </c>
      <c r="J100" s="7" t="s">
        <v>4</v>
      </c>
      <c r="K100" s="174">
        <f t="shared" ca="1" si="5"/>
        <v>42536</v>
      </c>
      <c r="L100" s="20">
        <f ca="1">_xll.meDateFromTenor(K100,L$14,"Following",L$13,"Normal")</f>
        <v>42719</v>
      </c>
      <c r="M100" s="175">
        <f ca="1"/>
        <v>-1.3196791358092246E-3</v>
      </c>
      <c r="N100" s="7" t="s">
        <v>4</v>
      </c>
      <c r="O100" s="174">
        <f t="shared" ca="1" si="6"/>
        <v>42536</v>
      </c>
      <c r="P100" s="20">
        <f ca="1">_xll.meDateFromTenor(O100,P$14,"Following",P$13,"Normal")</f>
        <v>42537</v>
      </c>
      <c r="Q100" s="175" t="str">
        <f ca="1"/>
        <v>Load Curve</v>
      </c>
      <c r="R100" s="7" t="s">
        <v>4</v>
      </c>
      <c r="S100" s="174">
        <f t="shared" ca="1" si="7"/>
        <v>42536</v>
      </c>
      <c r="T100" s="20">
        <f ca="1">_xll.meDateFromTenor(S100,"1D","Following",T$13,"Normal")</f>
        <v>42537</v>
      </c>
      <c r="U100" s="175" t="str">
        <f ca="1"/>
        <v>Load Curve</v>
      </c>
      <c r="V100" s="136" t="s">
        <v>4</v>
      </c>
    </row>
    <row r="101" spans="1:22" x14ac:dyDescent="0.25">
      <c r="A101" s="142">
        <v>83</v>
      </c>
      <c r="B101" s="134"/>
      <c r="C101" s="174">
        <f ca="1">_xll.meDateFromTenor(C100,"1D","FOLLOWING",D$13,"NORMAL")</f>
        <v>42537</v>
      </c>
      <c r="D101" s="20">
        <f ca="1">_xll.meDateFromTenor(C101,D$14,"Following",D$13,"Normal")</f>
        <v>42538</v>
      </c>
      <c r="E101" s="175">
        <f ca="1"/>
        <v>-3.5299999999871671E-3</v>
      </c>
      <c r="F101" s="99"/>
      <c r="G101" s="174">
        <f t="shared" ca="1" si="4"/>
        <v>42537</v>
      </c>
      <c r="H101" s="20">
        <f ca="1">_xll.meDateFromTenor(G101,H$14,"Following",H$13,"Normal")</f>
        <v>42629</v>
      </c>
      <c r="I101" s="175" t="str">
        <f ca="1"/>
        <v>Load Curve</v>
      </c>
      <c r="J101" s="7" t="s">
        <v>4</v>
      </c>
      <c r="K101" s="174">
        <f t="shared" ca="1" si="5"/>
        <v>42537</v>
      </c>
      <c r="L101" s="20">
        <f ca="1">_xll.meDateFromTenor(K101,L$14,"Following",L$13,"Normal")</f>
        <v>42720</v>
      </c>
      <c r="M101" s="175">
        <f ca="1"/>
        <v>-1.3209677419354839E-3</v>
      </c>
      <c r="N101" s="7" t="s">
        <v>4</v>
      </c>
      <c r="O101" s="174">
        <f t="shared" ca="1" si="6"/>
        <v>42537</v>
      </c>
      <c r="P101" s="20">
        <f ca="1">_xll.meDateFromTenor(O101,P$14,"Following",P$13,"Normal")</f>
        <v>42538</v>
      </c>
      <c r="Q101" s="175" t="str">
        <f ca="1"/>
        <v>Load Curve</v>
      </c>
      <c r="R101" s="7" t="s">
        <v>4</v>
      </c>
      <c r="S101" s="174">
        <f t="shared" ca="1" si="7"/>
        <v>42537</v>
      </c>
      <c r="T101" s="20">
        <f ca="1">_xll.meDateFromTenor(S101,"1D","Following",T$13,"Normal")</f>
        <v>42538</v>
      </c>
      <c r="U101" s="175" t="str">
        <f ca="1"/>
        <v>Load Curve</v>
      </c>
      <c r="V101" s="136" t="s">
        <v>4</v>
      </c>
    </row>
    <row r="102" spans="1:22" x14ac:dyDescent="0.25">
      <c r="A102" s="142">
        <v>84</v>
      </c>
      <c r="B102" s="134"/>
      <c r="C102" s="174">
        <f ca="1">_xll.meDateFromTenor(C101,"1D","FOLLOWING",D$13,"NORMAL")</f>
        <v>42538</v>
      </c>
      <c r="D102" s="20">
        <f ca="1">_xll.meDateFromTenor(C102,D$14,"Following",D$13,"Normal")</f>
        <v>42541</v>
      </c>
      <c r="E102" s="175">
        <f ca="1"/>
        <v>-3.529999999973821E-3</v>
      </c>
      <c r="F102" s="99"/>
      <c r="G102" s="174">
        <f t="shared" ca="1" si="4"/>
        <v>42538</v>
      </c>
      <c r="H102" s="20">
        <f ca="1">_xll.meDateFromTenor(G102,H$14,"Following",H$13,"Normal")</f>
        <v>42632</v>
      </c>
      <c r="I102" s="175" t="str">
        <f ca="1"/>
        <v>Load Curve</v>
      </c>
      <c r="J102" s="7" t="s">
        <v>4</v>
      </c>
      <c r="K102" s="174">
        <f t="shared" ca="1" si="5"/>
        <v>42538</v>
      </c>
      <c r="L102" s="20">
        <f ca="1">_xll.meDateFromTenor(K102,L$14,"Following",L$13,"Normal")</f>
        <v>42723</v>
      </c>
      <c r="M102" s="175">
        <f ca="1"/>
        <v>-1.3222516589832939E-3</v>
      </c>
      <c r="N102" s="7" t="s">
        <v>4</v>
      </c>
      <c r="O102" s="174">
        <f t="shared" ca="1" si="6"/>
        <v>42538</v>
      </c>
      <c r="P102" s="20">
        <f ca="1">_xll.meDateFromTenor(O102,P$14,"Following",P$13,"Normal")</f>
        <v>42541</v>
      </c>
      <c r="Q102" s="175" t="str">
        <f ca="1"/>
        <v>Load Curve</v>
      </c>
      <c r="R102" s="7" t="s">
        <v>4</v>
      </c>
      <c r="S102" s="174">
        <f t="shared" ca="1" si="7"/>
        <v>42538</v>
      </c>
      <c r="T102" s="20">
        <f ca="1">_xll.meDateFromTenor(S102,"1D","Following",T$13,"Normal")</f>
        <v>42541</v>
      </c>
      <c r="U102" s="175" t="str">
        <f ca="1"/>
        <v>Load Curve</v>
      </c>
      <c r="V102" s="136" t="s">
        <v>4</v>
      </c>
    </row>
    <row r="103" spans="1:22" x14ac:dyDescent="0.25">
      <c r="A103" s="142">
        <v>85</v>
      </c>
      <c r="B103" s="134"/>
      <c r="C103" s="174">
        <f ca="1">_xll.meDateFromTenor(C102,"1D","FOLLOWING",D$13,"NORMAL")</f>
        <v>42541</v>
      </c>
      <c r="D103" s="20">
        <f ca="1">_xll.meDateFromTenor(C103,D$14,"Following",D$13,"Normal")</f>
        <v>42542</v>
      </c>
      <c r="E103" s="175">
        <f ca="1"/>
        <v>-3.529999999907231E-3</v>
      </c>
      <c r="F103" s="99"/>
      <c r="G103" s="174">
        <f t="shared" ca="1" si="4"/>
        <v>42541</v>
      </c>
      <c r="H103" s="20">
        <f ca="1">_xll.meDateFromTenor(G103,H$14,"Following",H$13,"Normal")</f>
        <v>42633</v>
      </c>
      <c r="I103" s="175" t="str">
        <f ca="1"/>
        <v>Load Curve</v>
      </c>
      <c r="J103" s="7" t="s">
        <v>4</v>
      </c>
      <c r="K103" s="174">
        <f t="shared" ca="1" si="5"/>
        <v>42541</v>
      </c>
      <c r="L103" s="20">
        <f ca="1">_xll.meDateFromTenor(K103,L$14,"Following",L$13,"Normal")</f>
        <v>42724</v>
      </c>
      <c r="M103" s="175">
        <f ca="1"/>
        <v>-1.3261290322580644E-3</v>
      </c>
      <c r="N103" s="7" t="s">
        <v>4</v>
      </c>
      <c r="O103" s="174">
        <f t="shared" ca="1" si="6"/>
        <v>42541</v>
      </c>
      <c r="P103" s="20">
        <f ca="1">_xll.meDateFromTenor(O103,P$14,"Following",P$13,"Normal")</f>
        <v>42542</v>
      </c>
      <c r="Q103" s="175" t="str">
        <f ca="1"/>
        <v>Load Curve</v>
      </c>
      <c r="R103" s="7" t="s">
        <v>4</v>
      </c>
      <c r="S103" s="174">
        <f t="shared" ca="1" si="7"/>
        <v>42541</v>
      </c>
      <c r="T103" s="20">
        <f ca="1">_xll.meDateFromTenor(S103,"1D","Following",T$13,"Normal")</f>
        <v>42542</v>
      </c>
      <c r="U103" s="175" t="str">
        <f ca="1"/>
        <v>Load Curve</v>
      </c>
      <c r="V103" s="136" t="s">
        <v>4</v>
      </c>
    </row>
    <row r="104" spans="1:22" x14ac:dyDescent="0.25">
      <c r="A104" s="142">
        <v>86</v>
      </c>
      <c r="B104" s="134"/>
      <c r="C104" s="174">
        <f ca="1">_xll.meDateFromTenor(C103,"1D","FOLLOWING",D$13,"NORMAL")</f>
        <v>42542</v>
      </c>
      <c r="D104" s="20">
        <f ca="1">_xll.meDateFromTenor(C104,D$14,"Following",D$13,"Normal")</f>
        <v>42543</v>
      </c>
      <c r="E104" s="175">
        <f ca="1"/>
        <v>-3.5299999999471991E-3</v>
      </c>
      <c r="F104" s="99"/>
      <c r="G104" s="174">
        <f t="shared" ca="1" si="4"/>
        <v>42542</v>
      </c>
      <c r="H104" s="20">
        <f ca="1">_xll.meDateFromTenor(G104,H$14,"Following",H$13,"Normal")</f>
        <v>42634</v>
      </c>
      <c r="I104" s="175" t="str">
        <f ca="1"/>
        <v>Load Curve</v>
      </c>
      <c r="J104" s="7" t="s">
        <v>4</v>
      </c>
      <c r="K104" s="174">
        <f t="shared" ca="1" si="5"/>
        <v>42542</v>
      </c>
      <c r="L104" s="20">
        <f ca="1">_xll.meDateFromTenor(K104,L$14,"Following",L$13,"Normal")</f>
        <v>42725</v>
      </c>
      <c r="M104" s="175">
        <f ca="1"/>
        <v>-1.3273087780759094E-3</v>
      </c>
      <c r="N104" s="7" t="s">
        <v>4</v>
      </c>
      <c r="O104" s="174">
        <f t="shared" ca="1" si="6"/>
        <v>42542</v>
      </c>
      <c r="P104" s="20">
        <f ca="1">_xll.meDateFromTenor(O104,P$14,"Following",P$13,"Normal")</f>
        <v>42543</v>
      </c>
      <c r="Q104" s="175" t="str">
        <f ca="1"/>
        <v>Load Curve</v>
      </c>
      <c r="R104" s="7" t="s">
        <v>4</v>
      </c>
      <c r="S104" s="174">
        <f t="shared" ca="1" si="7"/>
        <v>42542</v>
      </c>
      <c r="T104" s="20">
        <f ca="1">_xll.meDateFromTenor(S104,"1D","Following",T$13,"Normal")</f>
        <v>42543</v>
      </c>
      <c r="U104" s="175" t="str">
        <f ca="1"/>
        <v>Load Curve</v>
      </c>
      <c r="V104" s="136" t="s">
        <v>4</v>
      </c>
    </row>
    <row r="105" spans="1:22" x14ac:dyDescent="0.25">
      <c r="A105" s="142">
        <v>87</v>
      </c>
      <c r="B105" s="134"/>
      <c r="C105" s="174">
        <f ca="1">_xll.meDateFromTenor(C104,"1D","FOLLOWING",D$13,"NORMAL")</f>
        <v>42543</v>
      </c>
      <c r="D105" s="20">
        <f ca="1">_xll.meDateFromTenor(C105,D$14,"Following",D$13,"Normal")</f>
        <v>42544</v>
      </c>
      <c r="E105" s="175">
        <f ca="1"/>
        <v>-3.5299999999871671E-3</v>
      </c>
      <c r="F105" s="99"/>
      <c r="G105" s="174">
        <f t="shared" ca="1" si="4"/>
        <v>42543</v>
      </c>
      <c r="H105" s="20">
        <f ca="1">_xll.meDateFromTenor(G105,H$14,"Following",H$13,"Normal")</f>
        <v>42635</v>
      </c>
      <c r="I105" s="175" t="str">
        <f ca="1"/>
        <v>Load Curve</v>
      </c>
      <c r="J105" s="7" t="s">
        <v>4</v>
      </c>
      <c r="K105" s="174">
        <f t="shared" ca="1" si="5"/>
        <v>42543</v>
      </c>
      <c r="L105" s="20">
        <f ca="1">_xll.meDateFromTenor(K105,L$14,"Following",L$13,"Normal")</f>
        <v>42726</v>
      </c>
      <c r="M105" s="175">
        <f ca="1"/>
        <v>-1.3285388007168394E-3</v>
      </c>
      <c r="N105" s="7" t="s">
        <v>4</v>
      </c>
      <c r="O105" s="174">
        <f t="shared" ca="1" si="6"/>
        <v>42543</v>
      </c>
      <c r="P105" s="20">
        <f ca="1">_xll.meDateFromTenor(O105,P$14,"Following",P$13,"Normal")</f>
        <v>42544</v>
      </c>
      <c r="Q105" s="175" t="str">
        <f ca="1"/>
        <v>Load Curve</v>
      </c>
      <c r="R105" s="7" t="s">
        <v>4</v>
      </c>
      <c r="S105" s="174">
        <f t="shared" ca="1" si="7"/>
        <v>42543</v>
      </c>
      <c r="T105" s="20">
        <f ca="1">_xll.meDateFromTenor(S105,"1D","Following",T$13,"Normal")</f>
        <v>42544</v>
      </c>
      <c r="U105" s="175" t="str">
        <f ca="1"/>
        <v>Load Curve</v>
      </c>
      <c r="V105" s="136" t="s">
        <v>4</v>
      </c>
    </row>
    <row r="106" spans="1:22" x14ac:dyDescent="0.25">
      <c r="A106" s="142">
        <v>88</v>
      </c>
      <c r="B106" s="134"/>
      <c r="C106" s="174">
        <f ca="1">_xll.meDateFromTenor(C105,"1D","FOLLOWING",D$13,"NORMAL")</f>
        <v>42544</v>
      </c>
      <c r="D106" s="20">
        <f ca="1">_xll.meDateFromTenor(C106,D$14,"Following",D$13,"Normal")</f>
        <v>42545</v>
      </c>
      <c r="E106" s="175">
        <f ca="1"/>
        <v>-3.5299999999471991E-3</v>
      </c>
      <c r="F106" s="99"/>
      <c r="G106" s="174">
        <f t="shared" ca="1" si="4"/>
        <v>42544</v>
      </c>
      <c r="H106" s="20">
        <f ca="1">_xll.meDateFromTenor(G106,H$14,"Following",H$13,"Normal")</f>
        <v>42636</v>
      </c>
      <c r="I106" s="175" t="str">
        <f ca="1"/>
        <v>Load Curve</v>
      </c>
      <c r="J106" s="7" t="s">
        <v>4</v>
      </c>
      <c r="K106" s="174">
        <f t="shared" ca="1" si="5"/>
        <v>42544</v>
      </c>
      <c r="L106" s="20">
        <f ca="1">_xll.meDateFromTenor(K106,L$14,"Following",L$13,"Normal")</f>
        <v>42727</v>
      </c>
      <c r="M106" s="175">
        <f ca="1"/>
        <v>-1.33E-3</v>
      </c>
      <c r="N106" s="7" t="s">
        <v>4</v>
      </c>
      <c r="O106" s="174">
        <f t="shared" ca="1" si="6"/>
        <v>42544</v>
      </c>
      <c r="P106" s="20">
        <f ca="1">_xll.meDateFromTenor(O106,P$14,"Following",P$13,"Normal")</f>
        <v>42545</v>
      </c>
      <c r="Q106" s="175" t="str">
        <f ca="1"/>
        <v>Load Curve</v>
      </c>
      <c r="R106" s="7" t="s">
        <v>4</v>
      </c>
      <c r="S106" s="174">
        <f t="shared" ca="1" si="7"/>
        <v>42544</v>
      </c>
      <c r="T106" s="20">
        <f ca="1">_xll.meDateFromTenor(S106,"1D","Following",T$13,"Normal")</f>
        <v>42545</v>
      </c>
      <c r="U106" s="175" t="str">
        <f ca="1"/>
        <v>Load Curve</v>
      </c>
      <c r="V106" s="136" t="s">
        <v>4</v>
      </c>
    </row>
    <row r="107" spans="1:22" x14ac:dyDescent="0.25">
      <c r="A107" s="142">
        <v>89</v>
      </c>
      <c r="B107" s="134"/>
      <c r="C107" s="174">
        <f ca="1">_xll.meDateFromTenor(C106,"1D","FOLLOWING",D$13,"NORMAL")</f>
        <v>42545</v>
      </c>
      <c r="D107" s="20">
        <f ca="1">_xll.meDateFromTenor(C107,D$14,"Following",D$13,"Normal")</f>
        <v>42548</v>
      </c>
      <c r="E107" s="175">
        <f ca="1"/>
        <v>-3.529999999973821E-3</v>
      </c>
      <c r="F107" s="99"/>
      <c r="G107" s="174">
        <f t="shared" ca="1" si="4"/>
        <v>42545</v>
      </c>
      <c r="H107" s="20">
        <f ca="1">_xll.meDateFromTenor(G107,H$14,"Following",H$13,"Normal")</f>
        <v>42639</v>
      </c>
      <c r="I107" s="175" t="str">
        <f ca="1"/>
        <v>Load Curve</v>
      </c>
      <c r="J107" s="7" t="s">
        <v>4</v>
      </c>
      <c r="K107" s="174">
        <f t="shared" ca="1" si="5"/>
        <v>42545</v>
      </c>
      <c r="L107" s="20">
        <f ca="1">_xll.meDateFromTenor(K107,L$14,"Following",L$13,"Normal")</f>
        <v>42731</v>
      </c>
      <c r="M107" s="175">
        <f ca="1"/>
        <v>-1.3317995847733374E-3</v>
      </c>
      <c r="N107" s="7" t="s">
        <v>4</v>
      </c>
      <c r="O107" s="174">
        <f t="shared" ca="1" si="6"/>
        <v>42545</v>
      </c>
      <c r="P107" s="20">
        <f ca="1">_xll.meDateFromTenor(O107,P$14,"Following",P$13,"Normal")</f>
        <v>42548</v>
      </c>
      <c r="Q107" s="175" t="str">
        <f ca="1"/>
        <v>Load Curve</v>
      </c>
      <c r="R107" s="7" t="s">
        <v>4</v>
      </c>
      <c r="S107" s="174">
        <f t="shared" ca="1" si="7"/>
        <v>42545</v>
      </c>
      <c r="T107" s="20">
        <f ca="1">_xll.meDateFromTenor(S107,"1D","Following",T$13,"Normal")</f>
        <v>42548</v>
      </c>
      <c r="U107" s="175" t="str">
        <f ca="1"/>
        <v>Load Curve</v>
      </c>
      <c r="V107" s="136" t="s">
        <v>4</v>
      </c>
    </row>
    <row r="108" spans="1:22" x14ac:dyDescent="0.25">
      <c r="A108" s="142">
        <v>90</v>
      </c>
      <c r="B108" s="134"/>
      <c r="C108" s="174">
        <f ca="1">_xll.meDateFromTenor(C107,"1D","FOLLOWING",D$13,"NORMAL")</f>
        <v>42548</v>
      </c>
      <c r="D108" s="20">
        <f ca="1">_xll.meDateFromTenor(C108,D$14,"Following",D$13,"Normal")</f>
        <v>42549</v>
      </c>
      <c r="E108" s="175">
        <f ca="1"/>
        <v>-3.5299999999871671E-3</v>
      </c>
      <c r="F108" s="99"/>
      <c r="G108" s="174">
        <f t="shared" ca="1" si="4"/>
        <v>42548</v>
      </c>
      <c r="H108" s="20">
        <f ca="1">_xll.meDateFromTenor(G108,H$14,"Following",H$13,"Normal")</f>
        <v>42640</v>
      </c>
      <c r="I108" s="175" t="str">
        <f ca="1"/>
        <v>Load Curve</v>
      </c>
      <c r="J108" s="7" t="s">
        <v>4</v>
      </c>
      <c r="K108" s="174">
        <f t="shared" ca="1" si="5"/>
        <v>42548</v>
      </c>
      <c r="L108" s="20">
        <f ca="1">_xll.meDateFromTenor(K108,L$14,"Following",L$13,"Normal")</f>
        <v>42731</v>
      </c>
      <c r="M108" s="175">
        <f ca="1"/>
        <v>-1.3374999999999999E-3</v>
      </c>
      <c r="N108" s="7" t="s">
        <v>4</v>
      </c>
      <c r="O108" s="174">
        <f t="shared" ca="1" si="6"/>
        <v>42548</v>
      </c>
      <c r="P108" s="20">
        <f ca="1">_xll.meDateFromTenor(O108,P$14,"Following",P$13,"Normal")</f>
        <v>42549</v>
      </c>
      <c r="Q108" s="175" t="str">
        <f ca="1"/>
        <v>Load Curve</v>
      </c>
      <c r="R108" s="7" t="s">
        <v>4</v>
      </c>
      <c r="S108" s="174">
        <f t="shared" ca="1" si="7"/>
        <v>42548</v>
      </c>
      <c r="T108" s="20">
        <f ca="1">_xll.meDateFromTenor(S108,"1D","Following",T$13,"Normal")</f>
        <v>42549</v>
      </c>
      <c r="U108" s="175" t="str">
        <f ca="1"/>
        <v>Load Curve</v>
      </c>
      <c r="V108" s="136" t="s">
        <v>4</v>
      </c>
    </row>
    <row r="109" spans="1:22" x14ac:dyDescent="0.25">
      <c r="A109" s="142">
        <v>91</v>
      </c>
      <c r="B109" s="134"/>
      <c r="C109" s="174">
        <f ca="1">_xll.meDateFromTenor(C108,"1D","FOLLOWING",D$13,"NORMAL")</f>
        <v>42549</v>
      </c>
      <c r="D109" s="20">
        <f ca="1">_xll.meDateFromTenor(C109,D$14,"Following",D$13,"Normal")</f>
        <v>42550</v>
      </c>
      <c r="E109" s="175">
        <f ca="1"/>
        <v>-3.529999999907231E-3</v>
      </c>
      <c r="F109" s="99"/>
      <c r="G109" s="174">
        <f t="shared" ca="1" si="4"/>
        <v>42549</v>
      </c>
      <c r="H109" s="20">
        <f ca="1">_xll.meDateFromTenor(G109,H$14,"Following",H$13,"Normal")</f>
        <v>42641</v>
      </c>
      <c r="I109" s="175" t="str">
        <f ca="1"/>
        <v>Load Curve</v>
      </c>
      <c r="J109" s="7" t="s">
        <v>4</v>
      </c>
      <c r="K109" s="174">
        <f t="shared" ca="1" si="5"/>
        <v>42549</v>
      </c>
      <c r="L109" s="20">
        <f ca="1">_xll.meDateFromTenor(K109,L$14,"Following",L$13,"Normal")</f>
        <v>42732</v>
      </c>
      <c r="M109" s="175">
        <f ca="1"/>
        <v>-1.3393695854294644E-3</v>
      </c>
      <c r="N109" s="7" t="s">
        <v>4</v>
      </c>
      <c r="O109" s="174">
        <f t="shared" ca="1" si="6"/>
        <v>42549</v>
      </c>
      <c r="P109" s="20">
        <f ca="1">_xll.meDateFromTenor(O109,P$14,"Following",P$13,"Normal")</f>
        <v>42550</v>
      </c>
      <c r="Q109" s="175" t="str">
        <f ca="1"/>
        <v>Load Curve</v>
      </c>
      <c r="R109" s="7" t="s">
        <v>4</v>
      </c>
      <c r="S109" s="174">
        <f t="shared" ca="1" si="7"/>
        <v>42549</v>
      </c>
      <c r="T109" s="20">
        <f ca="1">_xll.meDateFromTenor(S109,"1D","Following",T$13,"Normal")</f>
        <v>42550</v>
      </c>
      <c r="U109" s="175" t="str">
        <f ca="1"/>
        <v>Load Curve</v>
      </c>
      <c r="V109" s="136" t="s">
        <v>4</v>
      </c>
    </row>
    <row r="110" spans="1:22" x14ac:dyDescent="0.25">
      <c r="A110" s="142">
        <v>92</v>
      </c>
      <c r="B110" s="134"/>
      <c r="C110" s="174">
        <f ca="1">_xll.meDateFromTenor(C109,"1D","FOLLOWING",D$13,"NORMAL")</f>
        <v>42550</v>
      </c>
      <c r="D110" s="20">
        <f ca="1">_xll.meDateFromTenor(C110,D$14,"Following",D$13,"Normal")</f>
        <v>42551</v>
      </c>
      <c r="E110" s="175">
        <f ca="1"/>
        <v>-3.5299999999871671E-3</v>
      </c>
      <c r="F110" s="99"/>
      <c r="G110" s="174">
        <f t="shared" ca="1" si="4"/>
        <v>42550</v>
      </c>
      <c r="H110" s="20">
        <f ca="1">_xll.meDateFromTenor(G110,H$14,"Following",H$13,"Normal")</f>
        <v>42642</v>
      </c>
      <c r="I110" s="175" t="str">
        <f ca="1"/>
        <v>Load Curve</v>
      </c>
      <c r="J110" s="7" t="s">
        <v>4</v>
      </c>
      <c r="K110" s="174">
        <f t="shared" ca="1" si="5"/>
        <v>42550</v>
      </c>
      <c r="L110" s="20">
        <f ca="1">_xll.meDateFromTenor(K110,L$14,"Following",L$13,"Normal")</f>
        <v>42733</v>
      </c>
      <c r="M110" s="175">
        <f ca="1"/>
        <v>-1.34125E-3</v>
      </c>
      <c r="N110" s="7" t="s">
        <v>4</v>
      </c>
      <c r="O110" s="174">
        <f t="shared" ca="1" si="6"/>
        <v>42550</v>
      </c>
      <c r="P110" s="20">
        <f ca="1">_xll.meDateFromTenor(O110,P$14,"Following",P$13,"Normal")</f>
        <v>42551</v>
      </c>
      <c r="Q110" s="175" t="str">
        <f ca="1"/>
        <v>Load Curve</v>
      </c>
      <c r="R110" s="7" t="s">
        <v>4</v>
      </c>
      <c r="S110" s="174">
        <f t="shared" ca="1" si="7"/>
        <v>42550</v>
      </c>
      <c r="T110" s="20">
        <f ca="1">_xll.meDateFromTenor(S110,"1D","Following",T$13,"Normal")</f>
        <v>42551</v>
      </c>
      <c r="U110" s="175" t="str">
        <f ca="1"/>
        <v>Load Curve</v>
      </c>
      <c r="V110" s="136" t="s">
        <v>4</v>
      </c>
    </row>
    <row r="111" spans="1:22" x14ac:dyDescent="0.25">
      <c r="A111" s="142">
        <v>93</v>
      </c>
      <c r="B111" s="134"/>
      <c r="C111" s="174">
        <f ca="1">_xll.meDateFromTenor(C110,"1D","FOLLOWING",D$13,"NORMAL")</f>
        <v>42551</v>
      </c>
      <c r="D111" s="20">
        <f ca="1">_xll.meDateFromTenor(C111,D$14,"Following",D$13,"Normal")</f>
        <v>42552</v>
      </c>
      <c r="E111" s="175">
        <f ca="1"/>
        <v>-3.5299999999870964E-3</v>
      </c>
      <c r="F111" s="99"/>
      <c r="G111" s="174">
        <f t="shared" ca="1" si="4"/>
        <v>42551</v>
      </c>
      <c r="H111" s="20">
        <f ca="1">_xll.meDateFromTenor(G111,H$14,"Following",H$13,"Normal")</f>
        <v>42643</v>
      </c>
      <c r="I111" s="175" t="str">
        <f ca="1"/>
        <v>Load Curve</v>
      </c>
      <c r="J111" s="7" t="s">
        <v>4</v>
      </c>
      <c r="K111" s="174">
        <f t="shared" ca="1" si="5"/>
        <v>42551</v>
      </c>
      <c r="L111" s="20">
        <f ca="1">_xll.meDateFromTenor(K111,L$14,"Following",L$13,"Normal")</f>
        <v>42734</v>
      </c>
      <c r="M111" s="175">
        <f ca="1"/>
        <v>-1.3431264508328422E-3</v>
      </c>
      <c r="N111" s="7" t="s">
        <v>4</v>
      </c>
      <c r="O111" s="174">
        <f t="shared" ca="1" si="6"/>
        <v>42551</v>
      </c>
      <c r="P111" s="20">
        <f ca="1">_xll.meDateFromTenor(O111,P$14,"Following",P$13,"Normal")</f>
        <v>42552</v>
      </c>
      <c r="Q111" s="175" t="str">
        <f ca="1"/>
        <v>Load Curve</v>
      </c>
      <c r="R111" s="7" t="s">
        <v>4</v>
      </c>
      <c r="S111" s="174">
        <f t="shared" ca="1" si="7"/>
        <v>42551</v>
      </c>
      <c r="T111" s="20">
        <f ca="1">_xll.meDateFromTenor(S111,"1D","Following",T$13,"Normal")</f>
        <v>42552</v>
      </c>
      <c r="U111" s="175" t="str">
        <f ca="1"/>
        <v>Load Curve</v>
      </c>
      <c r="V111" s="136" t="s">
        <v>4</v>
      </c>
    </row>
    <row r="112" spans="1:22" x14ac:dyDescent="0.25">
      <c r="A112" s="142">
        <v>94</v>
      </c>
      <c r="B112" s="134"/>
      <c r="C112" s="174">
        <f ca="1">_xll.meDateFromTenor(C111,"1D","FOLLOWING",D$13,"NORMAL")</f>
        <v>42552</v>
      </c>
      <c r="D112" s="20">
        <f ca="1">_xll.meDateFromTenor(C112,D$14,"Following",D$13,"Normal")</f>
        <v>42555</v>
      </c>
      <c r="E112" s="175">
        <f ca="1"/>
        <v>-3.5299999999871671E-3</v>
      </c>
      <c r="F112" s="99"/>
      <c r="G112" s="174">
        <f t="shared" ca="1" si="4"/>
        <v>42552</v>
      </c>
      <c r="H112" s="20">
        <f ca="1">_xll.meDateFromTenor(G112,H$14,"Following",H$13,"Normal")</f>
        <v>42646</v>
      </c>
      <c r="I112" s="175" t="str">
        <f ca="1"/>
        <v>Load Curve</v>
      </c>
      <c r="J112" s="7" t="s">
        <v>4</v>
      </c>
      <c r="K112" s="174">
        <f t="shared" ca="1" si="5"/>
        <v>42552</v>
      </c>
      <c r="L112" s="20">
        <f ca="1">_xll.meDateFromTenor(K112,L$14,"Following",L$13,"Normal")</f>
        <v>42737</v>
      </c>
      <c r="M112" s="175">
        <f ca="1"/>
        <v>-1.3450000000000001E-3</v>
      </c>
      <c r="N112" s="7" t="s">
        <v>4</v>
      </c>
      <c r="O112" s="174">
        <f t="shared" ca="1" si="6"/>
        <v>42552</v>
      </c>
      <c r="P112" s="20">
        <f ca="1">_xll.meDateFromTenor(O112,P$14,"Following",P$13,"Normal")</f>
        <v>42555</v>
      </c>
      <c r="Q112" s="175" t="str">
        <f ca="1"/>
        <v>Load Curve</v>
      </c>
      <c r="R112" s="7" t="s">
        <v>4</v>
      </c>
      <c r="S112" s="174">
        <f t="shared" ca="1" si="7"/>
        <v>42552</v>
      </c>
      <c r="T112" s="20">
        <f ca="1">_xll.meDateFromTenor(S112,"1D","Following",T$13,"Normal")</f>
        <v>42555</v>
      </c>
      <c r="U112" s="175" t="str">
        <f ca="1"/>
        <v>Load Curve</v>
      </c>
      <c r="V112" s="136" t="s">
        <v>4</v>
      </c>
    </row>
    <row r="113" spans="1:22" x14ac:dyDescent="0.25">
      <c r="A113" s="142">
        <v>95</v>
      </c>
      <c r="B113" s="134"/>
      <c r="C113" s="174">
        <f ca="1">_xll.meDateFromTenor(C112,"1D","FOLLOWING",D$13,"NORMAL")</f>
        <v>42555</v>
      </c>
      <c r="D113" s="20">
        <f ca="1">_xll.meDateFromTenor(C113,D$14,"Following",D$13,"Normal")</f>
        <v>42556</v>
      </c>
      <c r="E113" s="175">
        <f ca="1"/>
        <v>-3.529999999907231E-3</v>
      </c>
      <c r="F113" s="99"/>
      <c r="G113" s="174">
        <f t="shared" ca="1" si="4"/>
        <v>42555</v>
      </c>
      <c r="H113" s="20">
        <f ca="1">_xll.meDateFromTenor(G113,H$14,"Following",H$13,"Normal")</f>
        <v>42647</v>
      </c>
      <c r="I113" s="175" t="str">
        <f ca="1"/>
        <v>Load Curve</v>
      </c>
      <c r="J113" s="7" t="s">
        <v>4</v>
      </c>
      <c r="K113" s="174">
        <f t="shared" ca="1" si="5"/>
        <v>42555</v>
      </c>
      <c r="L113" s="20">
        <f ca="1">_xll.meDateFromTenor(K113,L$14,"Following",L$13,"Normal")</f>
        <v>42739</v>
      </c>
      <c r="M113" s="175">
        <f ca="1"/>
        <v>-1.3506251042104921E-3</v>
      </c>
      <c r="N113" s="7" t="s">
        <v>4</v>
      </c>
      <c r="O113" s="174">
        <f t="shared" ca="1" si="6"/>
        <v>42555</v>
      </c>
      <c r="P113" s="20">
        <f ca="1">_xll.meDateFromTenor(O113,P$14,"Following",P$13,"Normal")</f>
        <v>42556</v>
      </c>
      <c r="Q113" s="175" t="str">
        <f ca="1"/>
        <v>Load Curve</v>
      </c>
      <c r="R113" s="7" t="s">
        <v>4</v>
      </c>
      <c r="S113" s="174">
        <f t="shared" ca="1" si="7"/>
        <v>42555</v>
      </c>
      <c r="T113" s="20">
        <f ca="1">_xll.meDateFromTenor(S113,"1D","Following",T$13,"Normal")</f>
        <v>42556</v>
      </c>
      <c r="U113" s="175" t="str">
        <f ca="1"/>
        <v>Load Curve</v>
      </c>
      <c r="V113" s="136" t="s">
        <v>4</v>
      </c>
    </row>
    <row r="114" spans="1:22" x14ac:dyDescent="0.25">
      <c r="A114" s="142">
        <v>96</v>
      </c>
      <c r="B114" s="134"/>
      <c r="C114" s="174">
        <f ca="1">_xll.meDateFromTenor(C113,"1D","FOLLOWING",D$13,"NORMAL")</f>
        <v>42556</v>
      </c>
      <c r="D114" s="20">
        <f ca="1">_xll.meDateFromTenor(C114,D$14,"Following",D$13,"Normal")</f>
        <v>42557</v>
      </c>
      <c r="E114" s="175">
        <f ca="1"/>
        <v>-3.5299999999471284E-3</v>
      </c>
      <c r="F114" s="99"/>
      <c r="G114" s="174">
        <f t="shared" ca="1" si="4"/>
        <v>42556</v>
      </c>
      <c r="H114" s="20">
        <f ca="1">_xll.meDateFromTenor(G114,H$14,"Following",H$13,"Normal")</f>
        <v>42648</v>
      </c>
      <c r="I114" s="175" t="str">
        <f ca="1"/>
        <v>Load Curve</v>
      </c>
      <c r="J114" s="7" t="s">
        <v>4</v>
      </c>
      <c r="K114" s="174">
        <f t="shared" ca="1" si="5"/>
        <v>42556</v>
      </c>
      <c r="L114" s="20">
        <f ca="1">_xll.meDateFromTenor(K114,L$14,"Following",L$13,"Normal")</f>
        <v>42740</v>
      </c>
      <c r="M114" s="175">
        <f ca="1"/>
        <v>-1.3525E-3</v>
      </c>
      <c r="N114" s="7" t="s">
        <v>4</v>
      </c>
      <c r="O114" s="174">
        <f t="shared" ca="1" si="6"/>
        <v>42556</v>
      </c>
      <c r="P114" s="20">
        <f ca="1">_xll.meDateFromTenor(O114,P$14,"Following",P$13,"Normal")</f>
        <v>42557</v>
      </c>
      <c r="Q114" s="175" t="str">
        <f ca="1"/>
        <v>Load Curve</v>
      </c>
      <c r="R114" s="7" t="s">
        <v>4</v>
      </c>
      <c r="S114" s="174">
        <f t="shared" ca="1" si="7"/>
        <v>42556</v>
      </c>
      <c r="T114" s="20">
        <f ca="1">_xll.meDateFromTenor(S114,"1D","Following",T$13,"Normal")</f>
        <v>42557</v>
      </c>
      <c r="U114" s="175" t="str">
        <f ca="1"/>
        <v>Load Curve</v>
      </c>
      <c r="V114" s="136" t="s">
        <v>4</v>
      </c>
    </row>
    <row r="115" spans="1:22" x14ac:dyDescent="0.25">
      <c r="A115" s="142">
        <v>97</v>
      </c>
      <c r="B115" s="134"/>
      <c r="C115" s="174">
        <f ca="1">_xll.meDateFromTenor(C114,"1D","FOLLOWING",D$13,"NORMAL")</f>
        <v>42557</v>
      </c>
      <c r="D115" s="20">
        <f ca="1">_xll.meDateFromTenor(C115,D$14,"Following",D$13,"Normal")</f>
        <v>42558</v>
      </c>
      <c r="E115" s="175">
        <f ca="1"/>
        <v>-3.529999999907231E-3</v>
      </c>
      <c r="F115" s="99"/>
      <c r="G115" s="174">
        <f t="shared" ca="1" si="4"/>
        <v>42557</v>
      </c>
      <c r="H115" s="20">
        <f ca="1">_xll.meDateFromTenor(G115,H$14,"Following",H$13,"Normal")</f>
        <v>42649</v>
      </c>
      <c r="I115" s="175" t="str">
        <f ca="1"/>
        <v>Load Curve</v>
      </c>
      <c r="J115" s="7" t="s">
        <v>4</v>
      </c>
      <c r="K115" s="174">
        <f t="shared" ca="1" si="5"/>
        <v>42557</v>
      </c>
      <c r="L115" s="20">
        <f ca="1">_xll.meDateFromTenor(K115,L$14,"Following",L$13,"Normal")</f>
        <v>42741</v>
      </c>
      <c r="M115" s="175">
        <f ca="1"/>
        <v>-1.3543749719188644E-3</v>
      </c>
      <c r="N115" s="7" t="s">
        <v>4</v>
      </c>
      <c r="O115" s="174">
        <f t="shared" ca="1" si="6"/>
        <v>42557</v>
      </c>
      <c r="P115" s="20">
        <f ca="1">_xll.meDateFromTenor(O115,P$14,"Following",P$13,"Normal")</f>
        <v>42558</v>
      </c>
      <c r="Q115" s="175" t="str">
        <f ca="1"/>
        <v>Load Curve</v>
      </c>
      <c r="R115" s="7" t="s">
        <v>4</v>
      </c>
      <c r="S115" s="174">
        <f t="shared" ca="1" si="7"/>
        <v>42557</v>
      </c>
      <c r="T115" s="20">
        <f ca="1">_xll.meDateFromTenor(S115,"1D","Following",T$13,"Normal")</f>
        <v>42558</v>
      </c>
      <c r="U115" s="175" t="str">
        <f ca="1"/>
        <v>Load Curve</v>
      </c>
      <c r="V115" s="136" t="s">
        <v>4</v>
      </c>
    </row>
    <row r="116" spans="1:22" x14ac:dyDescent="0.25">
      <c r="A116" s="142">
        <v>98</v>
      </c>
      <c r="B116" s="134"/>
      <c r="C116" s="174">
        <f ca="1">_xll.meDateFromTenor(C115,"1D","FOLLOWING",D$13,"NORMAL")</f>
        <v>42558</v>
      </c>
      <c r="D116" s="20">
        <f ca="1">_xll.meDateFromTenor(C116,D$14,"Following",D$13,"Normal")</f>
        <v>42559</v>
      </c>
      <c r="E116" s="175">
        <f ca="1"/>
        <v>-3.5299999999871671E-3</v>
      </c>
      <c r="F116" s="99"/>
      <c r="G116" s="174">
        <f t="shared" ca="1" si="4"/>
        <v>42558</v>
      </c>
      <c r="H116" s="20">
        <f ca="1">_xll.meDateFromTenor(G116,H$14,"Following",H$13,"Normal")</f>
        <v>42650</v>
      </c>
      <c r="I116" s="175" t="str">
        <f ca="1"/>
        <v>Load Curve</v>
      </c>
      <c r="J116" s="7" t="s">
        <v>4</v>
      </c>
      <c r="K116" s="174">
        <f t="shared" ca="1" si="5"/>
        <v>42558</v>
      </c>
      <c r="L116" s="20">
        <f ca="1">_xll.meDateFromTenor(K116,L$14,"Following",L$13,"Normal")</f>
        <v>42744</v>
      </c>
      <c r="M116" s="175">
        <f ca="1"/>
        <v>-1.35625E-3</v>
      </c>
      <c r="N116" s="7" t="s">
        <v>4</v>
      </c>
      <c r="O116" s="174">
        <f t="shared" ca="1" si="6"/>
        <v>42558</v>
      </c>
      <c r="P116" s="20">
        <f ca="1">_xll.meDateFromTenor(O116,P$14,"Following",P$13,"Normal")</f>
        <v>42559</v>
      </c>
      <c r="Q116" s="175" t="str">
        <f ca="1"/>
        <v>Load Curve</v>
      </c>
      <c r="R116" s="7" t="s">
        <v>4</v>
      </c>
      <c r="S116" s="174">
        <f t="shared" ca="1" si="7"/>
        <v>42558</v>
      </c>
      <c r="T116" s="20">
        <f ca="1">_xll.meDateFromTenor(S116,"1D","Following",T$13,"Normal")</f>
        <v>42559</v>
      </c>
      <c r="U116" s="175" t="str">
        <f ca="1"/>
        <v>Load Curve</v>
      </c>
      <c r="V116" s="136" t="s">
        <v>4</v>
      </c>
    </row>
    <row r="117" spans="1:22" x14ac:dyDescent="0.25">
      <c r="A117" s="142">
        <v>99</v>
      </c>
      <c r="B117" s="134"/>
      <c r="C117" s="174">
        <f ca="1">_xll.meDateFromTenor(C116,"1D","FOLLOWING",D$13,"NORMAL")</f>
        <v>42559</v>
      </c>
      <c r="D117" s="20">
        <f ca="1">_xll.meDateFromTenor(C117,D$14,"Following",D$13,"Normal")</f>
        <v>42562</v>
      </c>
      <c r="E117" s="175">
        <f ca="1"/>
        <v>-3.5299999999871671E-3</v>
      </c>
      <c r="F117" s="99"/>
      <c r="G117" s="174">
        <f t="shared" ca="1" si="4"/>
        <v>42559</v>
      </c>
      <c r="H117" s="20">
        <f ca="1">_xll.meDateFromTenor(G117,H$14,"Following",H$13,"Normal")</f>
        <v>42653</v>
      </c>
      <c r="I117" s="175" t="str">
        <f ca="1"/>
        <v>Load Curve</v>
      </c>
      <c r="J117" s="7" t="s">
        <v>4</v>
      </c>
      <c r="K117" s="174">
        <f t="shared" ca="1" si="5"/>
        <v>42559</v>
      </c>
      <c r="L117" s="20">
        <f ca="1">_xll.meDateFromTenor(K117,L$14,"Following",L$13,"Normal")</f>
        <v>42744</v>
      </c>
      <c r="M117" s="175">
        <f ca="1"/>
        <v>-1.3581250081140493E-3</v>
      </c>
      <c r="N117" s="7" t="s">
        <v>4</v>
      </c>
      <c r="O117" s="174">
        <f t="shared" ca="1" si="6"/>
        <v>42559</v>
      </c>
      <c r="P117" s="20">
        <f ca="1">_xll.meDateFromTenor(O117,P$14,"Following",P$13,"Normal")</f>
        <v>42562</v>
      </c>
      <c r="Q117" s="175" t="str">
        <f ca="1"/>
        <v>Load Curve</v>
      </c>
      <c r="R117" s="7" t="s">
        <v>4</v>
      </c>
      <c r="S117" s="174">
        <f t="shared" ca="1" si="7"/>
        <v>42559</v>
      </c>
      <c r="T117" s="20">
        <f ca="1">_xll.meDateFromTenor(S117,"1D","Following",T$13,"Normal")</f>
        <v>42562</v>
      </c>
      <c r="U117" s="175" t="str">
        <f ca="1"/>
        <v>Load Curve</v>
      </c>
      <c r="V117" s="136" t="s">
        <v>4</v>
      </c>
    </row>
    <row r="118" spans="1:22" x14ac:dyDescent="0.25">
      <c r="A118" s="142">
        <v>100</v>
      </c>
      <c r="B118" s="134"/>
      <c r="C118" s="174">
        <f ca="1">_xll.meDateFromTenor(C117,"1D","FOLLOWING",D$13,"NORMAL")</f>
        <v>42562</v>
      </c>
      <c r="D118" s="20">
        <f ca="1">_xll.meDateFromTenor(C118,D$14,"Following",D$13,"Normal")</f>
        <v>42563</v>
      </c>
      <c r="E118" s="175">
        <f ca="1"/>
        <v>-3.5299999999870964E-3</v>
      </c>
      <c r="F118" s="99"/>
      <c r="G118" s="174">
        <f t="shared" ca="1" si="4"/>
        <v>42562</v>
      </c>
      <c r="H118" s="20">
        <f ca="1">_xll.meDateFromTenor(G118,H$14,"Following",H$13,"Normal")</f>
        <v>42654</v>
      </c>
      <c r="I118" s="175" t="str">
        <f ca="1"/>
        <v>Load Curve</v>
      </c>
      <c r="J118" s="7" t="s">
        <v>4</v>
      </c>
      <c r="K118" s="174">
        <f t="shared" ca="1" si="5"/>
        <v>42562</v>
      </c>
      <c r="L118" s="20">
        <f ca="1">_xll.meDateFromTenor(K118,L$14,"Following",L$13,"Normal")</f>
        <v>42746</v>
      </c>
      <c r="M118" s="175">
        <f ca="1"/>
        <v>-1.3637499999999999E-3</v>
      </c>
      <c r="N118" s="7" t="s">
        <v>4</v>
      </c>
      <c r="O118" s="174">
        <f t="shared" ca="1" si="6"/>
        <v>42562</v>
      </c>
      <c r="P118" s="20">
        <f ca="1">_xll.meDateFromTenor(O118,P$14,"Following",P$13,"Normal")</f>
        <v>42563</v>
      </c>
      <c r="Q118" s="175" t="str">
        <f ca="1"/>
        <v>Load Curve</v>
      </c>
      <c r="R118" s="7" t="s">
        <v>4</v>
      </c>
      <c r="S118" s="174">
        <f t="shared" ca="1" si="7"/>
        <v>42562</v>
      </c>
      <c r="T118" s="20">
        <f ca="1">_xll.meDateFromTenor(S118,"1D","Following",T$13,"Normal")</f>
        <v>42563</v>
      </c>
      <c r="U118" s="175" t="str">
        <f ca="1"/>
        <v>Load Curve</v>
      </c>
      <c r="V118" s="136" t="s">
        <v>4</v>
      </c>
    </row>
    <row r="119" spans="1:22" x14ac:dyDescent="0.25">
      <c r="A119" s="142">
        <v>101</v>
      </c>
      <c r="B119" s="134"/>
      <c r="C119" s="174">
        <f ca="1">_xll.meDateFromTenor(C118,"1D","FOLLOWING",D$13,"NORMAL")</f>
        <v>42563</v>
      </c>
      <c r="D119" s="20">
        <f ca="1">_xll.meDateFromTenor(C119,D$14,"Following",D$13,"Normal")</f>
        <v>42564</v>
      </c>
      <c r="E119" s="175">
        <f ca="1"/>
        <v>-3.529999999907231E-3</v>
      </c>
      <c r="F119" s="99"/>
      <c r="G119" s="174">
        <f t="shared" ca="1" si="4"/>
        <v>42563</v>
      </c>
      <c r="H119" s="20">
        <f ca="1">_xll.meDateFromTenor(G119,H$14,"Following",H$13,"Normal")</f>
        <v>42655</v>
      </c>
      <c r="I119" s="175" t="str">
        <f ca="1"/>
        <v>Load Curve</v>
      </c>
      <c r="J119" s="7" t="s">
        <v>4</v>
      </c>
      <c r="K119" s="174">
        <f t="shared" ca="1" si="5"/>
        <v>42563</v>
      </c>
      <c r="L119" s="20">
        <f ca="1">_xll.meDateFromTenor(K119,L$14,"Following",L$13,"Normal")</f>
        <v>42747</v>
      </c>
      <c r="M119" s="175">
        <f ca="1"/>
        <v>-1.3656250093862E-3</v>
      </c>
      <c r="N119" s="7" t="s">
        <v>4</v>
      </c>
      <c r="O119" s="174">
        <f t="shared" ca="1" si="6"/>
        <v>42563</v>
      </c>
      <c r="P119" s="20">
        <f ca="1">_xll.meDateFromTenor(O119,P$14,"Following",P$13,"Normal")</f>
        <v>42564</v>
      </c>
      <c r="Q119" s="175" t="str">
        <f ca="1"/>
        <v>Load Curve</v>
      </c>
      <c r="R119" s="7" t="s">
        <v>4</v>
      </c>
      <c r="S119" s="174">
        <f t="shared" ca="1" si="7"/>
        <v>42563</v>
      </c>
      <c r="T119" s="20">
        <f ca="1">_xll.meDateFromTenor(S119,"1D","Following",T$13,"Normal")</f>
        <v>42564</v>
      </c>
      <c r="U119" s="175" t="str">
        <f ca="1"/>
        <v>Load Curve</v>
      </c>
      <c r="V119" s="136" t="s">
        <v>4</v>
      </c>
    </row>
    <row r="120" spans="1:22" x14ac:dyDescent="0.25">
      <c r="A120" s="142">
        <v>102</v>
      </c>
      <c r="B120" s="134"/>
      <c r="C120" s="174">
        <f ca="1">_xll.meDateFromTenor(C119,"1D","FOLLOWING",D$13,"NORMAL")</f>
        <v>42564</v>
      </c>
      <c r="D120" s="20">
        <f ca="1">_xll.meDateFromTenor(C120,D$14,"Following",D$13,"Normal")</f>
        <v>42565</v>
      </c>
      <c r="E120" s="175">
        <f ca="1"/>
        <v>-3.5299999999471991E-3</v>
      </c>
      <c r="F120" s="99"/>
      <c r="G120" s="174">
        <f t="shared" ca="1" si="4"/>
        <v>42564</v>
      </c>
      <c r="H120" s="20">
        <f ca="1">_xll.meDateFromTenor(G120,H$14,"Following",H$13,"Normal")</f>
        <v>42656</v>
      </c>
      <c r="I120" s="175" t="str">
        <f ca="1"/>
        <v>Load Curve</v>
      </c>
      <c r="J120" s="7" t="s">
        <v>4</v>
      </c>
      <c r="K120" s="174">
        <f t="shared" ca="1" si="5"/>
        <v>42564</v>
      </c>
      <c r="L120" s="20">
        <f ca="1">_xll.meDateFromTenor(K120,L$14,"Following",L$13,"Normal")</f>
        <v>42748</v>
      </c>
      <c r="M120" s="175">
        <f ca="1"/>
        <v>-1.3675E-3</v>
      </c>
      <c r="N120" s="7" t="s">
        <v>4</v>
      </c>
      <c r="O120" s="174">
        <f t="shared" ca="1" si="6"/>
        <v>42564</v>
      </c>
      <c r="P120" s="20">
        <f ca="1">_xll.meDateFromTenor(O120,P$14,"Following",P$13,"Normal")</f>
        <v>42565</v>
      </c>
      <c r="Q120" s="175" t="str">
        <f ca="1"/>
        <v>Load Curve</v>
      </c>
      <c r="R120" s="7" t="s">
        <v>4</v>
      </c>
      <c r="S120" s="174">
        <f t="shared" ca="1" si="7"/>
        <v>42564</v>
      </c>
      <c r="T120" s="20">
        <f ca="1">_xll.meDateFromTenor(S120,"1D","Following",T$13,"Normal")</f>
        <v>42565</v>
      </c>
      <c r="U120" s="175" t="str">
        <f ca="1"/>
        <v>Load Curve</v>
      </c>
      <c r="V120" s="136" t="s">
        <v>4</v>
      </c>
    </row>
    <row r="121" spans="1:22" x14ac:dyDescent="0.25">
      <c r="A121" s="142">
        <v>103</v>
      </c>
      <c r="B121" s="134"/>
      <c r="C121" s="174">
        <f ca="1">_xll.meDateFromTenor(C120,"1D","FOLLOWING",D$13,"NORMAL")</f>
        <v>42565</v>
      </c>
      <c r="D121" s="20">
        <f ca="1">_xll.meDateFromTenor(C121,D$14,"Following",D$13,"Normal")</f>
        <v>42566</v>
      </c>
      <c r="E121" s="175">
        <f ca="1"/>
        <v>-3.5299999999871671E-3</v>
      </c>
      <c r="F121" s="99"/>
      <c r="G121" s="174">
        <f t="shared" ca="1" si="4"/>
        <v>42565</v>
      </c>
      <c r="H121" s="20">
        <f ca="1">_xll.meDateFromTenor(G121,H$14,"Following",H$13,"Normal")</f>
        <v>42657</v>
      </c>
      <c r="I121" s="175" t="str">
        <f ca="1"/>
        <v>Load Curve</v>
      </c>
      <c r="J121" s="7" t="s">
        <v>4</v>
      </c>
      <c r="K121" s="174">
        <f t="shared" ca="1" si="5"/>
        <v>42565</v>
      </c>
      <c r="L121" s="20">
        <f ca="1">_xll.meDateFromTenor(K121,L$14,"Following",L$13,"Normal")</f>
        <v>42751</v>
      </c>
      <c r="M121" s="175">
        <f ca="1"/>
        <v>-1.3693749668302626E-3</v>
      </c>
      <c r="N121" s="7" t="s">
        <v>4</v>
      </c>
      <c r="O121" s="174">
        <f t="shared" ca="1" si="6"/>
        <v>42565</v>
      </c>
      <c r="P121" s="20">
        <f ca="1">_xll.meDateFromTenor(O121,P$14,"Following",P$13,"Normal")</f>
        <v>42566</v>
      </c>
      <c r="Q121" s="175" t="str">
        <f ca="1"/>
        <v>Load Curve</v>
      </c>
      <c r="R121" s="7" t="s">
        <v>4</v>
      </c>
      <c r="S121" s="174">
        <f t="shared" ca="1" si="7"/>
        <v>42565</v>
      </c>
      <c r="T121" s="20">
        <f ca="1">_xll.meDateFromTenor(S121,"1D","Following",T$13,"Normal")</f>
        <v>42566</v>
      </c>
      <c r="U121" s="175" t="str">
        <f ca="1"/>
        <v>Load Curve</v>
      </c>
      <c r="V121" s="136" t="s">
        <v>4</v>
      </c>
    </row>
    <row r="122" spans="1:22" x14ac:dyDescent="0.25">
      <c r="A122" s="142">
        <v>104</v>
      </c>
      <c r="B122" s="134"/>
      <c r="C122" s="174">
        <f ca="1">_xll.meDateFromTenor(C121,"1D","FOLLOWING",D$13,"NORMAL")</f>
        <v>42566</v>
      </c>
      <c r="D122" s="20">
        <f ca="1">_xll.meDateFromTenor(C122,D$14,"Following",D$13,"Normal")</f>
        <v>42569</v>
      </c>
      <c r="E122" s="175">
        <f ca="1"/>
        <v>-3.5300000000004664E-3</v>
      </c>
      <c r="F122" s="99"/>
      <c r="G122" s="174">
        <f t="shared" ca="1" si="4"/>
        <v>42566</v>
      </c>
      <c r="H122" s="20">
        <f ca="1">_xll.meDateFromTenor(G122,H$14,"Following",H$13,"Normal")</f>
        <v>42660</v>
      </c>
      <c r="I122" s="175" t="str">
        <f ca="1"/>
        <v>Load Curve</v>
      </c>
      <c r="J122" s="7" t="s">
        <v>4</v>
      </c>
      <c r="K122" s="174">
        <f t="shared" ca="1" si="5"/>
        <v>42566</v>
      </c>
      <c r="L122" s="20">
        <f ca="1">_xll.meDateFromTenor(K122,L$14,"Following",L$13,"Normal")</f>
        <v>42751</v>
      </c>
      <c r="M122" s="175">
        <f ca="1"/>
        <v>-1.3712499999999996E-3</v>
      </c>
      <c r="N122" s="7" t="s">
        <v>4</v>
      </c>
      <c r="O122" s="174">
        <f t="shared" ca="1" si="6"/>
        <v>42566</v>
      </c>
      <c r="P122" s="20">
        <f ca="1">_xll.meDateFromTenor(O122,P$14,"Following",P$13,"Normal")</f>
        <v>42569</v>
      </c>
      <c r="Q122" s="175" t="str">
        <f ca="1"/>
        <v>Load Curve</v>
      </c>
      <c r="R122" s="7" t="s">
        <v>4</v>
      </c>
      <c r="S122" s="174">
        <f t="shared" ca="1" si="7"/>
        <v>42566</v>
      </c>
      <c r="T122" s="20">
        <f ca="1">_xll.meDateFromTenor(S122,"1D","Following",T$13,"Normal")</f>
        <v>42569</v>
      </c>
      <c r="U122" s="175" t="str">
        <f ca="1"/>
        <v>Load Curve</v>
      </c>
      <c r="V122" s="136" t="s">
        <v>4</v>
      </c>
    </row>
    <row r="123" spans="1:22" x14ac:dyDescent="0.25">
      <c r="A123" s="142">
        <v>105</v>
      </c>
      <c r="B123" s="134"/>
      <c r="C123" s="174">
        <f ca="1">_xll.meDateFromTenor(C122,"1D","FOLLOWING",D$13,"NORMAL")</f>
        <v>42569</v>
      </c>
      <c r="D123" s="20">
        <f ca="1">_xll.meDateFromTenor(C123,D$14,"Following",D$13,"Normal")</f>
        <v>42570</v>
      </c>
      <c r="E123" s="175">
        <f ca="1"/>
        <v>-3.529999999907231E-3</v>
      </c>
      <c r="F123" s="99"/>
      <c r="G123" s="174">
        <f t="shared" ca="1" si="4"/>
        <v>42569</v>
      </c>
      <c r="H123" s="20">
        <f ca="1">_xll.meDateFromTenor(G123,H$14,"Following",H$13,"Normal")</f>
        <v>42661</v>
      </c>
      <c r="I123" s="175" t="str">
        <f ca="1"/>
        <v>Load Curve</v>
      </c>
      <c r="J123" s="7" t="s">
        <v>4</v>
      </c>
      <c r="K123" s="174">
        <f t="shared" ca="1" si="5"/>
        <v>42569</v>
      </c>
      <c r="L123" s="20">
        <f ca="1">_xll.meDateFromTenor(K123,L$14,"Following",L$13,"Normal")</f>
        <v>42753</v>
      </c>
      <c r="M123" s="175">
        <f ca="1"/>
        <v>-1.376874539998739E-3</v>
      </c>
      <c r="N123" s="7" t="s">
        <v>4</v>
      </c>
      <c r="O123" s="174">
        <f t="shared" ca="1" si="6"/>
        <v>42569</v>
      </c>
      <c r="P123" s="20">
        <f ca="1">_xll.meDateFromTenor(O123,P$14,"Following",P$13,"Normal")</f>
        <v>42570</v>
      </c>
      <c r="Q123" s="175" t="str">
        <f ca="1"/>
        <v>Load Curve</v>
      </c>
      <c r="R123" s="7" t="s">
        <v>4</v>
      </c>
      <c r="S123" s="174">
        <f t="shared" ca="1" si="7"/>
        <v>42569</v>
      </c>
      <c r="T123" s="20">
        <f ca="1">_xll.meDateFromTenor(S123,"1D","Following",T$13,"Normal")</f>
        <v>42570</v>
      </c>
      <c r="U123" s="175" t="str">
        <f ca="1"/>
        <v>Load Curve</v>
      </c>
      <c r="V123" s="136" t="s">
        <v>4</v>
      </c>
    </row>
    <row r="124" spans="1:22" x14ac:dyDescent="0.25">
      <c r="A124" s="142">
        <v>106</v>
      </c>
      <c r="B124" s="134"/>
      <c r="C124" s="174">
        <f ca="1">_xll.meDateFromTenor(C123,"1D","FOLLOWING",D$13,"NORMAL")</f>
        <v>42570</v>
      </c>
      <c r="D124" s="20">
        <f ca="1">_xll.meDateFromTenor(C124,D$14,"Following",D$13,"Normal")</f>
        <v>42571</v>
      </c>
      <c r="E124" s="175">
        <f ca="1"/>
        <v>-3.5299999999871671E-3</v>
      </c>
      <c r="F124" s="99"/>
      <c r="G124" s="174">
        <f t="shared" ca="1" si="4"/>
        <v>42570</v>
      </c>
      <c r="H124" s="20">
        <f ca="1">_xll.meDateFromTenor(G124,H$14,"Following",H$13,"Normal")</f>
        <v>42662</v>
      </c>
      <c r="I124" s="175" t="str">
        <f ca="1"/>
        <v>Load Curve</v>
      </c>
      <c r="J124" s="7" t="s">
        <v>4</v>
      </c>
      <c r="K124" s="174">
        <f t="shared" ca="1" si="5"/>
        <v>42570</v>
      </c>
      <c r="L124" s="20">
        <f ca="1">_xll.meDateFromTenor(K124,L$14,"Following",L$13,"Normal")</f>
        <v>42754</v>
      </c>
      <c r="M124" s="175">
        <f ca="1"/>
        <v>-1.3787499999999998E-3</v>
      </c>
      <c r="N124" s="7" t="s">
        <v>4</v>
      </c>
      <c r="O124" s="174">
        <f t="shared" ca="1" si="6"/>
        <v>42570</v>
      </c>
      <c r="P124" s="20">
        <f ca="1">_xll.meDateFromTenor(O124,P$14,"Following",P$13,"Normal")</f>
        <v>42571</v>
      </c>
      <c r="Q124" s="175" t="str">
        <f ca="1"/>
        <v>Load Curve</v>
      </c>
      <c r="R124" s="7" t="s">
        <v>4</v>
      </c>
      <c r="S124" s="174">
        <f t="shared" ca="1" si="7"/>
        <v>42570</v>
      </c>
      <c r="T124" s="20">
        <f ca="1">_xll.meDateFromTenor(S124,"1D","Following",T$13,"Normal")</f>
        <v>42571</v>
      </c>
      <c r="U124" s="175" t="str">
        <f ca="1"/>
        <v>Load Curve</v>
      </c>
      <c r="V124" s="136" t="s">
        <v>4</v>
      </c>
    </row>
    <row r="125" spans="1:22" x14ac:dyDescent="0.25">
      <c r="A125" s="142">
        <v>107</v>
      </c>
      <c r="B125" s="134"/>
      <c r="C125" s="174">
        <f ca="1">_xll.meDateFromTenor(C124,"1D","FOLLOWING",D$13,"NORMAL")</f>
        <v>42571</v>
      </c>
      <c r="D125" s="20">
        <f ca="1">_xll.meDateFromTenor(C125,D$14,"Following",D$13,"Normal")</f>
        <v>42572</v>
      </c>
      <c r="E125" s="175">
        <f ca="1"/>
        <v>-3.5299999999471991E-3</v>
      </c>
      <c r="F125" s="99"/>
      <c r="G125" s="174">
        <f t="shared" ca="1" si="4"/>
        <v>42571</v>
      </c>
      <c r="H125" s="20">
        <f ca="1">_xll.meDateFromTenor(G125,H$14,"Following",H$13,"Normal")</f>
        <v>42663</v>
      </c>
      <c r="I125" s="175" t="str">
        <f ca="1"/>
        <v>Load Curve</v>
      </c>
      <c r="J125" s="7" t="s">
        <v>4</v>
      </c>
      <c r="K125" s="174">
        <f t="shared" ca="1" si="5"/>
        <v>42571</v>
      </c>
      <c r="L125" s="20">
        <f ca="1">_xll.meDateFromTenor(K125,L$14,"Following",L$13,"Normal")</f>
        <v>42755</v>
      </c>
      <c r="M125" s="175">
        <f ca="1"/>
        <v>-1.3806267167122939E-3</v>
      </c>
      <c r="N125" s="7" t="s">
        <v>4</v>
      </c>
      <c r="O125" s="174">
        <f t="shared" ca="1" si="6"/>
        <v>42571</v>
      </c>
      <c r="P125" s="20">
        <f ca="1">_xll.meDateFromTenor(O125,P$14,"Following",P$13,"Normal")</f>
        <v>42572</v>
      </c>
      <c r="Q125" s="175" t="str">
        <f ca="1"/>
        <v>Load Curve</v>
      </c>
      <c r="R125" s="7" t="s">
        <v>4</v>
      </c>
      <c r="S125" s="174">
        <f t="shared" ca="1" si="7"/>
        <v>42571</v>
      </c>
      <c r="T125" s="20">
        <f ca="1">_xll.meDateFromTenor(S125,"1D","Following",T$13,"Normal")</f>
        <v>42572</v>
      </c>
      <c r="U125" s="175" t="str">
        <f ca="1"/>
        <v>Load Curve</v>
      </c>
      <c r="V125" s="136" t="s">
        <v>4</v>
      </c>
    </row>
    <row r="126" spans="1:22" x14ac:dyDescent="0.25">
      <c r="A126" s="142">
        <v>108</v>
      </c>
      <c r="B126" s="134"/>
      <c r="C126" s="174">
        <f ca="1">_xll.meDateFromTenor(C125,"1D","FOLLOWING",D$13,"NORMAL")</f>
        <v>42572</v>
      </c>
      <c r="D126" s="20">
        <f ca="1">_xll.meDateFromTenor(C126,D$14,"Following",D$13,"Normal")</f>
        <v>42573</v>
      </c>
      <c r="E126" s="175">
        <f ca="1"/>
        <v>-3.5700000000593716E-3</v>
      </c>
      <c r="F126" s="99"/>
      <c r="G126" s="174">
        <f t="shared" ca="1" si="4"/>
        <v>42572</v>
      </c>
      <c r="H126" s="20">
        <f ca="1">_xll.meDateFromTenor(G126,H$14,"Following",H$13,"Normal")</f>
        <v>42664</v>
      </c>
      <c r="I126" s="175" t="str">
        <f ca="1"/>
        <v>Load Curve</v>
      </c>
      <c r="J126" s="7" t="s">
        <v>4</v>
      </c>
      <c r="K126" s="174">
        <f t="shared" ca="1" si="5"/>
        <v>42572</v>
      </c>
      <c r="L126" s="20">
        <f ca="1">_xll.meDateFromTenor(K126,L$14,"Following",L$13,"Normal")</f>
        <v>42758</v>
      </c>
      <c r="M126" s="175">
        <f ca="1"/>
        <v>-1.3824999999999998E-3</v>
      </c>
      <c r="N126" s="7" t="s">
        <v>4</v>
      </c>
      <c r="O126" s="174">
        <f t="shared" ca="1" si="6"/>
        <v>42572</v>
      </c>
      <c r="P126" s="20">
        <f ca="1">_xll.meDateFromTenor(O126,P$14,"Following",P$13,"Normal")</f>
        <v>42573</v>
      </c>
      <c r="Q126" s="175" t="str">
        <f ca="1"/>
        <v>Load Curve</v>
      </c>
      <c r="R126" s="7" t="s">
        <v>4</v>
      </c>
      <c r="S126" s="174">
        <f t="shared" ca="1" si="7"/>
        <v>42572</v>
      </c>
      <c r="T126" s="20">
        <f ca="1">_xll.meDateFromTenor(S126,"1D","Following",T$13,"Normal")</f>
        <v>42573</v>
      </c>
      <c r="U126" s="175" t="str">
        <f ca="1"/>
        <v>Load Curve</v>
      </c>
      <c r="V126" s="136" t="s">
        <v>4</v>
      </c>
    </row>
    <row r="127" spans="1:22" x14ac:dyDescent="0.25">
      <c r="A127" s="142">
        <v>109</v>
      </c>
      <c r="B127" s="134"/>
      <c r="C127" s="174">
        <f ca="1">_xll.meDateFromTenor(C126,"1D","FOLLOWING",D$13,"NORMAL")</f>
        <v>42573</v>
      </c>
      <c r="D127" s="20">
        <f ca="1">_xll.meDateFromTenor(C127,D$14,"Following",D$13,"Normal")</f>
        <v>42576</v>
      </c>
      <c r="E127" s="175">
        <f ca="1"/>
        <v>-3.5699999999927344E-3</v>
      </c>
      <c r="F127" s="99"/>
      <c r="G127" s="174">
        <f t="shared" ca="1" si="4"/>
        <v>42573</v>
      </c>
      <c r="H127" s="20">
        <f ca="1">_xll.meDateFromTenor(G127,H$14,"Following",H$13,"Normal")</f>
        <v>42667</v>
      </c>
      <c r="I127" s="175" t="str">
        <f ca="1"/>
        <v>Load Curve</v>
      </c>
      <c r="J127" s="7" t="s">
        <v>4</v>
      </c>
      <c r="K127" s="174">
        <f t="shared" ca="1" si="5"/>
        <v>42573</v>
      </c>
      <c r="L127" s="20">
        <f ca="1">_xll.meDateFromTenor(K127,L$14,"Following",L$13,"Normal")</f>
        <v>42758</v>
      </c>
      <c r="M127" s="175">
        <f ca="1"/>
        <v>-1.3843685931520843E-3</v>
      </c>
      <c r="N127" s="7" t="s">
        <v>4</v>
      </c>
      <c r="O127" s="174">
        <f t="shared" ca="1" si="6"/>
        <v>42573</v>
      </c>
      <c r="P127" s="20">
        <f ca="1">_xll.meDateFromTenor(O127,P$14,"Following",P$13,"Normal")</f>
        <v>42576</v>
      </c>
      <c r="Q127" s="175" t="str">
        <f ca="1"/>
        <v>Load Curve</v>
      </c>
      <c r="R127" s="7" t="s">
        <v>4</v>
      </c>
      <c r="S127" s="174">
        <f t="shared" ca="1" si="7"/>
        <v>42573</v>
      </c>
      <c r="T127" s="20">
        <f ca="1">_xll.meDateFromTenor(S127,"1D","Following",T$13,"Normal")</f>
        <v>42576</v>
      </c>
      <c r="U127" s="175" t="str">
        <f ca="1"/>
        <v>Load Curve</v>
      </c>
      <c r="V127" s="136" t="s">
        <v>4</v>
      </c>
    </row>
    <row r="128" spans="1:22" x14ac:dyDescent="0.25">
      <c r="A128" s="142">
        <v>110</v>
      </c>
      <c r="B128" s="134"/>
      <c r="C128" s="174">
        <f ca="1">_xll.meDateFromTenor(C127,"1D","FOLLOWING",D$13,"NORMAL")</f>
        <v>42576</v>
      </c>
      <c r="D128" s="20">
        <f ca="1">_xll.meDateFromTenor(C128,D$14,"Following",D$13,"Normal")</f>
        <v>42577</v>
      </c>
      <c r="E128" s="175">
        <f ca="1"/>
        <v>-3.5700000000593716E-3</v>
      </c>
      <c r="F128" s="99"/>
      <c r="G128" s="174">
        <f t="shared" ca="1" si="4"/>
        <v>42576</v>
      </c>
      <c r="H128" s="20">
        <f ca="1">_xll.meDateFromTenor(G128,H$14,"Following",H$13,"Normal")</f>
        <v>42668</v>
      </c>
      <c r="I128" s="175" t="str">
        <f ca="1"/>
        <v>Load Curve</v>
      </c>
      <c r="J128" s="7" t="s">
        <v>4</v>
      </c>
      <c r="K128" s="174">
        <f t="shared" ca="1" si="5"/>
        <v>42576</v>
      </c>
      <c r="L128" s="20">
        <f ca="1">_xll.meDateFromTenor(K128,L$14,"Following",L$13,"Normal")</f>
        <v>42760</v>
      </c>
      <c r="M128" s="175">
        <f ca="1"/>
        <v>-1.3899999999999997E-3</v>
      </c>
      <c r="N128" s="7" t="s">
        <v>4</v>
      </c>
      <c r="O128" s="174">
        <f t="shared" ca="1" si="6"/>
        <v>42576</v>
      </c>
      <c r="P128" s="20">
        <f ca="1">_xll.meDateFromTenor(O128,P$14,"Following",P$13,"Normal")</f>
        <v>42577</v>
      </c>
      <c r="Q128" s="175" t="str">
        <f ca="1"/>
        <v>Load Curve</v>
      </c>
      <c r="R128" s="7" t="s">
        <v>4</v>
      </c>
      <c r="S128" s="174">
        <f t="shared" ca="1" si="7"/>
        <v>42576</v>
      </c>
      <c r="T128" s="20">
        <f ca="1">_xll.meDateFromTenor(S128,"1D","Following",T$13,"Normal")</f>
        <v>42577</v>
      </c>
      <c r="U128" s="175" t="str">
        <f ca="1"/>
        <v>Load Curve</v>
      </c>
      <c r="V128" s="136" t="s">
        <v>4</v>
      </c>
    </row>
    <row r="129" spans="1:22" x14ac:dyDescent="0.25">
      <c r="A129" s="142">
        <v>111</v>
      </c>
      <c r="B129" s="134"/>
      <c r="C129" s="174">
        <f ca="1">_xll.meDateFromTenor(C128,"1D","FOLLOWING",D$13,"NORMAL")</f>
        <v>42577</v>
      </c>
      <c r="D129" s="20">
        <f ca="1">_xll.meDateFromTenor(C129,D$14,"Following",D$13,"Normal")</f>
        <v>42578</v>
      </c>
      <c r="E129" s="175">
        <f ca="1"/>
        <v>-3.5700000001393077E-3</v>
      </c>
      <c r="F129" s="99"/>
      <c r="G129" s="174">
        <f t="shared" ca="1" si="4"/>
        <v>42577</v>
      </c>
      <c r="H129" s="20">
        <f ca="1">_xll.meDateFromTenor(G129,H$14,"Following",H$13,"Normal")</f>
        <v>42669</v>
      </c>
      <c r="I129" s="175" t="str">
        <f ca="1"/>
        <v>Load Curve</v>
      </c>
      <c r="J129" s="7" t="s">
        <v>4</v>
      </c>
      <c r="K129" s="174">
        <f t="shared" ca="1" si="5"/>
        <v>42577</v>
      </c>
      <c r="L129" s="20">
        <f ca="1">_xll.meDateFromTenor(K129,L$14,"Following",L$13,"Normal")</f>
        <v>42761</v>
      </c>
      <c r="M129" s="175">
        <f ca="1"/>
        <v>-1.391748048613203E-3</v>
      </c>
      <c r="N129" s="7" t="s">
        <v>4</v>
      </c>
      <c r="O129" s="174">
        <f t="shared" ca="1" si="6"/>
        <v>42577</v>
      </c>
      <c r="P129" s="20">
        <f ca="1">_xll.meDateFromTenor(O129,P$14,"Following",P$13,"Normal")</f>
        <v>42578</v>
      </c>
      <c r="Q129" s="175" t="str">
        <f ca="1"/>
        <v>Load Curve</v>
      </c>
      <c r="R129" s="7" t="s">
        <v>4</v>
      </c>
      <c r="S129" s="174">
        <f t="shared" ca="1" si="7"/>
        <v>42577</v>
      </c>
      <c r="T129" s="20">
        <f ca="1">_xll.meDateFromTenor(S129,"1D","Following",T$13,"Normal")</f>
        <v>42578</v>
      </c>
      <c r="U129" s="175" t="str">
        <f ca="1"/>
        <v>Load Curve</v>
      </c>
      <c r="V129" s="136" t="s">
        <v>4</v>
      </c>
    </row>
    <row r="130" spans="1:22" x14ac:dyDescent="0.25">
      <c r="A130" s="142">
        <v>112</v>
      </c>
      <c r="B130" s="134"/>
      <c r="C130" s="174">
        <f ca="1">_xll.meDateFromTenor(C129,"1D","FOLLOWING",D$13,"NORMAL")</f>
        <v>42578</v>
      </c>
      <c r="D130" s="20">
        <f ca="1">_xll.meDateFromTenor(C130,D$14,"Following",D$13,"Normal")</f>
        <v>42579</v>
      </c>
      <c r="E130" s="175">
        <f ca="1"/>
        <v>-3.5700000000593716E-3</v>
      </c>
      <c r="F130" s="99"/>
      <c r="G130" s="174">
        <f t="shared" ca="1" si="4"/>
        <v>42578</v>
      </c>
      <c r="H130" s="20">
        <f ca="1">_xll.meDateFromTenor(G130,H$14,"Following",H$13,"Normal")</f>
        <v>42670</v>
      </c>
      <c r="I130" s="175" t="str">
        <f ca="1"/>
        <v>Load Curve</v>
      </c>
      <c r="J130" s="7" t="s">
        <v>4</v>
      </c>
      <c r="K130" s="174">
        <f t="shared" ca="1" si="5"/>
        <v>42578</v>
      </c>
      <c r="L130" s="20">
        <f ca="1">_xll.meDateFromTenor(K130,L$14,"Following",L$13,"Normal")</f>
        <v>42762</v>
      </c>
      <c r="M130" s="175">
        <f ca="1"/>
        <v>-1.3934482758620687E-3</v>
      </c>
      <c r="N130" s="7" t="s">
        <v>4</v>
      </c>
      <c r="O130" s="174">
        <f t="shared" ca="1" si="6"/>
        <v>42578</v>
      </c>
      <c r="P130" s="20">
        <f ca="1">_xll.meDateFromTenor(O130,P$14,"Following",P$13,"Normal")</f>
        <v>42579</v>
      </c>
      <c r="Q130" s="175" t="str">
        <f ca="1"/>
        <v>Load Curve</v>
      </c>
      <c r="R130" s="7" t="s">
        <v>4</v>
      </c>
      <c r="S130" s="174">
        <f t="shared" ca="1" si="7"/>
        <v>42578</v>
      </c>
      <c r="T130" s="20">
        <f ca="1">_xll.meDateFromTenor(S130,"1D","Following",T$13,"Normal")</f>
        <v>42579</v>
      </c>
      <c r="U130" s="175" t="str">
        <f ca="1"/>
        <v>Load Curve</v>
      </c>
      <c r="V130" s="136" t="s">
        <v>4</v>
      </c>
    </row>
    <row r="131" spans="1:22" x14ac:dyDescent="0.25">
      <c r="A131" s="142">
        <v>113</v>
      </c>
      <c r="B131" s="134"/>
      <c r="C131" s="174">
        <f ca="1">_xll.meDateFromTenor(C130,"1D","FOLLOWING",D$13,"NORMAL")</f>
        <v>42579</v>
      </c>
      <c r="D131" s="20">
        <f ca="1">_xll.meDateFromTenor(C131,D$14,"Following",D$13,"Normal")</f>
        <v>42580</v>
      </c>
      <c r="E131" s="175">
        <f ca="1"/>
        <v>-3.5700000000593005E-3</v>
      </c>
      <c r="F131" s="99"/>
      <c r="G131" s="174">
        <f t="shared" ca="1" si="4"/>
        <v>42579</v>
      </c>
      <c r="H131" s="20">
        <f ca="1">_xll.meDateFromTenor(G131,H$14,"Following",H$13,"Normal")</f>
        <v>42671</v>
      </c>
      <c r="I131" s="175" t="str">
        <f ca="1"/>
        <v>Load Curve</v>
      </c>
      <c r="J131" s="7" t="s">
        <v>4</v>
      </c>
      <c r="K131" s="174">
        <f t="shared" ca="1" si="5"/>
        <v>42579</v>
      </c>
      <c r="L131" s="20">
        <f ca="1">_xll.meDateFromTenor(K131,L$14,"Following",L$13,"Normal")</f>
        <v>42765</v>
      </c>
      <c r="M131" s="175">
        <f ca="1"/>
        <v>-1.3951660069367842E-3</v>
      </c>
      <c r="N131" s="7" t="s">
        <v>4</v>
      </c>
      <c r="O131" s="174">
        <f t="shared" ca="1" si="6"/>
        <v>42579</v>
      </c>
      <c r="P131" s="20">
        <f ca="1">_xll.meDateFromTenor(O131,P$14,"Following",P$13,"Normal")</f>
        <v>42580</v>
      </c>
      <c r="Q131" s="175" t="str">
        <f ca="1"/>
        <v>Load Curve</v>
      </c>
      <c r="R131" s="7" t="s">
        <v>4</v>
      </c>
      <c r="S131" s="174">
        <f t="shared" ca="1" si="7"/>
        <v>42579</v>
      </c>
      <c r="T131" s="20">
        <f ca="1">_xll.meDateFromTenor(S131,"1D","Following",T$13,"Normal")</f>
        <v>42580</v>
      </c>
      <c r="U131" s="175" t="str">
        <f ca="1"/>
        <v>Load Curve</v>
      </c>
      <c r="V131" s="136" t="s">
        <v>4</v>
      </c>
    </row>
    <row r="132" spans="1:22" x14ac:dyDescent="0.25">
      <c r="A132" s="142">
        <v>114</v>
      </c>
      <c r="B132" s="134"/>
      <c r="C132" s="174">
        <f ca="1">_xll.meDateFromTenor(C131,"1D","FOLLOWING",D$13,"NORMAL")</f>
        <v>42580</v>
      </c>
      <c r="D132" s="20">
        <f ca="1">_xll.meDateFromTenor(C132,D$14,"Following",D$13,"Normal")</f>
        <v>42583</v>
      </c>
      <c r="E132" s="175">
        <f ca="1"/>
        <v>-3.5700000000060809E-3</v>
      </c>
      <c r="F132" s="99"/>
      <c r="G132" s="174">
        <f t="shared" ca="1" si="4"/>
        <v>42580</v>
      </c>
      <c r="H132" s="20">
        <f ca="1">_xll.meDateFromTenor(G132,H$14,"Following",H$13,"Normal")</f>
        <v>42674</v>
      </c>
      <c r="I132" s="175" t="str">
        <f ca="1"/>
        <v>Load Curve</v>
      </c>
      <c r="J132" s="7" t="s">
        <v>4</v>
      </c>
      <c r="K132" s="174">
        <f t="shared" ca="1" si="5"/>
        <v>42580</v>
      </c>
      <c r="L132" s="20">
        <f ca="1">_xll.meDateFromTenor(K132,L$14,"Following",L$13,"Normal")</f>
        <v>42765</v>
      </c>
      <c r="M132" s="175">
        <f ca="1"/>
        <v>-1.3968965517241376E-3</v>
      </c>
      <c r="N132" s="7" t="s">
        <v>4</v>
      </c>
      <c r="O132" s="174">
        <f t="shared" ca="1" si="6"/>
        <v>42580</v>
      </c>
      <c r="P132" s="20">
        <f ca="1">_xll.meDateFromTenor(O132,P$14,"Following",P$13,"Normal")</f>
        <v>42583</v>
      </c>
      <c r="Q132" s="175" t="str">
        <f ca="1"/>
        <v>Load Curve</v>
      </c>
      <c r="R132" s="7" t="s">
        <v>4</v>
      </c>
      <c r="S132" s="174">
        <f t="shared" ca="1" si="7"/>
        <v>42580</v>
      </c>
      <c r="T132" s="20">
        <f ca="1">_xll.meDateFromTenor(S132,"1D","Following",T$13,"Normal")</f>
        <v>42583</v>
      </c>
      <c r="U132" s="175" t="str">
        <f ca="1"/>
        <v>Load Curve</v>
      </c>
      <c r="V132" s="136" t="s">
        <v>4</v>
      </c>
    </row>
    <row r="133" spans="1:22" x14ac:dyDescent="0.25">
      <c r="A133" s="142">
        <v>115</v>
      </c>
      <c r="B133" s="134"/>
      <c r="C133" s="174">
        <f ca="1">_xll.meDateFromTenor(C132,"1D","FOLLOWING",D$13,"NORMAL")</f>
        <v>42583</v>
      </c>
      <c r="D133" s="20">
        <f ca="1">_xll.meDateFromTenor(C133,D$14,"Following",D$13,"Normal")</f>
        <v>42584</v>
      </c>
      <c r="E133" s="175">
        <f ca="1"/>
        <v>-3.5700000000593716E-3</v>
      </c>
      <c r="F133" s="99"/>
      <c r="G133" s="174">
        <f t="shared" ca="1" si="4"/>
        <v>42583</v>
      </c>
      <c r="H133" s="20">
        <f ca="1">_xll.meDateFromTenor(G133,H$14,"Following",H$13,"Normal")</f>
        <v>42675</v>
      </c>
      <c r="I133" s="175" t="str">
        <f ca="1"/>
        <v>Load Curve</v>
      </c>
      <c r="J133" s="7" t="s">
        <v>4</v>
      </c>
      <c r="K133" s="174">
        <f t="shared" ca="1" si="5"/>
        <v>42583</v>
      </c>
      <c r="L133" s="20">
        <f ca="1">_xll.meDateFromTenor(K133,L$14,"Following",L$13,"Normal")</f>
        <v>42767</v>
      </c>
      <c r="M133" s="175">
        <f ca="1"/>
        <v>-1.4020685054011329E-3</v>
      </c>
      <c r="N133" s="7" t="s">
        <v>4</v>
      </c>
      <c r="O133" s="174">
        <f t="shared" ca="1" si="6"/>
        <v>42583</v>
      </c>
      <c r="P133" s="20">
        <f ca="1">_xll.meDateFromTenor(O133,P$14,"Following",P$13,"Normal")</f>
        <v>42584</v>
      </c>
      <c r="Q133" s="175" t="str">
        <f ca="1"/>
        <v>Load Curve</v>
      </c>
      <c r="R133" s="7" t="s">
        <v>4</v>
      </c>
      <c r="S133" s="174">
        <f t="shared" ca="1" si="7"/>
        <v>42583</v>
      </c>
      <c r="T133" s="20">
        <f ca="1">_xll.meDateFromTenor(S133,"1D","Following",T$13,"Normal")</f>
        <v>42584</v>
      </c>
      <c r="U133" s="175" t="str">
        <f ca="1"/>
        <v>Load Curve</v>
      </c>
      <c r="V133" s="136" t="s">
        <v>4</v>
      </c>
    </row>
    <row r="134" spans="1:22" x14ac:dyDescent="0.25">
      <c r="A134" s="142">
        <v>116</v>
      </c>
      <c r="B134" s="134"/>
      <c r="C134" s="174">
        <f ca="1">_xll.meDateFromTenor(C133,"1D","FOLLOWING",D$13,"NORMAL")</f>
        <v>42584</v>
      </c>
      <c r="D134" s="20">
        <f ca="1">_xll.meDateFromTenor(C134,D$14,"Following",D$13,"Normal")</f>
        <v>42585</v>
      </c>
      <c r="E134" s="175">
        <f ca="1"/>
        <v>-3.5700000000193324E-3</v>
      </c>
      <c r="F134" s="99"/>
      <c r="G134" s="174">
        <f t="shared" ca="1" si="4"/>
        <v>42584</v>
      </c>
      <c r="H134" s="20">
        <f ca="1">_xll.meDateFromTenor(G134,H$14,"Following",H$13,"Normal")</f>
        <v>42676</v>
      </c>
      <c r="I134" s="175" t="str">
        <f ca="1"/>
        <v>Load Curve</v>
      </c>
      <c r="J134" s="7" t="s">
        <v>4</v>
      </c>
      <c r="K134" s="174">
        <f t="shared" ca="1" si="5"/>
        <v>42584</v>
      </c>
      <c r="L134" s="20">
        <f ca="1">_xll.meDateFromTenor(K134,L$14,"Following",L$13,"Normal")</f>
        <v>42768</v>
      </c>
      <c r="M134" s="175">
        <f ca="1"/>
        <v>-1.4037931034482757E-3</v>
      </c>
      <c r="N134" s="7" t="s">
        <v>4</v>
      </c>
      <c r="O134" s="174">
        <f t="shared" ca="1" si="6"/>
        <v>42584</v>
      </c>
      <c r="P134" s="20">
        <f ca="1">_xll.meDateFromTenor(O134,P$14,"Following",P$13,"Normal")</f>
        <v>42585</v>
      </c>
      <c r="Q134" s="175" t="str">
        <f ca="1"/>
        <v>Load Curve</v>
      </c>
      <c r="R134" s="7" t="s">
        <v>4</v>
      </c>
      <c r="S134" s="174">
        <f t="shared" ca="1" si="7"/>
        <v>42584</v>
      </c>
      <c r="T134" s="20">
        <f ca="1">_xll.meDateFromTenor(S134,"1D","Following",T$13,"Normal")</f>
        <v>42585</v>
      </c>
      <c r="U134" s="175" t="str">
        <f ca="1"/>
        <v>Load Curve</v>
      </c>
      <c r="V134" s="136" t="s">
        <v>4</v>
      </c>
    </row>
    <row r="135" spans="1:22" x14ac:dyDescent="0.25">
      <c r="A135" s="142">
        <v>117</v>
      </c>
      <c r="B135" s="134"/>
      <c r="C135" s="174">
        <f ca="1">_xll.meDateFromTenor(C134,"1D","FOLLOWING",D$13,"NORMAL")</f>
        <v>42585</v>
      </c>
      <c r="D135" s="20">
        <f ca="1">_xll.meDateFromTenor(C135,D$14,"Following",D$13,"Normal")</f>
        <v>42586</v>
      </c>
      <c r="E135" s="175">
        <f ca="1"/>
        <v>-3.5700000000194036E-3</v>
      </c>
      <c r="F135" s="99"/>
      <c r="G135" s="174">
        <f t="shared" ca="1" si="4"/>
        <v>42585</v>
      </c>
      <c r="H135" s="20">
        <f ca="1">_xll.meDateFromTenor(G135,H$14,"Following",H$13,"Normal")</f>
        <v>42677</v>
      </c>
      <c r="I135" s="175" t="str">
        <f ca="1"/>
        <v>Load Curve</v>
      </c>
      <c r="J135" s="7" t="s">
        <v>4</v>
      </c>
      <c r="K135" s="174">
        <f t="shared" ca="1" si="5"/>
        <v>42585</v>
      </c>
      <c r="L135" s="20">
        <f ca="1">_xll.meDateFromTenor(K135,L$14,"Following",L$13,"Normal")</f>
        <v>42769</v>
      </c>
      <c r="M135" s="175">
        <f ca="1"/>
        <v>-1.4055173651006383E-3</v>
      </c>
      <c r="N135" s="7" t="s">
        <v>4</v>
      </c>
      <c r="O135" s="174">
        <f t="shared" ca="1" si="6"/>
        <v>42585</v>
      </c>
      <c r="P135" s="20">
        <f ca="1">_xll.meDateFromTenor(O135,P$14,"Following",P$13,"Normal")</f>
        <v>42586</v>
      </c>
      <c r="Q135" s="175" t="str">
        <f ca="1"/>
        <v>Load Curve</v>
      </c>
      <c r="R135" s="7" t="s">
        <v>4</v>
      </c>
      <c r="S135" s="174">
        <f t="shared" ca="1" si="7"/>
        <v>42585</v>
      </c>
      <c r="T135" s="20">
        <f ca="1">_xll.meDateFromTenor(S135,"1D","Following",T$13,"Normal")</f>
        <v>42586</v>
      </c>
      <c r="U135" s="175" t="str">
        <f ca="1"/>
        <v>Load Curve</v>
      </c>
      <c r="V135" s="136" t="s">
        <v>4</v>
      </c>
    </row>
    <row r="136" spans="1:22" x14ac:dyDescent="0.25">
      <c r="A136" s="142">
        <v>118</v>
      </c>
      <c r="B136" s="134"/>
      <c r="C136" s="174">
        <f ca="1">_xll.meDateFromTenor(C135,"1D","FOLLOWING",D$13,"NORMAL")</f>
        <v>42586</v>
      </c>
      <c r="D136" s="20">
        <f ca="1">_xll.meDateFromTenor(C136,D$14,"Following",D$13,"Normal")</f>
        <v>42587</v>
      </c>
      <c r="E136" s="175">
        <f ca="1"/>
        <v>-3.5700000000593716E-3</v>
      </c>
      <c r="F136" s="99"/>
      <c r="G136" s="174">
        <f t="shared" ca="1" si="4"/>
        <v>42586</v>
      </c>
      <c r="H136" s="20">
        <f ca="1">_xll.meDateFromTenor(G136,H$14,"Following",H$13,"Normal")</f>
        <v>42678</v>
      </c>
      <c r="I136" s="175" t="str">
        <f ca="1"/>
        <v>Load Curve</v>
      </c>
      <c r="J136" s="7" t="s">
        <v>4</v>
      </c>
      <c r="K136" s="174">
        <f t="shared" ca="1" si="5"/>
        <v>42586</v>
      </c>
      <c r="L136" s="20">
        <f ca="1">_xll.meDateFromTenor(K136,L$14,"Following",L$13,"Normal")</f>
        <v>42772</v>
      </c>
      <c r="M136" s="175">
        <f ca="1"/>
        <v>-1.4072413793103447E-3</v>
      </c>
      <c r="N136" s="7" t="s">
        <v>4</v>
      </c>
      <c r="O136" s="174">
        <f t="shared" ca="1" si="6"/>
        <v>42586</v>
      </c>
      <c r="P136" s="20">
        <f ca="1">_xll.meDateFromTenor(O136,P$14,"Following",P$13,"Normal")</f>
        <v>42587</v>
      </c>
      <c r="Q136" s="175" t="str">
        <f ca="1"/>
        <v>Load Curve</v>
      </c>
      <c r="R136" s="7" t="s">
        <v>4</v>
      </c>
      <c r="S136" s="174">
        <f t="shared" ca="1" si="7"/>
        <v>42586</v>
      </c>
      <c r="T136" s="20">
        <f ca="1">_xll.meDateFromTenor(S136,"1D","Following",T$13,"Normal")</f>
        <v>42587</v>
      </c>
      <c r="U136" s="175" t="str">
        <f ca="1"/>
        <v>Load Curve</v>
      </c>
      <c r="V136" s="136" t="s">
        <v>4</v>
      </c>
    </row>
    <row r="137" spans="1:22" x14ac:dyDescent="0.25">
      <c r="A137" s="142">
        <v>119</v>
      </c>
      <c r="B137" s="134"/>
      <c r="C137" s="174">
        <f ca="1">_xll.meDateFromTenor(C136,"1D","FOLLOWING",D$13,"NORMAL")</f>
        <v>42587</v>
      </c>
      <c r="D137" s="20">
        <f ca="1">_xll.meDateFromTenor(C137,D$14,"Following",D$13,"Normal")</f>
        <v>42590</v>
      </c>
      <c r="E137" s="175">
        <f ca="1"/>
        <v>-3.5700000000194036E-3</v>
      </c>
      <c r="F137" s="99"/>
      <c r="G137" s="174">
        <f t="shared" ca="1" si="4"/>
        <v>42587</v>
      </c>
      <c r="H137" s="20">
        <f ca="1">_xll.meDateFromTenor(G137,H$14,"Following",H$13,"Normal")</f>
        <v>42681</v>
      </c>
      <c r="I137" s="175" t="str">
        <f ca="1"/>
        <v>Load Curve</v>
      </c>
      <c r="J137" s="7" t="s">
        <v>4</v>
      </c>
      <c r="K137" s="174">
        <f t="shared" ca="1" si="5"/>
        <v>42587</v>
      </c>
      <c r="L137" s="20">
        <f ca="1">_xll.meDateFromTenor(K137,L$14,"Following",L$13,"Normal")</f>
        <v>42772</v>
      </c>
      <c r="M137" s="175">
        <f ca="1"/>
        <v>-1.4089654824721762E-3</v>
      </c>
      <c r="N137" s="7" t="s">
        <v>4</v>
      </c>
      <c r="O137" s="174">
        <f t="shared" ca="1" si="6"/>
        <v>42587</v>
      </c>
      <c r="P137" s="20">
        <f ca="1">_xll.meDateFromTenor(O137,P$14,"Following",P$13,"Normal")</f>
        <v>42590</v>
      </c>
      <c r="Q137" s="175" t="str">
        <f ca="1"/>
        <v>Load Curve</v>
      </c>
      <c r="R137" s="7" t="s">
        <v>4</v>
      </c>
      <c r="S137" s="174">
        <f t="shared" ca="1" si="7"/>
        <v>42587</v>
      </c>
      <c r="T137" s="20">
        <f ca="1">_xll.meDateFromTenor(S137,"1D","Following",T$13,"Normal")</f>
        <v>42590</v>
      </c>
      <c r="U137" s="175" t="str">
        <f ca="1"/>
        <v>Load Curve</v>
      </c>
      <c r="V137" s="136" t="s">
        <v>4</v>
      </c>
    </row>
    <row r="138" spans="1:22" x14ac:dyDescent="0.25">
      <c r="A138" s="142">
        <v>120</v>
      </c>
      <c r="B138" s="134"/>
      <c r="C138" s="174">
        <f ca="1">_xll.meDateFromTenor(C137,"1D","FOLLOWING",D$13,"NORMAL")</f>
        <v>42590</v>
      </c>
      <c r="D138" s="20">
        <f ca="1">_xll.meDateFromTenor(C138,D$14,"Following",D$13,"Normal")</f>
        <v>42591</v>
      </c>
      <c r="E138" s="175">
        <f ca="1"/>
        <v>-3.5700000000193324E-3</v>
      </c>
      <c r="F138" s="99"/>
      <c r="G138" s="174">
        <f t="shared" ca="1" si="4"/>
        <v>42590</v>
      </c>
      <c r="H138" s="20">
        <f ca="1">_xll.meDateFromTenor(G138,H$14,"Following",H$13,"Normal")</f>
        <v>42682</v>
      </c>
      <c r="I138" s="175" t="str">
        <f ca="1"/>
        <v>Load Curve</v>
      </c>
      <c r="J138" s="7" t="s">
        <v>4</v>
      </c>
      <c r="K138" s="174">
        <f t="shared" ca="1" si="5"/>
        <v>42590</v>
      </c>
      <c r="L138" s="20">
        <f ca="1">_xll.meDateFromTenor(K138,L$14,"Following",L$13,"Normal")</f>
        <v>42774</v>
      </c>
      <c r="M138" s="175">
        <f ca="1"/>
        <v>-1.4141379310344826E-3</v>
      </c>
      <c r="N138" s="7" t="s">
        <v>4</v>
      </c>
      <c r="O138" s="174">
        <f t="shared" ca="1" si="6"/>
        <v>42590</v>
      </c>
      <c r="P138" s="20">
        <f ca="1">_xll.meDateFromTenor(O138,P$14,"Following",P$13,"Normal")</f>
        <v>42591</v>
      </c>
      <c r="Q138" s="175" t="str">
        <f ca="1"/>
        <v>Load Curve</v>
      </c>
      <c r="R138" s="7" t="s">
        <v>4</v>
      </c>
      <c r="S138" s="174">
        <f t="shared" ca="1" si="7"/>
        <v>42590</v>
      </c>
      <c r="T138" s="20">
        <f ca="1">_xll.meDateFromTenor(S138,"1D","Following",T$13,"Normal")</f>
        <v>42591</v>
      </c>
      <c r="U138" s="175" t="str">
        <f ca="1"/>
        <v>Load Curve</v>
      </c>
      <c r="V138" s="136" t="s">
        <v>4</v>
      </c>
    </row>
    <row r="139" spans="1:22" x14ac:dyDescent="0.25">
      <c r="A139" s="142">
        <v>121</v>
      </c>
      <c r="B139" s="134"/>
      <c r="C139" s="174">
        <f ca="1">_xll.meDateFromTenor(C138,"1D","FOLLOWING",D$13,"NORMAL")</f>
        <v>42591</v>
      </c>
      <c r="D139" s="20">
        <f ca="1">_xll.meDateFromTenor(C139,D$14,"Following",D$13,"Normal")</f>
        <v>42592</v>
      </c>
      <c r="E139" s="175">
        <f ca="1"/>
        <v>-3.5700000000593716E-3</v>
      </c>
      <c r="F139" s="99"/>
      <c r="G139" s="174">
        <f t="shared" ca="1" si="4"/>
        <v>42591</v>
      </c>
      <c r="H139" s="20">
        <f ca="1">_xll.meDateFromTenor(G139,H$14,"Following",H$13,"Normal")</f>
        <v>42683</v>
      </c>
      <c r="I139" s="175" t="str">
        <f ca="1"/>
        <v>Load Curve</v>
      </c>
      <c r="J139" s="7" t="s">
        <v>4</v>
      </c>
      <c r="K139" s="174">
        <f t="shared" ca="1" si="5"/>
        <v>42591</v>
      </c>
      <c r="L139" s="20">
        <f ca="1">_xll.meDateFromTenor(K139,L$14,"Following",L$13,"Normal")</f>
        <v>42775</v>
      </c>
      <c r="M139" s="175">
        <f ca="1"/>
        <v>-1.4158620423127862E-3</v>
      </c>
      <c r="N139" s="7" t="s">
        <v>4</v>
      </c>
      <c r="O139" s="174">
        <f t="shared" ca="1" si="6"/>
        <v>42591</v>
      </c>
      <c r="P139" s="20">
        <f ca="1">_xll.meDateFromTenor(O139,P$14,"Following",P$13,"Normal")</f>
        <v>42592</v>
      </c>
      <c r="Q139" s="175" t="str">
        <f ca="1"/>
        <v>Load Curve</v>
      </c>
      <c r="R139" s="7" t="s">
        <v>4</v>
      </c>
      <c r="S139" s="174">
        <f t="shared" ca="1" si="7"/>
        <v>42591</v>
      </c>
      <c r="T139" s="20">
        <f ca="1">_xll.meDateFromTenor(S139,"1D","Following",T$13,"Normal")</f>
        <v>42592</v>
      </c>
      <c r="U139" s="175" t="str">
        <f ca="1"/>
        <v>Load Curve</v>
      </c>
      <c r="V139" s="136" t="s">
        <v>4</v>
      </c>
    </row>
    <row r="140" spans="1:22" x14ac:dyDescent="0.25">
      <c r="A140" s="142">
        <v>122</v>
      </c>
      <c r="B140" s="134"/>
      <c r="C140" s="174">
        <f ca="1">_xll.meDateFromTenor(C139,"1D","FOLLOWING",D$13,"NORMAL")</f>
        <v>42592</v>
      </c>
      <c r="D140" s="20">
        <f ca="1">_xll.meDateFromTenor(C140,D$14,"Following",D$13,"Normal")</f>
        <v>42593</v>
      </c>
      <c r="E140" s="175">
        <f ca="1"/>
        <v>-3.5700000000993396E-3</v>
      </c>
      <c r="F140" s="99"/>
      <c r="G140" s="174">
        <f t="shared" ca="1" si="4"/>
        <v>42592</v>
      </c>
      <c r="H140" s="20">
        <f ca="1">_xll.meDateFromTenor(G140,H$14,"Following",H$13,"Normal")</f>
        <v>42684</v>
      </c>
      <c r="I140" s="175" t="str">
        <f ca="1"/>
        <v>Load Curve</v>
      </c>
      <c r="J140" s="7" t="s">
        <v>4</v>
      </c>
      <c r="K140" s="174">
        <f t="shared" ca="1" si="5"/>
        <v>42592</v>
      </c>
      <c r="L140" s="20">
        <f ca="1">_xll.meDateFromTenor(K140,L$14,"Following",L$13,"Normal")</f>
        <v>42776</v>
      </c>
      <c r="M140" s="175">
        <f ca="1"/>
        <v>-1.4175862068965515E-3</v>
      </c>
      <c r="N140" s="7" t="s">
        <v>4</v>
      </c>
      <c r="O140" s="174">
        <f t="shared" ca="1" si="6"/>
        <v>42592</v>
      </c>
      <c r="P140" s="20">
        <f ca="1">_xll.meDateFromTenor(O140,P$14,"Following",P$13,"Normal")</f>
        <v>42593</v>
      </c>
      <c r="Q140" s="175" t="str">
        <f ca="1"/>
        <v>Load Curve</v>
      </c>
      <c r="R140" s="7" t="s">
        <v>4</v>
      </c>
      <c r="S140" s="174">
        <f t="shared" ca="1" si="7"/>
        <v>42592</v>
      </c>
      <c r="T140" s="20">
        <f ca="1">_xll.meDateFromTenor(S140,"1D","Following",T$13,"Normal")</f>
        <v>42593</v>
      </c>
      <c r="U140" s="175" t="str">
        <f ca="1"/>
        <v>Load Curve</v>
      </c>
      <c r="V140" s="136" t="s">
        <v>4</v>
      </c>
    </row>
    <row r="141" spans="1:22" x14ac:dyDescent="0.25">
      <c r="A141" s="142">
        <v>123</v>
      </c>
      <c r="B141" s="134"/>
      <c r="C141" s="174">
        <f ca="1">_xll.meDateFromTenor(C140,"1D","FOLLOWING",D$13,"NORMAL")</f>
        <v>42593</v>
      </c>
      <c r="D141" s="20">
        <f ca="1">_xll.meDateFromTenor(C141,D$14,"Following",D$13,"Normal")</f>
        <v>42594</v>
      </c>
      <c r="E141" s="175">
        <f ca="1"/>
        <v>-3.5699999999794355E-3</v>
      </c>
      <c r="F141" s="99"/>
      <c r="G141" s="174">
        <f t="shared" ca="1" si="4"/>
        <v>42593</v>
      </c>
      <c r="H141" s="20">
        <f ca="1">_xll.meDateFromTenor(G141,H$14,"Following",H$13,"Normal")</f>
        <v>42685</v>
      </c>
      <c r="I141" s="175" t="str">
        <f ca="1"/>
        <v>Load Curve</v>
      </c>
      <c r="J141" s="7" t="s">
        <v>4</v>
      </c>
      <c r="K141" s="174">
        <f t="shared" ca="1" si="5"/>
        <v>42593</v>
      </c>
      <c r="L141" s="20">
        <f ca="1">_xll.meDateFromTenor(K141,L$14,"Following",L$13,"Normal")</f>
        <v>42779</v>
      </c>
      <c r="M141" s="175">
        <f ca="1"/>
        <v>-1.4193104360830269E-3</v>
      </c>
      <c r="N141" s="7" t="s">
        <v>4</v>
      </c>
      <c r="O141" s="174">
        <f t="shared" ca="1" si="6"/>
        <v>42593</v>
      </c>
      <c r="P141" s="20">
        <f ca="1">_xll.meDateFromTenor(O141,P$14,"Following",P$13,"Normal")</f>
        <v>42594</v>
      </c>
      <c r="Q141" s="175" t="str">
        <f ca="1"/>
        <v>Load Curve</v>
      </c>
      <c r="R141" s="7" t="s">
        <v>4</v>
      </c>
      <c r="S141" s="174">
        <f t="shared" ca="1" si="7"/>
        <v>42593</v>
      </c>
      <c r="T141" s="20">
        <f ca="1">_xll.meDateFromTenor(S141,"1D","Following",T$13,"Normal")</f>
        <v>42594</v>
      </c>
      <c r="U141" s="175" t="str">
        <f ca="1"/>
        <v>Load Curve</v>
      </c>
      <c r="V141" s="136" t="s">
        <v>4</v>
      </c>
    </row>
    <row r="142" spans="1:22" x14ac:dyDescent="0.25">
      <c r="A142" s="142">
        <v>124</v>
      </c>
      <c r="B142" s="134"/>
      <c r="C142" s="174">
        <f ca="1">_xll.meDateFromTenor(C141,"1D","FOLLOWING",D$13,"NORMAL")</f>
        <v>42594</v>
      </c>
      <c r="D142" s="20">
        <f ca="1">_xll.meDateFromTenor(C142,D$14,"Following",D$13,"Normal")</f>
        <v>42597</v>
      </c>
      <c r="E142" s="175">
        <f ca="1"/>
        <v>-3.5700000000193797E-3</v>
      </c>
      <c r="F142" s="99"/>
      <c r="G142" s="174">
        <f t="shared" ca="1" si="4"/>
        <v>42594</v>
      </c>
      <c r="H142" s="20">
        <f ca="1">_xll.meDateFromTenor(G142,H$14,"Following",H$13,"Normal")</f>
        <v>42688</v>
      </c>
      <c r="I142" s="175" t="str">
        <f ca="1"/>
        <v>Load Curve</v>
      </c>
      <c r="J142" s="7" t="s">
        <v>4</v>
      </c>
      <c r="K142" s="174">
        <f t="shared" ca="1" si="5"/>
        <v>42594</v>
      </c>
      <c r="L142" s="20">
        <f ca="1">_xll.meDateFromTenor(K142,L$14,"Following",L$13,"Normal")</f>
        <v>42779</v>
      </c>
      <c r="M142" s="175">
        <f ca="1"/>
        <v>-1.4210344827586207E-3</v>
      </c>
      <c r="N142" s="7" t="s">
        <v>4</v>
      </c>
      <c r="O142" s="174">
        <f t="shared" ca="1" si="6"/>
        <v>42594</v>
      </c>
      <c r="P142" s="20">
        <f ca="1">_xll.meDateFromTenor(O142,P$14,"Following",P$13,"Normal")</f>
        <v>42597</v>
      </c>
      <c r="Q142" s="175" t="str">
        <f ca="1"/>
        <v>Load Curve</v>
      </c>
      <c r="R142" s="7" t="s">
        <v>4</v>
      </c>
      <c r="S142" s="174">
        <f t="shared" ca="1" si="7"/>
        <v>42594</v>
      </c>
      <c r="T142" s="20">
        <f ca="1">_xll.meDateFromTenor(S142,"1D","Following",T$13,"Normal")</f>
        <v>42597</v>
      </c>
      <c r="U142" s="175" t="str">
        <f ca="1"/>
        <v>Load Curve</v>
      </c>
      <c r="V142" s="136" t="s">
        <v>4</v>
      </c>
    </row>
    <row r="143" spans="1:22" x14ac:dyDescent="0.25">
      <c r="A143" s="142">
        <v>125</v>
      </c>
      <c r="B143" s="134"/>
      <c r="C143" s="174">
        <f ca="1">_xll.meDateFromTenor(C142,"1D","FOLLOWING",D$13,"NORMAL")</f>
        <v>42597</v>
      </c>
      <c r="D143" s="20">
        <f ca="1">_xll.meDateFromTenor(C143,D$14,"Following",D$13,"Normal")</f>
        <v>42598</v>
      </c>
      <c r="E143" s="175">
        <f ca="1"/>
        <v>-3.5700000000194036E-3</v>
      </c>
      <c r="F143" s="99"/>
      <c r="G143" s="174">
        <f t="shared" ca="1" si="4"/>
        <v>42597</v>
      </c>
      <c r="H143" s="20">
        <f ca="1">_xll.meDateFromTenor(G143,H$14,"Following",H$13,"Normal")</f>
        <v>42689</v>
      </c>
      <c r="I143" s="175" t="str">
        <f ca="1"/>
        <v>Load Curve</v>
      </c>
      <c r="J143" s="7" t="s">
        <v>4</v>
      </c>
      <c r="K143" s="174">
        <f t="shared" ca="1" si="5"/>
        <v>42597</v>
      </c>
      <c r="L143" s="20">
        <f ca="1">_xll.meDateFromTenor(K143,L$14,"Following",L$13,"Normal")</f>
        <v>42781</v>
      </c>
      <c r="M143" s="175">
        <f ca="1"/>
        <v>-1.4262081587724112E-3</v>
      </c>
      <c r="N143" s="7" t="s">
        <v>4</v>
      </c>
      <c r="O143" s="174">
        <f t="shared" ca="1" si="6"/>
        <v>42597</v>
      </c>
      <c r="P143" s="20">
        <f ca="1">_xll.meDateFromTenor(O143,P$14,"Following",P$13,"Normal")</f>
        <v>42598</v>
      </c>
      <c r="Q143" s="175" t="str">
        <f ca="1"/>
        <v>Load Curve</v>
      </c>
      <c r="R143" s="7" t="s">
        <v>4</v>
      </c>
      <c r="S143" s="174">
        <f t="shared" ca="1" si="7"/>
        <v>42597</v>
      </c>
      <c r="T143" s="20">
        <f ca="1">_xll.meDateFromTenor(S143,"1D","Following",T$13,"Normal")</f>
        <v>42598</v>
      </c>
      <c r="U143" s="175" t="str">
        <f ca="1"/>
        <v>Load Curve</v>
      </c>
      <c r="V143" s="136" t="s">
        <v>4</v>
      </c>
    </row>
    <row r="144" spans="1:22" x14ac:dyDescent="0.25">
      <c r="A144" s="142">
        <v>126</v>
      </c>
      <c r="B144" s="134"/>
      <c r="C144" s="174">
        <f ca="1">_xll.meDateFromTenor(C143,"1D","FOLLOWING",D$13,"NORMAL")</f>
        <v>42598</v>
      </c>
      <c r="D144" s="20">
        <f ca="1">_xll.meDateFromTenor(C144,D$14,"Following",D$13,"Normal")</f>
        <v>42599</v>
      </c>
      <c r="E144" s="175">
        <f ca="1"/>
        <v>-3.5700000000194036E-3</v>
      </c>
      <c r="F144" s="99"/>
      <c r="G144" s="174">
        <f t="shared" ca="1" si="4"/>
        <v>42598</v>
      </c>
      <c r="H144" s="20">
        <f ca="1">_xll.meDateFromTenor(G144,H$14,"Following",H$13,"Normal")</f>
        <v>42690</v>
      </c>
      <c r="I144" s="175" t="str">
        <f ca="1"/>
        <v>Load Curve</v>
      </c>
      <c r="J144" s="7" t="s">
        <v>4</v>
      </c>
      <c r="K144" s="174">
        <f t="shared" ca="1" si="5"/>
        <v>42598</v>
      </c>
      <c r="L144" s="20">
        <f ca="1">_xll.meDateFromTenor(K144,L$14,"Following",L$13,"Normal")</f>
        <v>42782</v>
      </c>
      <c r="M144" s="175">
        <f ca="1"/>
        <v>-1.4279310344827586E-3</v>
      </c>
      <c r="N144" s="7" t="s">
        <v>4</v>
      </c>
      <c r="O144" s="174">
        <f t="shared" ca="1" si="6"/>
        <v>42598</v>
      </c>
      <c r="P144" s="20">
        <f ca="1">_xll.meDateFromTenor(O144,P$14,"Following",P$13,"Normal")</f>
        <v>42599</v>
      </c>
      <c r="Q144" s="175" t="str">
        <f ca="1"/>
        <v>Load Curve</v>
      </c>
      <c r="R144" s="7" t="s">
        <v>4</v>
      </c>
      <c r="S144" s="174">
        <f t="shared" ca="1" si="7"/>
        <v>42598</v>
      </c>
      <c r="T144" s="20">
        <f ca="1">_xll.meDateFromTenor(S144,"1D","Following",T$13,"Normal")</f>
        <v>42599</v>
      </c>
      <c r="U144" s="175" t="str">
        <f ca="1"/>
        <v>Load Curve</v>
      </c>
      <c r="V144" s="136" t="s">
        <v>4</v>
      </c>
    </row>
    <row r="145" spans="1:22" x14ac:dyDescent="0.25">
      <c r="A145" s="142">
        <v>127</v>
      </c>
      <c r="B145" s="134"/>
      <c r="C145" s="174">
        <f ca="1">_xll.meDateFromTenor(C144,"1D","FOLLOWING",D$13,"NORMAL")</f>
        <v>42599</v>
      </c>
      <c r="D145" s="20">
        <f ca="1">_xll.meDateFromTenor(C145,D$14,"Following",D$13,"Normal")</f>
        <v>42600</v>
      </c>
      <c r="E145" s="175">
        <f ca="1"/>
        <v>-3.5700000000194036E-3</v>
      </c>
      <c r="F145" s="99"/>
      <c r="G145" s="174">
        <f t="shared" ca="1" si="4"/>
        <v>42599</v>
      </c>
      <c r="H145" s="20">
        <f ca="1">_xll.meDateFromTenor(G145,H$14,"Following",H$13,"Normal")</f>
        <v>42691</v>
      </c>
      <c r="I145" s="175" t="str">
        <f ca="1"/>
        <v>Load Curve</v>
      </c>
      <c r="J145" s="7" t="s">
        <v>4</v>
      </c>
      <c r="K145" s="174">
        <f t="shared" ca="1" si="5"/>
        <v>42599</v>
      </c>
      <c r="L145" s="20">
        <f ca="1">_xll.meDateFromTenor(K145,L$14,"Following",L$13,"Normal")</f>
        <v>42783</v>
      </c>
      <c r="M145" s="175">
        <f ca="1"/>
        <v>-1.4296504619000761E-3</v>
      </c>
      <c r="N145" s="7" t="s">
        <v>4</v>
      </c>
      <c r="O145" s="174">
        <f t="shared" ca="1" si="6"/>
        <v>42599</v>
      </c>
      <c r="P145" s="20">
        <f ca="1">_xll.meDateFromTenor(O145,P$14,"Following",P$13,"Normal")</f>
        <v>42600</v>
      </c>
      <c r="Q145" s="175" t="str">
        <f ca="1"/>
        <v>Load Curve</v>
      </c>
      <c r="R145" s="7" t="s">
        <v>4</v>
      </c>
      <c r="S145" s="174">
        <f t="shared" ca="1" si="7"/>
        <v>42599</v>
      </c>
      <c r="T145" s="20">
        <f ca="1">_xll.meDateFromTenor(S145,"1D","Following",T$13,"Normal")</f>
        <v>42600</v>
      </c>
      <c r="U145" s="175" t="str">
        <f ca="1"/>
        <v>Load Curve</v>
      </c>
      <c r="V145" s="136" t="s">
        <v>4</v>
      </c>
    </row>
    <row r="146" spans="1:22" x14ac:dyDescent="0.25">
      <c r="A146" s="142">
        <v>128</v>
      </c>
      <c r="B146" s="134"/>
      <c r="C146" s="174">
        <f ca="1">_xll.meDateFromTenor(C145,"1D","FOLLOWING",D$13,"NORMAL")</f>
        <v>42600</v>
      </c>
      <c r="D146" s="20">
        <f ca="1">_xll.meDateFromTenor(C146,D$14,"Following",D$13,"Normal")</f>
        <v>42601</v>
      </c>
      <c r="E146" s="175">
        <f ca="1"/>
        <v>-3.5700000000993396E-3</v>
      </c>
      <c r="F146" s="99"/>
      <c r="G146" s="174">
        <f t="shared" ca="1" si="4"/>
        <v>42600</v>
      </c>
      <c r="H146" s="20">
        <f ca="1">_xll.meDateFromTenor(G146,H$14,"Following",H$13,"Normal")</f>
        <v>42692</v>
      </c>
      <c r="I146" s="175" t="str">
        <f ca="1"/>
        <v>Load Curve</v>
      </c>
      <c r="J146" s="7" t="s">
        <v>4</v>
      </c>
      <c r="K146" s="174">
        <f t="shared" ca="1" si="5"/>
        <v>42600</v>
      </c>
      <c r="L146" s="20">
        <f ca="1">_xll.meDateFromTenor(K146,L$14,"Following",L$13,"Normal")</f>
        <v>42786</v>
      </c>
      <c r="M146" s="175">
        <f ca="1"/>
        <v>-1.4313793103448275E-3</v>
      </c>
      <c r="N146" s="7" t="s">
        <v>4</v>
      </c>
      <c r="O146" s="174">
        <f t="shared" ca="1" si="6"/>
        <v>42600</v>
      </c>
      <c r="P146" s="20">
        <f ca="1">_xll.meDateFromTenor(O146,P$14,"Following",P$13,"Normal")</f>
        <v>42601</v>
      </c>
      <c r="Q146" s="175" t="str">
        <f ca="1"/>
        <v>Load Curve</v>
      </c>
      <c r="R146" s="7" t="s">
        <v>4</v>
      </c>
      <c r="S146" s="174">
        <f t="shared" ca="1" si="7"/>
        <v>42600</v>
      </c>
      <c r="T146" s="20">
        <f ca="1">_xll.meDateFromTenor(S146,"1D","Following",T$13,"Normal")</f>
        <v>42601</v>
      </c>
      <c r="U146" s="175" t="str">
        <f ca="1"/>
        <v>Load Curve</v>
      </c>
      <c r="V146" s="136" t="s">
        <v>4</v>
      </c>
    </row>
    <row r="147" spans="1:22" x14ac:dyDescent="0.25">
      <c r="A147" s="142">
        <v>129</v>
      </c>
      <c r="B147" s="134"/>
      <c r="C147" s="174">
        <f ca="1">_xll.meDateFromTenor(C146,"1D","FOLLOWING",D$13,"NORMAL")</f>
        <v>42601</v>
      </c>
      <c r="D147" s="20">
        <f ca="1">_xll.meDateFromTenor(C147,D$14,"Following",D$13,"Normal")</f>
        <v>42604</v>
      </c>
      <c r="E147" s="175">
        <f ca="1"/>
        <v>-3.5699999999927582E-3</v>
      </c>
      <c r="F147" s="99"/>
      <c r="G147" s="174">
        <f t="shared" ca="1" si="4"/>
        <v>42601</v>
      </c>
      <c r="H147" s="20">
        <f ca="1">_xll.meDateFromTenor(G147,H$14,"Following",H$13,"Normal")</f>
        <v>42695</v>
      </c>
      <c r="I147" s="175" t="str">
        <f ca="1"/>
        <v>Load Curve</v>
      </c>
      <c r="J147" s="7" t="s">
        <v>4</v>
      </c>
      <c r="K147" s="174">
        <f t="shared" ca="1" si="5"/>
        <v>42601</v>
      </c>
      <c r="L147" s="20">
        <f ca="1">_xll.meDateFromTenor(K147,L$14,"Following",L$13,"Normal")</f>
        <v>42786</v>
      </c>
      <c r="M147" s="175">
        <f ca="1"/>
        <v>-1.4331210281100424E-3</v>
      </c>
      <c r="N147" s="7" t="s">
        <v>4</v>
      </c>
      <c r="O147" s="174">
        <f t="shared" ca="1" si="6"/>
        <v>42601</v>
      </c>
      <c r="P147" s="20">
        <f ca="1">_xll.meDateFromTenor(O147,P$14,"Following",P$13,"Normal")</f>
        <v>42604</v>
      </c>
      <c r="Q147" s="175" t="str">
        <f ca="1"/>
        <v>Load Curve</v>
      </c>
      <c r="R147" s="7" t="s">
        <v>4</v>
      </c>
      <c r="S147" s="174">
        <f t="shared" ca="1" si="7"/>
        <v>42601</v>
      </c>
      <c r="T147" s="20">
        <f ca="1">_xll.meDateFromTenor(S147,"1D","Following",T$13,"Normal")</f>
        <v>42604</v>
      </c>
      <c r="U147" s="175" t="str">
        <f ca="1"/>
        <v>Load Curve</v>
      </c>
      <c r="V147" s="136" t="s">
        <v>4</v>
      </c>
    </row>
    <row r="148" spans="1:22" x14ac:dyDescent="0.25">
      <c r="A148" s="142">
        <v>130</v>
      </c>
      <c r="B148" s="134"/>
      <c r="C148" s="174">
        <f ca="1">_xll.meDateFromTenor(C147,"1D","FOLLOWING",D$13,"NORMAL")</f>
        <v>42604</v>
      </c>
      <c r="D148" s="20">
        <f ca="1">_xll.meDateFromTenor(C148,D$14,"Following",D$13,"Normal")</f>
        <v>42605</v>
      </c>
      <c r="E148" s="175">
        <f ca="1"/>
        <v>-3.5700000000592289E-3</v>
      </c>
      <c r="F148" s="99"/>
      <c r="G148" s="174">
        <f t="shared" ca="1" si="4"/>
        <v>42604</v>
      </c>
      <c r="H148" s="20">
        <f ca="1">_xll.meDateFromTenor(G148,H$14,"Following",H$13,"Normal")</f>
        <v>42696</v>
      </c>
      <c r="I148" s="175" t="str">
        <f ca="1"/>
        <v>Load Curve</v>
      </c>
      <c r="J148" s="7" t="s">
        <v>4</v>
      </c>
      <c r="K148" s="174">
        <f t="shared" ca="1" si="5"/>
        <v>42604</v>
      </c>
      <c r="L148" s="20">
        <f ca="1">_xll.meDateFromTenor(K148,L$14,"Following",L$13,"Normal")</f>
        <v>42788</v>
      </c>
      <c r="M148" s="175">
        <f ca="1"/>
        <v>-1.4382758620689656E-3</v>
      </c>
      <c r="N148" s="7" t="s">
        <v>4</v>
      </c>
      <c r="O148" s="174">
        <f t="shared" ca="1" si="6"/>
        <v>42604</v>
      </c>
      <c r="P148" s="20">
        <f ca="1">_xll.meDateFromTenor(O148,P$14,"Following",P$13,"Normal")</f>
        <v>42605</v>
      </c>
      <c r="Q148" s="175" t="str">
        <f ca="1"/>
        <v>Load Curve</v>
      </c>
      <c r="R148" s="7" t="s">
        <v>4</v>
      </c>
      <c r="S148" s="174">
        <f t="shared" ca="1" si="7"/>
        <v>42604</v>
      </c>
      <c r="T148" s="20">
        <f ca="1">_xll.meDateFromTenor(S148,"1D","Following",T$13,"Normal")</f>
        <v>42605</v>
      </c>
      <c r="U148" s="175" t="str">
        <f ca="1"/>
        <v>Load Curve</v>
      </c>
      <c r="V148" s="136" t="s">
        <v>4</v>
      </c>
    </row>
    <row r="149" spans="1:22" x14ac:dyDescent="0.25">
      <c r="A149" s="142">
        <v>131</v>
      </c>
      <c r="B149" s="134"/>
      <c r="C149" s="174">
        <f ca="1">_xll.meDateFromTenor(C148,"1D","FOLLOWING",D$13,"NORMAL")</f>
        <v>42605</v>
      </c>
      <c r="D149" s="20">
        <f ca="1">_xll.meDateFromTenor(C149,D$14,"Following",D$13,"Normal")</f>
        <v>42606</v>
      </c>
      <c r="E149" s="175">
        <f ca="1"/>
        <v>-3.5699999999794355E-3</v>
      </c>
      <c r="F149" s="99"/>
      <c r="G149" s="174">
        <f t="shared" ref="G149:G212" ca="1" si="8">$C149</f>
        <v>42605</v>
      </c>
      <c r="H149" s="20">
        <f ca="1">_xll.meDateFromTenor(G149,H$14,"Following",H$13,"Normal")</f>
        <v>42697</v>
      </c>
      <c r="I149" s="175" t="str">
        <f ca="1"/>
        <v>Load Curve</v>
      </c>
      <c r="J149" s="7" t="s">
        <v>4</v>
      </c>
      <c r="K149" s="174">
        <f t="shared" ref="K149:K212" ca="1" si="9">$C149</f>
        <v>42605</v>
      </c>
      <c r="L149" s="20">
        <f ca="1">_xll.meDateFromTenor(K149,L$14,"Following",L$13,"Normal")</f>
        <v>42789</v>
      </c>
      <c r="M149" s="175">
        <f ca="1"/>
        <v>-1.4399999999999268E-3</v>
      </c>
      <c r="N149" s="7" t="s">
        <v>4</v>
      </c>
      <c r="O149" s="174">
        <f t="shared" ref="O149:O212" ca="1" si="10">$C149</f>
        <v>42605</v>
      </c>
      <c r="P149" s="20">
        <f ca="1">_xll.meDateFromTenor(O149,P$14,"Following",P$13,"Normal")</f>
        <v>42606</v>
      </c>
      <c r="Q149" s="175" t="str">
        <f ca="1"/>
        <v>Load Curve</v>
      </c>
      <c r="R149" s="7" t="s">
        <v>4</v>
      </c>
      <c r="S149" s="174">
        <f t="shared" ref="S149:S212" ca="1" si="11">$C149</f>
        <v>42605</v>
      </c>
      <c r="T149" s="20">
        <f ca="1">_xll.meDateFromTenor(S149,"1D","Following",T$13,"Normal")</f>
        <v>42606</v>
      </c>
      <c r="U149" s="175" t="str">
        <f ca="1"/>
        <v>Load Curve</v>
      </c>
      <c r="V149" s="136" t="s">
        <v>4</v>
      </c>
    </row>
    <row r="150" spans="1:22" x14ac:dyDescent="0.25">
      <c r="A150" s="142">
        <v>132</v>
      </c>
      <c r="B150" s="134"/>
      <c r="C150" s="174">
        <f ca="1">_xll.meDateFromTenor(C149,"1D","FOLLOWING",D$13,"NORMAL")</f>
        <v>42606</v>
      </c>
      <c r="D150" s="20">
        <f ca="1">_xll.meDateFromTenor(C150,D$14,"Following",D$13,"Normal")</f>
        <v>42607</v>
      </c>
      <c r="E150" s="175">
        <f ca="1"/>
        <v>-3.5700000000993396E-3</v>
      </c>
      <c r="F150" s="99"/>
      <c r="G150" s="174">
        <f t="shared" ca="1" si="8"/>
        <v>42606</v>
      </c>
      <c r="H150" s="20">
        <f ca="1">_xll.meDateFromTenor(G150,H$14,"Following",H$13,"Normal")</f>
        <v>42698</v>
      </c>
      <c r="I150" s="175" t="str">
        <f ca="1"/>
        <v>Load Curve</v>
      </c>
      <c r="J150" s="7" t="s">
        <v>4</v>
      </c>
      <c r="K150" s="174">
        <f t="shared" ca="1" si="9"/>
        <v>42606</v>
      </c>
      <c r="L150" s="20">
        <f ca="1">_xll.meDateFromTenor(K150,L$14,"Following",L$13,"Normal")</f>
        <v>42790</v>
      </c>
      <c r="M150" s="175">
        <f ca="1"/>
        <v>-1.4403584932752864E-3</v>
      </c>
      <c r="N150" s="7" t="s">
        <v>4</v>
      </c>
      <c r="O150" s="174">
        <f t="shared" ca="1" si="10"/>
        <v>42606</v>
      </c>
      <c r="P150" s="20">
        <f ca="1">_xll.meDateFromTenor(O150,P$14,"Following",P$13,"Normal")</f>
        <v>42607</v>
      </c>
      <c r="Q150" s="175" t="str">
        <f ca="1"/>
        <v>Load Curve</v>
      </c>
      <c r="R150" s="7" t="s">
        <v>4</v>
      </c>
      <c r="S150" s="174">
        <f t="shared" ca="1" si="11"/>
        <v>42606</v>
      </c>
      <c r="T150" s="20">
        <f ca="1">_xll.meDateFromTenor(S150,"1D","Following",T$13,"Normal")</f>
        <v>42607</v>
      </c>
      <c r="U150" s="175" t="str">
        <f ca="1"/>
        <v>Load Curve</v>
      </c>
      <c r="V150" s="136" t="s">
        <v>4</v>
      </c>
    </row>
    <row r="151" spans="1:22" x14ac:dyDescent="0.25">
      <c r="A151" s="142">
        <v>133</v>
      </c>
      <c r="B151" s="134"/>
      <c r="C151" s="174">
        <f ca="1">_xll.meDateFromTenor(C150,"1D","FOLLOWING",D$13,"NORMAL")</f>
        <v>42607</v>
      </c>
      <c r="D151" s="20">
        <f ca="1">_xll.meDateFromTenor(C151,D$14,"Following",D$13,"Normal")</f>
        <v>42608</v>
      </c>
      <c r="E151" s="175">
        <f ca="1"/>
        <v>-3.5700000000194036E-3</v>
      </c>
      <c r="F151" s="99"/>
      <c r="G151" s="174">
        <f t="shared" ca="1" si="8"/>
        <v>42607</v>
      </c>
      <c r="H151" s="20">
        <f ca="1">_xll.meDateFromTenor(G151,H$14,"Following",H$13,"Normal")</f>
        <v>42699</v>
      </c>
      <c r="I151" s="175" t="str">
        <f ca="1"/>
        <v>Load Curve</v>
      </c>
      <c r="J151" s="7" t="s">
        <v>4</v>
      </c>
      <c r="K151" s="174">
        <f t="shared" ca="1" si="9"/>
        <v>42607</v>
      </c>
      <c r="L151" s="20">
        <f ca="1">_xll.meDateFromTenor(K151,L$14,"Following",L$13,"Normal")</f>
        <v>42793</v>
      </c>
      <c r="M151" s="175">
        <f ca="1"/>
        <v>-1.4400000000000001E-3</v>
      </c>
      <c r="N151" s="7" t="s">
        <v>4</v>
      </c>
      <c r="O151" s="174">
        <f t="shared" ca="1" si="10"/>
        <v>42607</v>
      </c>
      <c r="P151" s="20">
        <f ca="1">_xll.meDateFromTenor(O151,P$14,"Following",P$13,"Normal")</f>
        <v>42608</v>
      </c>
      <c r="Q151" s="175" t="str">
        <f ca="1"/>
        <v>Load Curve</v>
      </c>
      <c r="R151" s="7" t="s">
        <v>4</v>
      </c>
      <c r="S151" s="174">
        <f t="shared" ca="1" si="11"/>
        <v>42607</v>
      </c>
      <c r="T151" s="20">
        <f ca="1">_xll.meDateFromTenor(S151,"1D","Following",T$13,"Normal")</f>
        <v>42608</v>
      </c>
      <c r="U151" s="175" t="str">
        <f ca="1"/>
        <v>Load Curve</v>
      </c>
      <c r="V151" s="136" t="s">
        <v>4</v>
      </c>
    </row>
    <row r="152" spans="1:22" x14ac:dyDescent="0.25">
      <c r="A152" s="142">
        <v>134</v>
      </c>
      <c r="B152" s="134"/>
      <c r="C152" s="174">
        <f ca="1">_xll.meDateFromTenor(C151,"1D","FOLLOWING",D$13,"NORMAL")</f>
        <v>42608</v>
      </c>
      <c r="D152" s="20">
        <f ca="1">_xll.meDateFromTenor(C152,D$14,"Following",D$13,"Normal")</f>
        <v>42611</v>
      </c>
      <c r="E152" s="175">
        <f ca="1"/>
        <v>-3.5700000000060809E-3</v>
      </c>
      <c r="F152" s="99"/>
      <c r="G152" s="174">
        <f t="shared" ca="1" si="8"/>
        <v>42608</v>
      </c>
      <c r="H152" s="20">
        <f ca="1">_xll.meDateFromTenor(G152,H$14,"Following",H$13,"Normal")</f>
        <v>42702</v>
      </c>
      <c r="I152" s="175" t="str">
        <f ca="1"/>
        <v>Load Curve</v>
      </c>
      <c r="J152" s="7" t="s">
        <v>4</v>
      </c>
      <c r="K152" s="174">
        <f t="shared" ca="1" si="9"/>
        <v>42608</v>
      </c>
      <c r="L152" s="20">
        <f ca="1">_xll.meDateFromTenor(K152,L$14,"Following",L$13,"Normal")</f>
        <v>42793</v>
      </c>
      <c r="M152" s="175">
        <f ca="1"/>
        <v>-1.4399039420056384E-3</v>
      </c>
      <c r="N152" s="7" t="s">
        <v>4</v>
      </c>
      <c r="O152" s="174">
        <f t="shared" ca="1" si="10"/>
        <v>42608</v>
      </c>
      <c r="P152" s="20">
        <f ca="1">_xll.meDateFromTenor(O152,P$14,"Following",P$13,"Normal")</f>
        <v>42611</v>
      </c>
      <c r="Q152" s="175" t="str">
        <f ca="1"/>
        <v>Load Curve</v>
      </c>
      <c r="R152" s="7" t="s">
        <v>4</v>
      </c>
      <c r="S152" s="174">
        <f t="shared" ca="1" si="11"/>
        <v>42608</v>
      </c>
      <c r="T152" s="20">
        <f ca="1">_xll.meDateFromTenor(S152,"1D","Following",T$13,"Normal")</f>
        <v>42611</v>
      </c>
      <c r="U152" s="175" t="str">
        <f ca="1"/>
        <v>Load Curve</v>
      </c>
      <c r="V152" s="136" t="s">
        <v>4</v>
      </c>
    </row>
    <row r="153" spans="1:22" x14ac:dyDescent="0.25">
      <c r="A153" s="142">
        <v>135</v>
      </c>
      <c r="B153" s="134"/>
      <c r="C153" s="174">
        <f ca="1">_xll.meDateFromTenor(C152,"1D","FOLLOWING",D$13,"NORMAL")</f>
        <v>42611</v>
      </c>
      <c r="D153" s="20">
        <f ca="1">_xll.meDateFromTenor(C153,D$14,"Following",D$13,"Normal")</f>
        <v>42612</v>
      </c>
      <c r="E153" s="175">
        <f ca="1"/>
        <v>-3.5699999999794355E-3</v>
      </c>
      <c r="F153" s="99"/>
      <c r="G153" s="174">
        <f t="shared" ca="1" si="8"/>
        <v>42611</v>
      </c>
      <c r="H153" s="20">
        <f ca="1">_xll.meDateFromTenor(G153,H$14,"Following",H$13,"Normal")</f>
        <v>42703</v>
      </c>
      <c r="I153" s="175" t="str">
        <f ca="1"/>
        <v>Load Curve</v>
      </c>
      <c r="J153" s="7" t="s">
        <v>4</v>
      </c>
      <c r="K153" s="174">
        <f t="shared" ca="1" si="9"/>
        <v>42611</v>
      </c>
      <c r="L153" s="20">
        <f ca="1">_xll.meDateFromTenor(K153,L$14,"Following",L$13,"Normal")</f>
        <v>42794</v>
      </c>
      <c r="M153" s="175">
        <f ca="1"/>
        <v>-1.4400000000000001E-3</v>
      </c>
      <c r="N153" s="7" t="s">
        <v>4</v>
      </c>
      <c r="O153" s="174">
        <f t="shared" ca="1" si="10"/>
        <v>42611</v>
      </c>
      <c r="P153" s="20">
        <f ca="1">_xll.meDateFromTenor(O153,P$14,"Following",P$13,"Normal")</f>
        <v>42612</v>
      </c>
      <c r="Q153" s="175" t="str">
        <f ca="1"/>
        <v>Load Curve</v>
      </c>
      <c r="R153" s="7" t="s">
        <v>4</v>
      </c>
      <c r="S153" s="174">
        <f t="shared" ca="1" si="11"/>
        <v>42611</v>
      </c>
      <c r="T153" s="20">
        <f ca="1">_xll.meDateFromTenor(S153,"1D","Following",T$13,"Normal")</f>
        <v>42612</v>
      </c>
      <c r="U153" s="175" t="str">
        <f ca="1"/>
        <v>Load Curve</v>
      </c>
      <c r="V153" s="136" t="s">
        <v>4</v>
      </c>
    </row>
    <row r="154" spans="1:22" x14ac:dyDescent="0.25">
      <c r="A154" s="142">
        <v>136</v>
      </c>
      <c r="B154" s="134"/>
      <c r="C154" s="174">
        <f ca="1">_xll.meDateFromTenor(C153,"1D","FOLLOWING",D$13,"NORMAL")</f>
        <v>42612</v>
      </c>
      <c r="D154" s="20">
        <f ca="1">_xll.meDateFromTenor(C154,D$14,"Following",D$13,"Normal")</f>
        <v>42613</v>
      </c>
      <c r="E154" s="175">
        <f ca="1"/>
        <v>-3.5700000000593716E-3</v>
      </c>
      <c r="F154" s="99"/>
      <c r="G154" s="174">
        <f t="shared" ca="1" si="8"/>
        <v>42612</v>
      </c>
      <c r="H154" s="20">
        <f ca="1">_xll.meDateFromTenor(G154,H$14,"Following",H$13,"Normal")</f>
        <v>42704</v>
      </c>
      <c r="I154" s="175" t="str">
        <f ca="1"/>
        <v>Load Curve</v>
      </c>
      <c r="J154" s="7" t="s">
        <v>4</v>
      </c>
      <c r="K154" s="174">
        <f t="shared" ca="1" si="9"/>
        <v>42612</v>
      </c>
      <c r="L154" s="20">
        <f ca="1">_xll.meDateFromTenor(K154,L$14,"Following",L$13,"Normal")</f>
        <v>42794</v>
      </c>
      <c r="M154" s="175">
        <f ca="1"/>
        <v>-1.4399931031857565E-3</v>
      </c>
      <c r="N154" s="7" t="s">
        <v>4</v>
      </c>
      <c r="O154" s="174">
        <f t="shared" ca="1" si="10"/>
        <v>42612</v>
      </c>
      <c r="P154" s="20">
        <f ca="1">_xll.meDateFromTenor(O154,P$14,"Following",P$13,"Normal")</f>
        <v>42613</v>
      </c>
      <c r="Q154" s="175" t="str">
        <f ca="1"/>
        <v>Load Curve</v>
      </c>
      <c r="R154" s="7" t="s">
        <v>4</v>
      </c>
      <c r="S154" s="174">
        <f t="shared" ca="1" si="11"/>
        <v>42612</v>
      </c>
      <c r="T154" s="20">
        <f ca="1">_xll.meDateFromTenor(S154,"1D","Following",T$13,"Normal")</f>
        <v>42613</v>
      </c>
      <c r="U154" s="175" t="str">
        <f ca="1"/>
        <v>Load Curve</v>
      </c>
      <c r="V154" s="136" t="s">
        <v>4</v>
      </c>
    </row>
    <row r="155" spans="1:22" x14ac:dyDescent="0.25">
      <c r="A155" s="142">
        <v>137</v>
      </c>
      <c r="B155" s="134"/>
      <c r="C155" s="174">
        <f ca="1">_xll.meDateFromTenor(C154,"1D","FOLLOWING",D$13,"NORMAL")</f>
        <v>42613</v>
      </c>
      <c r="D155" s="20">
        <f ca="1">_xll.meDateFromTenor(C155,D$14,"Following",D$13,"Normal")</f>
        <v>42614</v>
      </c>
      <c r="E155" s="175">
        <f ca="1"/>
        <v>-3.5700000000593716E-3</v>
      </c>
      <c r="F155" s="99"/>
      <c r="G155" s="174">
        <f t="shared" ca="1" si="8"/>
        <v>42613</v>
      </c>
      <c r="H155" s="20">
        <f ca="1">_xll.meDateFromTenor(G155,H$14,"Following",H$13,"Normal")</f>
        <v>42704</v>
      </c>
      <c r="I155" s="175" t="str">
        <f ca="1"/>
        <v>Load Curve</v>
      </c>
      <c r="J155" s="7" t="s">
        <v>4</v>
      </c>
      <c r="K155" s="174">
        <f t="shared" ca="1" si="9"/>
        <v>42613</v>
      </c>
      <c r="L155" s="20">
        <f ca="1">_xll.meDateFromTenor(K155,L$14,"Following",L$13,"Normal")</f>
        <v>42794</v>
      </c>
      <c r="M155" s="175">
        <f ca="1"/>
        <v>-1.4400000000000001E-3</v>
      </c>
      <c r="N155" s="7" t="s">
        <v>4</v>
      </c>
      <c r="O155" s="174">
        <f t="shared" ca="1" si="10"/>
        <v>42613</v>
      </c>
      <c r="P155" s="20">
        <f ca="1">_xll.meDateFromTenor(O155,P$14,"Following",P$13,"Normal")</f>
        <v>42614</v>
      </c>
      <c r="Q155" s="175" t="str">
        <f ca="1"/>
        <v>Load Curve</v>
      </c>
      <c r="R155" s="7" t="s">
        <v>4</v>
      </c>
      <c r="S155" s="174">
        <f t="shared" ca="1" si="11"/>
        <v>42613</v>
      </c>
      <c r="T155" s="20">
        <f ca="1">_xll.meDateFromTenor(S155,"1D","Following",T$13,"Normal")</f>
        <v>42614</v>
      </c>
      <c r="U155" s="175" t="str">
        <f ca="1"/>
        <v>Load Curve</v>
      </c>
      <c r="V155" s="136" t="s">
        <v>4</v>
      </c>
    </row>
    <row r="156" spans="1:22" x14ac:dyDescent="0.25">
      <c r="A156" s="142">
        <v>138</v>
      </c>
      <c r="B156" s="134"/>
      <c r="C156" s="174">
        <f ca="1">_xll.meDateFromTenor(C155,"1D","FOLLOWING",D$13,"NORMAL")</f>
        <v>42614</v>
      </c>
      <c r="D156" s="20">
        <f ca="1">_xll.meDateFromTenor(C156,D$14,"Following",D$13,"Normal")</f>
        <v>42615</v>
      </c>
      <c r="E156" s="175">
        <f ca="1"/>
        <v>-3.5700000000593716E-3</v>
      </c>
      <c r="F156" s="99"/>
      <c r="G156" s="174">
        <f t="shared" ca="1" si="8"/>
        <v>42614</v>
      </c>
      <c r="H156" s="20">
        <f ca="1">_xll.meDateFromTenor(G156,H$14,"Following",H$13,"Normal")</f>
        <v>42705</v>
      </c>
      <c r="I156" s="175" t="str">
        <f ca="1"/>
        <v>Load Curve</v>
      </c>
      <c r="J156" s="7" t="s">
        <v>4</v>
      </c>
      <c r="K156" s="174">
        <f t="shared" ca="1" si="9"/>
        <v>42614</v>
      </c>
      <c r="L156" s="20">
        <f ca="1">_xll.meDateFromTenor(K156,L$14,"Following",L$13,"Normal")</f>
        <v>42795</v>
      </c>
      <c r="M156" s="175">
        <f ca="1"/>
        <v>-1.4400018485548234E-3</v>
      </c>
      <c r="N156" s="7" t="s">
        <v>4</v>
      </c>
      <c r="O156" s="174">
        <f t="shared" ca="1" si="10"/>
        <v>42614</v>
      </c>
      <c r="P156" s="20">
        <f ca="1">_xll.meDateFromTenor(O156,P$14,"Following",P$13,"Normal")</f>
        <v>42615</v>
      </c>
      <c r="Q156" s="175" t="str">
        <f ca="1"/>
        <v>Load Curve</v>
      </c>
      <c r="R156" s="7" t="s">
        <v>4</v>
      </c>
      <c r="S156" s="174">
        <f t="shared" ca="1" si="11"/>
        <v>42614</v>
      </c>
      <c r="T156" s="20">
        <f ca="1">_xll.meDateFromTenor(S156,"1D","Following",T$13,"Normal")</f>
        <v>42615</v>
      </c>
      <c r="U156" s="175" t="str">
        <f ca="1"/>
        <v>Load Curve</v>
      </c>
      <c r="V156" s="136" t="s">
        <v>4</v>
      </c>
    </row>
    <row r="157" spans="1:22" x14ac:dyDescent="0.25">
      <c r="A157" s="142">
        <v>139</v>
      </c>
      <c r="B157" s="134"/>
      <c r="C157" s="174">
        <f ca="1">_xll.meDateFromTenor(C156,"1D","FOLLOWING",D$13,"NORMAL")</f>
        <v>42615</v>
      </c>
      <c r="D157" s="20">
        <f ca="1">_xll.meDateFromTenor(C157,D$14,"Following",D$13,"Normal")</f>
        <v>42618</v>
      </c>
      <c r="E157" s="175">
        <f ca="1"/>
        <v>-3.5699999999927109E-3</v>
      </c>
      <c r="F157" s="99"/>
      <c r="G157" s="174">
        <f t="shared" ca="1" si="8"/>
        <v>42615</v>
      </c>
      <c r="H157" s="20">
        <f ca="1">_xll.meDateFromTenor(G157,H$14,"Following",H$13,"Normal")</f>
        <v>42706</v>
      </c>
      <c r="I157" s="175" t="str">
        <f ca="1"/>
        <v>Load Curve</v>
      </c>
      <c r="J157" s="7" t="s">
        <v>4</v>
      </c>
      <c r="K157" s="174">
        <f t="shared" ca="1" si="9"/>
        <v>42615</v>
      </c>
      <c r="L157" s="20">
        <f ca="1">_xll.meDateFromTenor(K157,L$14,"Following",L$13,"Normal")</f>
        <v>42796</v>
      </c>
      <c r="M157" s="175">
        <f ca="1"/>
        <v>-1.4400000000000001E-3</v>
      </c>
      <c r="N157" s="7" t="s">
        <v>4</v>
      </c>
      <c r="O157" s="174">
        <f t="shared" ca="1" si="10"/>
        <v>42615</v>
      </c>
      <c r="P157" s="20">
        <f ca="1">_xll.meDateFromTenor(O157,P$14,"Following",P$13,"Normal")</f>
        <v>42618</v>
      </c>
      <c r="Q157" s="175" t="str">
        <f ca="1"/>
        <v>Load Curve</v>
      </c>
      <c r="R157" s="7" t="s">
        <v>4</v>
      </c>
      <c r="S157" s="174">
        <f t="shared" ca="1" si="11"/>
        <v>42615</v>
      </c>
      <c r="T157" s="20">
        <f ca="1">_xll.meDateFromTenor(S157,"1D","Following",T$13,"Normal")</f>
        <v>42618</v>
      </c>
      <c r="U157" s="175" t="str">
        <f ca="1"/>
        <v>Load Curve</v>
      </c>
      <c r="V157" s="136" t="s">
        <v>4</v>
      </c>
    </row>
    <row r="158" spans="1:22" x14ac:dyDescent="0.25">
      <c r="A158" s="142">
        <v>140</v>
      </c>
      <c r="B158" s="134"/>
      <c r="C158" s="174">
        <f ca="1">_xll.meDateFromTenor(C157,"1D","FOLLOWING",D$13,"NORMAL")</f>
        <v>42618</v>
      </c>
      <c r="D158" s="20">
        <f ca="1">_xll.meDateFromTenor(C158,D$14,"Following",D$13,"Normal")</f>
        <v>42619</v>
      </c>
      <c r="E158" s="175">
        <f ca="1"/>
        <v>-3.5699999999794355E-3</v>
      </c>
      <c r="F158" s="99"/>
      <c r="G158" s="174">
        <f t="shared" ca="1" si="8"/>
        <v>42618</v>
      </c>
      <c r="H158" s="20">
        <f ca="1">_xll.meDateFromTenor(G158,H$14,"Following",H$13,"Normal")</f>
        <v>42709</v>
      </c>
      <c r="I158" s="175" t="str">
        <f ca="1"/>
        <v>Load Curve</v>
      </c>
      <c r="J158" s="7" t="s">
        <v>4</v>
      </c>
      <c r="K158" s="174">
        <f t="shared" ca="1" si="9"/>
        <v>42618</v>
      </c>
      <c r="L158" s="20">
        <f ca="1">_xll.meDateFromTenor(K158,L$14,"Following",L$13,"Normal")</f>
        <v>42800</v>
      </c>
      <c r="M158" s="175">
        <f ca="1"/>
        <v>-1.4400001410653752E-3</v>
      </c>
      <c r="N158" s="7" t="s">
        <v>4</v>
      </c>
      <c r="O158" s="174">
        <f t="shared" ca="1" si="10"/>
        <v>42618</v>
      </c>
      <c r="P158" s="20">
        <f ca="1">_xll.meDateFromTenor(O158,P$14,"Following",P$13,"Normal")</f>
        <v>42619</v>
      </c>
      <c r="Q158" s="175" t="str">
        <f ca="1"/>
        <v>Load Curve</v>
      </c>
      <c r="R158" s="7" t="s">
        <v>4</v>
      </c>
      <c r="S158" s="174">
        <f t="shared" ca="1" si="11"/>
        <v>42618</v>
      </c>
      <c r="T158" s="20">
        <f ca="1">_xll.meDateFromTenor(S158,"1D","Following",T$13,"Normal")</f>
        <v>42619</v>
      </c>
      <c r="U158" s="175" t="str">
        <f ca="1"/>
        <v>Load Curve</v>
      </c>
      <c r="V158" s="136" t="s">
        <v>4</v>
      </c>
    </row>
    <row r="159" spans="1:22" x14ac:dyDescent="0.25">
      <c r="A159" s="142">
        <v>141</v>
      </c>
      <c r="B159" s="134"/>
      <c r="C159" s="174">
        <f ca="1">_xll.meDateFromTenor(C158,"1D","FOLLOWING",D$13,"NORMAL")</f>
        <v>42619</v>
      </c>
      <c r="D159" s="20">
        <f ca="1">_xll.meDateFromTenor(C159,D$14,"Following",D$13,"Normal")</f>
        <v>42620</v>
      </c>
      <c r="E159" s="175">
        <f ca="1"/>
        <v>-3.5700000000993396E-3</v>
      </c>
      <c r="F159" s="99"/>
      <c r="G159" s="174">
        <f t="shared" ca="1" si="8"/>
        <v>42619</v>
      </c>
      <c r="H159" s="20">
        <f ca="1">_xll.meDateFromTenor(G159,H$14,"Following",H$13,"Normal")</f>
        <v>42710</v>
      </c>
      <c r="I159" s="175" t="str">
        <f ca="1"/>
        <v>Load Curve</v>
      </c>
      <c r="J159" s="7" t="s">
        <v>4</v>
      </c>
      <c r="K159" s="174">
        <f t="shared" ca="1" si="9"/>
        <v>42619</v>
      </c>
      <c r="L159" s="20">
        <f ca="1">_xll.meDateFromTenor(K159,L$14,"Following",L$13,"Normal")</f>
        <v>42800</v>
      </c>
      <c r="M159" s="175">
        <f ca="1"/>
        <v>-1.4400000000000001E-3</v>
      </c>
      <c r="N159" s="7" t="s">
        <v>4</v>
      </c>
      <c r="O159" s="174">
        <f t="shared" ca="1" si="10"/>
        <v>42619</v>
      </c>
      <c r="P159" s="20">
        <f ca="1">_xll.meDateFromTenor(O159,P$14,"Following",P$13,"Normal")</f>
        <v>42620</v>
      </c>
      <c r="Q159" s="175" t="str">
        <f ca="1"/>
        <v>Load Curve</v>
      </c>
      <c r="R159" s="7" t="s">
        <v>4</v>
      </c>
      <c r="S159" s="174">
        <f t="shared" ca="1" si="11"/>
        <v>42619</v>
      </c>
      <c r="T159" s="20">
        <f ca="1">_xll.meDateFromTenor(S159,"1D","Following",T$13,"Normal")</f>
        <v>42620</v>
      </c>
      <c r="U159" s="175" t="str">
        <f ca="1"/>
        <v>Load Curve</v>
      </c>
      <c r="V159" s="136" t="s">
        <v>4</v>
      </c>
    </row>
    <row r="160" spans="1:22" x14ac:dyDescent="0.25">
      <c r="A160" s="142">
        <v>142</v>
      </c>
      <c r="B160" s="134"/>
      <c r="C160" s="174">
        <f ca="1">_xll.meDateFromTenor(C159,"1D","FOLLOWING",D$13,"NORMAL")</f>
        <v>42620</v>
      </c>
      <c r="D160" s="20">
        <f ca="1">_xll.meDateFromTenor(C160,D$14,"Following",D$13,"Normal")</f>
        <v>42621</v>
      </c>
      <c r="E160" s="175">
        <f ca="1"/>
        <v>-3.5700000000194036E-3</v>
      </c>
      <c r="F160" s="99"/>
      <c r="G160" s="174">
        <f t="shared" ca="1" si="8"/>
        <v>42620</v>
      </c>
      <c r="H160" s="20">
        <f ca="1">_xll.meDateFromTenor(G160,H$14,"Following",H$13,"Normal")</f>
        <v>42711</v>
      </c>
      <c r="I160" s="175" t="str">
        <f ca="1"/>
        <v>Load Curve</v>
      </c>
      <c r="J160" s="7" t="s">
        <v>4</v>
      </c>
      <c r="K160" s="174">
        <f t="shared" ca="1" si="9"/>
        <v>42620</v>
      </c>
      <c r="L160" s="20">
        <f ca="1">_xll.meDateFromTenor(K160,L$14,"Following",L$13,"Normal")</f>
        <v>42801</v>
      </c>
      <c r="M160" s="175">
        <f ca="1"/>
        <v>-1.4399999331435492E-3</v>
      </c>
      <c r="N160" s="7" t="s">
        <v>4</v>
      </c>
      <c r="O160" s="174">
        <f t="shared" ca="1" si="10"/>
        <v>42620</v>
      </c>
      <c r="P160" s="20">
        <f ca="1">_xll.meDateFromTenor(O160,P$14,"Following",P$13,"Normal")</f>
        <v>42621</v>
      </c>
      <c r="Q160" s="175" t="str">
        <f ca="1"/>
        <v>Load Curve</v>
      </c>
      <c r="R160" s="7" t="s">
        <v>4</v>
      </c>
      <c r="S160" s="174">
        <f t="shared" ca="1" si="11"/>
        <v>42620</v>
      </c>
      <c r="T160" s="20">
        <f ca="1">_xll.meDateFromTenor(S160,"1D","Following",T$13,"Normal")</f>
        <v>42621</v>
      </c>
      <c r="U160" s="175" t="str">
        <f ca="1"/>
        <v>Load Curve</v>
      </c>
      <c r="V160" s="136" t="s">
        <v>4</v>
      </c>
    </row>
    <row r="161" spans="1:22" x14ac:dyDescent="0.25">
      <c r="A161" s="142">
        <v>143</v>
      </c>
      <c r="B161" s="134"/>
      <c r="C161" s="174">
        <f ca="1">_xll.meDateFromTenor(C160,"1D","FOLLOWING",D$13,"NORMAL")</f>
        <v>42621</v>
      </c>
      <c r="D161" s="20">
        <f ca="1">_xll.meDateFromTenor(C161,D$14,"Following",D$13,"Normal")</f>
        <v>42622</v>
      </c>
      <c r="E161" s="175">
        <f ca="1"/>
        <v>-3.7800000000887258E-3</v>
      </c>
      <c r="F161" s="99"/>
      <c r="G161" s="174">
        <f t="shared" ca="1" si="8"/>
        <v>42621</v>
      </c>
      <c r="H161" s="20">
        <f ca="1">_xll.meDateFromTenor(G161,H$14,"Following",H$13,"Normal")</f>
        <v>42712</v>
      </c>
      <c r="I161" s="175" t="str">
        <f ca="1"/>
        <v>Load Curve</v>
      </c>
      <c r="J161" s="7" t="s">
        <v>4</v>
      </c>
      <c r="K161" s="174">
        <f t="shared" ca="1" si="9"/>
        <v>42621</v>
      </c>
      <c r="L161" s="20">
        <f ca="1">_xll.meDateFromTenor(K161,L$14,"Following",L$13,"Normal")</f>
        <v>42802</v>
      </c>
      <c r="M161" s="175">
        <f ca="1"/>
        <v>-1.4400000000000001E-3</v>
      </c>
      <c r="N161" s="7" t="s">
        <v>4</v>
      </c>
      <c r="O161" s="174">
        <f t="shared" ca="1" si="10"/>
        <v>42621</v>
      </c>
      <c r="P161" s="20">
        <f ca="1">_xll.meDateFromTenor(O161,P$14,"Following",P$13,"Normal")</f>
        <v>42622</v>
      </c>
      <c r="Q161" s="175" t="str">
        <f ca="1"/>
        <v>Load Curve</v>
      </c>
      <c r="R161" s="7" t="s">
        <v>4</v>
      </c>
      <c r="S161" s="174">
        <f t="shared" ca="1" si="11"/>
        <v>42621</v>
      </c>
      <c r="T161" s="20">
        <f ca="1">_xll.meDateFromTenor(S161,"1D","Following",T$13,"Normal")</f>
        <v>42622</v>
      </c>
      <c r="U161" s="175" t="str">
        <f ca="1"/>
        <v>Load Curve</v>
      </c>
      <c r="V161" s="136" t="s">
        <v>4</v>
      </c>
    </row>
    <row r="162" spans="1:22" x14ac:dyDescent="0.25">
      <c r="A162" s="142">
        <v>144</v>
      </c>
      <c r="B162" s="134"/>
      <c r="C162" s="174">
        <f ca="1">_xll.meDateFromTenor(C161,"1D","FOLLOWING",D$13,"NORMAL")</f>
        <v>42622</v>
      </c>
      <c r="D162" s="20">
        <f ca="1">_xll.meDateFromTenor(C162,D$14,"Following",D$13,"Normal")</f>
        <v>42625</v>
      </c>
      <c r="E162" s="175">
        <f ca="1"/>
        <v>-3.7799999999821444E-3</v>
      </c>
      <c r="F162" s="99"/>
      <c r="G162" s="174">
        <f t="shared" ca="1" si="8"/>
        <v>42622</v>
      </c>
      <c r="H162" s="20">
        <f ca="1">_xll.meDateFromTenor(G162,H$14,"Following",H$13,"Normal")</f>
        <v>42713</v>
      </c>
      <c r="I162" s="175" t="str">
        <f ca="1"/>
        <v>Load Curve</v>
      </c>
      <c r="J162" s="7" t="s">
        <v>4</v>
      </c>
      <c r="K162" s="174">
        <f t="shared" ca="1" si="9"/>
        <v>42622</v>
      </c>
      <c r="L162" s="20">
        <f ca="1">_xll.meDateFromTenor(K162,L$14,"Following",L$13,"Normal")</f>
        <v>42803</v>
      </c>
      <c r="M162" s="175">
        <f ca="1"/>
        <v>-1.4400001263604287E-3</v>
      </c>
      <c r="N162" s="7" t="s">
        <v>4</v>
      </c>
      <c r="O162" s="174">
        <f t="shared" ca="1" si="10"/>
        <v>42622</v>
      </c>
      <c r="P162" s="20">
        <f ca="1">_xll.meDateFromTenor(O162,P$14,"Following",P$13,"Normal")</f>
        <v>42625</v>
      </c>
      <c r="Q162" s="175" t="str">
        <f ca="1"/>
        <v>Load Curve</v>
      </c>
      <c r="R162" s="7" t="s">
        <v>4</v>
      </c>
      <c r="S162" s="174">
        <f t="shared" ca="1" si="11"/>
        <v>42622</v>
      </c>
      <c r="T162" s="20">
        <f ca="1">_xll.meDateFromTenor(S162,"1D","Following",T$13,"Normal")</f>
        <v>42625</v>
      </c>
      <c r="U162" s="175" t="str">
        <f ca="1"/>
        <v>Load Curve</v>
      </c>
      <c r="V162" s="136" t="s">
        <v>4</v>
      </c>
    </row>
    <row r="163" spans="1:22" x14ac:dyDescent="0.25">
      <c r="A163" s="142">
        <v>145</v>
      </c>
      <c r="B163" s="134"/>
      <c r="C163" s="174">
        <f ca="1">_xll.meDateFromTenor(C162,"1D","FOLLOWING",D$13,"NORMAL")</f>
        <v>42625</v>
      </c>
      <c r="D163" s="20">
        <f ca="1">_xll.meDateFromTenor(C163,D$14,"Following",D$13,"Normal")</f>
        <v>42626</v>
      </c>
      <c r="E163" s="175">
        <f ca="1"/>
        <v>-3.7800000000487578E-3</v>
      </c>
      <c r="F163" s="99"/>
      <c r="G163" s="174">
        <f t="shared" ca="1" si="8"/>
        <v>42625</v>
      </c>
      <c r="H163" s="20">
        <f ca="1">_xll.meDateFromTenor(G163,H$14,"Following",H$13,"Normal")</f>
        <v>42716</v>
      </c>
      <c r="I163" s="175" t="str">
        <f ca="1"/>
        <v>Load Curve</v>
      </c>
      <c r="J163" s="7" t="s">
        <v>4</v>
      </c>
      <c r="K163" s="174">
        <f t="shared" ca="1" si="9"/>
        <v>42625</v>
      </c>
      <c r="L163" s="20">
        <f ca="1">_xll.meDateFromTenor(K163,L$14,"Following",L$13,"Normal")</f>
        <v>42807</v>
      </c>
      <c r="M163" s="175">
        <f ca="1"/>
        <v>-1.4400000000000001E-3</v>
      </c>
      <c r="N163" s="7" t="s">
        <v>4</v>
      </c>
      <c r="O163" s="174">
        <f t="shared" ca="1" si="10"/>
        <v>42625</v>
      </c>
      <c r="P163" s="20">
        <f ca="1">_xll.meDateFromTenor(O163,P$14,"Following",P$13,"Normal")</f>
        <v>42626</v>
      </c>
      <c r="Q163" s="175" t="str">
        <f ca="1"/>
        <v>Load Curve</v>
      </c>
      <c r="R163" s="7" t="s">
        <v>4</v>
      </c>
      <c r="S163" s="174">
        <f t="shared" ca="1" si="11"/>
        <v>42625</v>
      </c>
      <c r="T163" s="20">
        <f ca="1">_xll.meDateFromTenor(S163,"1D","Following",T$13,"Normal")</f>
        <v>42626</v>
      </c>
      <c r="U163" s="175" t="str">
        <f ca="1"/>
        <v>Load Curve</v>
      </c>
      <c r="V163" s="136" t="s">
        <v>4</v>
      </c>
    </row>
    <row r="164" spans="1:22" x14ac:dyDescent="0.25">
      <c r="A164" s="142">
        <v>146</v>
      </c>
      <c r="B164" s="134"/>
      <c r="C164" s="174">
        <f ca="1">_xll.meDateFromTenor(C163,"1D","FOLLOWING",D$13,"NORMAL")</f>
        <v>42626</v>
      </c>
      <c r="D164" s="20">
        <f ca="1">_xll.meDateFromTenor(C164,D$14,"Following",D$13,"Normal")</f>
        <v>42627</v>
      </c>
      <c r="E164" s="175">
        <f ca="1"/>
        <v>-3.7800000000487578E-3</v>
      </c>
      <c r="F164" s="99"/>
      <c r="G164" s="174">
        <f t="shared" ca="1" si="8"/>
        <v>42626</v>
      </c>
      <c r="H164" s="20">
        <f ca="1">_xll.meDateFromTenor(G164,H$14,"Following",H$13,"Normal")</f>
        <v>42717</v>
      </c>
      <c r="I164" s="175" t="str">
        <f ca="1"/>
        <v>Load Curve</v>
      </c>
      <c r="J164" s="7" t="s">
        <v>4</v>
      </c>
      <c r="K164" s="174">
        <f t="shared" ca="1" si="9"/>
        <v>42626</v>
      </c>
      <c r="L164" s="20">
        <f ca="1">_xll.meDateFromTenor(K164,L$14,"Following",L$13,"Normal")</f>
        <v>42807</v>
      </c>
      <c r="M164" s="175">
        <f ca="1"/>
        <v>-1.4400016279806271E-3</v>
      </c>
      <c r="N164" s="7" t="s">
        <v>4</v>
      </c>
      <c r="O164" s="174">
        <f t="shared" ca="1" si="10"/>
        <v>42626</v>
      </c>
      <c r="P164" s="20">
        <f ca="1">_xll.meDateFromTenor(O164,P$14,"Following",P$13,"Normal")</f>
        <v>42627</v>
      </c>
      <c r="Q164" s="175" t="str">
        <f ca="1"/>
        <v>Load Curve</v>
      </c>
      <c r="R164" s="7" t="s">
        <v>4</v>
      </c>
      <c r="S164" s="174">
        <f t="shared" ca="1" si="11"/>
        <v>42626</v>
      </c>
      <c r="T164" s="20">
        <f ca="1">_xll.meDateFromTenor(S164,"1D","Following",T$13,"Normal")</f>
        <v>42627</v>
      </c>
      <c r="U164" s="175" t="str">
        <f ca="1"/>
        <v>Load Curve</v>
      </c>
      <c r="V164" s="136" t="s">
        <v>4</v>
      </c>
    </row>
    <row r="165" spans="1:22" x14ac:dyDescent="0.25">
      <c r="A165" s="142">
        <v>147</v>
      </c>
      <c r="B165" s="134"/>
      <c r="C165" s="174">
        <f ca="1">_xll.meDateFromTenor(C164,"1D","FOLLOWING",D$13,"NORMAL")</f>
        <v>42627</v>
      </c>
      <c r="D165" s="20">
        <f ca="1">_xll.meDateFromTenor(C165,D$14,"Following",D$13,"Normal")</f>
        <v>42628</v>
      </c>
      <c r="E165" s="175">
        <f ca="1"/>
        <v>-3.7800000000486069E-3</v>
      </c>
      <c r="F165" s="99"/>
      <c r="G165" s="174">
        <f t="shared" ca="1" si="8"/>
        <v>42627</v>
      </c>
      <c r="H165" s="20">
        <f ca="1">_xll.meDateFromTenor(G165,H$14,"Following",H$13,"Normal")</f>
        <v>42718</v>
      </c>
      <c r="I165" s="175" t="str">
        <f ca="1"/>
        <v>Load Curve</v>
      </c>
      <c r="J165" s="7" t="s">
        <v>4</v>
      </c>
      <c r="K165" s="174">
        <f t="shared" ca="1" si="9"/>
        <v>42627</v>
      </c>
      <c r="L165" s="20">
        <f ca="1">_xll.meDateFromTenor(K165,L$14,"Following",L$13,"Normal")</f>
        <v>42808</v>
      </c>
      <c r="M165" s="175">
        <f ca="1"/>
        <v>-1.4400000000000001E-3</v>
      </c>
      <c r="N165" s="7" t="s">
        <v>4</v>
      </c>
      <c r="O165" s="174">
        <f t="shared" ca="1" si="10"/>
        <v>42627</v>
      </c>
      <c r="P165" s="20">
        <f ca="1">_xll.meDateFromTenor(O165,P$14,"Following",P$13,"Normal")</f>
        <v>42628</v>
      </c>
      <c r="Q165" s="175" t="str">
        <f ca="1"/>
        <v>Load Curve</v>
      </c>
      <c r="R165" s="7" t="s">
        <v>4</v>
      </c>
      <c r="S165" s="174">
        <f t="shared" ca="1" si="11"/>
        <v>42627</v>
      </c>
      <c r="T165" s="20">
        <f ca="1">_xll.meDateFromTenor(S165,"1D","Following",T$13,"Normal")</f>
        <v>42628</v>
      </c>
      <c r="U165" s="175" t="str">
        <f ca="1"/>
        <v>Load Curve</v>
      </c>
      <c r="V165" s="136" t="s">
        <v>4</v>
      </c>
    </row>
    <row r="166" spans="1:22" x14ac:dyDescent="0.25">
      <c r="A166" s="142">
        <v>148</v>
      </c>
      <c r="B166" s="134"/>
      <c r="C166" s="174">
        <f ca="1">_xll.meDateFromTenor(C165,"1D","FOLLOWING",D$13,"NORMAL")</f>
        <v>42628</v>
      </c>
      <c r="D166" s="20">
        <f ca="1">_xll.meDateFromTenor(C166,D$14,"Following",D$13,"Normal")</f>
        <v>42629</v>
      </c>
      <c r="E166" s="175">
        <f ca="1"/>
        <v>-3.7800000000087898E-3</v>
      </c>
      <c r="F166" s="99"/>
      <c r="G166" s="174">
        <f t="shared" ca="1" si="8"/>
        <v>42628</v>
      </c>
      <c r="H166" s="20">
        <f ca="1">_xll.meDateFromTenor(G166,H$14,"Following",H$13,"Normal")</f>
        <v>42719</v>
      </c>
      <c r="I166" s="175" t="str">
        <f ca="1"/>
        <v>Load Curve</v>
      </c>
      <c r="J166" s="7" t="s">
        <v>4</v>
      </c>
      <c r="K166" s="174">
        <f t="shared" ca="1" si="9"/>
        <v>42628</v>
      </c>
      <c r="L166" s="20">
        <f ca="1">_xll.meDateFromTenor(K166,L$14,"Following",L$13,"Normal")</f>
        <v>42809</v>
      </c>
      <c r="M166" s="175">
        <f ca="1"/>
        <v>-1.4399939266627557E-3</v>
      </c>
      <c r="N166" s="7" t="s">
        <v>4</v>
      </c>
      <c r="O166" s="174">
        <f t="shared" ca="1" si="10"/>
        <v>42628</v>
      </c>
      <c r="P166" s="20">
        <f ca="1">_xll.meDateFromTenor(O166,P$14,"Following",P$13,"Normal")</f>
        <v>42629</v>
      </c>
      <c r="Q166" s="175" t="str">
        <f ca="1"/>
        <v>Load Curve</v>
      </c>
      <c r="R166" s="7" t="s">
        <v>4</v>
      </c>
      <c r="S166" s="174">
        <f t="shared" ca="1" si="11"/>
        <v>42628</v>
      </c>
      <c r="T166" s="20">
        <f ca="1">_xll.meDateFromTenor(S166,"1D","Following",T$13,"Normal")</f>
        <v>42629</v>
      </c>
      <c r="U166" s="175" t="str">
        <f ca="1"/>
        <v>Load Curve</v>
      </c>
      <c r="V166" s="136" t="s">
        <v>4</v>
      </c>
    </row>
    <row r="167" spans="1:22" x14ac:dyDescent="0.25">
      <c r="A167" s="142">
        <v>149</v>
      </c>
      <c r="B167" s="134"/>
      <c r="C167" s="174">
        <f ca="1">_xll.meDateFromTenor(C166,"1D","FOLLOWING",D$13,"NORMAL")</f>
        <v>42629</v>
      </c>
      <c r="D167" s="20">
        <f ca="1">_xll.meDateFromTenor(C167,D$14,"Following",D$13,"Normal")</f>
        <v>42632</v>
      </c>
      <c r="E167" s="175">
        <f ca="1"/>
        <v>-3.7800000000087898E-3</v>
      </c>
      <c r="F167" s="99"/>
      <c r="G167" s="174">
        <f t="shared" ca="1" si="8"/>
        <v>42629</v>
      </c>
      <c r="H167" s="20">
        <f ca="1">_xll.meDateFromTenor(G167,H$14,"Following",H$13,"Normal")</f>
        <v>42720</v>
      </c>
      <c r="I167" s="175" t="str">
        <f ca="1"/>
        <v>Load Curve</v>
      </c>
      <c r="J167" s="7" t="s">
        <v>4</v>
      </c>
      <c r="K167" s="174">
        <f t="shared" ca="1" si="9"/>
        <v>42629</v>
      </c>
      <c r="L167" s="20">
        <f ca="1">_xll.meDateFromTenor(K167,L$14,"Following",L$13,"Normal")</f>
        <v>42810</v>
      </c>
      <c r="M167" s="175">
        <f ca="1"/>
        <v>-1.4400000000000001E-3</v>
      </c>
      <c r="N167" s="7" t="s">
        <v>4</v>
      </c>
      <c r="O167" s="174">
        <f t="shared" ca="1" si="10"/>
        <v>42629</v>
      </c>
      <c r="P167" s="20">
        <f ca="1">_xll.meDateFromTenor(O167,P$14,"Following",P$13,"Normal")</f>
        <v>42632</v>
      </c>
      <c r="Q167" s="175" t="str">
        <f ca="1"/>
        <v>Load Curve</v>
      </c>
      <c r="R167" s="7" t="s">
        <v>4</v>
      </c>
      <c r="S167" s="174">
        <f t="shared" ca="1" si="11"/>
        <v>42629</v>
      </c>
      <c r="T167" s="20">
        <f ca="1">_xll.meDateFromTenor(S167,"1D","Following",T$13,"Normal")</f>
        <v>42632</v>
      </c>
      <c r="U167" s="175" t="str">
        <f ca="1"/>
        <v>Load Curve</v>
      </c>
      <c r="V167" s="136" t="s">
        <v>4</v>
      </c>
    </row>
    <row r="168" spans="1:22" x14ac:dyDescent="0.25">
      <c r="A168" s="142">
        <v>150</v>
      </c>
      <c r="B168" s="134"/>
      <c r="C168" s="174">
        <f ca="1">_xll.meDateFromTenor(C167,"1D","FOLLOWING",D$13,"NORMAL")</f>
        <v>42632</v>
      </c>
      <c r="D168" s="20">
        <f ca="1">_xll.meDateFromTenor(C168,D$14,"Following",D$13,"Normal")</f>
        <v>42633</v>
      </c>
      <c r="E168" s="175">
        <f ca="1"/>
        <v>-3.7799999999688218E-3</v>
      </c>
      <c r="F168" s="99"/>
      <c r="G168" s="174">
        <f t="shared" ca="1" si="8"/>
        <v>42632</v>
      </c>
      <c r="H168" s="20">
        <f ca="1">_xll.meDateFromTenor(G168,H$14,"Following",H$13,"Normal")</f>
        <v>42723</v>
      </c>
      <c r="I168" s="175" t="str">
        <f ca="1"/>
        <v>Load Curve</v>
      </c>
      <c r="J168" s="7" t="s">
        <v>4</v>
      </c>
      <c r="K168" s="174">
        <f t="shared" ca="1" si="9"/>
        <v>42632</v>
      </c>
      <c r="L168" s="20">
        <f ca="1">_xll.meDateFromTenor(K168,L$14,"Following",L$13,"Normal")</f>
        <v>42814</v>
      </c>
      <c r="M168" s="175">
        <f ca="1"/>
        <v>-1.4398818195428685E-3</v>
      </c>
      <c r="N168" s="7" t="s">
        <v>4</v>
      </c>
      <c r="O168" s="174">
        <f t="shared" ca="1" si="10"/>
        <v>42632</v>
      </c>
      <c r="P168" s="20">
        <f ca="1">_xll.meDateFromTenor(O168,P$14,"Following",P$13,"Normal")</f>
        <v>42633</v>
      </c>
      <c r="Q168" s="175" t="str">
        <f ca="1"/>
        <v>Load Curve</v>
      </c>
      <c r="R168" s="7" t="s">
        <v>4</v>
      </c>
      <c r="S168" s="174">
        <f t="shared" ca="1" si="11"/>
        <v>42632</v>
      </c>
      <c r="T168" s="20">
        <f ca="1">_xll.meDateFromTenor(S168,"1D","Following",T$13,"Normal")</f>
        <v>42633</v>
      </c>
      <c r="U168" s="175" t="str">
        <f ca="1"/>
        <v>Load Curve</v>
      </c>
      <c r="V168" s="136" t="s">
        <v>4</v>
      </c>
    </row>
    <row r="169" spans="1:22" x14ac:dyDescent="0.25">
      <c r="A169" s="142">
        <v>151</v>
      </c>
      <c r="B169" s="134"/>
      <c r="C169" s="174">
        <f ca="1">_xll.meDateFromTenor(C168,"1D","FOLLOWING",D$13,"NORMAL")</f>
        <v>42633</v>
      </c>
      <c r="D169" s="20">
        <f ca="1">_xll.meDateFromTenor(C169,D$14,"Following",D$13,"Normal")</f>
        <v>42634</v>
      </c>
      <c r="E169" s="175">
        <f ca="1"/>
        <v>-3.7800000000887258E-3</v>
      </c>
      <c r="F169" s="99"/>
      <c r="G169" s="174">
        <f t="shared" ca="1" si="8"/>
        <v>42633</v>
      </c>
      <c r="H169" s="20">
        <f ca="1">_xll.meDateFromTenor(G169,H$14,"Following",H$13,"Normal")</f>
        <v>42724</v>
      </c>
      <c r="I169" s="175" t="str">
        <f ca="1"/>
        <v>Load Curve</v>
      </c>
      <c r="J169" s="7" t="s">
        <v>4</v>
      </c>
      <c r="K169" s="174">
        <f t="shared" ca="1" si="9"/>
        <v>42633</v>
      </c>
      <c r="L169" s="20">
        <f ca="1">_xll.meDateFromTenor(K169,L$14,"Following",L$13,"Normal")</f>
        <v>42814</v>
      </c>
      <c r="M169" s="175">
        <f ca="1"/>
        <v>-1.4397312614322123E-3</v>
      </c>
      <c r="N169" s="7" t="s">
        <v>4</v>
      </c>
      <c r="O169" s="174">
        <f t="shared" ca="1" si="10"/>
        <v>42633</v>
      </c>
      <c r="P169" s="20">
        <f ca="1">_xll.meDateFromTenor(O169,P$14,"Following",P$13,"Normal")</f>
        <v>42634</v>
      </c>
      <c r="Q169" s="175" t="str">
        <f ca="1"/>
        <v>Load Curve</v>
      </c>
      <c r="R169" s="7" t="s">
        <v>4</v>
      </c>
      <c r="S169" s="174">
        <f t="shared" ca="1" si="11"/>
        <v>42633</v>
      </c>
      <c r="T169" s="20">
        <f ca="1">_xll.meDateFromTenor(S169,"1D","Following",T$13,"Normal")</f>
        <v>42634</v>
      </c>
      <c r="U169" s="175" t="str">
        <f ca="1"/>
        <v>Load Curve</v>
      </c>
      <c r="V169" s="136" t="s">
        <v>4</v>
      </c>
    </row>
    <row r="170" spans="1:22" x14ac:dyDescent="0.25">
      <c r="A170" s="142">
        <v>152</v>
      </c>
      <c r="B170" s="134"/>
      <c r="C170" s="174">
        <f ca="1">_xll.meDateFromTenor(C169,"1D","FOLLOWING",D$13,"NORMAL")</f>
        <v>42634</v>
      </c>
      <c r="D170" s="20">
        <f ca="1">_xll.meDateFromTenor(C170,D$14,"Following",D$13,"Normal")</f>
        <v>42635</v>
      </c>
      <c r="E170" s="175">
        <f ca="1"/>
        <v>-3.7800000000487578E-3</v>
      </c>
      <c r="F170" s="99"/>
      <c r="G170" s="174">
        <f t="shared" ca="1" si="8"/>
        <v>42634</v>
      </c>
      <c r="H170" s="20">
        <f ca="1">_xll.meDateFromTenor(G170,H$14,"Following",H$13,"Normal")</f>
        <v>42725</v>
      </c>
      <c r="I170" s="175" t="str">
        <f ca="1"/>
        <v>Load Curve</v>
      </c>
      <c r="J170" s="7" t="s">
        <v>4</v>
      </c>
      <c r="K170" s="174">
        <f t="shared" ca="1" si="9"/>
        <v>42634</v>
      </c>
      <c r="L170" s="20">
        <f ca="1">_xll.meDateFromTenor(K170,L$14,"Following",L$13,"Normal")</f>
        <v>42815</v>
      </c>
      <c r="M170" s="175">
        <f ca="1"/>
        <v>-1.439639793550122E-3</v>
      </c>
      <c r="N170" s="7" t="s">
        <v>4</v>
      </c>
      <c r="O170" s="174">
        <f t="shared" ca="1" si="10"/>
        <v>42634</v>
      </c>
      <c r="P170" s="20">
        <f ca="1">_xll.meDateFromTenor(O170,P$14,"Following",P$13,"Normal")</f>
        <v>42635</v>
      </c>
      <c r="Q170" s="175" t="str">
        <f ca="1"/>
        <v>Load Curve</v>
      </c>
      <c r="R170" s="7" t="s">
        <v>4</v>
      </c>
      <c r="S170" s="174">
        <f t="shared" ca="1" si="11"/>
        <v>42634</v>
      </c>
      <c r="T170" s="20">
        <f ca="1">_xll.meDateFromTenor(S170,"1D","Following",T$13,"Normal")</f>
        <v>42635</v>
      </c>
      <c r="U170" s="175" t="str">
        <f ca="1"/>
        <v>Load Curve</v>
      </c>
      <c r="V170" s="136" t="s">
        <v>4</v>
      </c>
    </row>
    <row r="171" spans="1:22" x14ac:dyDescent="0.25">
      <c r="A171" s="142">
        <v>153</v>
      </c>
      <c r="B171" s="134"/>
      <c r="C171" s="174">
        <f ca="1">_xll.meDateFromTenor(C170,"1D","FOLLOWING",D$13,"NORMAL")</f>
        <v>42635</v>
      </c>
      <c r="D171" s="20">
        <f ca="1">_xll.meDateFromTenor(C171,D$14,"Following",D$13,"Normal")</f>
        <v>42636</v>
      </c>
      <c r="E171" s="175">
        <f ca="1"/>
        <v>-3.7799999999688218E-3</v>
      </c>
      <c r="F171" s="99"/>
      <c r="G171" s="174">
        <f t="shared" ca="1" si="8"/>
        <v>42635</v>
      </c>
      <c r="H171" s="20">
        <f ca="1">_xll.meDateFromTenor(G171,H$14,"Following",H$13,"Normal")</f>
        <v>42726</v>
      </c>
      <c r="I171" s="175" t="str">
        <f ca="1"/>
        <v>Load Curve</v>
      </c>
      <c r="J171" s="7" t="s">
        <v>4</v>
      </c>
      <c r="K171" s="174">
        <f t="shared" ca="1" si="9"/>
        <v>42635</v>
      </c>
      <c r="L171" s="20">
        <f ca="1">_xll.meDateFromTenor(K171,L$14,"Following",L$13,"Normal")</f>
        <v>42816</v>
      </c>
      <c r="M171" s="175">
        <f ca="1"/>
        <v>-1.4396988837786881E-3</v>
      </c>
      <c r="N171" s="7" t="s">
        <v>4</v>
      </c>
      <c r="O171" s="174">
        <f t="shared" ca="1" si="10"/>
        <v>42635</v>
      </c>
      <c r="P171" s="20">
        <f ca="1">_xll.meDateFromTenor(O171,P$14,"Following",P$13,"Normal")</f>
        <v>42636</v>
      </c>
      <c r="Q171" s="175" t="str">
        <f ca="1"/>
        <v>Load Curve</v>
      </c>
      <c r="R171" s="7" t="s">
        <v>4</v>
      </c>
      <c r="S171" s="174">
        <f t="shared" ca="1" si="11"/>
        <v>42635</v>
      </c>
      <c r="T171" s="20">
        <f ca="1">_xll.meDateFromTenor(S171,"1D","Following",T$13,"Normal")</f>
        <v>42636</v>
      </c>
      <c r="U171" s="175" t="str">
        <f ca="1"/>
        <v>Load Curve</v>
      </c>
      <c r="V171" s="136" t="s">
        <v>4</v>
      </c>
    </row>
    <row r="172" spans="1:22" x14ac:dyDescent="0.25">
      <c r="A172" s="142">
        <v>154</v>
      </c>
      <c r="B172" s="134"/>
      <c r="C172" s="174">
        <f ca="1">_xll.meDateFromTenor(C171,"1D","FOLLOWING",D$13,"NORMAL")</f>
        <v>42636</v>
      </c>
      <c r="D172" s="20">
        <f ca="1">_xll.meDateFromTenor(C172,D$14,"Following",D$13,"Normal")</f>
        <v>42639</v>
      </c>
      <c r="E172" s="175">
        <f ca="1"/>
        <v>-3.7800000000087395E-3</v>
      </c>
      <c r="F172" s="99"/>
      <c r="G172" s="174">
        <f t="shared" ca="1" si="8"/>
        <v>42636</v>
      </c>
      <c r="H172" s="20">
        <f ca="1">_xll.meDateFromTenor(G172,H$14,"Following",H$13,"Normal")</f>
        <v>42727</v>
      </c>
      <c r="I172" s="175" t="str">
        <f ca="1"/>
        <v>Load Curve</v>
      </c>
      <c r="J172" s="7" t="s">
        <v>4</v>
      </c>
      <c r="K172" s="174">
        <f t="shared" ca="1" si="9"/>
        <v>42636</v>
      </c>
      <c r="L172" s="20">
        <f ca="1">_xll.meDateFromTenor(K172,L$14,"Following",L$13,"Normal")</f>
        <v>42817</v>
      </c>
      <c r="M172" s="175">
        <f ca="1"/>
        <v>-1.4400000000000001E-3</v>
      </c>
      <c r="N172" s="7" t="s">
        <v>4</v>
      </c>
      <c r="O172" s="174">
        <f t="shared" ca="1" si="10"/>
        <v>42636</v>
      </c>
      <c r="P172" s="20">
        <f ca="1">_xll.meDateFromTenor(O172,P$14,"Following",P$13,"Normal")</f>
        <v>42639</v>
      </c>
      <c r="Q172" s="175" t="str">
        <f ca="1"/>
        <v>Load Curve</v>
      </c>
      <c r="R172" s="7" t="s">
        <v>4</v>
      </c>
      <c r="S172" s="174">
        <f t="shared" ca="1" si="11"/>
        <v>42636</v>
      </c>
      <c r="T172" s="20">
        <f ca="1">_xll.meDateFromTenor(S172,"1D","Following",T$13,"Normal")</f>
        <v>42639</v>
      </c>
      <c r="U172" s="175" t="str">
        <f ca="1"/>
        <v>Load Curve</v>
      </c>
      <c r="V172" s="136" t="s">
        <v>4</v>
      </c>
    </row>
    <row r="173" spans="1:22" x14ac:dyDescent="0.25">
      <c r="A173" s="142">
        <v>155</v>
      </c>
      <c r="B173" s="134"/>
      <c r="C173" s="174">
        <f ca="1">_xll.meDateFromTenor(C172,"1D","FOLLOWING",D$13,"NORMAL")</f>
        <v>42639</v>
      </c>
      <c r="D173" s="20">
        <f ca="1">_xll.meDateFromTenor(C173,D$14,"Following",D$13,"Normal")</f>
        <v>42640</v>
      </c>
      <c r="E173" s="175">
        <f ca="1"/>
        <v>-3.7800000000087898E-3</v>
      </c>
      <c r="F173" s="99"/>
      <c r="G173" s="174">
        <f t="shared" ca="1" si="8"/>
        <v>42639</v>
      </c>
      <c r="H173" s="20">
        <f ca="1">_xll.meDateFromTenor(G173,H$14,"Following",H$13,"Normal")</f>
        <v>42731</v>
      </c>
      <c r="I173" s="175" t="str">
        <f ca="1"/>
        <v>Load Curve</v>
      </c>
      <c r="J173" s="7" t="s">
        <v>4</v>
      </c>
      <c r="K173" s="174">
        <f t="shared" ca="1" si="9"/>
        <v>42639</v>
      </c>
      <c r="L173" s="20">
        <f ca="1">_xll.meDateFromTenor(K173,L$14,"Following",L$13,"Normal")</f>
        <v>42821</v>
      </c>
      <c r="M173" s="175">
        <f ca="1"/>
        <v>-1.4419518377792883E-3</v>
      </c>
      <c r="N173" s="7" t="s">
        <v>4</v>
      </c>
      <c r="O173" s="174">
        <f t="shared" ca="1" si="10"/>
        <v>42639</v>
      </c>
      <c r="P173" s="20">
        <f ca="1">_xll.meDateFromTenor(O173,P$14,"Following",P$13,"Normal")</f>
        <v>42640</v>
      </c>
      <c r="Q173" s="175" t="str">
        <f ca="1"/>
        <v>Load Curve</v>
      </c>
      <c r="R173" s="7" t="s">
        <v>4</v>
      </c>
      <c r="S173" s="174">
        <f t="shared" ca="1" si="11"/>
        <v>42639</v>
      </c>
      <c r="T173" s="20">
        <f ca="1">_xll.meDateFromTenor(S173,"1D","Following",T$13,"Normal")</f>
        <v>42640</v>
      </c>
      <c r="U173" s="175" t="str">
        <f ca="1"/>
        <v>Load Curve</v>
      </c>
      <c r="V173" s="136" t="s">
        <v>4</v>
      </c>
    </row>
    <row r="174" spans="1:22" x14ac:dyDescent="0.25">
      <c r="A174" s="142">
        <v>156</v>
      </c>
      <c r="B174" s="134"/>
      <c r="C174" s="174">
        <f ca="1">_xll.meDateFromTenor(C173,"1D","FOLLOWING",D$13,"NORMAL")</f>
        <v>42640</v>
      </c>
      <c r="D174" s="20">
        <f ca="1">_xll.meDateFromTenor(C174,D$14,"Following",D$13,"Normal")</f>
        <v>42641</v>
      </c>
      <c r="E174" s="175">
        <f ca="1"/>
        <v>-3.7800000000487578E-3</v>
      </c>
      <c r="F174" s="99"/>
      <c r="G174" s="174">
        <f t="shared" ca="1" si="8"/>
        <v>42640</v>
      </c>
      <c r="H174" s="20">
        <f ca="1">_xll.meDateFromTenor(G174,H$14,"Following",H$13,"Normal")</f>
        <v>42731</v>
      </c>
      <c r="I174" s="175" t="str">
        <f ca="1"/>
        <v>Load Curve</v>
      </c>
      <c r="J174" s="7" t="s">
        <v>4</v>
      </c>
      <c r="K174" s="174">
        <f t="shared" ca="1" si="9"/>
        <v>42640</v>
      </c>
      <c r="L174" s="20">
        <f ca="1">_xll.meDateFromTenor(K174,L$14,"Following",L$13,"Normal")</f>
        <v>42821</v>
      </c>
      <c r="M174" s="175">
        <f ca="1"/>
        <v>-1.4425806451612904E-3</v>
      </c>
      <c r="N174" s="7" t="s">
        <v>4</v>
      </c>
      <c r="O174" s="174">
        <f t="shared" ca="1" si="10"/>
        <v>42640</v>
      </c>
      <c r="P174" s="20">
        <f ca="1">_xll.meDateFromTenor(O174,P$14,"Following",P$13,"Normal")</f>
        <v>42641</v>
      </c>
      <c r="Q174" s="175" t="str">
        <f ca="1"/>
        <v>Load Curve</v>
      </c>
      <c r="R174" s="7" t="s">
        <v>4</v>
      </c>
      <c r="S174" s="174">
        <f t="shared" ca="1" si="11"/>
        <v>42640</v>
      </c>
      <c r="T174" s="20">
        <f ca="1">_xll.meDateFromTenor(S174,"1D","Following",T$13,"Normal")</f>
        <v>42641</v>
      </c>
      <c r="U174" s="175" t="str">
        <f ca="1"/>
        <v>Load Curve</v>
      </c>
      <c r="V174" s="136" t="s">
        <v>4</v>
      </c>
    </row>
    <row r="175" spans="1:22" x14ac:dyDescent="0.25">
      <c r="A175" s="142">
        <v>157</v>
      </c>
      <c r="B175" s="134"/>
      <c r="C175" s="174">
        <f ca="1">_xll.meDateFromTenor(C174,"1D","FOLLOWING",D$13,"NORMAL")</f>
        <v>42641</v>
      </c>
      <c r="D175" s="20">
        <f ca="1">_xll.meDateFromTenor(C175,D$14,"Following",D$13,"Normal")</f>
        <v>42642</v>
      </c>
      <c r="E175" s="175">
        <f ca="1"/>
        <v>-3.7800000000487578E-3</v>
      </c>
      <c r="F175" s="99"/>
      <c r="G175" s="174">
        <f t="shared" ca="1" si="8"/>
        <v>42641</v>
      </c>
      <c r="H175" s="20">
        <f ca="1">_xll.meDateFromTenor(G175,H$14,"Following",H$13,"Normal")</f>
        <v>42732</v>
      </c>
      <c r="I175" s="175" t="str">
        <f ca="1"/>
        <v>Load Curve</v>
      </c>
      <c r="J175" s="7" t="s">
        <v>4</v>
      </c>
      <c r="K175" s="174">
        <f t="shared" ca="1" si="9"/>
        <v>42641</v>
      </c>
      <c r="L175" s="20">
        <f ca="1">_xll.meDateFromTenor(K175,L$14,"Following",L$13,"Normal")</f>
        <v>42822</v>
      </c>
      <c r="M175" s="175">
        <f ca="1"/>
        <v>-1.4432214244335766E-3</v>
      </c>
      <c r="N175" s="7" t="s">
        <v>4</v>
      </c>
      <c r="O175" s="174">
        <f t="shared" ca="1" si="10"/>
        <v>42641</v>
      </c>
      <c r="P175" s="20">
        <f ca="1">_xll.meDateFromTenor(O175,P$14,"Following",P$13,"Normal")</f>
        <v>42642</v>
      </c>
      <c r="Q175" s="175" t="str">
        <f ca="1"/>
        <v>Load Curve</v>
      </c>
      <c r="R175" s="7" t="s">
        <v>4</v>
      </c>
      <c r="S175" s="174">
        <f t="shared" ca="1" si="11"/>
        <v>42641</v>
      </c>
      <c r="T175" s="20">
        <f ca="1">_xll.meDateFromTenor(S175,"1D","Following",T$13,"Normal")</f>
        <v>42642</v>
      </c>
      <c r="U175" s="175" t="str">
        <f ca="1"/>
        <v>Load Curve</v>
      </c>
      <c r="V175" s="136" t="s">
        <v>4</v>
      </c>
    </row>
    <row r="176" spans="1:22" x14ac:dyDescent="0.25">
      <c r="A176" s="142">
        <v>158</v>
      </c>
      <c r="B176" s="134"/>
      <c r="C176" s="174">
        <f ca="1">_xll.meDateFromTenor(C175,"1D","FOLLOWING",D$13,"NORMAL")</f>
        <v>42642</v>
      </c>
      <c r="D176" s="20">
        <f ca="1">_xll.meDateFromTenor(C176,D$14,"Following",D$13,"Normal")</f>
        <v>42643</v>
      </c>
      <c r="E176" s="175">
        <f ca="1"/>
        <v>-3.7800000000887258E-3</v>
      </c>
      <c r="F176" s="99"/>
      <c r="G176" s="174">
        <f t="shared" ca="1" si="8"/>
        <v>42642</v>
      </c>
      <c r="H176" s="20">
        <f ca="1">_xll.meDateFromTenor(G176,H$14,"Following",H$13,"Normal")</f>
        <v>42733</v>
      </c>
      <c r="I176" s="175" t="str">
        <f ca="1"/>
        <v>Load Curve</v>
      </c>
      <c r="J176" s="7" t="s">
        <v>4</v>
      </c>
      <c r="K176" s="174">
        <f t="shared" ca="1" si="9"/>
        <v>42642</v>
      </c>
      <c r="L176" s="20">
        <f ca="1">_xll.meDateFromTenor(K176,L$14,"Following",L$13,"Normal")</f>
        <v>42823</v>
      </c>
      <c r="M176" s="175">
        <f ca="1"/>
        <v>-1.4438709677419353E-3</v>
      </c>
      <c r="N176" s="7" t="s">
        <v>4</v>
      </c>
      <c r="O176" s="174">
        <f t="shared" ca="1" si="10"/>
        <v>42642</v>
      </c>
      <c r="P176" s="20">
        <f ca="1">_xll.meDateFromTenor(O176,P$14,"Following",P$13,"Normal")</f>
        <v>42643</v>
      </c>
      <c r="Q176" s="175" t="str">
        <f ca="1"/>
        <v>Load Curve</v>
      </c>
      <c r="R176" s="7" t="s">
        <v>4</v>
      </c>
      <c r="S176" s="174">
        <f t="shared" ca="1" si="11"/>
        <v>42642</v>
      </c>
      <c r="T176" s="20">
        <f ca="1">_xll.meDateFromTenor(S176,"1D","Following",T$13,"Normal")</f>
        <v>42643</v>
      </c>
      <c r="U176" s="175" t="str">
        <f ca="1"/>
        <v>Load Curve</v>
      </c>
      <c r="V176" s="136" t="s">
        <v>4</v>
      </c>
    </row>
    <row r="177" spans="1:22" x14ac:dyDescent="0.25">
      <c r="A177" s="142">
        <v>159</v>
      </c>
      <c r="B177" s="134"/>
      <c r="C177" s="174">
        <f ca="1">_xll.meDateFromTenor(C176,"1D","FOLLOWING",D$13,"NORMAL")</f>
        <v>42643</v>
      </c>
      <c r="D177" s="20">
        <f ca="1">_xll.meDateFromTenor(C177,D$14,"Following",D$13,"Normal")</f>
        <v>42646</v>
      </c>
      <c r="E177" s="175">
        <f ca="1"/>
        <v>-3.7800000000087898E-3</v>
      </c>
      <c r="F177" s="99"/>
      <c r="G177" s="174">
        <f t="shared" ca="1" si="8"/>
        <v>42643</v>
      </c>
      <c r="H177" s="20">
        <f ca="1">_xll.meDateFromTenor(G177,H$14,"Following",H$13,"Normal")</f>
        <v>42734</v>
      </c>
      <c r="I177" s="175" t="str">
        <f ca="1"/>
        <v>Load Curve</v>
      </c>
      <c r="J177" s="7" t="s">
        <v>4</v>
      </c>
      <c r="K177" s="174">
        <f t="shared" ca="1" si="9"/>
        <v>42643</v>
      </c>
      <c r="L177" s="20">
        <f ca="1">_xll.meDateFromTenor(K177,L$14,"Following",L$13,"Normal")</f>
        <v>42824</v>
      </c>
      <c r="M177" s="175">
        <f ca="1"/>
        <v>-1.4445173031960822E-3</v>
      </c>
      <c r="N177" s="7" t="s">
        <v>4</v>
      </c>
      <c r="O177" s="174">
        <f t="shared" ca="1" si="10"/>
        <v>42643</v>
      </c>
      <c r="P177" s="20">
        <f ca="1">_xll.meDateFromTenor(O177,P$14,"Following",P$13,"Normal")</f>
        <v>42646</v>
      </c>
      <c r="Q177" s="175" t="str">
        <f ca="1"/>
        <v>Load Curve</v>
      </c>
      <c r="R177" s="7" t="s">
        <v>4</v>
      </c>
      <c r="S177" s="174">
        <f t="shared" ca="1" si="11"/>
        <v>42643</v>
      </c>
      <c r="T177" s="20">
        <f ca="1">_xll.meDateFromTenor(S177,"1D","Following",T$13,"Normal")</f>
        <v>42646</v>
      </c>
      <c r="U177" s="175" t="str">
        <f ca="1"/>
        <v>Load Curve</v>
      </c>
      <c r="V177" s="136" t="s">
        <v>4</v>
      </c>
    </row>
    <row r="178" spans="1:22" x14ac:dyDescent="0.25">
      <c r="A178" s="142">
        <v>160</v>
      </c>
      <c r="B178" s="134"/>
      <c r="C178" s="174">
        <f ca="1">_xll.meDateFromTenor(C177,"1D","FOLLOWING",D$13,"NORMAL")</f>
        <v>42646</v>
      </c>
      <c r="D178" s="20">
        <f ca="1">_xll.meDateFromTenor(C178,D$14,"Following",D$13,"Normal")</f>
        <v>42647</v>
      </c>
      <c r="E178" s="175">
        <f ca="1"/>
        <v>-3.7800000000087898E-3</v>
      </c>
      <c r="F178" s="99"/>
      <c r="G178" s="174">
        <f t="shared" ca="1" si="8"/>
        <v>42646</v>
      </c>
      <c r="H178" s="20">
        <f ca="1">_xll.meDateFromTenor(G178,H$14,"Following",H$13,"Normal")</f>
        <v>42738</v>
      </c>
      <c r="I178" s="175" t="str">
        <f ca="1"/>
        <v>Load Curve</v>
      </c>
      <c r="J178" s="7" t="s">
        <v>4</v>
      </c>
      <c r="K178" s="174">
        <f t="shared" ca="1" si="9"/>
        <v>42646</v>
      </c>
      <c r="L178" s="20">
        <f ca="1">_xll.meDateFromTenor(K178,L$14,"Following",L$13,"Normal")</f>
        <v>42828</v>
      </c>
      <c r="M178" s="175">
        <f ca="1"/>
        <v>-1.4464516129032259E-3</v>
      </c>
      <c r="N178" s="7" t="s">
        <v>4</v>
      </c>
      <c r="O178" s="174">
        <f t="shared" ca="1" si="10"/>
        <v>42646</v>
      </c>
      <c r="P178" s="20">
        <f ca="1">_xll.meDateFromTenor(O178,P$14,"Following",P$13,"Normal")</f>
        <v>42647</v>
      </c>
      <c r="Q178" s="175" t="str">
        <f ca="1"/>
        <v>Load Curve</v>
      </c>
      <c r="R178" s="7" t="s">
        <v>4</v>
      </c>
      <c r="S178" s="174">
        <f t="shared" ca="1" si="11"/>
        <v>42646</v>
      </c>
      <c r="T178" s="20">
        <f ca="1">_xll.meDateFromTenor(S178,"1D","Following",T$13,"Normal")</f>
        <v>42647</v>
      </c>
      <c r="U178" s="175" t="str">
        <f ca="1"/>
        <v>Load Curve</v>
      </c>
      <c r="V178" s="136" t="s">
        <v>4</v>
      </c>
    </row>
    <row r="179" spans="1:22" x14ac:dyDescent="0.25">
      <c r="A179" s="142">
        <v>161</v>
      </c>
      <c r="B179" s="134"/>
      <c r="C179" s="174">
        <f ca="1">_xll.meDateFromTenor(C178,"1D","FOLLOWING",D$13,"NORMAL")</f>
        <v>42647</v>
      </c>
      <c r="D179" s="20">
        <f ca="1">_xll.meDateFromTenor(C179,D$14,"Following",D$13,"Normal")</f>
        <v>42648</v>
      </c>
      <c r="E179" s="175">
        <f ca="1"/>
        <v>-3.7800000000087898E-3</v>
      </c>
      <c r="F179" s="99"/>
      <c r="G179" s="174">
        <f t="shared" ca="1" si="8"/>
        <v>42647</v>
      </c>
      <c r="H179" s="20">
        <f ca="1">_xll.meDateFromTenor(G179,H$14,"Following",H$13,"Normal")</f>
        <v>42739</v>
      </c>
      <c r="I179" s="175" t="str">
        <f ca="1"/>
        <v>Load Curve</v>
      </c>
      <c r="J179" s="7" t="s">
        <v>4</v>
      </c>
      <c r="K179" s="174">
        <f t="shared" ca="1" si="9"/>
        <v>42647</v>
      </c>
      <c r="L179" s="20">
        <f ca="1">_xll.meDateFromTenor(K179,L$14,"Following",L$13,"Normal")</f>
        <v>42829</v>
      </c>
      <c r="M179" s="175">
        <f ca="1"/>
        <v>-1.4470968585787673E-3</v>
      </c>
      <c r="N179" s="7" t="s">
        <v>4</v>
      </c>
      <c r="O179" s="174">
        <f t="shared" ca="1" si="10"/>
        <v>42647</v>
      </c>
      <c r="P179" s="20">
        <f ca="1">_xll.meDateFromTenor(O179,P$14,"Following",P$13,"Normal")</f>
        <v>42648</v>
      </c>
      <c r="Q179" s="175" t="str">
        <f ca="1"/>
        <v>Load Curve</v>
      </c>
      <c r="R179" s="7" t="s">
        <v>4</v>
      </c>
      <c r="S179" s="174">
        <f t="shared" ca="1" si="11"/>
        <v>42647</v>
      </c>
      <c r="T179" s="20">
        <f ca="1">_xll.meDateFromTenor(S179,"1D","Following",T$13,"Normal")</f>
        <v>42648</v>
      </c>
      <c r="U179" s="175" t="str">
        <f ca="1"/>
        <v>Load Curve</v>
      </c>
      <c r="V179" s="136" t="s">
        <v>4</v>
      </c>
    </row>
    <row r="180" spans="1:22" x14ac:dyDescent="0.25">
      <c r="A180" s="142">
        <v>162</v>
      </c>
      <c r="B180" s="134"/>
      <c r="C180" s="174">
        <f ca="1">_xll.meDateFromTenor(C179,"1D","FOLLOWING",D$13,"NORMAL")</f>
        <v>42648</v>
      </c>
      <c r="D180" s="20">
        <f ca="1">_xll.meDateFromTenor(C180,D$14,"Following",D$13,"Normal")</f>
        <v>42649</v>
      </c>
      <c r="E180" s="175">
        <f ca="1"/>
        <v>-3.7800000000487578E-3</v>
      </c>
      <c r="F180" s="99"/>
      <c r="G180" s="174">
        <f t="shared" ca="1" si="8"/>
        <v>42648</v>
      </c>
      <c r="H180" s="20">
        <f ca="1">_xll.meDateFromTenor(G180,H$14,"Following",H$13,"Normal")</f>
        <v>42740</v>
      </c>
      <c r="I180" s="175" t="str">
        <f ca="1"/>
        <v>Load Curve</v>
      </c>
      <c r="J180" s="7" t="s">
        <v>4</v>
      </c>
      <c r="K180" s="174">
        <f t="shared" ca="1" si="9"/>
        <v>42648</v>
      </c>
      <c r="L180" s="20">
        <f ca="1">_xll.meDateFromTenor(K180,L$14,"Following",L$13,"Normal")</f>
        <v>42830</v>
      </c>
      <c r="M180" s="175">
        <f ca="1"/>
        <v>-1.4477419354838709E-3</v>
      </c>
      <c r="N180" s="7" t="s">
        <v>4</v>
      </c>
      <c r="O180" s="174">
        <f t="shared" ca="1" si="10"/>
        <v>42648</v>
      </c>
      <c r="P180" s="20">
        <f ca="1">_xll.meDateFromTenor(O180,P$14,"Following",P$13,"Normal")</f>
        <v>42649</v>
      </c>
      <c r="Q180" s="175" t="str">
        <f ca="1"/>
        <v>Load Curve</v>
      </c>
      <c r="R180" s="7" t="s">
        <v>4</v>
      </c>
      <c r="S180" s="174">
        <f t="shared" ca="1" si="11"/>
        <v>42648</v>
      </c>
      <c r="T180" s="20">
        <f ca="1">_xll.meDateFromTenor(S180,"1D","Following",T$13,"Normal")</f>
        <v>42649</v>
      </c>
      <c r="U180" s="175" t="str">
        <f ca="1"/>
        <v>Load Curve</v>
      </c>
      <c r="V180" s="136" t="s">
        <v>4</v>
      </c>
    </row>
    <row r="181" spans="1:22" x14ac:dyDescent="0.25">
      <c r="A181" s="142">
        <v>163</v>
      </c>
      <c r="B181" s="134"/>
      <c r="C181" s="174">
        <f ca="1">_xll.meDateFromTenor(C180,"1D","FOLLOWING",D$13,"NORMAL")</f>
        <v>42649</v>
      </c>
      <c r="D181" s="20">
        <f ca="1">_xll.meDateFromTenor(C181,D$14,"Following",D$13,"Normal")</f>
        <v>42650</v>
      </c>
      <c r="E181" s="175">
        <f ca="1"/>
        <v>-3.7800000000086389E-3</v>
      </c>
      <c r="F181" s="99"/>
      <c r="G181" s="174">
        <f t="shared" ca="1" si="8"/>
        <v>42649</v>
      </c>
      <c r="H181" s="20">
        <f ca="1">_xll.meDateFromTenor(G181,H$14,"Following",H$13,"Normal")</f>
        <v>42741</v>
      </c>
      <c r="I181" s="175" t="str">
        <f ca="1"/>
        <v>Load Curve</v>
      </c>
      <c r="J181" s="7" t="s">
        <v>4</v>
      </c>
      <c r="K181" s="174">
        <f t="shared" ca="1" si="9"/>
        <v>42649</v>
      </c>
      <c r="L181" s="20">
        <f ca="1">_xll.meDateFromTenor(K181,L$14,"Following",L$13,"Normal")</f>
        <v>42831</v>
      </c>
      <c r="M181" s="175">
        <f ca="1"/>
        <v>-1.4483870738705793E-3</v>
      </c>
      <c r="N181" s="7" t="s">
        <v>4</v>
      </c>
      <c r="O181" s="174">
        <f t="shared" ca="1" si="10"/>
        <v>42649</v>
      </c>
      <c r="P181" s="20">
        <f ca="1">_xll.meDateFromTenor(O181,P$14,"Following",P$13,"Normal")</f>
        <v>42650</v>
      </c>
      <c r="Q181" s="175" t="str">
        <f ca="1"/>
        <v>Load Curve</v>
      </c>
      <c r="R181" s="7" t="s">
        <v>4</v>
      </c>
      <c r="S181" s="174">
        <f t="shared" ca="1" si="11"/>
        <v>42649</v>
      </c>
      <c r="T181" s="20">
        <f ca="1">_xll.meDateFromTenor(S181,"1D","Following",T$13,"Normal")</f>
        <v>42650</v>
      </c>
      <c r="U181" s="175" t="str">
        <f ca="1"/>
        <v>Load Curve</v>
      </c>
      <c r="V181" s="136" t="s">
        <v>4</v>
      </c>
    </row>
    <row r="182" spans="1:22" x14ac:dyDescent="0.25">
      <c r="A182" s="142">
        <v>164</v>
      </c>
      <c r="B182" s="134"/>
      <c r="C182" s="174">
        <f ca="1">_xll.meDateFromTenor(C181,"1D","FOLLOWING",D$13,"NORMAL")</f>
        <v>42650</v>
      </c>
      <c r="D182" s="20">
        <f ca="1">_xll.meDateFromTenor(C182,D$14,"Following",D$13,"Normal")</f>
        <v>42653</v>
      </c>
      <c r="E182" s="175">
        <f ca="1"/>
        <v>-3.7799999999954671E-3</v>
      </c>
      <c r="F182" s="99"/>
      <c r="G182" s="174">
        <f t="shared" ca="1" si="8"/>
        <v>42650</v>
      </c>
      <c r="H182" s="20">
        <f ca="1">_xll.meDateFromTenor(G182,H$14,"Following",H$13,"Normal")</f>
        <v>42744</v>
      </c>
      <c r="I182" s="175" t="str">
        <f ca="1"/>
        <v>Load Curve</v>
      </c>
      <c r="J182" s="7" t="s">
        <v>4</v>
      </c>
      <c r="K182" s="174">
        <f t="shared" ca="1" si="9"/>
        <v>42650</v>
      </c>
      <c r="L182" s="20">
        <f ca="1">_xll.meDateFromTenor(K182,L$14,"Following",L$13,"Normal")</f>
        <v>42832</v>
      </c>
      <c r="M182" s="175">
        <f ca="1"/>
        <v>-1.4490322580645162E-3</v>
      </c>
      <c r="N182" s="7" t="s">
        <v>4</v>
      </c>
      <c r="O182" s="174">
        <f t="shared" ca="1" si="10"/>
        <v>42650</v>
      </c>
      <c r="P182" s="20">
        <f ca="1">_xll.meDateFromTenor(O182,P$14,"Following",P$13,"Normal")</f>
        <v>42653</v>
      </c>
      <c r="Q182" s="175" t="str">
        <f ca="1"/>
        <v>Load Curve</v>
      </c>
      <c r="R182" s="7" t="s">
        <v>4</v>
      </c>
      <c r="S182" s="174">
        <f t="shared" ca="1" si="11"/>
        <v>42650</v>
      </c>
      <c r="T182" s="20">
        <f ca="1">_xll.meDateFromTenor(S182,"1D","Following",T$13,"Normal")</f>
        <v>42653</v>
      </c>
      <c r="U182" s="175" t="str">
        <f ca="1"/>
        <v>Load Curve</v>
      </c>
      <c r="V182" s="136" t="s">
        <v>4</v>
      </c>
    </row>
    <row r="183" spans="1:22" x14ac:dyDescent="0.25">
      <c r="A183" s="142">
        <v>165</v>
      </c>
      <c r="B183" s="134"/>
      <c r="C183" s="174">
        <f ca="1">_xll.meDateFromTenor(C182,"1D","FOLLOWING",D$13,"NORMAL")</f>
        <v>42653</v>
      </c>
      <c r="D183" s="20">
        <f ca="1">_xll.meDateFromTenor(C183,D$14,"Following",D$13,"Normal")</f>
        <v>42654</v>
      </c>
      <c r="E183" s="175">
        <f ca="1"/>
        <v>-3.7800000000887258E-3</v>
      </c>
      <c r="F183" s="99"/>
      <c r="G183" s="174">
        <f t="shared" ca="1" si="8"/>
        <v>42653</v>
      </c>
      <c r="H183" s="20">
        <f ca="1">_xll.meDateFromTenor(G183,H$14,"Following",H$13,"Normal")</f>
        <v>42745</v>
      </c>
      <c r="I183" s="175" t="str">
        <f ca="1"/>
        <v>Load Curve</v>
      </c>
      <c r="J183" s="7" t="s">
        <v>4</v>
      </c>
      <c r="K183" s="174">
        <f t="shared" ca="1" si="9"/>
        <v>42653</v>
      </c>
      <c r="L183" s="20">
        <f ca="1">_xll.meDateFromTenor(K183,L$14,"Following",L$13,"Normal")</f>
        <v>42835</v>
      </c>
      <c r="M183" s="175">
        <f ca="1"/>
        <v>-1.450967735922144E-3</v>
      </c>
      <c r="N183" s="7" t="s">
        <v>4</v>
      </c>
      <c r="O183" s="174">
        <f t="shared" ca="1" si="10"/>
        <v>42653</v>
      </c>
      <c r="P183" s="20">
        <f ca="1">_xll.meDateFromTenor(O183,P$14,"Following",P$13,"Normal")</f>
        <v>42654</v>
      </c>
      <c r="Q183" s="175" t="str">
        <f ca="1"/>
        <v>Load Curve</v>
      </c>
      <c r="R183" s="7" t="s">
        <v>4</v>
      </c>
      <c r="S183" s="174">
        <f t="shared" ca="1" si="11"/>
        <v>42653</v>
      </c>
      <c r="T183" s="20">
        <f ca="1">_xll.meDateFromTenor(S183,"1D","Following",T$13,"Normal")</f>
        <v>42654</v>
      </c>
      <c r="U183" s="175" t="str">
        <f ca="1"/>
        <v>Load Curve</v>
      </c>
      <c r="V183" s="136" t="s">
        <v>4</v>
      </c>
    </row>
    <row r="184" spans="1:22" x14ac:dyDescent="0.25">
      <c r="A184" s="142">
        <v>166</v>
      </c>
      <c r="B184" s="134"/>
      <c r="C184" s="174">
        <f ca="1">_xll.meDateFromTenor(C183,"1D","FOLLOWING",D$13,"NORMAL")</f>
        <v>42654</v>
      </c>
      <c r="D184" s="20">
        <f ca="1">_xll.meDateFromTenor(C184,D$14,"Following",D$13,"Normal")</f>
        <v>42655</v>
      </c>
      <c r="E184" s="175">
        <f ca="1"/>
        <v>-3.7800000000487578E-3</v>
      </c>
      <c r="F184" s="99"/>
      <c r="G184" s="174">
        <f t="shared" ca="1" si="8"/>
        <v>42654</v>
      </c>
      <c r="H184" s="20">
        <f ca="1">_xll.meDateFromTenor(G184,H$14,"Following",H$13,"Normal")</f>
        <v>42746</v>
      </c>
      <c r="I184" s="175" t="str">
        <f ca="1"/>
        <v>Load Curve</v>
      </c>
      <c r="J184" s="7" t="s">
        <v>4</v>
      </c>
      <c r="K184" s="174">
        <f t="shared" ca="1" si="9"/>
        <v>42654</v>
      </c>
      <c r="L184" s="20">
        <f ca="1">_xll.meDateFromTenor(K184,L$14,"Following",L$13,"Normal")</f>
        <v>42836</v>
      </c>
      <c r="M184" s="175">
        <f ca="1"/>
        <v>-1.4516129032258063E-3</v>
      </c>
      <c r="N184" s="7" t="s">
        <v>4</v>
      </c>
      <c r="O184" s="174">
        <f t="shared" ca="1" si="10"/>
        <v>42654</v>
      </c>
      <c r="P184" s="20">
        <f ca="1">_xll.meDateFromTenor(O184,P$14,"Following",P$13,"Normal")</f>
        <v>42655</v>
      </c>
      <c r="Q184" s="175" t="str">
        <f ca="1"/>
        <v>Load Curve</v>
      </c>
      <c r="R184" s="7" t="s">
        <v>4</v>
      </c>
      <c r="S184" s="174">
        <f t="shared" ca="1" si="11"/>
        <v>42654</v>
      </c>
      <c r="T184" s="20">
        <f ca="1">_xll.meDateFromTenor(S184,"1D","Following",T$13,"Normal")</f>
        <v>42655</v>
      </c>
      <c r="U184" s="175" t="str">
        <f ca="1"/>
        <v>Load Curve</v>
      </c>
      <c r="V184" s="136" t="s">
        <v>4</v>
      </c>
    </row>
    <row r="185" spans="1:22" x14ac:dyDescent="0.25">
      <c r="A185" s="142">
        <v>167</v>
      </c>
      <c r="B185" s="134"/>
      <c r="C185" s="174">
        <f ca="1">_xll.meDateFromTenor(C184,"1D","FOLLOWING",D$13,"NORMAL")</f>
        <v>42655</v>
      </c>
      <c r="D185" s="20">
        <f ca="1">_xll.meDateFromTenor(C185,D$14,"Following",D$13,"Normal")</f>
        <v>42656</v>
      </c>
      <c r="E185" s="175">
        <f ca="1"/>
        <v>-3.7800000000087898E-3</v>
      </c>
      <c r="F185" s="99"/>
      <c r="G185" s="174">
        <f t="shared" ca="1" si="8"/>
        <v>42655</v>
      </c>
      <c r="H185" s="20">
        <f ca="1">_xll.meDateFromTenor(G185,H$14,"Following",H$13,"Normal")</f>
        <v>42747</v>
      </c>
      <c r="I185" s="175" t="str">
        <f ca="1"/>
        <v>Load Curve</v>
      </c>
      <c r="J185" s="7" t="s">
        <v>4</v>
      </c>
      <c r="K185" s="174">
        <f t="shared" ca="1" si="9"/>
        <v>42655</v>
      </c>
      <c r="L185" s="20">
        <f ca="1">_xll.meDateFromTenor(K185,L$14,"Following",L$13,"Normal")</f>
        <v>42837</v>
      </c>
      <c r="M185" s="175">
        <f ca="1"/>
        <v>-1.45225808134025E-3</v>
      </c>
      <c r="N185" s="7" t="s">
        <v>4</v>
      </c>
      <c r="O185" s="174">
        <f t="shared" ca="1" si="10"/>
        <v>42655</v>
      </c>
      <c r="P185" s="20">
        <f ca="1">_xll.meDateFromTenor(O185,P$14,"Following",P$13,"Normal")</f>
        <v>42656</v>
      </c>
      <c r="Q185" s="175" t="str">
        <f ca="1"/>
        <v>Load Curve</v>
      </c>
      <c r="R185" s="7" t="s">
        <v>4</v>
      </c>
      <c r="S185" s="174">
        <f t="shared" ca="1" si="11"/>
        <v>42655</v>
      </c>
      <c r="T185" s="20">
        <f ca="1">_xll.meDateFromTenor(S185,"1D","Following",T$13,"Normal")</f>
        <v>42656</v>
      </c>
      <c r="U185" s="175" t="str">
        <f ca="1"/>
        <v>Load Curve</v>
      </c>
      <c r="V185" s="136" t="s">
        <v>4</v>
      </c>
    </row>
    <row r="186" spans="1:22" x14ac:dyDescent="0.25">
      <c r="A186" s="142">
        <v>168</v>
      </c>
      <c r="B186" s="134"/>
      <c r="C186" s="174">
        <f ca="1">_xll.meDateFromTenor(C185,"1D","FOLLOWING",D$13,"NORMAL")</f>
        <v>42656</v>
      </c>
      <c r="D186" s="20">
        <f ca="1">_xll.meDateFromTenor(C186,D$14,"Following",D$13,"Normal")</f>
        <v>42657</v>
      </c>
      <c r="E186" s="175">
        <f ca="1"/>
        <v>-3.7800000000487578E-3</v>
      </c>
      <c r="F186" s="99"/>
      <c r="G186" s="174">
        <f t="shared" ca="1" si="8"/>
        <v>42656</v>
      </c>
      <c r="H186" s="20">
        <f ca="1">_xll.meDateFromTenor(G186,H$14,"Following",H$13,"Normal")</f>
        <v>42748</v>
      </c>
      <c r="I186" s="175" t="str">
        <f ca="1"/>
        <v>Load Curve</v>
      </c>
      <c r="J186" s="7" t="s">
        <v>4</v>
      </c>
      <c r="K186" s="174">
        <f t="shared" ca="1" si="9"/>
        <v>42656</v>
      </c>
      <c r="L186" s="20">
        <f ca="1">_xll.meDateFromTenor(K186,L$14,"Following",L$13,"Normal")</f>
        <v>42838</v>
      </c>
      <c r="M186" s="175">
        <f ca="1"/>
        <v>-1.4529032258064516E-3</v>
      </c>
      <c r="N186" s="7" t="s">
        <v>4</v>
      </c>
      <c r="O186" s="174">
        <f t="shared" ca="1" si="10"/>
        <v>42656</v>
      </c>
      <c r="P186" s="20">
        <f ca="1">_xll.meDateFromTenor(O186,P$14,"Following",P$13,"Normal")</f>
        <v>42657</v>
      </c>
      <c r="Q186" s="175" t="str">
        <f ca="1"/>
        <v>Load Curve</v>
      </c>
      <c r="R186" s="7" t="s">
        <v>4</v>
      </c>
      <c r="S186" s="174">
        <f t="shared" ca="1" si="11"/>
        <v>42656</v>
      </c>
      <c r="T186" s="20">
        <f ca="1">_xll.meDateFromTenor(S186,"1D","Following",T$13,"Normal")</f>
        <v>42657</v>
      </c>
      <c r="U186" s="175" t="str">
        <f ca="1"/>
        <v>Load Curve</v>
      </c>
      <c r="V186" s="136" t="s">
        <v>4</v>
      </c>
    </row>
    <row r="187" spans="1:22" x14ac:dyDescent="0.25">
      <c r="A187" s="142">
        <v>169</v>
      </c>
      <c r="B187" s="134"/>
      <c r="C187" s="174">
        <f ca="1">_xll.meDateFromTenor(C186,"1D","FOLLOWING",D$13,"NORMAL")</f>
        <v>42657</v>
      </c>
      <c r="D187" s="20">
        <f ca="1">_xll.meDateFromTenor(C187,D$14,"Following",D$13,"Normal")</f>
        <v>42660</v>
      </c>
      <c r="E187" s="175">
        <f ca="1"/>
        <v>-3.7799999999821444E-3</v>
      </c>
      <c r="F187" s="99"/>
      <c r="G187" s="174">
        <f t="shared" ca="1" si="8"/>
        <v>42657</v>
      </c>
      <c r="H187" s="20">
        <f ca="1">_xll.meDateFromTenor(G187,H$14,"Following",H$13,"Normal")</f>
        <v>42751</v>
      </c>
      <c r="I187" s="175" t="str">
        <f ca="1"/>
        <v>Load Curve</v>
      </c>
      <c r="J187" s="7" t="s">
        <v>4</v>
      </c>
      <c r="K187" s="174">
        <f t="shared" ca="1" si="9"/>
        <v>42657</v>
      </c>
      <c r="L187" s="20">
        <f ca="1">_xll.meDateFromTenor(K187,L$14,"Following",L$13,"Normal")</f>
        <v>42843</v>
      </c>
      <c r="M187" s="175">
        <f ca="1"/>
        <v>-1.4535483258136307E-3</v>
      </c>
      <c r="N187" s="7" t="s">
        <v>4</v>
      </c>
      <c r="O187" s="174">
        <f t="shared" ca="1" si="10"/>
        <v>42657</v>
      </c>
      <c r="P187" s="20">
        <f ca="1">_xll.meDateFromTenor(O187,P$14,"Following",P$13,"Normal")</f>
        <v>42660</v>
      </c>
      <c r="Q187" s="175" t="str">
        <f ca="1"/>
        <v>Load Curve</v>
      </c>
      <c r="R187" s="7" t="s">
        <v>4</v>
      </c>
      <c r="S187" s="174">
        <f t="shared" ca="1" si="11"/>
        <v>42657</v>
      </c>
      <c r="T187" s="20">
        <f ca="1">_xll.meDateFromTenor(S187,"1D","Following",T$13,"Normal")</f>
        <v>42660</v>
      </c>
      <c r="U187" s="175" t="str">
        <f ca="1"/>
        <v>Load Curve</v>
      </c>
      <c r="V187" s="136" t="s">
        <v>4</v>
      </c>
    </row>
    <row r="188" spans="1:22" x14ac:dyDescent="0.25">
      <c r="A188" s="142">
        <v>170</v>
      </c>
      <c r="B188" s="134"/>
      <c r="C188" s="174">
        <f ca="1">_xll.meDateFromTenor(C187,"1D","FOLLOWING",D$13,"NORMAL")</f>
        <v>42660</v>
      </c>
      <c r="D188" s="20">
        <f ca="1">_xll.meDateFromTenor(C188,D$14,"Following",D$13,"Normal")</f>
        <v>42661</v>
      </c>
      <c r="E188" s="175">
        <f ca="1"/>
        <v>-3.7800000000086389E-3</v>
      </c>
      <c r="F188" s="99"/>
      <c r="G188" s="174">
        <f t="shared" ca="1" si="8"/>
        <v>42660</v>
      </c>
      <c r="H188" s="20">
        <f ca="1">_xll.meDateFromTenor(G188,H$14,"Following",H$13,"Normal")</f>
        <v>42752</v>
      </c>
      <c r="I188" s="175" t="str">
        <f ca="1"/>
        <v>Load Curve</v>
      </c>
      <c r="J188" s="7" t="s">
        <v>4</v>
      </c>
      <c r="K188" s="174">
        <f t="shared" ca="1" si="9"/>
        <v>42660</v>
      </c>
      <c r="L188" s="20">
        <f ca="1">_xll.meDateFromTenor(K188,L$14,"Following",L$13,"Normal")</f>
        <v>42843</v>
      </c>
      <c r="M188" s="175">
        <f ca="1"/>
        <v>-1.455483870967742E-3</v>
      </c>
      <c r="N188" s="7" t="s">
        <v>4</v>
      </c>
      <c r="O188" s="174">
        <f t="shared" ca="1" si="10"/>
        <v>42660</v>
      </c>
      <c r="P188" s="20">
        <f ca="1">_xll.meDateFromTenor(O188,P$14,"Following",P$13,"Normal")</f>
        <v>42661</v>
      </c>
      <c r="Q188" s="175" t="str">
        <f ca="1"/>
        <v>Load Curve</v>
      </c>
      <c r="R188" s="7" t="s">
        <v>4</v>
      </c>
      <c r="S188" s="174">
        <f t="shared" ca="1" si="11"/>
        <v>42660</v>
      </c>
      <c r="T188" s="20">
        <f ca="1">_xll.meDateFromTenor(S188,"1D","Following",T$13,"Normal")</f>
        <v>42661</v>
      </c>
      <c r="U188" s="175" t="str">
        <f ca="1"/>
        <v>Load Curve</v>
      </c>
      <c r="V188" s="136" t="s">
        <v>4</v>
      </c>
    </row>
    <row r="189" spans="1:22" x14ac:dyDescent="0.25">
      <c r="A189" s="142">
        <v>171</v>
      </c>
      <c r="B189" s="134"/>
      <c r="C189" s="174">
        <f ca="1">_xll.meDateFromTenor(C188,"1D","FOLLOWING",D$13,"NORMAL")</f>
        <v>42661</v>
      </c>
      <c r="D189" s="20">
        <f ca="1">_xll.meDateFromTenor(C189,D$14,"Following",D$13,"Normal")</f>
        <v>42662</v>
      </c>
      <c r="E189" s="175">
        <f ca="1"/>
        <v>-3.7800000000887258E-3</v>
      </c>
      <c r="F189" s="99"/>
      <c r="G189" s="174">
        <f t="shared" ca="1" si="8"/>
        <v>42661</v>
      </c>
      <c r="H189" s="20">
        <f ca="1">_xll.meDateFromTenor(G189,H$14,"Following",H$13,"Normal")</f>
        <v>42753</v>
      </c>
      <c r="I189" s="175" t="str">
        <f ca="1"/>
        <v>Load Curve</v>
      </c>
      <c r="J189" s="7" t="s">
        <v>4</v>
      </c>
      <c r="K189" s="174">
        <f t="shared" ca="1" si="9"/>
        <v>42661</v>
      </c>
      <c r="L189" s="20">
        <f ca="1">_xll.meDateFromTenor(K189,L$14,"Following",L$13,"Normal")</f>
        <v>42843</v>
      </c>
      <c r="M189" s="175">
        <f ca="1"/>
        <v>-1.4561281803073961E-3</v>
      </c>
      <c r="N189" s="7" t="s">
        <v>4</v>
      </c>
      <c r="O189" s="174">
        <f t="shared" ca="1" si="10"/>
        <v>42661</v>
      </c>
      <c r="P189" s="20">
        <f ca="1">_xll.meDateFromTenor(O189,P$14,"Following",P$13,"Normal")</f>
        <v>42662</v>
      </c>
      <c r="Q189" s="175" t="str">
        <f ca="1"/>
        <v>Load Curve</v>
      </c>
      <c r="R189" s="7" t="s">
        <v>4</v>
      </c>
      <c r="S189" s="174">
        <f t="shared" ca="1" si="11"/>
        <v>42661</v>
      </c>
      <c r="T189" s="20">
        <f ca="1">_xll.meDateFromTenor(S189,"1D","Following",T$13,"Normal")</f>
        <v>42662</v>
      </c>
      <c r="U189" s="175" t="str">
        <f ca="1"/>
        <v>Load Curve</v>
      </c>
      <c r="V189" s="136" t="s">
        <v>4</v>
      </c>
    </row>
    <row r="190" spans="1:22" x14ac:dyDescent="0.25">
      <c r="A190" s="142">
        <v>172</v>
      </c>
      <c r="B190" s="134"/>
      <c r="C190" s="174">
        <f ca="1">_xll.meDateFromTenor(C189,"1D","FOLLOWING",D$13,"NORMAL")</f>
        <v>42662</v>
      </c>
      <c r="D190" s="20">
        <f ca="1">_xll.meDateFromTenor(C190,D$14,"Following",D$13,"Normal")</f>
        <v>42663</v>
      </c>
      <c r="E190" s="175">
        <f ca="1"/>
        <v>-3.7800000000087898E-3</v>
      </c>
      <c r="F190" s="99"/>
      <c r="G190" s="174">
        <f t="shared" ca="1" si="8"/>
        <v>42662</v>
      </c>
      <c r="H190" s="20">
        <f ca="1">_xll.meDateFromTenor(G190,H$14,"Following",H$13,"Normal")</f>
        <v>42754</v>
      </c>
      <c r="I190" s="175" t="str">
        <f ca="1"/>
        <v>Load Curve</v>
      </c>
      <c r="J190" s="7" t="s">
        <v>4</v>
      </c>
      <c r="K190" s="174">
        <f t="shared" ca="1" si="9"/>
        <v>42662</v>
      </c>
      <c r="L190" s="20">
        <f ca="1">_xll.meDateFromTenor(K190,L$14,"Following",L$13,"Normal")</f>
        <v>42844</v>
      </c>
      <c r="M190" s="175">
        <f ca="1"/>
        <v>-1.456774193548387E-3</v>
      </c>
      <c r="N190" s="7" t="s">
        <v>4</v>
      </c>
      <c r="O190" s="174">
        <f t="shared" ca="1" si="10"/>
        <v>42662</v>
      </c>
      <c r="P190" s="20">
        <f ca="1">_xll.meDateFromTenor(O190,P$14,"Following",P$13,"Normal")</f>
        <v>42663</v>
      </c>
      <c r="Q190" s="175" t="str">
        <f ca="1"/>
        <v>Load Curve</v>
      </c>
      <c r="R190" s="7" t="s">
        <v>4</v>
      </c>
      <c r="S190" s="174">
        <f t="shared" ca="1" si="11"/>
        <v>42662</v>
      </c>
      <c r="T190" s="20">
        <f ca="1">_xll.meDateFromTenor(S190,"1D","Following",T$13,"Normal")</f>
        <v>42663</v>
      </c>
      <c r="U190" s="175" t="str">
        <f ca="1"/>
        <v>Load Curve</v>
      </c>
      <c r="V190" s="136" t="s">
        <v>4</v>
      </c>
    </row>
    <row r="191" spans="1:22" x14ac:dyDescent="0.25">
      <c r="A191" s="142">
        <v>173</v>
      </c>
      <c r="B191" s="134"/>
      <c r="C191" s="174">
        <f ca="1">_xll.meDateFromTenor(C190,"1D","FOLLOWING",D$13,"NORMAL")</f>
        <v>42663</v>
      </c>
      <c r="D191" s="20">
        <f ca="1">_xll.meDateFromTenor(C191,D$14,"Following",D$13,"Normal")</f>
        <v>42664</v>
      </c>
      <c r="E191" s="175">
        <f ca="1"/>
        <v>-3.8599999999933271E-3</v>
      </c>
      <c r="F191" s="99"/>
      <c r="G191" s="174">
        <f t="shared" ca="1" si="8"/>
        <v>42663</v>
      </c>
      <c r="H191" s="20">
        <f ca="1">_xll.meDateFromTenor(G191,H$14,"Following",H$13,"Normal")</f>
        <v>42755</v>
      </c>
      <c r="I191" s="175" t="str">
        <f ca="1"/>
        <v>Load Curve</v>
      </c>
      <c r="J191" s="7" t="s">
        <v>4</v>
      </c>
      <c r="K191" s="174">
        <f t="shared" ca="1" si="9"/>
        <v>42663</v>
      </c>
      <c r="L191" s="20">
        <f ca="1">_xll.meDateFromTenor(K191,L$14,"Following",L$13,"Normal")</f>
        <v>42845</v>
      </c>
      <c r="M191" s="175">
        <f ca="1"/>
        <v>-1.4574225343329307E-3</v>
      </c>
      <c r="N191" s="7" t="s">
        <v>4</v>
      </c>
      <c r="O191" s="174">
        <f t="shared" ca="1" si="10"/>
        <v>42663</v>
      </c>
      <c r="P191" s="20">
        <f ca="1">_xll.meDateFromTenor(O191,P$14,"Following",P$13,"Normal")</f>
        <v>42664</v>
      </c>
      <c r="Q191" s="175" t="str">
        <f ca="1"/>
        <v>Load Curve</v>
      </c>
      <c r="R191" s="7" t="s">
        <v>4</v>
      </c>
      <c r="S191" s="174">
        <f t="shared" ca="1" si="11"/>
        <v>42663</v>
      </c>
      <c r="T191" s="20">
        <f ca="1">_xll.meDateFromTenor(S191,"1D","Following",T$13,"Normal")</f>
        <v>42664</v>
      </c>
      <c r="U191" s="175" t="str">
        <f ca="1"/>
        <v>Load Curve</v>
      </c>
      <c r="V191" s="136" t="s">
        <v>4</v>
      </c>
    </row>
    <row r="192" spans="1:22" x14ac:dyDescent="0.25">
      <c r="A192" s="142">
        <v>174</v>
      </c>
      <c r="B192" s="134"/>
      <c r="C192" s="174">
        <f ca="1">_xll.meDateFromTenor(C191,"1D","FOLLOWING",D$13,"NORMAL")</f>
        <v>42664</v>
      </c>
      <c r="D192" s="20">
        <f ca="1">_xll.meDateFromTenor(C192,D$14,"Following",D$13,"Normal")</f>
        <v>42667</v>
      </c>
      <c r="E192" s="175">
        <f ca="1"/>
        <v>-3.8600000000066498E-3</v>
      </c>
      <c r="F192" s="99"/>
      <c r="G192" s="174">
        <f t="shared" ca="1" si="8"/>
        <v>42664</v>
      </c>
      <c r="H192" s="20">
        <f ca="1">_xll.meDateFromTenor(G192,H$14,"Following",H$13,"Normal")</f>
        <v>42758</v>
      </c>
      <c r="I192" s="175" t="str">
        <f ca="1"/>
        <v>Load Curve</v>
      </c>
      <c r="J192" s="7" t="s">
        <v>4</v>
      </c>
      <c r="K192" s="174">
        <f t="shared" ca="1" si="9"/>
        <v>42664</v>
      </c>
      <c r="L192" s="20">
        <f ca="1">_xll.meDateFromTenor(K192,L$14,"Following",L$13,"Normal")</f>
        <v>42846</v>
      </c>
      <c r="M192" s="175">
        <f ca="1"/>
        <v>-1.4580645161290321E-3</v>
      </c>
      <c r="N192" s="7" t="s">
        <v>4</v>
      </c>
      <c r="O192" s="174">
        <f t="shared" ca="1" si="10"/>
        <v>42664</v>
      </c>
      <c r="P192" s="20">
        <f ca="1">_xll.meDateFromTenor(O192,P$14,"Following",P$13,"Normal")</f>
        <v>42667</v>
      </c>
      <c r="Q192" s="175" t="str">
        <f ca="1"/>
        <v>Load Curve</v>
      </c>
      <c r="R192" s="7" t="s">
        <v>4</v>
      </c>
      <c r="S192" s="174">
        <f t="shared" ca="1" si="11"/>
        <v>42664</v>
      </c>
      <c r="T192" s="20">
        <f ca="1">_xll.meDateFromTenor(S192,"1D","Following",T$13,"Normal")</f>
        <v>42667</v>
      </c>
      <c r="U192" s="175" t="str">
        <f ca="1"/>
        <v>Load Curve</v>
      </c>
      <c r="V192" s="136" t="s">
        <v>4</v>
      </c>
    </row>
    <row r="193" spans="1:22" x14ac:dyDescent="0.25">
      <c r="A193" s="142">
        <v>175</v>
      </c>
      <c r="B193" s="134"/>
      <c r="C193" s="174">
        <f ca="1">_xll.meDateFromTenor(C192,"1D","FOLLOWING",D$13,"NORMAL")</f>
        <v>42667</v>
      </c>
      <c r="D193" s="20">
        <f ca="1">_xll.meDateFromTenor(C193,D$14,"Following",D$13,"Normal")</f>
        <v>42668</v>
      </c>
      <c r="E193" s="175">
        <f ca="1"/>
        <v>-3.8599999999533591E-3</v>
      </c>
      <c r="F193" s="99"/>
      <c r="G193" s="174">
        <f t="shared" ca="1" si="8"/>
        <v>42667</v>
      </c>
      <c r="H193" s="20">
        <f ca="1">_xll.meDateFromTenor(G193,H$14,"Following",H$13,"Normal")</f>
        <v>42759</v>
      </c>
      <c r="I193" s="175" t="str">
        <f ca="1"/>
        <v>Load Curve</v>
      </c>
      <c r="J193" s="7" t="s">
        <v>4</v>
      </c>
      <c r="K193" s="174">
        <f t="shared" ca="1" si="9"/>
        <v>42667</v>
      </c>
      <c r="L193" s="20">
        <f ca="1">_xll.meDateFromTenor(K193,L$14,"Following",L$13,"Normal")</f>
        <v>42849</v>
      </c>
      <c r="M193" s="175">
        <f ca="1"/>
        <v>-1.4599999999999999E-3</v>
      </c>
      <c r="N193" s="7" t="s">
        <v>4</v>
      </c>
      <c r="O193" s="174">
        <f t="shared" ca="1" si="10"/>
        <v>42667</v>
      </c>
      <c r="P193" s="20">
        <f ca="1">_xll.meDateFromTenor(O193,P$14,"Following",P$13,"Normal")</f>
        <v>42668</v>
      </c>
      <c r="Q193" s="175" t="str">
        <f ca="1"/>
        <v>Load Curve</v>
      </c>
      <c r="R193" s="7" t="s">
        <v>4</v>
      </c>
      <c r="S193" s="174">
        <f t="shared" ca="1" si="11"/>
        <v>42667</v>
      </c>
      <c r="T193" s="20">
        <f ca="1">_xll.meDateFromTenor(S193,"1D","Following",T$13,"Normal")</f>
        <v>42668</v>
      </c>
      <c r="U193" s="175" t="str">
        <f ca="1"/>
        <v>Load Curve</v>
      </c>
      <c r="V193" s="136" t="s">
        <v>4</v>
      </c>
    </row>
    <row r="194" spans="1:22" x14ac:dyDescent="0.25">
      <c r="A194" s="142">
        <v>176</v>
      </c>
      <c r="B194" s="134"/>
      <c r="C194" s="174">
        <f ca="1">_xll.meDateFromTenor(C193,"1D","FOLLOWING",D$13,"NORMAL")</f>
        <v>42668</v>
      </c>
      <c r="D194" s="20">
        <f ca="1">_xll.meDateFromTenor(C194,D$14,"Following",D$13,"Normal")</f>
        <v>42669</v>
      </c>
      <c r="E194" s="175">
        <f ca="1"/>
        <v>-3.8599999999933271E-3</v>
      </c>
      <c r="F194" s="99"/>
      <c r="G194" s="174">
        <f t="shared" ca="1" si="8"/>
        <v>42668</v>
      </c>
      <c r="H194" s="20">
        <f ca="1">_xll.meDateFromTenor(G194,H$14,"Following",H$13,"Normal")</f>
        <v>42760</v>
      </c>
      <c r="I194" s="175" t="str">
        <f ca="1"/>
        <v>Load Curve</v>
      </c>
      <c r="J194" s="7" t="s">
        <v>4</v>
      </c>
      <c r="K194" s="174">
        <f t="shared" ca="1" si="9"/>
        <v>42668</v>
      </c>
      <c r="L194" s="20">
        <f ca="1">_xll.meDateFromTenor(K194,L$14,"Following",L$13,"Normal")</f>
        <v>42850</v>
      </c>
      <c r="M194" s="175">
        <f ca="1"/>
        <v>-1.4603981705046164E-3</v>
      </c>
      <c r="N194" s="7" t="s">
        <v>4</v>
      </c>
      <c r="O194" s="174">
        <f t="shared" ca="1" si="10"/>
        <v>42668</v>
      </c>
      <c r="P194" s="20">
        <f ca="1">_xll.meDateFromTenor(O194,P$14,"Following",P$13,"Normal")</f>
        <v>42669</v>
      </c>
      <c r="Q194" s="175" t="str">
        <f ca="1"/>
        <v>Load Curve</v>
      </c>
      <c r="R194" s="7" t="s">
        <v>4</v>
      </c>
      <c r="S194" s="174">
        <f t="shared" ca="1" si="11"/>
        <v>42668</v>
      </c>
      <c r="T194" s="20">
        <f ca="1">_xll.meDateFromTenor(S194,"1D","Following",T$13,"Normal")</f>
        <v>42669</v>
      </c>
      <c r="U194" s="175" t="str">
        <f ca="1"/>
        <v>Load Curve</v>
      </c>
      <c r="V194" s="136" t="s">
        <v>4</v>
      </c>
    </row>
    <row r="195" spans="1:22" x14ac:dyDescent="0.25">
      <c r="A195" s="142">
        <v>177</v>
      </c>
      <c r="B195" s="134"/>
      <c r="C195" s="174">
        <f ca="1">_xll.meDateFromTenor(C194,"1D","FOLLOWING",D$13,"NORMAL")</f>
        <v>42669</v>
      </c>
      <c r="D195" s="20">
        <f ca="1">_xll.meDateFromTenor(C195,D$14,"Following",D$13,"Normal")</f>
        <v>42670</v>
      </c>
      <c r="E195" s="175">
        <f ca="1"/>
        <v>-3.8599999999533591E-3</v>
      </c>
      <c r="F195" s="99"/>
      <c r="G195" s="174">
        <f t="shared" ca="1" si="8"/>
        <v>42669</v>
      </c>
      <c r="H195" s="20">
        <f ca="1">_xll.meDateFromTenor(G195,H$14,"Following",H$13,"Normal")</f>
        <v>42761</v>
      </c>
      <c r="I195" s="175" t="str">
        <f ca="1"/>
        <v>Load Curve</v>
      </c>
      <c r="J195" s="7" t="s">
        <v>4</v>
      </c>
      <c r="K195" s="174">
        <f t="shared" ca="1" si="9"/>
        <v>42669</v>
      </c>
      <c r="L195" s="20">
        <f ca="1">_xll.meDateFromTenor(K195,L$14,"Following",L$13,"Normal")</f>
        <v>42851</v>
      </c>
      <c r="M195" s="175">
        <f ca="1"/>
        <v>-1.4606666666666665E-3</v>
      </c>
      <c r="N195" s="7" t="s">
        <v>4</v>
      </c>
      <c r="O195" s="174">
        <f t="shared" ca="1" si="10"/>
        <v>42669</v>
      </c>
      <c r="P195" s="20">
        <f ca="1">_xll.meDateFromTenor(O195,P$14,"Following",P$13,"Normal")</f>
        <v>42670</v>
      </c>
      <c r="Q195" s="175" t="str">
        <f ca="1"/>
        <v>Load Curve</v>
      </c>
      <c r="R195" s="7" t="s">
        <v>4</v>
      </c>
      <c r="S195" s="174">
        <f t="shared" ca="1" si="11"/>
        <v>42669</v>
      </c>
      <c r="T195" s="20">
        <f ca="1">_xll.meDateFromTenor(S195,"1D","Following",T$13,"Normal")</f>
        <v>42670</v>
      </c>
      <c r="U195" s="175" t="str">
        <f ca="1"/>
        <v>Load Curve</v>
      </c>
      <c r="V195" s="136" t="s">
        <v>4</v>
      </c>
    </row>
    <row r="196" spans="1:22" x14ac:dyDescent="0.25">
      <c r="A196" s="142">
        <v>178</v>
      </c>
      <c r="B196" s="134"/>
      <c r="C196" s="174">
        <f ca="1">_xll.meDateFromTenor(C195,"1D","FOLLOWING",D$13,"NORMAL")</f>
        <v>42670</v>
      </c>
      <c r="D196" s="20">
        <f ca="1">_xll.meDateFromTenor(C196,D$14,"Following",D$13,"Normal")</f>
        <v>42671</v>
      </c>
      <c r="E196" s="175">
        <f ca="1"/>
        <v>-3.8599999999933271E-3</v>
      </c>
      <c r="F196" s="99"/>
      <c r="G196" s="174">
        <f t="shared" ca="1" si="8"/>
        <v>42670</v>
      </c>
      <c r="H196" s="20">
        <f ca="1">_xll.meDateFromTenor(G196,H$14,"Following",H$13,"Normal")</f>
        <v>42762</v>
      </c>
      <c r="I196" s="175" t="str">
        <f ca="1"/>
        <v>Load Curve</v>
      </c>
      <c r="J196" s="7" t="s">
        <v>4</v>
      </c>
      <c r="K196" s="174">
        <f t="shared" ca="1" si="9"/>
        <v>42670</v>
      </c>
      <c r="L196" s="20">
        <f ca="1">_xll.meDateFromTenor(K196,L$14,"Following",L$13,"Normal")</f>
        <v>42852</v>
      </c>
      <c r="M196" s="175">
        <f ca="1"/>
        <v>-1.4609826269287157E-3</v>
      </c>
      <c r="N196" s="7" t="s">
        <v>4</v>
      </c>
      <c r="O196" s="174">
        <f t="shared" ca="1" si="10"/>
        <v>42670</v>
      </c>
      <c r="P196" s="20">
        <f ca="1">_xll.meDateFromTenor(O196,P$14,"Following",P$13,"Normal")</f>
        <v>42671</v>
      </c>
      <c r="Q196" s="175" t="str">
        <f ca="1"/>
        <v>Load Curve</v>
      </c>
      <c r="R196" s="7" t="s">
        <v>4</v>
      </c>
      <c r="S196" s="174">
        <f t="shared" ca="1" si="11"/>
        <v>42670</v>
      </c>
      <c r="T196" s="20">
        <f ca="1">_xll.meDateFromTenor(S196,"1D","Following",T$13,"Normal")</f>
        <v>42671</v>
      </c>
      <c r="U196" s="175" t="str">
        <f ca="1"/>
        <v>Load Curve</v>
      </c>
      <c r="V196" s="136" t="s">
        <v>4</v>
      </c>
    </row>
    <row r="197" spans="1:22" x14ac:dyDescent="0.25">
      <c r="A197" s="142">
        <v>179</v>
      </c>
      <c r="B197" s="134"/>
      <c r="C197" s="174">
        <f ca="1">_xll.meDateFromTenor(C196,"1D","FOLLOWING",D$13,"NORMAL")</f>
        <v>42671</v>
      </c>
      <c r="D197" s="20">
        <f ca="1">_xll.meDateFromTenor(C197,D$14,"Following",D$13,"Normal")</f>
        <v>42674</v>
      </c>
      <c r="E197" s="175">
        <f ca="1"/>
        <v>-3.8600000000065982E-3</v>
      </c>
      <c r="F197" s="99"/>
      <c r="G197" s="174">
        <f t="shared" ca="1" si="8"/>
        <v>42671</v>
      </c>
      <c r="H197" s="20">
        <f ca="1">_xll.meDateFromTenor(G197,H$14,"Following",H$13,"Normal")</f>
        <v>42765</v>
      </c>
      <c r="I197" s="175" t="str">
        <f ca="1"/>
        <v>Load Curve</v>
      </c>
      <c r="J197" s="7" t="s">
        <v>4</v>
      </c>
      <c r="K197" s="174">
        <f t="shared" ca="1" si="9"/>
        <v>42671</v>
      </c>
      <c r="L197" s="20">
        <f ca="1">_xll.meDateFromTenor(K197,L$14,"Following",L$13,"Normal")</f>
        <v>42853</v>
      </c>
      <c r="M197" s="175">
        <f ca="1"/>
        <v>-1.4613333333333334E-3</v>
      </c>
      <c r="N197" s="7" t="s">
        <v>4</v>
      </c>
      <c r="O197" s="174">
        <f t="shared" ca="1" si="10"/>
        <v>42671</v>
      </c>
      <c r="P197" s="20">
        <f ca="1">_xll.meDateFromTenor(O197,P$14,"Following",P$13,"Normal")</f>
        <v>42674</v>
      </c>
      <c r="Q197" s="175" t="str">
        <f ca="1"/>
        <v>Load Curve</v>
      </c>
      <c r="R197" s="7" t="s">
        <v>4</v>
      </c>
      <c r="S197" s="174">
        <f t="shared" ca="1" si="11"/>
        <v>42671</v>
      </c>
      <c r="T197" s="20">
        <f ca="1">_xll.meDateFromTenor(S197,"1D","Following",T$13,"Normal")</f>
        <v>42674</v>
      </c>
      <c r="U197" s="175" t="str">
        <f ca="1"/>
        <v>Load Curve</v>
      </c>
      <c r="V197" s="136" t="s">
        <v>4</v>
      </c>
    </row>
    <row r="198" spans="1:22" x14ac:dyDescent="0.25">
      <c r="A198" s="142">
        <v>180</v>
      </c>
      <c r="B198" s="134"/>
      <c r="C198" s="174">
        <f ca="1">_xll.meDateFromTenor(C197,"1D","FOLLOWING",D$13,"NORMAL")</f>
        <v>42674</v>
      </c>
      <c r="D198" s="20">
        <f ca="1">_xll.meDateFromTenor(C198,D$14,"Following",D$13,"Normal")</f>
        <v>42675</v>
      </c>
      <c r="E198" s="175">
        <f ca="1"/>
        <v>-3.8599999999533591E-3</v>
      </c>
      <c r="F198" s="99"/>
      <c r="G198" s="174">
        <f t="shared" ca="1" si="8"/>
        <v>42674</v>
      </c>
      <c r="H198" s="20">
        <f ca="1">_xll.meDateFromTenor(G198,H$14,"Following",H$13,"Normal")</f>
        <v>42766</v>
      </c>
      <c r="I198" s="175" t="str">
        <f ca="1"/>
        <v>Load Curve</v>
      </c>
      <c r="J198" s="7" t="s">
        <v>4</v>
      </c>
      <c r="K198" s="174">
        <f t="shared" ca="1" si="9"/>
        <v>42674</v>
      </c>
      <c r="L198" s="20">
        <f ca="1">_xll.meDateFromTenor(K198,L$14,"Following",L$13,"Normal")</f>
        <v>42857</v>
      </c>
      <c r="M198" s="175">
        <f ca="1"/>
        <v>-1.4623320859492004E-3</v>
      </c>
      <c r="N198" s="7" t="s">
        <v>4</v>
      </c>
      <c r="O198" s="174">
        <f t="shared" ca="1" si="10"/>
        <v>42674</v>
      </c>
      <c r="P198" s="20">
        <f ca="1">_xll.meDateFromTenor(O198,P$14,"Following",P$13,"Normal")</f>
        <v>42675</v>
      </c>
      <c r="Q198" s="175" t="str">
        <f ca="1"/>
        <v>Load Curve</v>
      </c>
      <c r="R198" s="7" t="s">
        <v>4</v>
      </c>
      <c r="S198" s="174">
        <f t="shared" ca="1" si="11"/>
        <v>42674</v>
      </c>
      <c r="T198" s="20">
        <f ca="1">_xll.meDateFromTenor(S198,"1D","Following",T$13,"Normal")</f>
        <v>42675</v>
      </c>
      <c r="U198" s="175" t="str">
        <f ca="1"/>
        <v>Load Curve</v>
      </c>
      <c r="V198" s="136" t="s">
        <v>4</v>
      </c>
    </row>
    <row r="199" spans="1:22" x14ac:dyDescent="0.25">
      <c r="A199" s="142">
        <v>181</v>
      </c>
      <c r="B199" s="134"/>
      <c r="C199" s="174">
        <f ca="1">_xll.meDateFromTenor(C198,"1D","FOLLOWING",D$13,"NORMAL")</f>
        <v>42675</v>
      </c>
      <c r="D199" s="20">
        <f ca="1">_xll.meDateFromTenor(C199,D$14,"Following",D$13,"Normal")</f>
        <v>42676</v>
      </c>
      <c r="E199" s="175">
        <f ca="1"/>
        <v>-3.8599999999533591E-3</v>
      </c>
      <c r="F199" s="99"/>
      <c r="G199" s="174">
        <f t="shared" ca="1" si="8"/>
        <v>42675</v>
      </c>
      <c r="H199" s="20">
        <f ca="1">_xll.meDateFromTenor(G199,H$14,"Following",H$13,"Normal")</f>
        <v>42767</v>
      </c>
      <c r="I199" s="175" t="str">
        <f ca="1"/>
        <v>Load Curve</v>
      </c>
      <c r="J199" s="7" t="s">
        <v>4</v>
      </c>
      <c r="K199" s="174">
        <f t="shared" ca="1" si="9"/>
        <v>42675</v>
      </c>
      <c r="L199" s="20">
        <f ca="1">_xll.meDateFromTenor(K199,L$14,"Following",L$13,"Normal")</f>
        <v>42857</v>
      </c>
      <c r="M199" s="175">
        <f ca="1"/>
        <v>-1.4626666666666666E-3</v>
      </c>
      <c r="N199" s="7" t="s">
        <v>4</v>
      </c>
      <c r="O199" s="174">
        <f t="shared" ca="1" si="10"/>
        <v>42675</v>
      </c>
      <c r="P199" s="20">
        <f ca="1">_xll.meDateFromTenor(O199,P$14,"Following",P$13,"Normal")</f>
        <v>42676</v>
      </c>
      <c r="Q199" s="175" t="str">
        <f ca="1"/>
        <v>Load Curve</v>
      </c>
      <c r="R199" s="7" t="s">
        <v>4</v>
      </c>
      <c r="S199" s="174">
        <f t="shared" ca="1" si="11"/>
        <v>42675</v>
      </c>
      <c r="T199" s="20">
        <f ca="1">_xll.meDateFromTenor(S199,"1D","Following",T$13,"Normal")</f>
        <v>42676</v>
      </c>
      <c r="U199" s="175" t="str">
        <f ca="1"/>
        <v>Load Curve</v>
      </c>
      <c r="V199" s="136" t="s">
        <v>4</v>
      </c>
    </row>
    <row r="200" spans="1:22" x14ac:dyDescent="0.25">
      <c r="A200" s="142">
        <v>182</v>
      </c>
      <c r="B200" s="134"/>
      <c r="C200" s="174">
        <f ca="1">_xll.meDateFromTenor(C199,"1D","FOLLOWING",D$13,"NORMAL")</f>
        <v>42676</v>
      </c>
      <c r="D200" s="20">
        <f ca="1">_xll.meDateFromTenor(C200,D$14,"Following",D$13,"Normal")</f>
        <v>42677</v>
      </c>
      <c r="E200" s="175">
        <f ca="1"/>
        <v>-3.8600000000732632E-3</v>
      </c>
      <c r="F200" s="99"/>
      <c r="G200" s="174">
        <f t="shared" ca="1" si="8"/>
        <v>42676</v>
      </c>
      <c r="H200" s="20">
        <f ca="1">_xll.meDateFromTenor(G200,H$14,"Following",H$13,"Normal")</f>
        <v>42768</v>
      </c>
      <c r="I200" s="175" t="str">
        <f ca="1"/>
        <v>Load Curve</v>
      </c>
      <c r="J200" s="7" t="s">
        <v>4</v>
      </c>
      <c r="K200" s="174">
        <f t="shared" ca="1" si="9"/>
        <v>42676</v>
      </c>
      <c r="L200" s="20">
        <f ca="1">_xll.meDateFromTenor(K200,L$14,"Following",L$13,"Normal")</f>
        <v>42857</v>
      </c>
      <c r="M200" s="175">
        <f ca="1"/>
        <v>-1.4630003344226772E-3</v>
      </c>
      <c r="N200" s="7" t="s">
        <v>4</v>
      </c>
      <c r="O200" s="174">
        <f t="shared" ca="1" si="10"/>
        <v>42676</v>
      </c>
      <c r="P200" s="20">
        <f ca="1">_xll.meDateFromTenor(O200,P$14,"Following",P$13,"Normal")</f>
        <v>42677</v>
      </c>
      <c r="Q200" s="175" t="str">
        <f ca="1"/>
        <v>Load Curve</v>
      </c>
      <c r="R200" s="7" t="s">
        <v>4</v>
      </c>
      <c r="S200" s="174">
        <f t="shared" ca="1" si="11"/>
        <v>42676</v>
      </c>
      <c r="T200" s="20">
        <f ca="1">_xll.meDateFromTenor(S200,"1D","Following",T$13,"Normal")</f>
        <v>42677</v>
      </c>
      <c r="U200" s="175" t="str">
        <f ca="1"/>
        <v>Load Curve</v>
      </c>
      <c r="V200" s="136" t="s">
        <v>4</v>
      </c>
    </row>
    <row r="201" spans="1:22" x14ac:dyDescent="0.25">
      <c r="A201" s="142">
        <v>183</v>
      </c>
      <c r="B201" s="134"/>
      <c r="C201" s="174">
        <f ca="1">_xll.meDateFromTenor(C200,"1D","FOLLOWING",D$13,"NORMAL")</f>
        <v>42677</v>
      </c>
      <c r="D201" s="20">
        <f ca="1">_xll.meDateFromTenor(C201,D$14,"Following",D$13,"Normal")</f>
        <v>42678</v>
      </c>
      <c r="E201" s="175">
        <f ca="1"/>
        <v>-3.8599999999533591E-3</v>
      </c>
      <c r="F201" s="99"/>
      <c r="G201" s="174">
        <f t="shared" ca="1" si="8"/>
        <v>42677</v>
      </c>
      <c r="H201" s="20">
        <f ca="1">_xll.meDateFromTenor(G201,H$14,"Following",H$13,"Normal")</f>
        <v>42769</v>
      </c>
      <c r="I201" s="175" t="str">
        <f ca="1"/>
        <v>Load Curve</v>
      </c>
      <c r="J201" s="7" t="s">
        <v>4</v>
      </c>
      <c r="K201" s="174">
        <f t="shared" ca="1" si="9"/>
        <v>42677</v>
      </c>
      <c r="L201" s="20">
        <f ca="1">_xll.meDateFromTenor(K201,L$14,"Following",L$13,"Normal")</f>
        <v>42858</v>
      </c>
      <c r="M201" s="175">
        <f ca="1"/>
        <v>-1.4633333333333332E-3</v>
      </c>
      <c r="N201" s="7" t="s">
        <v>4</v>
      </c>
      <c r="O201" s="174">
        <f t="shared" ca="1" si="10"/>
        <v>42677</v>
      </c>
      <c r="P201" s="20">
        <f ca="1">_xll.meDateFromTenor(O201,P$14,"Following",P$13,"Normal")</f>
        <v>42678</v>
      </c>
      <c r="Q201" s="175" t="str">
        <f ca="1"/>
        <v>Load Curve</v>
      </c>
      <c r="R201" s="7" t="s">
        <v>4</v>
      </c>
      <c r="S201" s="174">
        <f t="shared" ca="1" si="11"/>
        <v>42677</v>
      </c>
      <c r="T201" s="20">
        <f ca="1">_xll.meDateFromTenor(S201,"1D","Following",T$13,"Normal")</f>
        <v>42678</v>
      </c>
      <c r="U201" s="175" t="str">
        <f ca="1"/>
        <v>Load Curve</v>
      </c>
      <c r="V201" s="136" t="s">
        <v>4</v>
      </c>
    </row>
    <row r="202" spans="1:22" x14ac:dyDescent="0.25">
      <c r="A202" s="142">
        <v>184</v>
      </c>
      <c r="B202" s="134"/>
      <c r="C202" s="174">
        <f ca="1">_xll.meDateFromTenor(C201,"1D","FOLLOWING",D$13,"NORMAL")</f>
        <v>42678</v>
      </c>
      <c r="D202" s="20">
        <f ca="1">_xll.meDateFromTenor(C202,D$14,"Following",D$13,"Normal")</f>
        <v>42681</v>
      </c>
      <c r="E202" s="175">
        <f ca="1"/>
        <v>-3.8600000000066498E-3</v>
      </c>
      <c r="F202" s="99"/>
      <c r="G202" s="174">
        <f t="shared" ca="1" si="8"/>
        <v>42678</v>
      </c>
      <c r="H202" s="20">
        <f ca="1">_xll.meDateFromTenor(G202,H$14,"Following",H$13,"Normal")</f>
        <v>42772</v>
      </c>
      <c r="I202" s="175" t="str">
        <f ca="1"/>
        <v>Load Curve</v>
      </c>
      <c r="J202" s="7" t="s">
        <v>4</v>
      </c>
      <c r="K202" s="174">
        <f t="shared" ca="1" si="9"/>
        <v>42678</v>
      </c>
      <c r="L202" s="20">
        <f ca="1">_xll.meDateFromTenor(K202,L$14,"Following",L$13,"Normal")</f>
        <v>42859</v>
      </c>
      <c r="M202" s="175">
        <f ca="1"/>
        <v>-1.4636665763600903E-3</v>
      </c>
      <c r="N202" s="7" t="s">
        <v>4</v>
      </c>
      <c r="O202" s="174">
        <f t="shared" ca="1" si="10"/>
        <v>42678</v>
      </c>
      <c r="P202" s="20">
        <f ca="1">_xll.meDateFromTenor(O202,P$14,"Following",P$13,"Normal")</f>
        <v>42681</v>
      </c>
      <c r="Q202" s="175" t="str">
        <f ca="1"/>
        <v>Load Curve</v>
      </c>
      <c r="R202" s="7" t="s">
        <v>4</v>
      </c>
      <c r="S202" s="174">
        <f t="shared" ca="1" si="11"/>
        <v>42678</v>
      </c>
      <c r="T202" s="20">
        <f ca="1">_xll.meDateFromTenor(S202,"1D","Following",T$13,"Normal")</f>
        <v>42681</v>
      </c>
      <c r="U202" s="175" t="str">
        <f ca="1"/>
        <v>Load Curve</v>
      </c>
      <c r="V202" s="136" t="s">
        <v>4</v>
      </c>
    </row>
    <row r="203" spans="1:22" x14ac:dyDescent="0.25">
      <c r="A203" s="142">
        <v>185</v>
      </c>
      <c r="B203" s="134"/>
      <c r="C203" s="174">
        <f ca="1">_xll.meDateFromTenor(C202,"1D","FOLLOWING",D$13,"NORMAL")</f>
        <v>42681</v>
      </c>
      <c r="D203" s="20">
        <f ca="1">_xll.meDateFromTenor(C203,D$14,"Following",D$13,"Normal")</f>
        <v>42682</v>
      </c>
      <c r="E203" s="175">
        <f ca="1"/>
        <v>-3.8599999999533591E-3</v>
      </c>
      <c r="F203" s="99"/>
      <c r="G203" s="174">
        <f t="shared" ca="1" si="8"/>
        <v>42681</v>
      </c>
      <c r="H203" s="20">
        <f ca="1">_xll.meDateFromTenor(G203,H$14,"Following",H$13,"Normal")</f>
        <v>42773</v>
      </c>
      <c r="I203" s="175" t="str">
        <f ca="1"/>
        <v>Load Curve</v>
      </c>
      <c r="J203" s="7" t="s">
        <v>4</v>
      </c>
      <c r="K203" s="174">
        <f t="shared" ca="1" si="9"/>
        <v>42681</v>
      </c>
      <c r="L203" s="20">
        <f ca="1">_xll.meDateFromTenor(K203,L$14,"Following",L$13,"Normal")</f>
        <v>42863</v>
      </c>
      <c r="M203" s="175">
        <f ca="1"/>
        <v>-1.4646666666666666E-3</v>
      </c>
      <c r="N203" s="7" t="s">
        <v>4</v>
      </c>
      <c r="O203" s="174">
        <f t="shared" ca="1" si="10"/>
        <v>42681</v>
      </c>
      <c r="P203" s="20">
        <f ca="1">_xll.meDateFromTenor(O203,P$14,"Following",P$13,"Normal")</f>
        <v>42682</v>
      </c>
      <c r="Q203" s="175" t="str">
        <f ca="1"/>
        <v>Load Curve</v>
      </c>
      <c r="R203" s="7" t="s">
        <v>4</v>
      </c>
      <c r="S203" s="174">
        <f t="shared" ca="1" si="11"/>
        <v>42681</v>
      </c>
      <c r="T203" s="20">
        <f ca="1">_xll.meDateFromTenor(S203,"1D","Following",T$13,"Normal")</f>
        <v>42682</v>
      </c>
      <c r="U203" s="175" t="str">
        <f ca="1"/>
        <v>Load Curve</v>
      </c>
      <c r="V203" s="136" t="s">
        <v>4</v>
      </c>
    </row>
    <row r="204" spans="1:22" x14ac:dyDescent="0.25">
      <c r="A204" s="142">
        <v>186</v>
      </c>
      <c r="B204" s="134"/>
      <c r="C204" s="174">
        <f ca="1">_xll.meDateFromTenor(C203,"1D","FOLLOWING",D$13,"NORMAL")</f>
        <v>42682</v>
      </c>
      <c r="D204" s="20">
        <f ca="1">_xll.meDateFromTenor(C204,D$14,"Following",D$13,"Normal")</f>
        <v>42683</v>
      </c>
      <c r="E204" s="175">
        <f ca="1"/>
        <v>-3.8599999999933271E-3</v>
      </c>
      <c r="F204" s="99"/>
      <c r="G204" s="174">
        <f t="shared" ca="1" si="8"/>
        <v>42682</v>
      </c>
      <c r="H204" s="20">
        <f ca="1">_xll.meDateFromTenor(G204,H$14,"Following",H$13,"Normal")</f>
        <v>42774</v>
      </c>
      <c r="I204" s="175" t="str">
        <f ca="1"/>
        <v>Load Curve</v>
      </c>
      <c r="J204" s="7" t="s">
        <v>4</v>
      </c>
      <c r="K204" s="174">
        <f t="shared" ca="1" si="9"/>
        <v>42682</v>
      </c>
      <c r="L204" s="20">
        <f ca="1">_xll.meDateFromTenor(K204,L$14,"Following",L$13,"Normal")</f>
        <v>42863</v>
      </c>
      <c r="M204" s="175">
        <f ca="1"/>
        <v>-1.4649999830920663E-3</v>
      </c>
      <c r="N204" s="7" t="s">
        <v>4</v>
      </c>
      <c r="O204" s="174">
        <f t="shared" ca="1" si="10"/>
        <v>42682</v>
      </c>
      <c r="P204" s="20">
        <f ca="1">_xll.meDateFromTenor(O204,P$14,"Following",P$13,"Normal")</f>
        <v>42683</v>
      </c>
      <c r="Q204" s="175" t="str">
        <f ca="1"/>
        <v>Load Curve</v>
      </c>
      <c r="R204" s="7" t="s">
        <v>4</v>
      </c>
      <c r="S204" s="174">
        <f t="shared" ca="1" si="11"/>
        <v>42682</v>
      </c>
      <c r="T204" s="20">
        <f ca="1">_xll.meDateFromTenor(S204,"1D","Following",T$13,"Normal")</f>
        <v>42683</v>
      </c>
      <c r="U204" s="175" t="str">
        <f ca="1"/>
        <v>Load Curve</v>
      </c>
      <c r="V204" s="136" t="s">
        <v>4</v>
      </c>
    </row>
    <row r="205" spans="1:22" x14ac:dyDescent="0.25">
      <c r="A205" s="142">
        <v>187</v>
      </c>
      <c r="B205" s="134"/>
      <c r="C205" s="174">
        <f ca="1">_xll.meDateFromTenor(C204,"1D","FOLLOWING",D$13,"NORMAL")</f>
        <v>42683</v>
      </c>
      <c r="D205" s="20">
        <f ca="1">_xll.meDateFromTenor(C205,D$14,"Following",D$13,"Normal")</f>
        <v>42684</v>
      </c>
      <c r="E205" s="175">
        <f ca="1"/>
        <v>-3.8599999999532047E-3</v>
      </c>
      <c r="F205" s="99"/>
      <c r="G205" s="174">
        <f t="shared" ca="1" si="8"/>
        <v>42683</v>
      </c>
      <c r="H205" s="20">
        <f ca="1">_xll.meDateFromTenor(G205,H$14,"Following",H$13,"Normal")</f>
        <v>42775</v>
      </c>
      <c r="I205" s="175" t="str">
        <f ca="1"/>
        <v>Load Curve</v>
      </c>
      <c r="J205" s="7" t="s">
        <v>4</v>
      </c>
      <c r="K205" s="174">
        <f t="shared" ca="1" si="9"/>
        <v>42683</v>
      </c>
      <c r="L205" s="20">
        <f ca="1">_xll.meDateFromTenor(K205,L$14,"Following",L$13,"Normal")</f>
        <v>42864</v>
      </c>
      <c r="M205" s="175">
        <f ca="1"/>
        <v>-1.4653333333333332E-3</v>
      </c>
      <c r="N205" s="7" t="s">
        <v>4</v>
      </c>
      <c r="O205" s="174">
        <f t="shared" ca="1" si="10"/>
        <v>42683</v>
      </c>
      <c r="P205" s="20">
        <f ca="1">_xll.meDateFromTenor(O205,P$14,"Following",P$13,"Normal")</f>
        <v>42684</v>
      </c>
      <c r="Q205" s="175" t="str">
        <f ca="1"/>
        <v>Load Curve</v>
      </c>
      <c r="R205" s="7" t="s">
        <v>4</v>
      </c>
      <c r="S205" s="174">
        <f t="shared" ca="1" si="11"/>
        <v>42683</v>
      </c>
      <c r="T205" s="20">
        <f ca="1">_xll.meDateFromTenor(S205,"1D","Following",T$13,"Normal")</f>
        <v>42684</v>
      </c>
      <c r="U205" s="175" t="str">
        <f ca="1"/>
        <v>Load Curve</v>
      </c>
      <c r="V205" s="136" t="s">
        <v>4</v>
      </c>
    </row>
    <row r="206" spans="1:22" x14ac:dyDescent="0.25">
      <c r="A206" s="142">
        <v>188</v>
      </c>
      <c r="B206" s="134"/>
      <c r="C206" s="174">
        <f ca="1">_xll.meDateFromTenor(C205,"1D","FOLLOWING",D$13,"NORMAL")</f>
        <v>42684</v>
      </c>
      <c r="D206" s="20">
        <f ca="1">_xll.meDateFromTenor(C206,D$14,"Following",D$13,"Normal")</f>
        <v>42685</v>
      </c>
      <c r="E206" s="175">
        <f ca="1"/>
        <v>-3.8599999999533591E-3</v>
      </c>
      <c r="F206" s="99"/>
      <c r="G206" s="174">
        <f t="shared" ca="1" si="8"/>
        <v>42684</v>
      </c>
      <c r="H206" s="20">
        <f ca="1">_xll.meDateFromTenor(G206,H$14,"Following",H$13,"Normal")</f>
        <v>42776</v>
      </c>
      <c r="I206" s="175" t="str">
        <f ca="1"/>
        <v>Load Curve</v>
      </c>
      <c r="J206" s="7" t="s">
        <v>4</v>
      </c>
      <c r="K206" s="174">
        <f t="shared" ca="1" si="9"/>
        <v>42684</v>
      </c>
      <c r="L206" s="20">
        <f ca="1">_xll.meDateFromTenor(K206,L$14,"Following",L$13,"Normal")</f>
        <v>42865</v>
      </c>
      <c r="M206" s="175">
        <f ca="1"/>
        <v>-1.4656667074947742E-3</v>
      </c>
      <c r="N206" s="7" t="s">
        <v>4</v>
      </c>
      <c r="O206" s="174">
        <f t="shared" ca="1" si="10"/>
        <v>42684</v>
      </c>
      <c r="P206" s="20">
        <f ca="1">_xll.meDateFromTenor(O206,P$14,"Following",P$13,"Normal")</f>
        <v>42685</v>
      </c>
      <c r="Q206" s="175" t="str">
        <f ca="1"/>
        <v>Load Curve</v>
      </c>
      <c r="R206" s="7" t="s">
        <v>4</v>
      </c>
      <c r="S206" s="174">
        <f t="shared" ca="1" si="11"/>
        <v>42684</v>
      </c>
      <c r="T206" s="20">
        <f ca="1">_xll.meDateFromTenor(S206,"1D","Following",T$13,"Normal")</f>
        <v>42685</v>
      </c>
      <c r="U206" s="175" t="str">
        <f ca="1"/>
        <v>Load Curve</v>
      </c>
      <c r="V206" s="136" t="s">
        <v>4</v>
      </c>
    </row>
    <row r="207" spans="1:22" x14ac:dyDescent="0.25">
      <c r="A207" s="142">
        <v>189</v>
      </c>
      <c r="B207" s="134"/>
      <c r="C207" s="174">
        <f ca="1">_xll.meDateFromTenor(C206,"1D","FOLLOWING",D$13,"NORMAL")</f>
        <v>42685</v>
      </c>
      <c r="D207" s="20">
        <f ca="1">_xll.meDateFromTenor(C207,D$14,"Following",D$13,"Normal")</f>
        <v>42688</v>
      </c>
      <c r="E207" s="175">
        <f ca="1"/>
        <v>-3.8600000000199725E-3</v>
      </c>
      <c r="F207" s="99"/>
      <c r="G207" s="174">
        <f t="shared" ca="1" si="8"/>
        <v>42685</v>
      </c>
      <c r="H207" s="20">
        <f ca="1">_xll.meDateFromTenor(G207,H$14,"Following",H$13,"Normal")</f>
        <v>42779</v>
      </c>
      <c r="I207" s="175" t="str">
        <f ca="1"/>
        <v>Load Curve</v>
      </c>
      <c r="J207" s="7" t="s">
        <v>4</v>
      </c>
      <c r="K207" s="174">
        <f t="shared" ca="1" si="9"/>
        <v>42685</v>
      </c>
      <c r="L207" s="20">
        <f ca="1">_xll.meDateFromTenor(K207,L$14,"Following",L$13,"Normal")</f>
        <v>42866</v>
      </c>
      <c r="M207" s="175">
        <f ca="1"/>
        <v>-1.4659999999999999E-3</v>
      </c>
      <c r="N207" s="7" t="s">
        <v>4</v>
      </c>
      <c r="O207" s="174">
        <f t="shared" ca="1" si="10"/>
        <v>42685</v>
      </c>
      <c r="P207" s="20">
        <f ca="1">_xll.meDateFromTenor(O207,P$14,"Following",P$13,"Normal")</f>
        <v>42688</v>
      </c>
      <c r="Q207" s="175" t="str">
        <f ca="1"/>
        <v>Load Curve</v>
      </c>
      <c r="R207" s="7" t="s">
        <v>4</v>
      </c>
      <c r="S207" s="174">
        <f t="shared" ca="1" si="11"/>
        <v>42685</v>
      </c>
      <c r="T207" s="20">
        <f ca="1">_xll.meDateFromTenor(S207,"1D","Following",T$13,"Normal")</f>
        <v>42688</v>
      </c>
      <c r="U207" s="175" t="str">
        <f ca="1"/>
        <v>Load Curve</v>
      </c>
      <c r="V207" s="136" t="s">
        <v>4</v>
      </c>
    </row>
    <row r="208" spans="1:22" x14ac:dyDescent="0.25">
      <c r="A208" s="142">
        <v>190</v>
      </c>
      <c r="B208" s="134"/>
      <c r="C208" s="174">
        <f ca="1">_xll.meDateFromTenor(C207,"1D","FOLLOWING",D$13,"NORMAL")</f>
        <v>42688</v>
      </c>
      <c r="D208" s="20">
        <f ca="1">_xll.meDateFromTenor(C208,D$14,"Following",D$13,"Normal")</f>
        <v>42689</v>
      </c>
      <c r="E208" s="175">
        <f ca="1"/>
        <v>-3.859999999913391E-3</v>
      </c>
      <c r="F208" s="99"/>
      <c r="G208" s="174">
        <f t="shared" ca="1" si="8"/>
        <v>42688</v>
      </c>
      <c r="H208" s="20">
        <f ca="1">_xll.meDateFromTenor(G208,H$14,"Following",H$13,"Normal")</f>
        <v>42780</v>
      </c>
      <c r="I208" s="175" t="str">
        <f ca="1"/>
        <v>Load Curve</v>
      </c>
      <c r="J208" s="7" t="s">
        <v>4</v>
      </c>
      <c r="K208" s="174">
        <f t="shared" ca="1" si="9"/>
        <v>42688</v>
      </c>
      <c r="L208" s="20">
        <f ca="1">_xll.meDateFromTenor(K208,L$14,"Following",L$13,"Normal")</f>
        <v>42870</v>
      </c>
      <c r="M208" s="175">
        <f ca="1"/>
        <v>-1.4670005447898799E-3</v>
      </c>
      <c r="N208" s="7" t="s">
        <v>4</v>
      </c>
      <c r="O208" s="174">
        <f t="shared" ca="1" si="10"/>
        <v>42688</v>
      </c>
      <c r="P208" s="20">
        <f ca="1">_xll.meDateFromTenor(O208,P$14,"Following",P$13,"Normal")</f>
        <v>42689</v>
      </c>
      <c r="Q208" s="175" t="str">
        <f ca="1"/>
        <v>Load Curve</v>
      </c>
      <c r="R208" s="7" t="s">
        <v>4</v>
      </c>
      <c r="S208" s="174">
        <f t="shared" ca="1" si="11"/>
        <v>42688</v>
      </c>
      <c r="T208" s="20">
        <f ca="1">_xll.meDateFromTenor(S208,"1D","Following",T$13,"Normal")</f>
        <v>42689</v>
      </c>
      <c r="U208" s="175" t="str">
        <f ca="1"/>
        <v>Load Curve</v>
      </c>
      <c r="V208" s="136" t="s">
        <v>4</v>
      </c>
    </row>
    <row r="209" spans="1:22" x14ac:dyDescent="0.25">
      <c r="A209" s="142">
        <v>191</v>
      </c>
      <c r="B209" s="134"/>
      <c r="C209" s="174">
        <f ca="1">_xll.meDateFromTenor(C208,"1D","FOLLOWING",D$13,"NORMAL")</f>
        <v>42689</v>
      </c>
      <c r="D209" s="20">
        <f ca="1">_xll.meDateFromTenor(C209,D$14,"Following",D$13,"Normal")</f>
        <v>42690</v>
      </c>
      <c r="E209" s="175">
        <f ca="1"/>
        <v>-3.8599999999933271E-3</v>
      </c>
      <c r="F209" s="99"/>
      <c r="G209" s="174">
        <f t="shared" ca="1" si="8"/>
        <v>42689</v>
      </c>
      <c r="H209" s="20">
        <f ca="1">_xll.meDateFromTenor(G209,H$14,"Following",H$13,"Normal")</f>
        <v>42781</v>
      </c>
      <c r="I209" s="175" t="str">
        <f ca="1"/>
        <v>Load Curve</v>
      </c>
      <c r="J209" s="7" t="s">
        <v>4</v>
      </c>
      <c r="K209" s="174">
        <f t="shared" ca="1" si="9"/>
        <v>42689</v>
      </c>
      <c r="L209" s="20">
        <f ca="1">_xll.meDateFromTenor(K209,L$14,"Following",L$13,"Normal")</f>
        <v>42870</v>
      </c>
      <c r="M209" s="175">
        <f ca="1"/>
        <v>-1.4673333333333333E-3</v>
      </c>
      <c r="N209" s="7" t="s">
        <v>4</v>
      </c>
      <c r="O209" s="174">
        <f t="shared" ca="1" si="10"/>
        <v>42689</v>
      </c>
      <c r="P209" s="20">
        <f ca="1">_xll.meDateFromTenor(O209,P$14,"Following",P$13,"Normal")</f>
        <v>42690</v>
      </c>
      <c r="Q209" s="175" t="str">
        <f ca="1"/>
        <v>Load Curve</v>
      </c>
      <c r="R209" s="7" t="s">
        <v>4</v>
      </c>
      <c r="S209" s="174">
        <f t="shared" ca="1" si="11"/>
        <v>42689</v>
      </c>
      <c r="T209" s="20">
        <f ca="1">_xll.meDateFromTenor(S209,"1D","Following",T$13,"Normal")</f>
        <v>42690</v>
      </c>
      <c r="U209" s="175" t="str">
        <f ca="1"/>
        <v>Load Curve</v>
      </c>
      <c r="V209" s="136" t="s">
        <v>4</v>
      </c>
    </row>
    <row r="210" spans="1:22" x14ac:dyDescent="0.25">
      <c r="A210" s="142">
        <v>192</v>
      </c>
      <c r="B210" s="134"/>
      <c r="C210" s="174">
        <f ca="1">_xll.meDateFromTenor(C209,"1D","FOLLOWING",D$13,"NORMAL")</f>
        <v>42690</v>
      </c>
      <c r="D210" s="20">
        <f ca="1">_xll.meDateFromTenor(C210,D$14,"Following",D$13,"Normal")</f>
        <v>42691</v>
      </c>
      <c r="E210" s="175">
        <f ca="1"/>
        <v>-3.8599999999533591E-3</v>
      </c>
      <c r="F210" s="99"/>
      <c r="G210" s="174">
        <f t="shared" ca="1" si="8"/>
        <v>42690</v>
      </c>
      <c r="H210" s="20">
        <f ca="1">_xll.meDateFromTenor(G210,H$14,"Following",H$13,"Normal")</f>
        <v>42782</v>
      </c>
      <c r="I210" s="175" t="str">
        <f ca="1"/>
        <v>Load Curve</v>
      </c>
      <c r="J210" s="7" t="s">
        <v>4</v>
      </c>
      <c r="K210" s="174">
        <f t="shared" ca="1" si="9"/>
        <v>42690</v>
      </c>
      <c r="L210" s="20">
        <f ca="1">_xll.meDateFromTenor(K210,L$14,"Following",L$13,"Normal")</f>
        <v>42871</v>
      </c>
      <c r="M210" s="175">
        <f ca="1"/>
        <v>-1.4676646339116439E-3</v>
      </c>
      <c r="N210" s="7" t="s">
        <v>4</v>
      </c>
      <c r="O210" s="174">
        <f t="shared" ca="1" si="10"/>
        <v>42690</v>
      </c>
      <c r="P210" s="20">
        <f ca="1">_xll.meDateFromTenor(O210,P$14,"Following",P$13,"Normal")</f>
        <v>42691</v>
      </c>
      <c r="Q210" s="175" t="str">
        <f ca="1"/>
        <v>Load Curve</v>
      </c>
      <c r="R210" s="7" t="s">
        <v>4</v>
      </c>
      <c r="S210" s="174">
        <f t="shared" ca="1" si="11"/>
        <v>42690</v>
      </c>
      <c r="T210" s="20">
        <f ca="1">_xll.meDateFromTenor(S210,"1D","Following",T$13,"Normal")</f>
        <v>42691</v>
      </c>
      <c r="U210" s="175" t="str">
        <f ca="1"/>
        <v>Load Curve</v>
      </c>
      <c r="V210" s="136" t="s">
        <v>4</v>
      </c>
    </row>
    <row r="211" spans="1:22" x14ac:dyDescent="0.25">
      <c r="A211" s="142">
        <v>193</v>
      </c>
      <c r="B211" s="134"/>
      <c r="C211" s="174">
        <f ca="1">_xll.meDateFromTenor(C210,"1D","FOLLOWING",D$13,"NORMAL")</f>
        <v>42691</v>
      </c>
      <c r="D211" s="20">
        <f ca="1">_xll.meDateFromTenor(C211,D$14,"Following",D$13,"Normal")</f>
        <v>42692</v>
      </c>
      <c r="E211" s="175">
        <f ca="1"/>
        <v>-3.8600000000332951E-3</v>
      </c>
      <c r="F211" s="99"/>
      <c r="G211" s="174">
        <f t="shared" ca="1" si="8"/>
        <v>42691</v>
      </c>
      <c r="H211" s="20">
        <f ca="1">_xll.meDateFromTenor(G211,H$14,"Following",H$13,"Normal")</f>
        <v>42783</v>
      </c>
      <c r="I211" s="175" t="str">
        <f ca="1"/>
        <v>Load Curve</v>
      </c>
      <c r="J211" s="7" t="s">
        <v>4</v>
      </c>
      <c r="K211" s="174">
        <f t="shared" ca="1" si="9"/>
        <v>42691</v>
      </c>
      <c r="L211" s="20">
        <f ca="1">_xll.meDateFromTenor(K211,L$14,"Following",L$13,"Normal")</f>
        <v>42872</v>
      </c>
      <c r="M211" s="175">
        <f ca="1"/>
        <v>-1.4679999999999999E-3</v>
      </c>
      <c r="N211" s="7" t="s">
        <v>4</v>
      </c>
      <c r="O211" s="174">
        <f t="shared" ca="1" si="10"/>
        <v>42691</v>
      </c>
      <c r="P211" s="20">
        <f ca="1">_xll.meDateFromTenor(O211,P$14,"Following",P$13,"Normal")</f>
        <v>42692</v>
      </c>
      <c r="Q211" s="175" t="str">
        <f ca="1"/>
        <v>Load Curve</v>
      </c>
      <c r="R211" s="7" t="s">
        <v>4</v>
      </c>
      <c r="S211" s="174">
        <f t="shared" ca="1" si="11"/>
        <v>42691</v>
      </c>
      <c r="T211" s="20">
        <f ca="1">_xll.meDateFromTenor(S211,"1D","Following",T$13,"Normal")</f>
        <v>42692</v>
      </c>
      <c r="U211" s="175" t="str">
        <f ca="1"/>
        <v>Load Curve</v>
      </c>
      <c r="V211" s="136" t="s">
        <v>4</v>
      </c>
    </row>
    <row r="212" spans="1:22" x14ac:dyDescent="0.25">
      <c r="A212" s="142">
        <v>194</v>
      </c>
      <c r="B212" s="134"/>
      <c r="C212" s="174">
        <f ca="1">_xll.meDateFromTenor(C211,"1D","FOLLOWING",D$13,"NORMAL")</f>
        <v>42692</v>
      </c>
      <c r="D212" s="20">
        <f ca="1">_xll.meDateFromTenor(C212,D$14,"Following",D$13,"Normal")</f>
        <v>42695</v>
      </c>
      <c r="E212" s="175">
        <f ca="1"/>
        <v>-3.8599999999799528E-3</v>
      </c>
      <c r="F212" s="99"/>
      <c r="G212" s="174">
        <f t="shared" ca="1" si="8"/>
        <v>42692</v>
      </c>
      <c r="H212" s="20">
        <f ca="1">_xll.meDateFromTenor(G212,H$14,"Following",H$13,"Normal")</f>
        <v>42786</v>
      </c>
      <c r="I212" s="175" t="str">
        <f ca="1"/>
        <v>Load Curve</v>
      </c>
      <c r="J212" s="7" t="s">
        <v>4</v>
      </c>
      <c r="K212" s="174">
        <f t="shared" ca="1" si="9"/>
        <v>42692</v>
      </c>
      <c r="L212" s="20">
        <f ca="1">_xll.meDateFromTenor(K212,L$14,"Following",L$13,"Normal")</f>
        <v>42873</v>
      </c>
      <c r="M212" s="175">
        <f ca="1"/>
        <v>-1.4683409195635443E-3</v>
      </c>
      <c r="N212" s="7" t="s">
        <v>4</v>
      </c>
      <c r="O212" s="174">
        <f t="shared" ca="1" si="10"/>
        <v>42692</v>
      </c>
      <c r="P212" s="20">
        <f ca="1">_xll.meDateFromTenor(O212,P$14,"Following",P$13,"Normal")</f>
        <v>42695</v>
      </c>
      <c r="Q212" s="175" t="str">
        <f ca="1"/>
        <v>Load Curve</v>
      </c>
      <c r="R212" s="7" t="s">
        <v>4</v>
      </c>
      <c r="S212" s="174">
        <f t="shared" ca="1" si="11"/>
        <v>42692</v>
      </c>
      <c r="T212" s="20">
        <f ca="1">_xll.meDateFromTenor(S212,"1D","Following",T$13,"Normal")</f>
        <v>42695</v>
      </c>
      <c r="U212" s="175" t="str">
        <f ca="1"/>
        <v>Load Curve</v>
      </c>
      <c r="V212" s="136" t="s">
        <v>4</v>
      </c>
    </row>
    <row r="213" spans="1:22" x14ac:dyDescent="0.25">
      <c r="A213" s="142">
        <v>195</v>
      </c>
      <c r="B213" s="134"/>
      <c r="C213" s="174">
        <f ca="1">_xll.meDateFromTenor(C212,"1D","FOLLOWING",D$13,"NORMAL")</f>
        <v>42695</v>
      </c>
      <c r="D213" s="20">
        <f ca="1">_xll.meDateFromTenor(C213,D$14,"Following",D$13,"Normal")</f>
        <v>42696</v>
      </c>
      <c r="E213" s="175">
        <f ca="1"/>
        <v>-3.8600000000332951E-3</v>
      </c>
      <c r="F213" s="99"/>
      <c r="G213" s="174">
        <f t="shared" ref="G213:G276" ca="1" si="12">$C213</f>
        <v>42695</v>
      </c>
      <c r="H213" s="20">
        <f ca="1">_xll.meDateFromTenor(G213,H$14,"Following",H$13,"Normal")</f>
        <v>42787</v>
      </c>
      <c r="I213" s="175" t="str">
        <f ca="1"/>
        <v>Load Curve</v>
      </c>
      <c r="J213" s="7" t="s">
        <v>4</v>
      </c>
      <c r="K213" s="174">
        <f t="shared" ref="K213:K276" ca="1" si="13">$C213</f>
        <v>42695</v>
      </c>
      <c r="L213" s="20">
        <f ca="1">_xll.meDateFromTenor(K213,L$14,"Following",L$13,"Normal")</f>
        <v>42877</v>
      </c>
      <c r="M213" s="175">
        <f ca="1"/>
        <v>-1.4693333333333333E-3</v>
      </c>
      <c r="N213" s="7" t="s">
        <v>4</v>
      </c>
      <c r="O213" s="174">
        <f t="shared" ref="O213:O276" ca="1" si="14">$C213</f>
        <v>42695</v>
      </c>
      <c r="P213" s="20">
        <f ca="1">_xll.meDateFromTenor(O213,P$14,"Following",P$13,"Normal")</f>
        <v>42696</v>
      </c>
      <c r="Q213" s="175" t="str">
        <f ca="1"/>
        <v>Load Curve</v>
      </c>
      <c r="R213" s="7" t="s">
        <v>4</v>
      </c>
      <c r="S213" s="174">
        <f t="shared" ref="S213:S276" ca="1" si="15">$C213</f>
        <v>42695</v>
      </c>
      <c r="T213" s="20">
        <f ca="1">_xll.meDateFromTenor(S213,"1D","Following",T$13,"Normal")</f>
        <v>42696</v>
      </c>
      <c r="U213" s="175" t="str">
        <f ca="1"/>
        <v>Load Curve</v>
      </c>
      <c r="V213" s="136" t="s">
        <v>4</v>
      </c>
    </row>
    <row r="214" spans="1:22" x14ac:dyDescent="0.25">
      <c r="A214" s="142">
        <v>196</v>
      </c>
      <c r="B214" s="134"/>
      <c r="C214" s="174">
        <f ca="1">_xll.meDateFromTenor(C213,"1D","FOLLOWING",D$13,"NORMAL")</f>
        <v>42696</v>
      </c>
      <c r="D214" s="20">
        <f ca="1">_xll.meDateFromTenor(C214,D$14,"Following",D$13,"Normal")</f>
        <v>42697</v>
      </c>
      <c r="E214" s="175">
        <f ca="1"/>
        <v>-3.8600000000332951E-3</v>
      </c>
      <c r="F214" s="99"/>
      <c r="G214" s="174">
        <f t="shared" ca="1" si="12"/>
        <v>42696</v>
      </c>
      <c r="H214" s="20">
        <f ca="1">_xll.meDateFromTenor(G214,H$14,"Following",H$13,"Normal")</f>
        <v>42788</v>
      </c>
      <c r="I214" s="175" t="str">
        <f ca="1"/>
        <v>Load Curve</v>
      </c>
      <c r="J214" s="7" t="s">
        <v>4</v>
      </c>
      <c r="K214" s="174">
        <f t="shared" ca="1" si="13"/>
        <v>42696</v>
      </c>
      <c r="L214" s="20">
        <f ca="1">_xll.meDateFromTenor(K214,L$14,"Following",L$13,"Normal")</f>
        <v>42877</v>
      </c>
      <c r="M214" s="175">
        <f ca="1"/>
        <v>-1.4697723290997427E-3</v>
      </c>
      <c r="N214" s="7" t="s">
        <v>4</v>
      </c>
      <c r="O214" s="174">
        <f t="shared" ca="1" si="14"/>
        <v>42696</v>
      </c>
      <c r="P214" s="20">
        <f ca="1">_xll.meDateFromTenor(O214,P$14,"Following",P$13,"Normal")</f>
        <v>42697</v>
      </c>
      <c r="Q214" s="175" t="str">
        <f ca="1"/>
        <v>Load Curve</v>
      </c>
      <c r="R214" s="7" t="s">
        <v>4</v>
      </c>
      <c r="S214" s="174">
        <f t="shared" ca="1" si="15"/>
        <v>42696</v>
      </c>
      <c r="T214" s="20">
        <f ca="1">_xll.meDateFromTenor(S214,"1D","Following",T$13,"Normal")</f>
        <v>42697</v>
      </c>
      <c r="U214" s="175" t="str">
        <f ca="1"/>
        <v>Load Curve</v>
      </c>
      <c r="V214" s="136" t="s">
        <v>4</v>
      </c>
    </row>
    <row r="215" spans="1:22" x14ac:dyDescent="0.25">
      <c r="A215" s="142">
        <v>197</v>
      </c>
      <c r="B215" s="134"/>
      <c r="C215" s="174">
        <f ca="1">_xll.meDateFromTenor(C214,"1D","FOLLOWING",D$13,"NORMAL")</f>
        <v>42697</v>
      </c>
      <c r="D215" s="20">
        <f ca="1">_xll.meDateFromTenor(C215,D$14,"Following",D$13,"Normal")</f>
        <v>42698</v>
      </c>
      <c r="E215" s="175">
        <f ca="1"/>
        <v>-3.859999999913391E-3</v>
      </c>
      <c r="F215" s="99"/>
      <c r="G215" s="174">
        <f t="shared" ca="1" si="12"/>
        <v>42697</v>
      </c>
      <c r="H215" s="20">
        <f ca="1">_xll.meDateFromTenor(G215,H$14,"Following",H$13,"Normal")</f>
        <v>42789</v>
      </c>
      <c r="I215" s="175" t="str">
        <f ca="1"/>
        <v>Load Curve</v>
      </c>
      <c r="J215" s="7" t="s">
        <v>4</v>
      </c>
      <c r="K215" s="174">
        <f t="shared" ca="1" si="13"/>
        <v>42697</v>
      </c>
      <c r="L215" s="20">
        <f ca="1">_xll.meDateFromTenor(K215,L$14,"Following",L$13,"Normal")</f>
        <v>42878</v>
      </c>
      <c r="M215" s="175">
        <f ca="1"/>
        <v>-1.47E-3</v>
      </c>
      <c r="N215" s="7" t="s">
        <v>4</v>
      </c>
      <c r="O215" s="174">
        <f t="shared" ca="1" si="14"/>
        <v>42697</v>
      </c>
      <c r="P215" s="20">
        <f ca="1">_xll.meDateFromTenor(O215,P$14,"Following",P$13,"Normal")</f>
        <v>42698</v>
      </c>
      <c r="Q215" s="175" t="str">
        <f ca="1"/>
        <v>Load Curve</v>
      </c>
      <c r="R215" s="7" t="s">
        <v>4</v>
      </c>
      <c r="S215" s="174">
        <f t="shared" ca="1" si="15"/>
        <v>42697</v>
      </c>
      <c r="T215" s="20">
        <f ca="1">_xll.meDateFromTenor(S215,"1D","Following",T$13,"Normal")</f>
        <v>42698</v>
      </c>
      <c r="U215" s="175" t="str">
        <f ca="1"/>
        <v>Load Curve</v>
      </c>
      <c r="V215" s="136" t="s">
        <v>4</v>
      </c>
    </row>
    <row r="216" spans="1:22" x14ac:dyDescent="0.25">
      <c r="A216" s="142">
        <v>198</v>
      </c>
      <c r="B216" s="134"/>
      <c r="C216" s="174">
        <f ca="1">_xll.meDateFromTenor(C215,"1D","FOLLOWING",D$13,"NORMAL")</f>
        <v>42698</v>
      </c>
      <c r="D216" s="20">
        <f ca="1">_xll.meDateFromTenor(C216,D$14,"Following",D$13,"Normal")</f>
        <v>42699</v>
      </c>
      <c r="E216" s="175">
        <f ca="1"/>
        <v>-3.8600000000332951E-3</v>
      </c>
      <c r="F216" s="99"/>
      <c r="G216" s="174">
        <f t="shared" ca="1" si="12"/>
        <v>42698</v>
      </c>
      <c r="H216" s="20">
        <f ca="1">_xll.meDateFromTenor(G216,H$14,"Following",H$13,"Normal")</f>
        <v>42790</v>
      </c>
      <c r="I216" s="175" t="str">
        <f ca="1"/>
        <v>Load Curve</v>
      </c>
      <c r="J216" s="7" t="s">
        <v>4</v>
      </c>
      <c r="K216" s="174">
        <f t="shared" ca="1" si="13"/>
        <v>42698</v>
      </c>
      <c r="L216" s="20">
        <f ca="1">_xll.meDateFromTenor(K216,L$14,"Following",L$13,"Normal")</f>
        <v>42879</v>
      </c>
      <c r="M216" s="175">
        <f ca="1"/>
        <v>-1.4697723291001842E-3</v>
      </c>
      <c r="N216" s="7" t="s">
        <v>4</v>
      </c>
      <c r="O216" s="174">
        <f t="shared" ca="1" si="14"/>
        <v>42698</v>
      </c>
      <c r="P216" s="20">
        <f ca="1">_xll.meDateFromTenor(O216,P$14,"Following",P$13,"Normal")</f>
        <v>42699</v>
      </c>
      <c r="Q216" s="175" t="str">
        <f ca="1"/>
        <v>Load Curve</v>
      </c>
      <c r="R216" s="7" t="s">
        <v>4</v>
      </c>
      <c r="S216" s="174">
        <f t="shared" ca="1" si="15"/>
        <v>42698</v>
      </c>
      <c r="T216" s="20">
        <f ca="1">_xll.meDateFromTenor(S216,"1D","Following",T$13,"Normal")</f>
        <v>42699</v>
      </c>
      <c r="U216" s="175" t="str">
        <f ca="1"/>
        <v>Load Curve</v>
      </c>
      <c r="V216" s="136" t="s">
        <v>4</v>
      </c>
    </row>
    <row r="217" spans="1:22" x14ac:dyDescent="0.25">
      <c r="A217" s="142">
        <v>199</v>
      </c>
      <c r="B217" s="134"/>
      <c r="C217" s="174">
        <f ca="1">_xll.meDateFromTenor(C216,"1D","FOLLOWING",D$13,"NORMAL")</f>
        <v>42699</v>
      </c>
      <c r="D217" s="20">
        <f ca="1">_xll.meDateFromTenor(C217,D$14,"Following",D$13,"Normal")</f>
        <v>42702</v>
      </c>
      <c r="E217" s="175">
        <f ca="1"/>
        <v>-3.8599999999800044E-3</v>
      </c>
      <c r="F217" s="99"/>
      <c r="G217" s="174">
        <f t="shared" ca="1" si="12"/>
        <v>42699</v>
      </c>
      <c r="H217" s="20">
        <f ca="1">_xll.meDateFromTenor(G217,H$14,"Following",H$13,"Normal")</f>
        <v>42793</v>
      </c>
      <c r="I217" s="175" t="str">
        <f ca="1"/>
        <v>Load Curve</v>
      </c>
      <c r="J217" s="7" t="s">
        <v>4</v>
      </c>
      <c r="K217" s="174">
        <f t="shared" ca="1" si="13"/>
        <v>42699</v>
      </c>
      <c r="L217" s="20">
        <f ca="1">_xll.meDateFromTenor(K217,L$14,"Following",L$13,"Normal")</f>
        <v>42880</v>
      </c>
      <c r="M217" s="175">
        <f ca="1"/>
        <v>-1.4693333333333333E-3</v>
      </c>
      <c r="N217" s="7" t="s">
        <v>4</v>
      </c>
      <c r="O217" s="174">
        <f t="shared" ca="1" si="14"/>
        <v>42699</v>
      </c>
      <c r="P217" s="20">
        <f ca="1">_xll.meDateFromTenor(O217,P$14,"Following",P$13,"Normal")</f>
        <v>42702</v>
      </c>
      <c r="Q217" s="175" t="str">
        <f ca="1"/>
        <v>Load Curve</v>
      </c>
      <c r="R217" s="7" t="s">
        <v>4</v>
      </c>
      <c r="S217" s="174">
        <f t="shared" ca="1" si="15"/>
        <v>42699</v>
      </c>
      <c r="T217" s="20">
        <f ca="1">_xll.meDateFromTenor(S217,"1D","Following",T$13,"Normal")</f>
        <v>42702</v>
      </c>
      <c r="U217" s="175" t="str">
        <f ca="1"/>
        <v>Load Curve</v>
      </c>
      <c r="V217" s="136" t="s">
        <v>4</v>
      </c>
    </row>
    <row r="218" spans="1:22" x14ac:dyDescent="0.25">
      <c r="A218" s="142">
        <v>200</v>
      </c>
      <c r="B218" s="134"/>
      <c r="C218" s="174">
        <f ca="1">_xll.meDateFromTenor(C217,"1D","FOLLOWING",D$13,"NORMAL")</f>
        <v>42702</v>
      </c>
      <c r="D218" s="20">
        <f ca="1">_xll.meDateFromTenor(C218,D$14,"Following",D$13,"Normal")</f>
        <v>42703</v>
      </c>
      <c r="E218" s="175">
        <f ca="1"/>
        <v>-3.8599999999933271E-3</v>
      </c>
      <c r="F218" s="99"/>
      <c r="G218" s="174">
        <f t="shared" ca="1" si="12"/>
        <v>42702</v>
      </c>
      <c r="H218" s="20">
        <f ca="1">_xll.meDateFromTenor(G218,H$14,"Following",H$13,"Normal")</f>
        <v>42794</v>
      </c>
      <c r="I218" s="175" t="str">
        <f ca="1"/>
        <v>Load Curve</v>
      </c>
      <c r="J218" s="7" t="s">
        <v>4</v>
      </c>
      <c r="K218" s="174">
        <f t="shared" ca="1" si="13"/>
        <v>42702</v>
      </c>
      <c r="L218" s="20">
        <f ca="1">_xll.meDateFromTenor(K218,L$14,"Following",L$13,"Normal")</f>
        <v>42884</v>
      </c>
      <c r="M218" s="175">
        <f ca="1"/>
        <v>-1.4683409195684E-3</v>
      </c>
      <c r="N218" s="7" t="s">
        <v>4</v>
      </c>
      <c r="O218" s="174">
        <f t="shared" ca="1" si="14"/>
        <v>42702</v>
      </c>
      <c r="P218" s="20">
        <f ca="1">_xll.meDateFromTenor(O218,P$14,"Following",P$13,"Normal")</f>
        <v>42703</v>
      </c>
      <c r="Q218" s="175" t="str">
        <f ca="1"/>
        <v>Load Curve</v>
      </c>
      <c r="R218" s="7" t="s">
        <v>4</v>
      </c>
      <c r="S218" s="174">
        <f t="shared" ca="1" si="15"/>
        <v>42702</v>
      </c>
      <c r="T218" s="20">
        <f ca="1">_xll.meDateFromTenor(S218,"1D","Following",T$13,"Normal")</f>
        <v>42703</v>
      </c>
      <c r="U218" s="175" t="str">
        <f ca="1"/>
        <v>Load Curve</v>
      </c>
      <c r="V218" s="136" t="s">
        <v>4</v>
      </c>
    </row>
    <row r="219" spans="1:22" x14ac:dyDescent="0.25">
      <c r="A219" s="142">
        <v>201</v>
      </c>
      <c r="B219" s="134"/>
      <c r="C219" s="174">
        <f ca="1">_xll.meDateFromTenor(C218,"1D","FOLLOWING",D$13,"NORMAL")</f>
        <v>42703</v>
      </c>
      <c r="D219" s="20">
        <f ca="1">_xll.meDateFromTenor(C219,D$14,"Following",D$13,"Normal")</f>
        <v>42704</v>
      </c>
      <c r="E219" s="175">
        <f ca="1"/>
        <v>-3.859999999913391E-3</v>
      </c>
      <c r="F219" s="99"/>
      <c r="G219" s="174">
        <f t="shared" ca="1" si="12"/>
        <v>42703</v>
      </c>
      <c r="H219" s="20">
        <f ca="1">_xll.meDateFromTenor(G219,H$14,"Following",H$13,"Normal")</f>
        <v>42794</v>
      </c>
      <c r="I219" s="175" t="str">
        <f ca="1"/>
        <v>Load Curve</v>
      </c>
      <c r="J219" s="7" t="s">
        <v>4</v>
      </c>
      <c r="K219" s="174">
        <f t="shared" ca="1" si="13"/>
        <v>42703</v>
      </c>
      <c r="L219" s="20">
        <f ca="1">_xll.meDateFromTenor(K219,L$14,"Following",L$13,"Normal")</f>
        <v>42884</v>
      </c>
      <c r="M219" s="175">
        <f ca="1"/>
        <v>-1.4679999999999999E-3</v>
      </c>
      <c r="N219" s="7" t="s">
        <v>4</v>
      </c>
      <c r="O219" s="174">
        <f t="shared" ca="1" si="14"/>
        <v>42703</v>
      </c>
      <c r="P219" s="20">
        <f ca="1">_xll.meDateFromTenor(O219,P$14,"Following",P$13,"Normal")</f>
        <v>42704</v>
      </c>
      <c r="Q219" s="175" t="str">
        <f ca="1"/>
        <v>Load Curve</v>
      </c>
      <c r="R219" s="7" t="s">
        <v>4</v>
      </c>
      <c r="S219" s="174">
        <f t="shared" ca="1" si="15"/>
        <v>42703</v>
      </c>
      <c r="T219" s="20">
        <f ca="1">_xll.meDateFromTenor(S219,"1D","Following",T$13,"Normal")</f>
        <v>42704</v>
      </c>
      <c r="U219" s="175" t="str">
        <f ca="1"/>
        <v>Load Curve</v>
      </c>
      <c r="V219" s="136" t="s">
        <v>4</v>
      </c>
    </row>
    <row r="220" spans="1:22" x14ac:dyDescent="0.25">
      <c r="A220" s="142">
        <v>202</v>
      </c>
      <c r="B220" s="134"/>
      <c r="C220" s="174">
        <f ca="1">_xll.meDateFromTenor(C219,"1D","FOLLOWING",D$13,"NORMAL")</f>
        <v>42704</v>
      </c>
      <c r="D220" s="20">
        <f ca="1">_xll.meDateFromTenor(C220,D$14,"Following",D$13,"Normal")</f>
        <v>42705</v>
      </c>
      <c r="E220" s="175">
        <f ca="1"/>
        <v>-3.8600000000332951E-3</v>
      </c>
      <c r="F220" s="99"/>
      <c r="G220" s="174">
        <f t="shared" ca="1" si="12"/>
        <v>42704</v>
      </c>
      <c r="H220" s="20">
        <f ca="1">_xll.meDateFromTenor(G220,H$14,"Following",H$13,"Normal")</f>
        <v>42794</v>
      </c>
      <c r="I220" s="175" t="str">
        <f ca="1"/>
        <v>Load Curve</v>
      </c>
      <c r="J220" s="7" t="s">
        <v>4</v>
      </c>
      <c r="K220" s="174">
        <f t="shared" ca="1" si="13"/>
        <v>42704</v>
      </c>
      <c r="L220" s="20">
        <f ca="1">_xll.meDateFromTenor(K220,L$14,"Following",L$13,"Normal")</f>
        <v>42885</v>
      </c>
      <c r="M220" s="175">
        <f ca="1"/>
        <v>-1.4676646338935453E-3</v>
      </c>
      <c r="N220" s="7" t="s">
        <v>4</v>
      </c>
      <c r="O220" s="174">
        <f t="shared" ca="1" si="14"/>
        <v>42704</v>
      </c>
      <c r="P220" s="20">
        <f ca="1">_xll.meDateFromTenor(O220,P$14,"Following",P$13,"Normal")</f>
        <v>42705</v>
      </c>
      <c r="Q220" s="175" t="str">
        <f ca="1"/>
        <v>Load Curve</v>
      </c>
      <c r="R220" s="7" t="s">
        <v>4</v>
      </c>
      <c r="S220" s="174">
        <f t="shared" ca="1" si="15"/>
        <v>42704</v>
      </c>
      <c r="T220" s="20">
        <f ca="1">_xll.meDateFromTenor(S220,"1D","Following",T$13,"Normal")</f>
        <v>42705</v>
      </c>
      <c r="U220" s="175" t="str">
        <f ca="1"/>
        <v>Load Curve</v>
      </c>
      <c r="V220" s="136" t="s">
        <v>4</v>
      </c>
    </row>
    <row r="221" spans="1:22" x14ac:dyDescent="0.25">
      <c r="A221" s="142">
        <v>203</v>
      </c>
      <c r="B221" s="134"/>
      <c r="C221" s="174">
        <f ca="1">_xll.meDateFromTenor(C220,"1D","FOLLOWING",D$13,"NORMAL")</f>
        <v>42705</v>
      </c>
      <c r="D221" s="20">
        <f ca="1">_xll.meDateFromTenor(C221,D$14,"Following",D$13,"Normal")</f>
        <v>42706</v>
      </c>
      <c r="E221" s="175">
        <f ca="1"/>
        <v>-3.8599999999931727E-3</v>
      </c>
      <c r="F221" s="99"/>
      <c r="G221" s="174">
        <f t="shared" ca="1" si="12"/>
        <v>42705</v>
      </c>
      <c r="H221" s="20">
        <f ca="1">_xll.meDateFromTenor(G221,H$14,"Following",H$13,"Normal")</f>
        <v>42795</v>
      </c>
      <c r="I221" s="175" t="str">
        <f ca="1"/>
        <v>Load Curve</v>
      </c>
      <c r="J221" s="7" t="s">
        <v>4</v>
      </c>
      <c r="K221" s="174">
        <f t="shared" ca="1" si="13"/>
        <v>42705</v>
      </c>
      <c r="L221" s="20">
        <f ca="1">_xll.meDateFromTenor(K221,L$14,"Following",L$13,"Normal")</f>
        <v>42887</v>
      </c>
      <c r="M221" s="175">
        <f ca="1"/>
        <v>-1.4673333333333333E-3</v>
      </c>
      <c r="N221" s="7" t="s">
        <v>4</v>
      </c>
      <c r="O221" s="174">
        <f t="shared" ca="1" si="14"/>
        <v>42705</v>
      </c>
      <c r="P221" s="20">
        <f ca="1">_xll.meDateFromTenor(O221,P$14,"Following",P$13,"Normal")</f>
        <v>42706</v>
      </c>
      <c r="Q221" s="175" t="str">
        <f ca="1"/>
        <v>Load Curve</v>
      </c>
      <c r="R221" s="7" t="s">
        <v>4</v>
      </c>
      <c r="S221" s="174">
        <f t="shared" ca="1" si="15"/>
        <v>42705</v>
      </c>
      <c r="T221" s="20">
        <f ca="1">_xll.meDateFromTenor(S221,"1D","Following",T$13,"Normal")</f>
        <v>42706</v>
      </c>
      <c r="U221" s="175" t="str">
        <f ca="1"/>
        <v>Load Curve</v>
      </c>
      <c r="V221" s="136" t="s">
        <v>4</v>
      </c>
    </row>
    <row r="222" spans="1:22" x14ac:dyDescent="0.25">
      <c r="A222" s="142">
        <v>204</v>
      </c>
      <c r="B222" s="134"/>
      <c r="C222" s="174">
        <f ca="1">_xll.meDateFromTenor(C221,"1D","FOLLOWING",D$13,"NORMAL")</f>
        <v>42706</v>
      </c>
      <c r="D222" s="20">
        <f ca="1">_xll.meDateFromTenor(C222,D$14,"Following",D$13,"Normal")</f>
        <v>42709</v>
      </c>
      <c r="E222" s="175">
        <f ca="1"/>
        <v>-3.8599999999800044E-3</v>
      </c>
      <c r="F222" s="99"/>
      <c r="G222" s="174">
        <f t="shared" ca="1" si="12"/>
        <v>42706</v>
      </c>
      <c r="H222" s="20">
        <f ca="1">_xll.meDateFromTenor(G222,H$14,"Following",H$13,"Normal")</f>
        <v>42796</v>
      </c>
      <c r="I222" s="175" t="str">
        <f ca="1"/>
        <v>Load Curve</v>
      </c>
      <c r="J222" s="7" t="s">
        <v>4</v>
      </c>
      <c r="K222" s="174">
        <f t="shared" ca="1" si="13"/>
        <v>42706</v>
      </c>
      <c r="L222" s="20">
        <f ca="1">_xll.meDateFromTenor(K222,L$14,"Following",L$13,"Normal")</f>
        <v>42888</v>
      </c>
      <c r="M222" s="175">
        <f ca="1"/>
        <v>-1.4670005448574179E-3</v>
      </c>
      <c r="N222" s="7" t="s">
        <v>4</v>
      </c>
      <c r="O222" s="174">
        <f t="shared" ca="1" si="14"/>
        <v>42706</v>
      </c>
      <c r="P222" s="20">
        <f ca="1">_xll.meDateFromTenor(O222,P$14,"Following",P$13,"Normal")</f>
        <v>42709</v>
      </c>
      <c r="Q222" s="175" t="str">
        <f ca="1"/>
        <v>Load Curve</v>
      </c>
      <c r="R222" s="7" t="s">
        <v>4</v>
      </c>
      <c r="S222" s="174">
        <f t="shared" ca="1" si="15"/>
        <v>42706</v>
      </c>
      <c r="T222" s="20">
        <f ca="1">_xll.meDateFromTenor(S222,"1D","Following",T$13,"Normal")</f>
        <v>42709</v>
      </c>
      <c r="U222" s="175" t="str">
        <f ca="1"/>
        <v>Load Curve</v>
      </c>
      <c r="V222" s="136" t="s">
        <v>4</v>
      </c>
    </row>
    <row r="223" spans="1:22" x14ac:dyDescent="0.25">
      <c r="A223" s="142">
        <v>205</v>
      </c>
      <c r="B223" s="134"/>
      <c r="C223" s="174">
        <f ca="1">_xll.meDateFromTenor(C222,"1D","FOLLOWING",D$13,"NORMAL")</f>
        <v>42709</v>
      </c>
      <c r="D223" s="20">
        <f ca="1">_xll.meDateFromTenor(C223,D$14,"Following",D$13,"Normal")</f>
        <v>42710</v>
      </c>
      <c r="E223" s="175">
        <f ca="1"/>
        <v>-3.8600000000332951E-3</v>
      </c>
      <c r="F223" s="99"/>
      <c r="G223" s="174">
        <f t="shared" ca="1" si="12"/>
        <v>42709</v>
      </c>
      <c r="H223" s="20">
        <f ca="1">_xll.meDateFromTenor(G223,H$14,"Following",H$13,"Normal")</f>
        <v>42800</v>
      </c>
      <c r="I223" s="175" t="str">
        <f ca="1"/>
        <v>Load Curve</v>
      </c>
      <c r="J223" s="7" t="s">
        <v>4</v>
      </c>
      <c r="K223" s="174">
        <f t="shared" ca="1" si="13"/>
        <v>42709</v>
      </c>
      <c r="L223" s="20">
        <f ca="1">_xll.meDateFromTenor(K223,L$14,"Following",L$13,"Normal")</f>
        <v>42891</v>
      </c>
      <c r="M223" s="175">
        <f ca="1"/>
        <v>-1.4659999999999999E-3</v>
      </c>
      <c r="N223" s="7" t="s">
        <v>4</v>
      </c>
      <c r="O223" s="174">
        <f t="shared" ca="1" si="14"/>
        <v>42709</v>
      </c>
      <c r="P223" s="20">
        <f ca="1">_xll.meDateFromTenor(O223,P$14,"Following",P$13,"Normal")</f>
        <v>42710</v>
      </c>
      <c r="Q223" s="175" t="str">
        <f ca="1"/>
        <v>Load Curve</v>
      </c>
      <c r="R223" s="7" t="s">
        <v>4</v>
      </c>
      <c r="S223" s="174">
        <f t="shared" ca="1" si="15"/>
        <v>42709</v>
      </c>
      <c r="T223" s="20">
        <f ca="1">_xll.meDateFromTenor(S223,"1D","Following",T$13,"Normal")</f>
        <v>42710</v>
      </c>
      <c r="U223" s="175" t="str">
        <f ca="1"/>
        <v>Load Curve</v>
      </c>
      <c r="V223" s="136" t="s">
        <v>4</v>
      </c>
    </row>
    <row r="224" spans="1:22" x14ac:dyDescent="0.25">
      <c r="A224" s="142">
        <v>206</v>
      </c>
      <c r="B224" s="134"/>
      <c r="C224" s="174">
        <f ca="1">_xll.meDateFromTenor(C223,"1D","FOLLOWING",D$13,"NORMAL")</f>
        <v>42710</v>
      </c>
      <c r="D224" s="20">
        <f ca="1">_xll.meDateFromTenor(C224,D$14,"Following",D$13,"Normal")</f>
        <v>42711</v>
      </c>
      <c r="E224" s="175">
        <f ca="1"/>
        <v>-3.8600000000332951E-3</v>
      </c>
      <c r="F224" s="99"/>
      <c r="G224" s="174">
        <f t="shared" ca="1" si="12"/>
        <v>42710</v>
      </c>
      <c r="H224" s="20">
        <f ca="1">_xll.meDateFromTenor(G224,H$14,"Following",H$13,"Normal")</f>
        <v>42800</v>
      </c>
      <c r="I224" s="175" t="str">
        <f ca="1"/>
        <v>Load Curve</v>
      </c>
      <c r="J224" s="7" t="s">
        <v>4</v>
      </c>
      <c r="K224" s="174">
        <f t="shared" ca="1" si="13"/>
        <v>42710</v>
      </c>
      <c r="L224" s="20">
        <f ca="1">_xll.meDateFromTenor(K224,L$14,"Following",L$13,"Normal")</f>
        <v>42892</v>
      </c>
      <c r="M224" s="175">
        <f ca="1"/>
        <v>-1.4656667084354507E-3</v>
      </c>
      <c r="N224" s="7" t="s">
        <v>4</v>
      </c>
      <c r="O224" s="174">
        <f t="shared" ca="1" si="14"/>
        <v>42710</v>
      </c>
      <c r="P224" s="20">
        <f ca="1">_xll.meDateFromTenor(O224,P$14,"Following",P$13,"Normal")</f>
        <v>42711</v>
      </c>
      <c r="Q224" s="175" t="str">
        <f ca="1"/>
        <v>Load Curve</v>
      </c>
      <c r="R224" s="7" t="s">
        <v>4</v>
      </c>
      <c r="S224" s="174">
        <f t="shared" ca="1" si="15"/>
        <v>42710</v>
      </c>
      <c r="T224" s="20">
        <f ca="1">_xll.meDateFromTenor(S224,"1D","Following",T$13,"Normal")</f>
        <v>42711</v>
      </c>
      <c r="U224" s="175" t="str">
        <f ca="1"/>
        <v>Load Curve</v>
      </c>
      <c r="V224" s="136" t="s">
        <v>4</v>
      </c>
    </row>
    <row r="225" spans="1:22" x14ac:dyDescent="0.25">
      <c r="A225" s="142">
        <v>207</v>
      </c>
      <c r="B225" s="134"/>
      <c r="C225" s="174">
        <f ca="1">_xll.meDateFromTenor(C224,"1D","FOLLOWING",D$13,"NORMAL")</f>
        <v>42711</v>
      </c>
      <c r="D225" s="20">
        <f ca="1">_xll.meDateFromTenor(C225,D$14,"Following",D$13,"Normal")</f>
        <v>42712</v>
      </c>
      <c r="E225" s="175">
        <f ca="1"/>
        <v>-3.8599999999933271E-3</v>
      </c>
      <c r="F225" s="99"/>
      <c r="G225" s="174">
        <f t="shared" ca="1" si="12"/>
        <v>42711</v>
      </c>
      <c r="H225" s="20">
        <f ca="1">_xll.meDateFromTenor(G225,H$14,"Following",H$13,"Normal")</f>
        <v>42801</v>
      </c>
      <c r="I225" s="175" t="str">
        <f ca="1"/>
        <v>Load Curve</v>
      </c>
      <c r="J225" s="7" t="s">
        <v>4</v>
      </c>
      <c r="K225" s="174">
        <f t="shared" ca="1" si="13"/>
        <v>42711</v>
      </c>
      <c r="L225" s="20">
        <f ca="1">_xll.meDateFromTenor(K225,L$14,"Following",L$13,"Normal")</f>
        <v>42893</v>
      </c>
      <c r="M225" s="175">
        <f ca="1"/>
        <v>-1.4653333333333332E-3</v>
      </c>
      <c r="N225" s="7" t="s">
        <v>4</v>
      </c>
      <c r="O225" s="174">
        <f t="shared" ca="1" si="14"/>
        <v>42711</v>
      </c>
      <c r="P225" s="20">
        <f ca="1">_xll.meDateFromTenor(O225,P$14,"Following",P$13,"Normal")</f>
        <v>42712</v>
      </c>
      <c r="Q225" s="175" t="str">
        <f ca="1"/>
        <v>Load Curve</v>
      </c>
      <c r="R225" s="7" t="s">
        <v>4</v>
      </c>
      <c r="S225" s="174">
        <f t="shared" ca="1" si="15"/>
        <v>42711</v>
      </c>
      <c r="T225" s="20">
        <f ca="1">_xll.meDateFromTenor(S225,"1D","Following",T$13,"Normal")</f>
        <v>42712</v>
      </c>
      <c r="U225" s="175" t="str">
        <f ca="1"/>
        <v>Load Curve</v>
      </c>
      <c r="V225" s="136" t="s">
        <v>4</v>
      </c>
    </row>
    <row r="226" spans="1:22" x14ac:dyDescent="0.25">
      <c r="A226" s="142">
        <v>208</v>
      </c>
      <c r="B226" s="134"/>
      <c r="C226" s="174">
        <f ca="1">_xll.meDateFromTenor(C225,"1D","FOLLOWING",D$13,"NORMAL")</f>
        <v>42712</v>
      </c>
      <c r="D226" s="20">
        <f ca="1">_xll.meDateFromTenor(C226,D$14,"Following",D$13,"Normal")</f>
        <v>42713</v>
      </c>
      <c r="E226" s="175">
        <f ca="1"/>
        <v>-3.8706289167800417E-3</v>
      </c>
      <c r="F226" s="99"/>
      <c r="G226" s="174">
        <f t="shared" ca="1" si="12"/>
        <v>42712</v>
      </c>
      <c r="H226" s="20">
        <f ca="1">_xll.meDateFromTenor(G226,H$14,"Following",H$13,"Normal")</f>
        <v>42802</v>
      </c>
      <c r="I226" s="175" t="str">
        <f ca="1"/>
        <v>Load Curve</v>
      </c>
      <c r="J226" s="7" t="s">
        <v>4</v>
      </c>
      <c r="K226" s="174">
        <f t="shared" ca="1" si="13"/>
        <v>42712</v>
      </c>
      <c r="L226" s="20">
        <f ca="1">_xll.meDateFromTenor(K226,L$14,"Following",L$13,"Normal")</f>
        <v>42894</v>
      </c>
      <c r="M226" s="175">
        <f ca="1"/>
        <v>-1.4649999795814143E-3</v>
      </c>
      <c r="N226" s="7" t="s">
        <v>4</v>
      </c>
      <c r="O226" s="174">
        <f t="shared" ca="1" si="14"/>
        <v>42712</v>
      </c>
      <c r="P226" s="20">
        <f ca="1">_xll.meDateFromTenor(O226,P$14,"Following",P$13,"Normal")</f>
        <v>42713</v>
      </c>
      <c r="Q226" s="175" t="str">
        <f ca="1"/>
        <v>Load Curve</v>
      </c>
      <c r="R226" s="7" t="s">
        <v>4</v>
      </c>
      <c r="S226" s="174">
        <f t="shared" ca="1" si="15"/>
        <v>42712</v>
      </c>
      <c r="T226" s="20">
        <f ca="1">_xll.meDateFromTenor(S226,"1D","Following",T$13,"Normal")</f>
        <v>42713</v>
      </c>
      <c r="U226" s="175" t="str">
        <f ca="1"/>
        <v>Load Curve</v>
      </c>
      <c r="V226" s="136" t="s">
        <v>4</v>
      </c>
    </row>
    <row r="227" spans="1:22" x14ac:dyDescent="0.25">
      <c r="A227" s="142">
        <v>209</v>
      </c>
      <c r="B227" s="134"/>
      <c r="C227" s="174">
        <f ca="1">_xll.meDateFromTenor(C226,"1D","FOLLOWING",D$13,"NORMAL")</f>
        <v>42713</v>
      </c>
      <c r="D227" s="20">
        <f ca="1">_xll.meDateFromTenor(C227,D$14,"Following",D$13,"Normal")</f>
        <v>42716</v>
      </c>
      <c r="E227" s="175">
        <f ca="1"/>
        <v>-3.9007111093303376E-3</v>
      </c>
      <c r="F227" s="99"/>
      <c r="G227" s="174">
        <f t="shared" ca="1" si="12"/>
        <v>42713</v>
      </c>
      <c r="H227" s="20">
        <f ca="1">_xll.meDateFromTenor(G227,H$14,"Following",H$13,"Normal")</f>
        <v>42803</v>
      </c>
      <c r="I227" s="175" t="str">
        <f ca="1"/>
        <v>Load Curve</v>
      </c>
      <c r="J227" s="7" t="s">
        <v>4</v>
      </c>
      <c r="K227" s="174">
        <f t="shared" ca="1" si="13"/>
        <v>42713</v>
      </c>
      <c r="L227" s="20">
        <f ca="1">_xll.meDateFromTenor(K227,L$14,"Following",L$13,"Normal")</f>
        <v>42895</v>
      </c>
      <c r="M227" s="175">
        <f ca="1"/>
        <v>-1.4646666666666666E-3</v>
      </c>
      <c r="N227" s="7" t="s">
        <v>4</v>
      </c>
      <c r="O227" s="174">
        <f t="shared" ca="1" si="14"/>
        <v>42713</v>
      </c>
      <c r="P227" s="20">
        <f ca="1">_xll.meDateFromTenor(O227,P$14,"Following",P$13,"Normal")</f>
        <v>42716</v>
      </c>
      <c r="Q227" s="175" t="str">
        <f ca="1"/>
        <v>Load Curve</v>
      </c>
      <c r="R227" s="7" t="s">
        <v>4</v>
      </c>
      <c r="S227" s="174">
        <f t="shared" ca="1" si="15"/>
        <v>42713</v>
      </c>
      <c r="T227" s="20">
        <f ca="1">_xll.meDateFromTenor(S227,"1D","Following",T$13,"Normal")</f>
        <v>42716</v>
      </c>
      <c r="U227" s="175" t="str">
        <f ca="1"/>
        <v>Load Curve</v>
      </c>
      <c r="V227" s="136" t="s">
        <v>4</v>
      </c>
    </row>
    <row r="228" spans="1:22" x14ac:dyDescent="0.25">
      <c r="A228" s="142">
        <v>210</v>
      </c>
      <c r="B228" s="134"/>
      <c r="C228" s="174">
        <f ca="1">_xll.meDateFromTenor(C227,"1D","FOLLOWING",D$13,"NORMAL")</f>
        <v>42716</v>
      </c>
      <c r="D228" s="20">
        <f ca="1">_xll.meDateFromTenor(C228,D$14,"Following",D$13,"Normal")</f>
        <v>42717</v>
      </c>
      <c r="E228" s="175">
        <f ca="1"/>
        <v>-3.929788629588607E-3</v>
      </c>
      <c r="F228" s="99"/>
      <c r="G228" s="174">
        <f t="shared" ca="1" si="12"/>
        <v>42716</v>
      </c>
      <c r="H228" s="20">
        <f ca="1">_xll.meDateFromTenor(G228,H$14,"Following",H$13,"Normal")</f>
        <v>42807</v>
      </c>
      <c r="I228" s="175" t="str">
        <f ca="1"/>
        <v>Load Curve</v>
      </c>
      <c r="J228" s="7" t="s">
        <v>4</v>
      </c>
      <c r="K228" s="174">
        <f t="shared" ca="1" si="13"/>
        <v>42716</v>
      </c>
      <c r="L228" s="20">
        <f ca="1">_xll.meDateFromTenor(K228,L$14,"Following",L$13,"Normal")</f>
        <v>42898</v>
      </c>
      <c r="M228" s="175">
        <f ca="1"/>
        <v>-1.4636665274630144E-3</v>
      </c>
      <c r="N228" s="7" t="s">
        <v>4</v>
      </c>
      <c r="O228" s="174">
        <f t="shared" ca="1" si="14"/>
        <v>42716</v>
      </c>
      <c r="P228" s="20">
        <f ca="1">_xll.meDateFromTenor(O228,P$14,"Following",P$13,"Normal")</f>
        <v>42717</v>
      </c>
      <c r="Q228" s="175" t="str">
        <f ca="1"/>
        <v>Load Curve</v>
      </c>
      <c r="R228" s="7" t="s">
        <v>4</v>
      </c>
      <c r="S228" s="174">
        <f t="shared" ca="1" si="15"/>
        <v>42716</v>
      </c>
      <c r="T228" s="20">
        <f ca="1">_xll.meDateFromTenor(S228,"1D","Following",T$13,"Normal")</f>
        <v>42717</v>
      </c>
      <c r="U228" s="175" t="str">
        <f ca="1"/>
        <v>Load Curve</v>
      </c>
      <c r="V228" s="136" t="s">
        <v>4</v>
      </c>
    </row>
    <row r="229" spans="1:22" x14ac:dyDescent="0.25">
      <c r="A229" s="142">
        <v>211</v>
      </c>
      <c r="B229" s="134"/>
      <c r="C229" s="174">
        <f ca="1">_xll.meDateFromTenor(C228,"1D","FOLLOWING",D$13,"NORMAL")</f>
        <v>42717</v>
      </c>
      <c r="D229" s="20">
        <f ca="1">_xll.meDateFromTenor(C229,D$14,"Following",D$13,"Normal")</f>
        <v>42718</v>
      </c>
      <c r="E229" s="175">
        <f ca="1"/>
        <v>-3.9437459913747811E-3</v>
      </c>
      <c r="F229" s="99"/>
      <c r="G229" s="174">
        <f t="shared" ca="1" si="12"/>
        <v>42717</v>
      </c>
      <c r="H229" s="20">
        <f ca="1">_xll.meDateFromTenor(G229,H$14,"Following",H$13,"Normal")</f>
        <v>42807</v>
      </c>
      <c r="I229" s="175" t="str">
        <f ca="1"/>
        <v>Load Curve</v>
      </c>
      <c r="J229" s="7" t="s">
        <v>4</v>
      </c>
      <c r="K229" s="174">
        <f t="shared" ca="1" si="13"/>
        <v>42717</v>
      </c>
      <c r="L229" s="20">
        <f ca="1">_xll.meDateFromTenor(K229,L$14,"Following",L$13,"Normal")</f>
        <v>42899</v>
      </c>
      <c r="M229" s="175">
        <f ca="1"/>
        <v>-1.4633333333333332E-3</v>
      </c>
      <c r="N229" s="7" t="s">
        <v>4</v>
      </c>
      <c r="O229" s="174">
        <f t="shared" ca="1" si="14"/>
        <v>42717</v>
      </c>
      <c r="P229" s="20">
        <f ca="1">_xll.meDateFromTenor(O229,P$14,"Following",P$13,"Normal")</f>
        <v>42718</v>
      </c>
      <c r="Q229" s="175" t="str">
        <f ca="1"/>
        <v>Load Curve</v>
      </c>
      <c r="R229" s="7" t="s">
        <v>4</v>
      </c>
      <c r="S229" s="174">
        <f t="shared" ca="1" si="15"/>
        <v>42717</v>
      </c>
      <c r="T229" s="20">
        <f ca="1">_xll.meDateFromTenor(S229,"1D","Following",T$13,"Normal")</f>
        <v>42718</v>
      </c>
      <c r="U229" s="175" t="str">
        <f ca="1"/>
        <v>Load Curve</v>
      </c>
      <c r="V229" s="136" t="s">
        <v>4</v>
      </c>
    </row>
    <row r="230" spans="1:22" x14ac:dyDescent="0.25">
      <c r="A230" s="142">
        <v>212</v>
      </c>
      <c r="B230" s="134"/>
      <c r="C230" s="174">
        <f ca="1">_xll.meDateFromTenor(C229,"1D","FOLLOWING",D$13,"NORMAL")</f>
        <v>42718</v>
      </c>
      <c r="D230" s="20">
        <f ca="1">_xll.meDateFromTenor(C230,D$14,"Following",D$13,"Normal")</f>
        <v>42719</v>
      </c>
      <c r="E230" s="175">
        <f ca="1"/>
        <v>-3.9573577958185308E-3</v>
      </c>
      <c r="F230" s="99"/>
      <c r="G230" s="174">
        <f t="shared" ca="1" si="12"/>
        <v>42718</v>
      </c>
      <c r="H230" s="20">
        <f ca="1">_xll.meDateFromTenor(G230,H$14,"Following",H$13,"Normal")</f>
        <v>42808</v>
      </c>
      <c r="I230" s="175" t="str">
        <f ca="1"/>
        <v>Load Curve</v>
      </c>
      <c r="J230" s="7" t="s">
        <v>4</v>
      </c>
      <c r="K230" s="174">
        <f t="shared" ca="1" si="13"/>
        <v>42718</v>
      </c>
      <c r="L230" s="20">
        <f ca="1">_xll.meDateFromTenor(K230,L$14,"Following",L$13,"Normal")</f>
        <v>42900</v>
      </c>
      <c r="M230" s="175">
        <f ca="1"/>
        <v>-1.4630005169090489E-3</v>
      </c>
      <c r="N230" s="7" t="s">
        <v>4</v>
      </c>
      <c r="O230" s="174">
        <f t="shared" ca="1" si="14"/>
        <v>42718</v>
      </c>
      <c r="P230" s="20">
        <f ca="1">_xll.meDateFromTenor(O230,P$14,"Following",P$13,"Normal")</f>
        <v>42719</v>
      </c>
      <c r="Q230" s="175" t="str">
        <f ca="1"/>
        <v>Load Curve</v>
      </c>
      <c r="R230" s="7" t="s">
        <v>4</v>
      </c>
      <c r="S230" s="174">
        <f t="shared" ca="1" si="15"/>
        <v>42718</v>
      </c>
      <c r="T230" s="20">
        <f ca="1">_xll.meDateFromTenor(S230,"1D","Following",T$13,"Normal")</f>
        <v>42719</v>
      </c>
      <c r="U230" s="175" t="str">
        <f ca="1"/>
        <v>Load Curve</v>
      </c>
      <c r="V230" s="136" t="s">
        <v>4</v>
      </c>
    </row>
    <row r="231" spans="1:22" x14ac:dyDescent="0.25">
      <c r="A231" s="142">
        <v>213</v>
      </c>
      <c r="B231" s="134"/>
      <c r="C231" s="174">
        <f ca="1">_xll.meDateFromTenor(C230,"1D","FOLLOWING",D$13,"NORMAL")</f>
        <v>42719</v>
      </c>
      <c r="D231" s="20">
        <f ca="1">_xll.meDateFromTenor(C231,D$14,"Following",D$13,"Normal")</f>
        <v>42720</v>
      </c>
      <c r="E231" s="175">
        <f ca="1"/>
        <v>-3.9706177777310142E-3</v>
      </c>
      <c r="F231" s="99"/>
      <c r="G231" s="174">
        <f t="shared" ca="1" si="12"/>
        <v>42719</v>
      </c>
      <c r="H231" s="20">
        <f ca="1">_xll.meDateFromTenor(G231,H$14,"Following",H$13,"Normal")</f>
        <v>42809</v>
      </c>
      <c r="I231" s="175" t="str">
        <f ca="1"/>
        <v>Load Curve</v>
      </c>
      <c r="J231" s="7" t="s">
        <v>4</v>
      </c>
      <c r="K231" s="174">
        <f t="shared" ca="1" si="13"/>
        <v>42719</v>
      </c>
      <c r="L231" s="20">
        <f ca="1">_xll.meDateFromTenor(K231,L$14,"Following",L$13,"Normal")</f>
        <v>42901</v>
      </c>
      <c r="M231" s="175">
        <f ca="1"/>
        <v>-1.4626666666666666E-3</v>
      </c>
      <c r="N231" s="7" t="s">
        <v>4</v>
      </c>
      <c r="O231" s="174">
        <f t="shared" ca="1" si="14"/>
        <v>42719</v>
      </c>
      <c r="P231" s="20">
        <f ca="1">_xll.meDateFromTenor(O231,P$14,"Following",P$13,"Normal")</f>
        <v>42720</v>
      </c>
      <c r="Q231" s="175" t="str">
        <f ca="1"/>
        <v>Load Curve</v>
      </c>
      <c r="R231" s="7" t="s">
        <v>4</v>
      </c>
      <c r="S231" s="174">
        <f t="shared" ca="1" si="15"/>
        <v>42719</v>
      </c>
      <c r="T231" s="20">
        <f ca="1">_xll.meDateFromTenor(S231,"1D","Following",T$13,"Normal")</f>
        <v>42720</v>
      </c>
      <c r="U231" s="175" t="str">
        <f ca="1"/>
        <v>Load Curve</v>
      </c>
      <c r="V231" s="136" t="s">
        <v>4</v>
      </c>
    </row>
    <row r="232" spans="1:22" x14ac:dyDescent="0.25">
      <c r="A232" s="142">
        <v>214</v>
      </c>
      <c r="B232" s="134"/>
      <c r="C232" s="174">
        <f ca="1">_xll.meDateFromTenor(C231,"1D","FOLLOWING",D$13,"NORMAL")</f>
        <v>42720</v>
      </c>
      <c r="D232" s="20">
        <f ca="1">_xll.meDateFromTenor(C232,D$14,"Following",D$13,"Normal")</f>
        <v>42723</v>
      </c>
      <c r="E232" s="175">
        <f ca="1"/>
        <v>-3.9958893193503681E-3</v>
      </c>
      <c r="F232" s="99"/>
      <c r="G232" s="174">
        <f t="shared" ca="1" si="12"/>
        <v>42720</v>
      </c>
      <c r="H232" s="20">
        <f ca="1">_xll.meDateFromTenor(G232,H$14,"Following",H$13,"Normal")</f>
        <v>42810</v>
      </c>
      <c r="I232" s="175" t="str">
        <f ca="1"/>
        <v>Load Curve</v>
      </c>
      <c r="J232" s="7" t="s">
        <v>4</v>
      </c>
      <c r="K232" s="174">
        <f t="shared" ca="1" si="13"/>
        <v>42720</v>
      </c>
      <c r="L232" s="20">
        <f ca="1">_xll.meDateFromTenor(K232,L$14,"Following",L$13,"Normal")</f>
        <v>42902</v>
      </c>
      <c r="M232" s="175">
        <f ca="1"/>
        <v>-1.4623314049007894E-3</v>
      </c>
      <c r="N232" s="7" t="s">
        <v>4</v>
      </c>
      <c r="O232" s="174">
        <f t="shared" ca="1" si="14"/>
        <v>42720</v>
      </c>
      <c r="P232" s="20">
        <f ca="1">_xll.meDateFromTenor(O232,P$14,"Following",P$13,"Normal")</f>
        <v>42723</v>
      </c>
      <c r="Q232" s="175" t="str">
        <f ca="1"/>
        <v>Load Curve</v>
      </c>
      <c r="R232" s="7" t="s">
        <v>4</v>
      </c>
      <c r="S232" s="174">
        <f t="shared" ca="1" si="15"/>
        <v>42720</v>
      </c>
      <c r="T232" s="20">
        <f ca="1">_xll.meDateFromTenor(S232,"1D","Following",T$13,"Normal")</f>
        <v>42723</v>
      </c>
      <c r="U232" s="175" t="str">
        <f ca="1"/>
        <v>Load Curve</v>
      </c>
      <c r="V232" s="136" t="s">
        <v>4</v>
      </c>
    </row>
    <row r="233" spans="1:22" x14ac:dyDescent="0.25">
      <c r="A233" s="142">
        <v>215</v>
      </c>
      <c r="B233" s="134"/>
      <c r="C233" s="174">
        <f ca="1">_xll.meDateFromTenor(C232,"1D","FOLLOWING",D$13,"NORMAL")</f>
        <v>42723</v>
      </c>
      <c r="D233" s="20">
        <f ca="1">_xll.meDateFromTenor(C233,D$14,"Following",D$13,"Normal")</f>
        <v>42724</v>
      </c>
      <c r="E233" s="175">
        <f ca="1"/>
        <v>-4.0200141736246447E-3</v>
      </c>
      <c r="F233" s="99"/>
      <c r="G233" s="174">
        <f t="shared" ca="1" si="12"/>
        <v>42723</v>
      </c>
      <c r="H233" s="20">
        <f ca="1">_xll.meDateFromTenor(G233,H$14,"Following",H$13,"Normal")</f>
        <v>42814</v>
      </c>
      <c r="I233" s="175" t="str">
        <f ca="1"/>
        <v>Load Curve</v>
      </c>
      <c r="J233" s="7" t="s">
        <v>4</v>
      </c>
      <c r="K233" s="174">
        <f t="shared" ca="1" si="13"/>
        <v>42723</v>
      </c>
      <c r="L233" s="20">
        <f ca="1">_xll.meDateFromTenor(K233,L$14,"Following",L$13,"Normal")</f>
        <v>42905</v>
      </c>
      <c r="M233" s="175">
        <f ca="1"/>
        <v>-1.4613333333333334E-3</v>
      </c>
      <c r="N233" s="7" t="s">
        <v>4</v>
      </c>
      <c r="O233" s="174">
        <f t="shared" ca="1" si="14"/>
        <v>42723</v>
      </c>
      <c r="P233" s="20">
        <f ca="1">_xll.meDateFromTenor(O233,P$14,"Following",P$13,"Normal")</f>
        <v>42724</v>
      </c>
      <c r="Q233" s="175" t="str">
        <f ca="1"/>
        <v>Load Curve</v>
      </c>
      <c r="R233" s="7" t="s">
        <v>4</v>
      </c>
      <c r="S233" s="174">
        <f t="shared" ca="1" si="15"/>
        <v>42723</v>
      </c>
      <c r="T233" s="20">
        <f ca="1">_xll.meDateFromTenor(S233,"1D","Following",T$13,"Normal")</f>
        <v>42724</v>
      </c>
      <c r="U233" s="175" t="str">
        <f ca="1"/>
        <v>Load Curve</v>
      </c>
      <c r="V233" s="136" t="s">
        <v>4</v>
      </c>
    </row>
    <row r="234" spans="1:22" x14ac:dyDescent="0.25">
      <c r="A234" s="142">
        <v>216</v>
      </c>
      <c r="B234" s="134"/>
      <c r="C234" s="174">
        <f ca="1">_xll.meDateFromTenor(C233,"1D","FOLLOWING",D$13,"NORMAL")</f>
        <v>42724</v>
      </c>
      <c r="D234" s="20">
        <f ca="1">_xll.meDateFromTenor(C234,D$14,"Following",D$13,"Normal")</f>
        <v>42725</v>
      </c>
      <c r="E234" s="175">
        <f ca="1"/>
        <v>-4.0314210627379202E-3</v>
      </c>
      <c r="F234" s="99"/>
      <c r="G234" s="174">
        <f t="shared" ca="1" si="12"/>
        <v>42724</v>
      </c>
      <c r="H234" s="20">
        <f ca="1">_xll.meDateFromTenor(G234,H$14,"Following",H$13,"Normal")</f>
        <v>42814</v>
      </c>
      <c r="I234" s="175" t="str">
        <f ca="1"/>
        <v>Load Curve</v>
      </c>
      <c r="J234" s="7" t="s">
        <v>4</v>
      </c>
      <c r="K234" s="174">
        <f t="shared" ca="1" si="13"/>
        <v>42724</v>
      </c>
      <c r="L234" s="20">
        <f ca="1">_xll.meDateFromTenor(K234,L$14,"Following",L$13,"Normal")</f>
        <v>42906</v>
      </c>
      <c r="M234" s="175">
        <f ca="1"/>
        <v>-1.4609731411480379E-3</v>
      </c>
      <c r="N234" s="7" t="s">
        <v>4</v>
      </c>
      <c r="O234" s="174">
        <f t="shared" ca="1" si="14"/>
        <v>42724</v>
      </c>
      <c r="P234" s="20">
        <f ca="1">_xll.meDateFromTenor(O234,P$14,"Following",P$13,"Normal")</f>
        <v>42725</v>
      </c>
      <c r="Q234" s="175" t="str">
        <f ca="1"/>
        <v>Load Curve</v>
      </c>
      <c r="R234" s="7" t="s">
        <v>4</v>
      </c>
      <c r="S234" s="174">
        <f t="shared" ca="1" si="15"/>
        <v>42724</v>
      </c>
      <c r="T234" s="20">
        <f ca="1">_xll.meDateFromTenor(S234,"1D","Following",T$13,"Normal")</f>
        <v>42725</v>
      </c>
      <c r="U234" s="175" t="str">
        <f ca="1"/>
        <v>Load Curve</v>
      </c>
      <c r="V234" s="136" t="s">
        <v>4</v>
      </c>
    </row>
    <row r="235" spans="1:22" x14ac:dyDescent="0.25">
      <c r="A235" s="142">
        <v>217</v>
      </c>
      <c r="B235" s="134"/>
      <c r="C235" s="174">
        <f ca="1">_xll.meDateFromTenor(C234,"1D","FOLLOWING",D$13,"NORMAL")</f>
        <v>42725</v>
      </c>
      <c r="D235" s="20">
        <f ca="1">_xll.meDateFromTenor(C235,D$14,"Following",D$13,"Normal")</f>
        <v>42726</v>
      </c>
      <c r="E235" s="175">
        <f ca="1"/>
        <v>-4.0424385377102615E-3</v>
      </c>
      <c r="F235" s="99"/>
      <c r="G235" s="174">
        <f t="shared" ca="1" si="12"/>
        <v>42725</v>
      </c>
      <c r="H235" s="20">
        <f ca="1">_xll.meDateFromTenor(G235,H$14,"Following",H$13,"Normal")</f>
        <v>42815</v>
      </c>
      <c r="I235" s="175" t="str">
        <f ca="1"/>
        <v>Load Curve</v>
      </c>
      <c r="J235" s="7" t="s">
        <v>4</v>
      </c>
      <c r="K235" s="174">
        <f t="shared" ca="1" si="13"/>
        <v>42725</v>
      </c>
      <c r="L235" s="20">
        <f ca="1">_xll.meDateFromTenor(K235,L$14,"Following",L$13,"Normal")</f>
        <v>42907</v>
      </c>
      <c r="M235" s="175">
        <f ca="1"/>
        <v>-1.4606666666666665E-3</v>
      </c>
      <c r="N235" s="7" t="s">
        <v>4</v>
      </c>
      <c r="O235" s="174">
        <f t="shared" ca="1" si="14"/>
        <v>42725</v>
      </c>
      <c r="P235" s="20">
        <f ca="1">_xll.meDateFromTenor(O235,P$14,"Following",P$13,"Normal")</f>
        <v>42726</v>
      </c>
      <c r="Q235" s="175" t="str">
        <f ca="1"/>
        <v>Load Curve</v>
      </c>
      <c r="R235" s="7" t="s">
        <v>4</v>
      </c>
      <c r="S235" s="174">
        <f t="shared" ca="1" si="15"/>
        <v>42725</v>
      </c>
      <c r="T235" s="20">
        <f ca="1">_xll.meDateFromTenor(S235,"1D","Following",T$13,"Normal")</f>
        <v>42726</v>
      </c>
      <c r="U235" s="175" t="str">
        <f ca="1"/>
        <v>Load Curve</v>
      </c>
      <c r="V235" s="136" t="s">
        <v>4</v>
      </c>
    </row>
    <row r="236" spans="1:22" x14ac:dyDescent="0.25">
      <c r="A236" s="142">
        <v>218</v>
      </c>
      <c r="B236" s="134"/>
      <c r="C236" s="174">
        <f ca="1">_xll.meDateFromTenor(C235,"1D","FOLLOWING",D$13,"NORMAL")</f>
        <v>42726</v>
      </c>
      <c r="D236" s="20">
        <f ca="1">_xll.meDateFromTenor(C236,D$14,"Following",D$13,"Normal")</f>
        <v>42727</v>
      </c>
      <c r="E236" s="175">
        <f ca="1"/>
        <v>-4.0530603325939088E-3</v>
      </c>
      <c r="F236" s="99"/>
      <c r="G236" s="174">
        <f t="shared" ca="1" si="12"/>
        <v>42726</v>
      </c>
      <c r="H236" s="20">
        <f ca="1">_xll.meDateFromTenor(G236,H$14,"Following",H$13,"Normal")</f>
        <v>42816</v>
      </c>
      <c r="I236" s="175" t="str">
        <f ca="1"/>
        <v>Load Curve</v>
      </c>
      <c r="J236" s="7" t="s">
        <v>4</v>
      </c>
      <c r="K236" s="174">
        <f t="shared" ca="1" si="13"/>
        <v>42726</v>
      </c>
      <c r="L236" s="20">
        <f ca="1">_xll.meDateFromTenor(K236,L$14,"Following",L$13,"Normal")</f>
        <v>42908</v>
      </c>
      <c r="M236" s="175">
        <f ca="1"/>
        <v>-1.4604335719200551E-3</v>
      </c>
      <c r="N236" s="7" t="s">
        <v>4</v>
      </c>
      <c r="O236" s="174">
        <f t="shared" ca="1" si="14"/>
        <v>42726</v>
      </c>
      <c r="P236" s="20">
        <f ca="1">_xll.meDateFromTenor(O236,P$14,"Following",P$13,"Normal")</f>
        <v>42727</v>
      </c>
      <c r="Q236" s="175" t="str">
        <f ca="1"/>
        <v>Load Curve</v>
      </c>
      <c r="R236" s="7" t="s">
        <v>4</v>
      </c>
      <c r="S236" s="174">
        <f t="shared" ca="1" si="15"/>
        <v>42726</v>
      </c>
      <c r="T236" s="20">
        <f ca="1">_xll.meDateFromTenor(S236,"1D","Following",T$13,"Normal")</f>
        <v>42727</v>
      </c>
      <c r="U236" s="175" t="str">
        <f ca="1"/>
        <v>Load Curve</v>
      </c>
      <c r="V236" s="136" t="s">
        <v>4</v>
      </c>
    </row>
    <row r="237" spans="1:22" x14ac:dyDescent="0.25">
      <c r="A237" s="142">
        <v>219</v>
      </c>
      <c r="B237" s="134"/>
      <c r="C237" s="174">
        <f ca="1">_xll.meDateFromTenor(C236,"1D","FOLLOWING",D$13,"NORMAL")</f>
        <v>42727</v>
      </c>
      <c r="D237" s="20">
        <f ca="1">_xll.meDateFromTenor(C237,D$14,"Following",D$13,"Normal")</f>
        <v>42731</v>
      </c>
      <c r="E237" s="175">
        <f ca="1"/>
        <v>-4.0775123221769866E-3</v>
      </c>
      <c r="F237" s="99"/>
      <c r="G237" s="174">
        <f t="shared" ca="1" si="12"/>
        <v>42727</v>
      </c>
      <c r="H237" s="20">
        <f ca="1">_xll.meDateFromTenor(G237,H$14,"Following",H$13,"Normal")</f>
        <v>42817</v>
      </c>
      <c r="I237" s="175" t="str">
        <f ca="1"/>
        <v>Load Curve</v>
      </c>
      <c r="J237" s="7" t="s">
        <v>4</v>
      </c>
      <c r="K237" s="174">
        <f t="shared" ca="1" si="13"/>
        <v>42727</v>
      </c>
      <c r="L237" s="20">
        <f ca="1">_xll.meDateFromTenor(K237,L$14,"Following",L$13,"Normal")</f>
        <v>42909</v>
      </c>
      <c r="M237" s="175">
        <f ca="1"/>
        <v>-1.4599999999999999E-3</v>
      </c>
      <c r="N237" s="7" t="s">
        <v>4</v>
      </c>
      <c r="O237" s="174">
        <f t="shared" ca="1" si="14"/>
        <v>42727</v>
      </c>
      <c r="P237" s="20">
        <f ca="1">_xll.meDateFromTenor(O237,P$14,"Following",P$13,"Normal")</f>
        <v>42731</v>
      </c>
      <c r="Q237" s="175" t="str">
        <f ca="1"/>
        <v>Load Curve</v>
      </c>
      <c r="R237" s="7" t="s">
        <v>4</v>
      </c>
      <c r="S237" s="174">
        <f t="shared" ca="1" si="15"/>
        <v>42727</v>
      </c>
      <c r="T237" s="20">
        <f ca="1">_xll.meDateFromTenor(S237,"1D","Following",T$13,"Normal")</f>
        <v>42731</v>
      </c>
      <c r="U237" s="175" t="str">
        <f ca="1"/>
        <v>Load Curve</v>
      </c>
      <c r="V237" s="136" t="s">
        <v>4</v>
      </c>
    </row>
    <row r="238" spans="1:22" x14ac:dyDescent="0.25">
      <c r="A238" s="142">
        <v>220</v>
      </c>
      <c r="B238" s="134"/>
      <c r="C238" s="174">
        <f ca="1">_xll.meDateFromTenor(C237,"1D","FOLLOWING",D$13,"NORMAL")</f>
        <v>42731</v>
      </c>
      <c r="D238" s="20">
        <f ca="1">_xll.meDateFromTenor(C238,D$14,"Following",D$13,"Normal")</f>
        <v>42732</v>
      </c>
      <c r="E238" s="175">
        <f ca="1"/>
        <v>-4.1000148237291404E-3</v>
      </c>
      <c r="F238" s="99"/>
      <c r="G238" s="174">
        <f t="shared" ca="1" si="12"/>
        <v>42731</v>
      </c>
      <c r="H238" s="20">
        <f ca="1">_xll.meDateFromTenor(G238,H$14,"Following",H$13,"Normal")</f>
        <v>42821</v>
      </c>
      <c r="I238" s="175" t="str">
        <f ca="1"/>
        <v>Load Curve</v>
      </c>
      <c r="J238" s="7" t="s">
        <v>4</v>
      </c>
      <c r="K238" s="174">
        <f t="shared" ca="1" si="13"/>
        <v>42731</v>
      </c>
      <c r="L238" s="20">
        <f ca="1">_xll.meDateFromTenor(K238,L$14,"Following",L$13,"Normal")</f>
        <v>42913</v>
      </c>
      <c r="M238" s="175">
        <f ca="1"/>
        <v>-1.4561368848121361E-3</v>
      </c>
      <c r="N238" s="7" t="s">
        <v>4</v>
      </c>
      <c r="O238" s="174">
        <f t="shared" ca="1" si="14"/>
        <v>42731</v>
      </c>
      <c r="P238" s="20">
        <f ca="1">_xll.meDateFromTenor(O238,P$14,"Following",P$13,"Normal")</f>
        <v>42732</v>
      </c>
      <c r="Q238" s="175" t="str">
        <f ca="1"/>
        <v>Load Curve</v>
      </c>
      <c r="R238" s="7" t="s">
        <v>4</v>
      </c>
      <c r="S238" s="174">
        <f t="shared" ca="1" si="15"/>
        <v>42731</v>
      </c>
      <c r="T238" s="20">
        <f ca="1">_xll.meDateFromTenor(S238,"1D","Following",T$13,"Normal")</f>
        <v>42732</v>
      </c>
      <c r="U238" s="175" t="str">
        <f ca="1"/>
        <v>Load Curve</v>
      </c>
      <c r="V238" s="136" t="s">
        <v>4</v>
      </c>
    </row>
    <row r="239" spans="1:22" x14ac:dyDescent="0.25">
      <c r="A239" s="142">
        <v>221</v>
      </c>
      <c r="B239" s="134"/>
      <c r="C239" s="174">
        <f ca="1">_xll.meDateFromTenor(C238,"1D","FOLLOWING",D$13,"NORMAL")</f>
        <v>42732</v>
      </c>
      <c r="D239" s="20">
        <f ca="1">_xll.meDateFromTenor(C239,D$14,"Following",D$13,"Normal")</f>
        <v>42733</v>
      </c>
      <c r="E239" s="175">
        <f ca="1"/>
        <v>-4.1081309676860448E-3</v>
      </c>
      <c r="F239" s="99"/>
      <c r="G239" s="174">
        <f t="shared" ca="1" si="12"/>
        <v>42732</v>
      </c>
      <c r="H239" s="20">
        <f ca="1">_xll.meDateFromTenor(G239,H$14,"Following",H$13,"Normal")</f>
        <v>42822</v>
      </c>
      <c r="I239" s="175" t="str">
        <f ca="1"/>
        <v>Load Curve</v>
      </c>
      <c r="J239" s="7" t="s">
        <v>4</v>
      </c>
      <c r="K239" s="174">
        <f t="shared" ca="1" si="13"/>
        <v>42732</v>
      </c>
      <c r="L239" s="20">
        <f ca="1">_xll.meDateFromTenor(K239,L$14,"Following",L$13,"Normal")</f>
        <v>42914</v>
      </c>
      <c r="M239" s="175">
        <f ca="1"/>
        <v>-1.4551783030131457E-3</v>
      </c>
      <c r="N239" s="7" t="s">
        <v>4</v>
      </c>
      <c r="O239" s="174">
        <f t="shared" ca="1" si="14"/>
        <v>42732</v>
      </c>
      <c r="P239" s="20">
        <f ca="1">_xll.meDateFromTenor(O239,P$14,"Following",P$13,"Normal")</f>
        <v>42733</v>
      </c>
      <c r="Q239" s="175" t="str">
        <f ca="1"/>
        <v>Load Curve</v>
      </c>
      <c r="R239" s="7" t="s">
        <v>4</v>
      </c>
      <c r="S239" s="174">
        <f t="shared" ca="1" si="15"/>
        <v>42732</v>
      </c>
      <c r="T239" s="20">
        <f ca="1">_xll.meDateFromTenor(S239,"1D","Following",T$13,"Normal")</f>
        <v>42733</v>
      </c>
      <c r="U239" s="175" t="str">
        <f ca="1"/>
        <v>Load Curve</v>
      </c>
      <c r="V239" s="136" t="s">
        <v>4</v>
      </c>
    </row>
    <row r="240" spans="1:22" x14ac:dyDescent="0.25">
      <c r="A240" s="142">
        <v>222</v>
      </c>
      <c r="B240" s="134"/>
      <c r="C240" s="174">
        <f ca="1">_xll.meDateFromTenor(C239,"1D","FOLLOWING",D$13,"NORMAL")</f>
        <v>42733</v>
      </c>
      <c r="D240" s="20">
        <f ca="1">_xll.meDateFromTenor(C240,D$14,"Following",D$13,"Normal")</f>
        <v>42734</v>
      </c>
      <c r="E240" s="175">
        <f ca="1"/>
        <v>-4.1158075746361581E-3</v>
      </c>
      <c r="F240" s="99"/>
      <c r="G240" s="174">
        <f t="shared" ca="1" si="12"/>
        <v>42733</v>
      </c>
      <c r="H240" s="20">
        <f ca="1">_xll.meDateFromTenor(G240,H$14,"Following",H$13,"Normal")</f>
        <v>42823</v>
      </c>
      <c r="I240" s="175" t="str">
        <f ca="1"/>
        <v>Load Curve</v>
      </c>
      <c r="J240" s="7" t="s">
        <v>4</v>
      </c>
      <c r="K240" s="174">
        <f t="shared" ca="1" si="13"/>
        <v>42733</v>
      </c>
      <c r="L240" s="20">
        <f ca="1">_xll.meDateFromTenor(K240,L$14,"Following",L$13,"Normal")</f>
        <v>42915</v>
      </c>
      <c r="M240" s="175">
        <f ca="1"/>
        <v>-1.4542053272182042E-3</v>
      </c>
      <c r="N240" s="7" t="s">
        <v>4</v>
      </c>
      <c r="O240" s="174">
        <f t="shared" ca="1" si="14"/>
        <v>42733</v>
      </c>
      <c r="P240" s="20">
        <f ca="1">_xll.meDateFromTenor(O240,P$14,"Following",P$13,"Normal")</f>
        <v>42734</v>
      </c>
      <c r="Q240" s="175" t="str">
        <f ca="1"/>
        <v>Load Curve</v>
      </c>
      <c r="R240" s="7" t="s">
        <v>4</v>
      </c>
      <c r="S240" s="174">
        <f t="shared" ca="1" si="15"/>
        <v>42733</v>
      </c>
      <c r="T240" s="20">
        <f ca="1">_xll.meDateFromTenor(S240,"1D","Following",T$13,"Normal")</f>
        <v>42734</v>
      </c>
      <c r="U240" s="175" t="str">
        <f ca="1"/>
        <v>Load Curve</v>
      </c>
      <c r="V240" s="136" t="s">
        <v>4</v>
      </c>
    </row>
    <row r="241" spans="1:22" x14ac:dyDescent="0.25">
      <c r="A241" s="142">
        <v>223</v>
      </c>
      <c r="B241" s="134"/>
      <c r="C241" s="174">
        <f ca="1">_xll.meDateFromTenor(C240,"1D","FOLLOWING",D$13,"NORMAL")</f>
        <v>42734</v>
      </c>
      <c r="D241" s="20">
        <f ca="1">_xll.meDateFromTenor(C241,D$14,"Following",D$13,"Normal")</f>
        <v>42737</v>
      </c>
      <c r="E241" s="175">
        <f ca="1"/>
        <v>-4.1371768573528348E-3</v>
      </c>
      <c r="F241" s="99"/>
      <c r="G241" s="174">
        <f t="shared" ca="1" si="12"/>
        <v>42734</v>
      </c>
      <c r="H241" s="20">
        <f ca="1">_xll.meDateFromTenor(G241,H$14,"Following",H$13,"Normal")</f>
        <v>42824</v>
      </c>
      <c r="I241" s="175" t="str">
        <f ca="1"/>
        <v>Load Curve</v>
      </c>
      <c r="J241" s="7" t="s">
        <v>4</v>
      </c>
      <c r="K241" s="174">
        <f t="shared" ca="1" si="13"/>
        <v>42734</v>
      </c>
      <c r="L241" s="20">
        <f ca="1">_xll.meDateFromTenor(K241,L$14,"Following",L$13,"Normal")</f>
        <v>42916</v>
      </c>
      <c r="M241" s="175">
        <f ca="1"/>
        <v>-1.4532376193295295E-3</v>
      </c>
      <c r="N241" s="7" t="s">
        <v>4</v>
      </c>
      <c r="O241" s="174">
        <f t="shared" ca="1" si="14"/>
        <v>42734</v>
      </c>
      <c r="P241" s="20">
        <f ca="1">_xll.meDateFromTenor(O241,P$14,"Following",P$13,"Normal")</f>
        <v>42737</v>
      </c>
      <c r="Q241" s="175" t="str">
        <f ca="1"/>
        <v>Load Curve</v>
      </c>
      <c r="R241" s="7" t="s">
        <v>4</v>
      </c>
      <c r="S241" s="174">
        <f t="shared" ca="1" si="15"/>
        <v>42734</v>
      </c>
      <c r="T241" s="20">
        <f ca="1">_xll.meDateFromTenor(S241,"1D","Following",T$13,"Normal")</f>
        <v>42737</v>
      </c>
      <c r="U241" s="175" t="str">
        <f ca="1"/>
        <v>Load Curve</v>
      </c>
      <c r="V241" s="136" t="s">
        <v>4</v>
      </c>
    </row>
    <row r="242" spans="1:22" x14ac:dyDescent="0.25">
      <c r="A242" s="142">
        <v>224</v>
      </c>
      <c r="B242" s="134"/>
      <c r="C242" s="174">
        <f ca="1">_xll.meDateFromTenor(C241,"1D","FOLLOWING",D$13,"NORMAL")</f>
        <v>42737</v>
      </c>
      <c r="D242" s="20">
        <f ca="1">_xll.meDateFromTenor(C242,D$14,"Following",D$13,"Normal")</f>
        <v>42738</v>
      </c>
      <c r="E242" s="175">
        <f ca="1"/>
        <v>-4.1533796752269017E-3</v>
      </c>
      <c r="F242" s="99"/>
      <c r="G242" s="174">
        <f t="shared" ca="1" si="12"/>
        <v>42737</v>
      </c>
      <c r="H242" s="20">
        <f ca="1">_xll.meDateFromTenor(G242,H$14,"Following",H$13,"Normal")</f>
        <v>42828</v>
      </c>
      <c r="I242" s="175" t="str">
        <f ca="1"/>
        <v>Load Curve</v>
      </c>
      <c r="J242" s="7" t="s">
        <v>4</v>
      </c>
      <c r="K242" s="174">
        <f t="shared" ca="1" si="13"/>
        <v>42737</v>
      </c>
      <c r="L242" s="20">
        <f ca="1">_xll.meDateFromTenor(K242,L$14,"Following",L$13,"Normal")</f>
        <v>42919</v>
      </c>
      <c r="M242" s="175">
        <f ca="1"/>
        <v>-1.450336920091727E-3</v>
      </c>
      <c r="N242" s="7" t="s">
        <v>4</v>
      </c>
      <c r="O242" s="174">
        <f t="shared" ca="1" si="14"/>
        <v>42737</v>
      </c>
      <c r="P242" s="20">
        <f ca="1">_xll.meDateFromTenor(O242,P$14,"Following",P$13,"Normal")</f>
        <v>42738</v>
      </c>
      <c r="Q242" s="175" t="str">
        <f ca="1"/>
        <v>Load Curve</v>
      </c>
      <c r="R242" s="7" t="s">
        <v>4</v>
      </c>
      <c r="S242" s="174">
        <f t="shared" ca="1" si="15"/>
        <v>42737</v>
      </c>
      <c r="T242" s="20">
        <f ca="1">_xll.meDateFromTenor(S242,"1D","Following",T$13,"Normal")</f>
        <v>42738</v>
      </c>
      <c r="U242" s="175" t="str">
        <f ca="1"/>
        <v>Load Curve</v>
      </c>
      <c r="V242" s="136" t="s">
        <v>4</v>
      </c>
    </row>
    <row r="243" spans="1:22" x14ac:dyDescent="0.25">
      <c r="A243" s="142">
        <v>225</v>
      </c>
      <c r="B243" s="134"/>
      <c r="C243" s="174">
        <f ca="1">_xll.meDateFromTenor(C242,"1D","FOLLOWING",D$13,"NORMAL")</f>
        <v>42738</v>
      </c>
      <c r="D243" s="20">
        <f ca="1">_xll.meDateFromTenor(C243,D$14,"Following",D$13,"Normal")</f>
        <v>42739</v>
      </c>
      <c r="E243" s="175">
        <f ca="1"/>
        <v>-4.1587902430206972E-3</v>
      </c>
      <c r="F243" s="99"/>
      <c r="G243" s="174">
        <f t="shared" ca="1" si="12"/>
        <v>42738</v>
      </c>
      <c r="H243" s="20">
        <f ca="1">_xll.meDateFromTenor(G243,H$14,"Following",H$13,"Normal")</f>
        <v>42828</v>
      </c>
      <c r="I243" s="175" t="str">
        <f ca="1"/>
        <v>Load Curve</v>
      </c>
      <c r="J243" s="7" t="s">
        <v>4</v>
      </c>
      <c r="K243" s="174">
        <f t="shared" ca="1" si="13"/>
        <v>42738</v>
      </c>
      <c r="L243" s="20">
        <f ca="1">_xll.meDateFromTenor(K243,L$14,"Following",L$13,"Normal")</f>
        <v>42919</v>
      </c>
      <c r="M243" s="175">
        <f ca="1"/>
        <v>-1.4493683562172819E-3</v>
      </c>
      <c r="N243" s="7" t="s">
        <v>4</v>
      </c>
      <c r="O243" s="174">
        <f t="shared" ca="1" si="14"/>
        <v>42738</v>
      </c>
      <c r="P243" s="20">
        <f ca="1">_xll.meDateFromTenor(O243,P$14,"Following",P$13,"Normal")</f>
        <v>42739</v>
      </c>
      <c r="Q243" s="175" t="str">
        <f ca="1"/>
        <v>Load Curve</v>
      </c>
      <c r="R243" s="7" t="s">
        <v>4</v>
      </c>
      <c r="S243" s="174">
        <f t="shared" ca="1" si="15"/>
        <v>42738</v>
      </c>
      <c r="T243" s="20">
        <f ca="1">_xll.meDateFromTenor(S243,"1D","Following",T$13,"Normal")</f>
        <v>42739</v>
      </c>
      <c r="U243" s="175" t="str">
        <f ca="1"/>
        <v>Load Curve</v>
      </c>
      <c r="V243" s="136" t="s">
        <v>4</v>
      </c>
    </row>
    <row r="244" spans="1:22" x14ac:dyDescent="0.25">
      <c r="A244" s="142">
        <v>226</v>
      </c>
      <c r="B244" s="134"/>
      <c r="C244" s="174">
        <f ca="1">_xll.meDateFromTenor(C243,"1D","FOLLOWING",D$13,"NORMAL")</f>
        <v>42739</v>
      </c>
      <c r="D244" s="20">
        <f ca="1">_xll.meDateFromTenor(C244,D$14,"Following",D$13,"Normal")</f>
        <v>42740</v>
      </c>
      <c r="E244" s="175">
        <f ca="1"/>
        <v>-4.1637196886322317E-3</v>
      </c>
      <c r="F244" s="99"/>
      <c r="G244" s="174">
        <f t="shared" ca="1" si="12"/>
        <v>42739</v>
      </c>
      <c r="H244" s="20">
        <f ca="1">_xll.meDateFromTenor(G244,H$14,"Following",H$13,"Normal")</f>
        <v>42829</v>
      </c>
      <c r="I244" s="175" t="str">
        <f ca="1"/>
        <v>Load Curve</v>
      </c>
      <c r="J244" s="7" t="s">
        <v>4</v>
      </c>
      <c r="K244" s="174">
        <f t="shared" ca="1" si="13"/>
        <v>42739</v>
      </c>
      <c r="L244" s="20">
        <f ca="1">_xll.meDateFromTenor(K244,L$14,"Following",L$13,"Normal")</f>
        <v>42920</v>
      </c>
      <c r="M244" s="175">
        <f ca="1"/>
        <v>-1.4484000705591814E-3</v>
      </c>
      <c r="N244" s="7" t="s">
        <v>4</v>
      </c>
      <c r="O244" s="174">
        <f t="shared" ca="1" si="14"/>
        <v>42739</v>
      </c>
      <c r="P244" s="20">
        <f ca="1">_xll.meDateFromTenor(O244,P$14,"Following",P$13,"Normal")</f>
        <v>42740</v>
      </c>
      <c r="Q244" s="175" t="str">
        <f ca="1"/>
        <v>Load Curve</v>
      </c>
      <c r="R244" s="7" t="s">
        <v>4</v>
      </c>
      <c r="S244" s="174">
        <f t="shared" ca="1" si="15"/>
        <v>42739</v>
      </c>
      <c r="T244" s="20">
        <f ca="1">_xll.meDateFromTenor(S244,"1D","Following",T$13,"Normal")</f>
        <v>42740</v>
      </c>
      <c r="U244" s="175" t="str">
        <f ca="1"/>
        <v>Load Curve</v>
      </c>
      <c r="V244" s="136" t="s">
        <v>4</v>
      </c>
    </row>
    <row r="245" spans="1:22" x14ac:dyDescent="0.25">
      <c r="A245" s="142">
        <v>227</v>
      </c>
      <c r="B245" s="134"/>
      <c r="C245" s="174">
        <f ca="1">_xll.meDateFromTenor(C244,"1D","FOLLOWING",D$13,"NORMAL")</f>
        <v>42740</v>
      </c>
      <c r="D245" s="20">
        <f ca="1">_xll.meDateFromTenor(C245,D$14,"Following",D$13,"Normal")</f>
        <v>42741</v>
      </c>
      <c r="E245" s="175">
        <f ca="1"/>
        <v>-4.168161677928787E-3</v>
      </c>
      <c r="F245" s="99"/>
      <c r="G245" s="174">
        <f t="shared" ca="1" si="12"/>
        <v>42740</v>
      </c>
      <c r="H245" s="20">
        <f ca="1">_xll.meDateFromTenor(G245,H$14,"Following",H$13,"Normal")</f>
        <v>42830</v>
      </c>
      <c r="I245" s="175" t="str">
        <f ca="1"/>
        <v>Load Curve</v>
      </c>
      <c r="J245" s="7" t="s">
        <v>4</v>
      </c>
      <c r="K245" s="174">
        <f t="shared" ca="1" si="13"/>
        <v>42740</v>
      </c>
      <c r="L245" s="20">
        <f ca="1">_xll.meDateFromTenor(K245,L$14,"Following",L$13,"Normal")</f>
        <v>42921</v>
      </c>
      <c r="M245" s="175">
        <f ca="1"/>
        <v>-1.4474316833702268E-3</v>
      </c>
      <c r="N245" s="7" t="s">
        <v>4</v>
      </c>
      <c r="O245" s="174">
        <f t="shared" ca="1" si="14"/>
        <v>42740</v>
      </c>
      <c r="P245" s="20">
        <f ca="1">_xll.meDateFromTenor(O245,P$14,"Following",P$13,"Normal")</f>
        <v>42741</v>
      </c>
      <c r="Q245" s="175" t="str">
        <f ca="1"/>
        <v>Load Curve</v>
      </c>
      <c r="R245" s="7" t="s">
        <v>4</v>
      </c>
      <c r="S245" s="174">
        <f t="shared" ca="1" si="15"/>
        <v>42740</v>
      </c>
      <c r="T245" s="20">
        <f ca="1">_xll.meDateFromTenor(S245,"1D","Following",T$13,"Normal")</f>
        <v>42741</v>
      </c>
      <c r="U245" s="175" t="str">
        <f ca="1"/>
        <v>Load Curve</v>
      </c>
      <c r="V245" s="136" t="s">
        <v>4</v>
      </c>
    </row>
    <row r="246" spans="1:22" x14ac:dyDescent="0.25">
      <c r="A246" s="142">
        <v>228</v>
      </c>
      <c r="B246" s="134"/>
      <c r="C246" s="174">
        <f ca="1">_xll.meDateFromTenor(C245,"1D","FOLLOWING",D$13,"NORMAL")</f>
        <v>42741</v>
      </c>
      <c r="D246" s="20">
        <f ca="1">_xll.meDateFromTenor(C246,D$14,"Following",D$13,"Normal")</f>
        <v>42744</v>
      </c>
      <c r="E246" s="175">
        <f ca="1"/>
        <v>-4.1754731153043215E-3</v>
      </c>
      <c r="F246" s="99"/>
      <c r="G246" s="174">
        <f t="shared" ca="1" si="12"/>
        <v>42741</v>
      </c>
      <c r="H246" s="20">
        <f ca="1">_xll.meDateFromTenor(G246,H$14,"Following",H$13,"Normal")</f>
        <v>42831</v>
      </c>
      <c r="I246" s="175" t="str">
        <f ca="1"/>
        <v>Load Curve</v>
      </c>
      <c r="J246" s="7" t="s">
        <v>4</v>
      </c>
      <c r="K246" s="174">
        <f t="shared" ca="1" si="13"/>
        <v>42741</v>
      </c>
      <c r="L246" s="20">
        <f ca="1">_xll.meDateFromTenor(K246,L$14,"Following",L$13,"Normal")</f>
        <v>42922</v>
      </c>
      <c r="M246" s="175">
        <f ca="1"/>
        <v>-1.4464632210266361E-3</v>
      </c>
      <c r="N246" s="7" t="s">
        <v>4</v>
      </c>
      <c r="O246" s="174">
        <f t="shared" ca="1" si="14"/>
        <v>42741</v>
      </c>
      <c r="P246" s="20">
        <f ca="1">_xll.meDateFromTenor(O246,P$14,"Following",P$13,"Normal")</f>
        <v>42744</v>
      </c>
      <c r="Q246" s="175" t="str">
        <f ca="1"/>
        <v>Load Curve</v>
      </c>
      <c r="R246" s="7" t="s">
        <v>4</v>
      </c>
      <c r="S246" s="174">
        <f t="shared" ca="1" si="15"/>
        <v>42741</v>
      </c>
      <c r="T246" s="20">
        <f ca="1">_xll.meDateFromTenor(S246,"1D","Following",T$13,"Normal")</f>
        <v>42744</v>
      </c>
      <c r="U246" s="175" t="str">
        <f ca="1"/>
        <v>Load Curve</v>
      </c>
      <c r="V246" s="136" t="s">
        <v>4</v>
      </c>
    </row>
    <row r="247" spans="1:22" x14ac:dyDescent="0.25">
      <c r="A247" s="142">
        <v>229</v>
      </c>
      <c r="B247" s="134"/>
      <c r="C247" s="174">
        <f ca="1">_xll.meDateFromTenor(C246,"1D","FOLLOWING",D$13,"NORMAL")</f>
        <v>42744</v>
      </c>
      <c r="D247" s="20">
        <f ca="1">_xll.meDateFromTenor(C247,D$14,"Following",D$13,"Normal")</f>
        <v>42745</v>
      </c>
      <c r="E247" s="175">
        <f ca="1"/>
        <v>-4.1819552089661519E-3</v>
      </c>
      <c r="F247" s="99"/>
      <c r="G247" s="174">
        <f t="shared" ca="1" si="12"/>
        <v>42744</v>
      </c>
      <c r="H247" s="20">
        <f ca="1">_xll.meDateFromTenor(G247,H$14,"Following",H$13,"Normal")</f>
        <v>42835</v>
      </c>
      <c r="I247" s="175" t="str">
        <f ca="1"/>
        <v>Load Curve</v>
      </c>
      <c r="J247" s="7" t="s">
        <v>4</v>
      </c>
      <c r="K247" s="174">
        <f t="shared" ca="1" si="13"/>
        <v>42744</v>
      </c>
      <c r="L247" s="20">
        <f ca="1">_xll.meDateFromTenor(K247,L$14,"Following",L$13,"Normal")</f>
        <v>42926</v>
      </c>
      <c r="M247" s="175">
        <f ca="1"/>
        <v>-1.4435579539549021E-3</v>
      </c>
      <c r="N247" s="7" t="s">
        <v>4</v>
      </c>
      <c r="O247" s="174">
        <f t="shared" ca="1" si="14"/>
        <v>42744</v>
      </c>
      <c r="P247" s="20">
        <f ca="1">_xll.meDateFromTenor(O247,P$14,"Following",P$13,"Normal")</f>
        <v>42745</v>
      </c>
      <c r="Q247" s="175" t="str">
        <f ca="1"/>
        <v>Load Curve</v>
      </c>
      <c r="R247" s="7" t="s">
        <v>4</v>
      </c>
      <c r="S247" s="174">
        <f t="shared" ca="1" si="15"/>
        <v>42744</v>
      </c>
      <c r="T247" s="20">
        <f ca="1">_xll.meDateFromTenor(S247,"1D","Following",T$13,"Normal")</f>
        <v>42745</v>
      </c>
      <c r="U247" s="175" t="str">
        <f ca="1"/>
        <v>Load Curve</v>
      </c>
      <c r="V247" s="136" t="s">
        <v>4</v>
      </c>
    </row>
    <row r="248" spans="1:22" x14ac:dyDescent="0.25">
      <c r="A248" s="142">
        <v>230</v>
      </c>
      <c r="B248" s="134"/>
      <c r="C248" s="174">
        <f ca="1">_xll.meDateFromTenor(C247,"1D","FOLLOWING",D$13,"NORMAL")</f>
        <v>42745</v>
      </c>
      <c r="D248" s="20">
        <f ca="1">_xll.meDateFromTenor(C248,D$14,"Following",D$13,"Normal")</f>
        <v>42746</v>
      </c>
      <c r="E248" s="175">
        <f ca="1"/>
        <v>-4.1848969332703026E-3</v>
      </c>
      <c r="F248" s="99"/>
      <c r="G248" s="174">
        <f t="shared" ca="1" si="12"/>
        <v>42745</v>
      </c>
      <c r="H248" s="20">
        <f ca="1">_xll.meDateFromTenor(G248,H$14,"Following",H$13,"Normal")</f>
        <v>42835</v>
      </c>
      <c r="I248" s="175" t="str">
        <f ca="1"/>
        <v>Load Curve</v>
      </c>
      <c r="J248" s="7" t="s">
        <v>4</v>
      </c>
      <c r="K248" s="174">
        <f t="shared" ca="1" si="13"/>
        <v>42745</v>
      </c>
      <c r="L248" s="20">
        <f ca="1">_xll.meDateFromTenor(K248,L$14,"Following",L$13,"Normal")</f>
        <v>42926</v>
      </c>
      <c r="M248" s="175">
        <f ca="1"/>
        <v>-1.4425895219615454E-3</v>
      </c>
      <c r="N248" s="7" t="s">
        <v>4</v>
      </c>
      <c r="O248" s="174">
        <f t="shared" ca="1" si="14"/>
        <v>42745</v>
      </c>
      <c r="P248" s="20">
        <f ca="1">_xll.meDateFromTenor(O248,P$14,"Following",P$13,"Normal")</f>
        <v>42746</v>
      </c>
      <c r="Q248" s="175" t="str">
        <f ca="1"/>
        <v>Load Curve</v>
      </c>
      <c r="R248" s="7" t="s">
        <v>4</v>
      </c>
      <c r="S248" s="174">
        <f t="shared" ca="1" si="15"/>
        <v>42745</v>
      </c>
      <c r="T248" s="20">
        <f ca="1">_xll.meDateFromTenor(S248,"1D","Following",T$13,"Normal")</f>
        <v>42746</v>
      </c>
      <c r="U248" s="175" t="str">
        <f ca="1"/>
        <v>Load Curve</v>
      </c>
      <c r="V248" s="136" t="s">
        <v>4</v>
      </c>
    </row>
    <row r="249" spans="1:22" x14ac:dyDescent="0.25">
      <c r="A249" s="142">
        <v>231</v>
      </c>
      <c r="B249" s="134"/>
      <c r="C249" s="174">
        <f ca="1">_xll.meDateFromTenor(C248,"1D","FOLLOWING",D$13,"NORMAL")</f>
        <v>42746</v>
      </c>
      <c r="D249" s="20">
        <f ca="1">_xll.meDateFromTenor(C249,D$14,"Following",D$13,"Normal")</f>
        <v>42747</v>
      </c>
      <c r="E249" s="175">
        <f ca="1"/>
        <v>-4.1876786444916695E-3</v>
      </c>
      <c r="F249" s="99"/>
      <c r="G249" s="174">
        <f t="shared" ca="1" si="12"/>
        <v>42746</v>
      </c>
      <c r="H249" s="20">
        <f ca="1">_xll.meDateFromTenor(G249,H$14,"Following",H$13,"Normal")</f>
        <v>42836</v>
      </c>
      <c r="I249" s="175" t="str">
        <f ca="1"/>
        <v>Load Curve</v>
      </c>
      <c r="J249" s="7" t="s">
        <v>4</v>
      </c>
      <c r="K249" s="174">
        <f t="shared" ca="1" si="13"/>
        <v>42746</v>
      </c>
      <c r="L249" s="20">
        <f ca="1">_xll.meDateFromTenor(K249,L$14,"Following",L$13,"Normal")</f>
        <v>42927</v>
      </c>
      <c r="M249" s="175">
        <f ca="1"/>
        <v>-1.4416210794880361E-3</v>
      </c>
      <c r="N249" s="7" t="s">
        <v>4</v>
      </c>
      <c r="O249" s="174">
        <f t="shared" ca="1" si="14"/>
        <v>42746</v>
      </c>
      <c r="P249" s="20">
        <f ca="1">_xll.meDateFromTenor(O249,P$14,"Following",P$13,"Normal")</f>
        <v>42747</v>
      </c>
      <c r="Q249" s="175" t="str">
        <f ca="1"/>
        <v>Load Curve</v>
      </c>
      <c r="R249" s="7" t="s">
        <v>4</v>
      </c>
      <c r="S249" s="174">
        <f t="shared" ca="1" si="15"/>
        <v>42746</v>
      </c>
      <c r="T249" s="20">
        <f ca="1">_xll.meDateFromTenor(S249,"1D","Following",T$13,"Normal")</f>
        <v>42747</v>
      </c>
      <c r="U249" s="175" t="str">
        <f ca="1"/>
        <v>Load Curve</v>
      </c>
      <c r="V249" s="136" t="s">
        <v>4</v>
      </c>
    </row>
    <row r="250" spans="1:22" x14ac:dyDescent="0.25">
      <c r="A250" s="142">
        <v>232</v>
      </c>
      <c r="B250" s="134"/>
      <c r="C250" s="174">
        <f ca="1">_xll.meDateFromTenor(C249,"1D","FOLLOWING",D$13,"NORMAL")</f>
        <v>42747</v>
      </c>
      <c r="D250" s="20">
        <f ca="1">_xll.meDateFromTenor(C250,D$14,"Following",D$13,"Normal")</f>
        <v>42748</v>
      </c>
      <c r="E250" s="175">
        <f ca="1"/>
        <v>-4.190298413293562E-3</v>
      </c>
      <c r="F250" s="99"/>
      <c r="G250" s="174">
        <f t="shared" ca="1" si="12"/>
        <v>42747</v>
      </c>
      <c r="H250" s="20">
        <f ca="1">_xll.meDateFromTenor(G250,H$14,"Following",H$13,"Normal")</f>
        <v>42837</v>
      </c>
      <c r="I250" s="175" t="str">
        <f ca="1"/>
        <v>Load Curve</v>
      </c>
      <c r="J250" s="7" t="s">
        <v>4</v>
      </c>
      <c r="K250" s="174">
        <f t="shared" ca="1" si="13"/>
        <v>42747</v>
      </c>
      <c r="L250" s="20">
        <f ca="1">_xll.meDateFromTenor(K250,L$14,"Following",L$13,"Normal")</f>
        <v>42928</v>
      </c>
      <c r="M250" s="175">
        <f ca="1"/>
        <v>-1.4406526724289998E-3</v>
      </c>
      <c r="N250" s="7" t="s">
        <v>4</v>
      </c>
      <c r="O250" s="174">
        <f t="shared" ca="1" si="14"/>
        <v>42747</v>
      </c>
      <c r="P250" s="20">
        <f ca="1">_xll.meDateFromTenor(O250,P$14,"Following",P$13,"Normal")</f>
        <v>42748</v>
      </c>
      <c r="Q250" s="175" t="str">
        <f ca="1"/>
        <v>Load Curve</v>
      </c>
      <c r="R250" s="7" t="s">
        <v>4</v>
      </c>
      <c r="S250" s="174">
        <f t="shared" ca="1" si="15"/>
        <v>42747</v>
      </c>
      <c r="T250" s="20">
        <f ca="1">_xll.meDateFromTenor(S250,"1D","Following",T$13,"Normal")</f>
        <v>42748</v>
      </c>
      <c r="U250" s="175" t="str">
        <f ca="1"/>
        <v>Load Curve</v>
      </c>
      <c r="V250" s="136" t="s">
        <v>4</v>
      </c>
    </row>
    <row r="251" spans="1:22" x14ac:dyDescent="0.25">
      <c r="A251" s="142">
        <v>233</v>
      </c>
      <c r="B251" s="134"/>
      <c r="C251" s="174">
        <f ca="1">_xll.meDateFromTenor(C250,"1D","FOLLOWING",D$13,"NORMAL")</f>
        <v>42748</v>
      </c>
      <c r="D251" s="20">
        <f ca="1">_xll.meDateFromTenor(C251,D$14,"Following",D$13,"Normal")</f>
        <v>42751</v>
      </c>
      <c r="E251" s="175">
        <f ca="1"/>
        <v>-4.194939616395347E-3</v>
      </c>
      <c r="F251" s="99"/>
      <c r="G251" s="174">
        <f t="shared" ca="1" si="12"/>
        <v>42748</v>
      </c>
      <c r="H251" s="20">
        <f ca="1">_xll.meDateFromTenor(G251,H$14,"Following",H$13,"Normal")</f>
        <v>42838</v>
      </c>
      <c r="I251" s="175" t="str">
        <f ca="1"/>
        <v>Load Curve</v>
      </c>
      <c r="J251" s="7" t="s">
        <v>4</v>
      </c>
      <c r="K251" s="174">
        <f t="shared" ca="1" si="13"/>
        <v>42748</v>
      </c>
      <c r="L251" s="20">
        <f ca="1">_xll.meDateFromTenor(K251,L$14,"Following",L$13,"Normal")</f>
        <v>42929</v>
      </c>
      <c r="M251" s="175">
        <f ca="1"/>
        <v>-1.4396843112645886E-3</v>
      </c>
      <c r="N251" s="7" t="s">
        <v>4</v>
      </c>
      <c r="O251" s="174">
        <f t="shared" ca="1" si="14"/>
        <v>42748</v>
      </c>
      <c r="P251" s="20">
        <f ca="1">_xll.meDateFromTenor(O251,P$14,"Following",P$13,"Normal")</f>
        <v>42751</v>
      </c>
      <c r="Q251" s="175" t="str">
        <f ca="1"/>
        <v>Load Curve</v>
      </c>
      <c r="R251" s="7" t="s">
        <v>4</v>
      </c>
      <c r="S251" s="174">
        <f t="shared" ca="1" si="15"/>
        <v>42748</v>
      </c>
      <c r="T251" s="20">
        <f ca="1">_xll.meDateFromTenor(S251,"1D","Following",T$13,"Normal")</f>
        <v>42751</v>
      </c>
      <c r="U251" s="175" t="str">
        <f ca="1"/>
        <v>Load Curve</v>
      </c>
      <c r="V251" s="136" t="s">
        <v>4</v>
      </c>
    </row>
    <row r="252" spans="1:22" x14ac:dyDescent="0.25">
      <c r="A252" s="142">
        <v>234</v>
      </c>
      <c r="B252" s="134"/>
      <c r="C252" s="174">
        <f ca="1">_xll.meDateFromTenor(C251,"1D","FOLLOWING",D$13,"NORMAL")</f>
        <v>42751</v>
      </c>
      <c r="D252" s="20">
        <f ca="1">_xll.meDateFromTenor(C252,D$14,"Following",D$13,"Normal")</f>
        <v>42752</v>
      </c>
      <c r="E252" s="175">
        <f ca="1"/>
        <v>-4.1991194887636288E-3</v>
      </c>
      <c r="F252" s="99"/>
      <c r="G252" s="174">
        <f t="shared" ca="1" si="12"/>
        <v>42751</v>
      </c>
      <c r="H252" s="20">
        <f ca="1">_xll.meDateFromTenor(G252,H$14,"Following",H$13,"Normal")</f>
        <v>42843</v>
      </c>
      <c r="I252" s="175" t="str">
        <f ca="1"/>
        <v>Load Curve</v>
      </c>
      <c r="J252" s="7" t="s">
        <v>4</v>
      </c>
      <c r="K252" s="174">
        <f t="shared" ca="1" si="13"/>
        <v>42751</v>
      </c>
      <c r="L252" s="20">
        <f ca="1">_xll.meDateFromTenor(K252,L$14,"Following",L$13,"Normal")</f>
        <v>42933</v>
      </c>
      <c r="M252" s="175">
        <f ca="1"/>
        <v>-1.4367789733639091E-3</v>
      </c>
      <c r="N252" s="7" t="s">
        <v>4</v>
      </c>
      <c r="O252" s="174">
        <f t="shared" ca="1" si="14"/>
        <v>42751</v>
      </c>
      <c r="P252" s="20">
        <f ca="1">_xll.meDateFromTenor(O252,P$14,"Following",P$13,"Normal")</f>
        <v>42752</v>
      </c>
      <c r="Q252" s="175" t="str">
        <f ca="1"/>
        <v>Load Curve</v>
      </c>
      <c r="R252" s="7" t="s">
        <v>4</v>
      </c>
      <c r="S252" s="174">
        <f t="shared" ca="1" si="15"/>
        <v>42751</v>
      </c>
      <c r="T252" s="20">
        <f ca="1">_xll.meDateFromTenor(S252,"1D","Following",T$13,"Normal")</f>
        <v>42752</v>
      </c>
      <c r="U252" s="175" t="str">
        <f ca="1"/>
        <v>Load Curve</v>
      </c>
      <c r="V252" s="136" t="s">
        <v>4</v>
      </c>
    </row>
    <row r="253" spans="1:22" x14ac:dyDescent="0.25">
      <c r="A253" s="142">
        <v>235</v>
      </c>
      <c r="B253" s="134"/>
      <c r="C253" s="174">
        <f ca="1">_xll.meDateFromTenor(C252,"1D","FOLLOWING",D$13,"NORMAL")</f>
        <v>42752</v>
      </c>
      <c r="D253" s="20">
        <f ca="1">_xll.meDateFromTenor(C253,D$14,"Following",D$13,"Normal")</f>
        <v>42753</v>
      </c>
      <c r="E253" s="175">
        <f ca="1"/>
        <v>-4.2009006131715912E-3</v>
      </c>
      <c r="F253" s="99"/>
      <c r="G253" s="174">
        <f t="shared" ca="1" si="12"/>
        <v>42752</v>
      </c>
      <c r="H253" s="20">
        <f ca="1">_xll.meDateFromTenor(G253,H$14,"Following",H$13,"Normal")</f>
        <v>42843</v>
      </c>
      <c r="I253" s="175" t="str">
        <f ca="1"/>
        <v>Load Curve</v>
      </c>
      <c r="J253" s="7" t="s">
        <v>4</v>
      </c>
      <c r="K253" s="174">
        <f t="shared" ca="1" si="13"/>
        <v>42752</v>
      </c>
      <c r="L253" s="20">
        <f ca="1">_xll.meDateFromTenor(K253,L$14,"Following",L$13,"Normal")</f>
        <v>42933</v>
      </c>
      <c r="M253" s="175">
        <f ca="1"/>
        <v>-1.4358114317966108E-3</v>
      </c>
      <c r="N253" s="7" t="s">
        <v>4</v>
      </c>
      <c r="O253" s="174">
        <f t="shared" ca="1" si="14"/>
        <v>42752</v>
      </c>
      <c r="P253" s="20">
        <f ca="1">_xll.meDateFromTenor(O253,P$14,"Following",P$13,"Normal")</f>
        <v>42753</v>
      </c>
      <c r="Q253" s="175" t="str">
        <f ca="1"/>
        <v>Load Curve</v>
      </c>
      <c r="R253" s="7" t="s">
        <v>4</v>
      </c>
      <c r="S253" s="174">
        <f t="shared" ca="1" si="15"/>
        <v>42752</v>
      </c>
      <c r="T253" s="20">
        <f ca="1">_xll.meDateFromTenor(S253,"1D","Following",T$13,"Normal")</f>
        <v>42753</v>
      </c>
      <c r="U253" s="175" t="str">
        <f ca="1"/>
        <v>Load Curve</v>
      </c>
      <c r="V253" s="136" t="s">
        <v>4</v>
      </c>
    </row>
    <row r="254" spans="1:22" x14ac:dyDescent="0.25">
      <c r="A254" s="142">
        <v>236</v>
      </c>
      <c r="B254" s="134"/>
      <c r="C254" s="174">
        <f ca="1">_xll.meDateFromTenor(C253,"1D","FOLLOWING",D$13,"NORMAL")</f>
        <v>42753</v>
      </c>
      <c r="D254" s="20">
        <f ca="1">_xll.meDateFromTenor(C254,D$14,"Following",D$13,"Normal")</f>
        <v>42754</v>
      </c>
      <c r="E254" s="175">
        <f ca="1"/>
        <v>-4.2025082218577628E-3</v>
      </c>
      <c r="F254" s="99"/>
      <c r="G254" s="174">
        <f t="shared" ca="1" si="12"/>
        <v>42753</v>
      </c>
      <c r="H254" s="20">
        <f ca="1">_xll.meDateFromTenor(G254,H$14,"Following",H$13,"Normal")</f>
        <v>42843</v>
      </c>
      <c r="I254" s="175" t="str">
        <f ca="1"/>
        <v>Load Curve</v>
      </c>
      <c r="J254" s="7" t="s">
        <v>4</v>
      </c>
      <c r="K254" s="174">
        <f t="shared" ca="1" si="13"/>
        <v>42753</v>
      </c>
      <c r="L254" s="20">
        <f ca="1">_xll.meDateFromTenor(K254,L$14,"Following",L$13,"Normal")</f>
        <v>42934</v>
      </c>
      <c r="M254" s="175">
        <f ca="1"/>
        <v>-1.4348421238313635E-3</v>
      </c>
      <c r="N254" s="7" t="s">
        <v>4</v>
      </c>
      <c r="O254" s="174">
        <f t="shared" ca="1" si="14"/>
        <v>42753</v>
      </c>
      <c r="P254" s="20">
        <f ca="1">_xll.meDateFromTenor(O254,P$14,"Following",P$13,"Normal")</f>
        <v>42754</v>
      </c>
      <c r="Q254" s="175" t="str">
        <f ca="1"/>
        <v>Load Curve</v>
      </c>
      <c r="R254" s="7" t="s">
        <v>4</v>
      </c>
      <c r="S254" s="174">
        <f t="shared" ca="1" si="15"/>
        <v>42753</v>
      </c>
      <c r="T254" s="20">
        <f ca="1">_xll.meDateFromTenor(S254,"1D","Following",T$13,"Normal")</f>
        <v>42754</v>
      </c>
      <c r="U254" s="175" t="str">
        <f ca="1"/>
        <v>Load Curve</v>
      </c>
      <c r="V254" s="136" t="s">
        <v>4</v>
      </c>
    </row>
    <row r="255" spans="1:22" x14ac:dyDescent="0.25">
      <c r="A255" s="142">
        <v>237</v>
      </c>
      <c r="B255" s="134"/>
      <c r="C255" s="174">
        <f ca="1">_xll.meDateFromTenor(C254,"1D","FOLLOWING",D$13,"NORMAL")</f>
        <v>42754</v>
      </c>
      <c r="D255" s="20">
        <f ca="1">_xll.meDateFromTenor(C255,D$14,"Following",D$13,"Normal")</f>
        <v>42755</v>
      </c>
      <c r="E255" s="175">
        <f ca="1"/>
        <v>-4.2039403857252614E-3</v>
      </c>
      <c r="F255" s="99"/>
      <c r="G255" s="174">
        <f t="shared" ca="1" si="12"/>
        <v>42754</v>
      </c>
      <c r="H255" s="20">
        <f ca="1">_xll.meDateFromTenor(G255,H$14,"Following",H$13,"Normal")</f>
        <v>42844</v>
      </c>
      <c r="I255" s="175" t="str">
        <f ca="1"/>
        <v>Load Curve</v>
      </c>
      <c r="J255" s="7" t="s">
        <v>4</v>
      </c>
      <c r="K255" s="174">
        <f t="shared" ca="1" si="13"/>
        <v>42754</v>
      </c>
      <c r="L255" s="20">
        <f ca="1">_xll.meDateFromTenor(K255,L$14,"Following",L$13,"Normal")</f>
        <v>42935</v>
      </c>
      <c r="M255" s="175">
        <f ca="1"/>
        <v>-1.4338704029694016E-3</v>
      </c>
      <c r="N255" s="7" t="s">
        <v>4</v>
      </c>
      <c r="O255" s="174">
        <f t="shared" ca="1" si="14"/>
        <v>42754</v>
      </c>
      <c r="P255" s="20">
        <f ca="1">_xll.meDateFromTenor(O255,P$14,"Following",P$13,"Normal")</f>
        <v>42755</v>
      </c>
      <c r="Q255" s="175" t="str">
        <f ca="1"/>
        <v>Load Curve</v>
      </c>
      <c r="R255" s="7" t="s">
        <v>4</v>
      </c>
      <c r="S255" s="174">
        <f t="shared" ca="1" si="15"/>
        <v>42754</v>
      </c>
      <c r="T255" s="20">
        <f ca="1">_xll.meDateFromTenor(S255,"1D","Following",T$13,"Normal")</f>
        <v>42755</v>
      </c>
      <c r="U255" s="175" t="str">
        <f ca="1"/>
        <v>Load Curve</v>
      </c>
      <c r="V255" s="136" t="s">
        <v>4</v>
      </c>
    </row>
    <row r="256" spans="1:22" x14ac:dyDescent="0.25">
      <c r="A256" s="142">
        <v>238</v>
      </c>
      <c r="B256" s="134"/>
      <c r="C256" s="174">
        <f ca="1">_xll.meDateFromTenor(C255,"1D","FOLLOWING",D$13,"NORMAL")</f>
        <v>42755</v>
      </c>
      <c r="D256" s="20">
        <f ca="1">_xll.meDateFromTenor(C256,D$14,"Following",D$13,"Normal")</f>
        <v>42758</v>
      </c>
      <c r="E256" s="175">
        <f ca="1"/>
        <v>-4.2061611092503318E-3</v>
      </c>
      <c r="F256" s="99"/>
      <c r="G256" s="174">
        <f t="shared" ca="1" si="12"/>
        <v>42755</v>
      </c>
      <c r="H256" s="20">
        <f ca="1">_xll.meDateFromTenor(G256,H$14,"Following",H$13,"Normal")</f>
        <v>42845</v>
      </c>
      <c r="I256" s="175" t="str">
        <f ca="1"/>
        <v>Load Curve</v>
      </c>
      <c r="J256" s="7" t="s">
        <v>4</v>
      </c>
      <c r="K256" s="174">
        <f t="shared" ca="1" si="13"/>
        <v>42755</v>
      </c>
      <c r="L256" s="20">
        <f ca="1">_xll.meDateFromTenor(K256,L$14,"Following",L$13,"Normal")</f>
        <v>42936</v>
      </c>
      <c r="M256" s="175">
        <f ca="1"/>
        <v>-1.4329052742988182E-3</v>
      </c>
      <c r="N256" s="7" t="s">
        <v>4</v>
      </c>
      <c r="O256" s="174">
        <f t="shared" ca="1" si="14"/>
        <v>42755</v>
      </c>
      <c r="P256" s="20">
        <f ca="1">_xll.meDateFromTenor(O256,P$14,"Following",P$13,"Normal")</f>
        <v>42758</v>
      </c>
      <c r="Q256" s="175" t="str">
        <f ca="1"/>
        <v>Load Curve</v>
      </c>
      <c r="R256" s="7" t="s">
        <v>4</v>
      </c>
      <c r="S256" s="174">
        <f t="shared" ca="1" si="15"/>
        <v>42755</v>
      </c>
      <c r="T256" s="20">
        <f ca="1">_xll.meDateFromTenor(S256,"1D","Following",T$13,"Normal")</f>
        <v>42758</v>
      </c>
      <c r="U256" s="175" t="str">
        <f ca="1"/>
        <v>Load Curve</v>
      </c>
      <c r="V256" s="136" t="s">
        <v>4</v>
      </c>
    </row>
    <row r="257" spans="1:22" x14ac:dyDescent="0.25">
      <c r="A257" s="142">
        <v>239</v>
      </c>
      <c r="B257" s="134"/>
      <c r="C257" s="174">
        <f ca="1">_xll.meDateFromTenor(C256,"1D","FOLLOWING",D$13,"NORMAL")</f>
        <v>42758</v>
      </c>
      <c r="D257" s="20">
        <f ca="1">_xll.meDateFromTenor(C257,D$14,"Following",D$13,"Normal")</f>
        <v>42759</v>
      </c>
      <c r="E257" s="175">
        <f ca="1"/>
        <v>-4.2078760178654454E-3</v>
      </c>
      <c r="F257" s="99"/>
      <c r="G257" s="174">
        <f t="shared" ca="1" si="12"/>
        <v>42758</v>
      </c>
      <c r="H257" s="20">
        <f ca="1">_xll.meDateFromTenor(G257,H$14,"Following",H$13,"Normal")</f>
        <v>42849</v>
      </c>
      <c r="I257" s="175" t="str">
        <f ca="1"/>
        <v>Load Curve</v>
      </c>
      <c r="J257" s="7" t="s">
        <v>4</v>
      </c>
      <c r="K257" s="174">
        <f t="shared" ca="1" si="13"/>
        <v>42758</v>
      </c>
      <c r="L257" s="20">
        <f ca="1">_xll.meDateFromTenor(K257,L$14,"Following",L$13,"Normal")</f>
        <v>42940</v>
      </c>
      <c r="M257" s="175">
        <f ca="1"/>
        <v>-1.4300000000000001E-3</v>
      </c>
      <c r="N257" s="7" t="s">
        <v>4</v>
      </c>
      <c r="O257" s="174">
        <f t="shared" ca="1" si="14"/>
        <v>42758</v>
      </c>
      <c r="P257" s="20">
        <f ca="1">_xll.meDateFromTenor(O257,P$14,"Following",P$13,"Normal")</f>
        <v>42759</v>
      </c>
      <c r="Q257" s="175" t="str">
        <f ca="1"/>
        <v>Load Curve</v>
      </c>
      <c r="R257" s="7" t="s">
        <v>4</v>
      </c>
      <c r="S257" s="174">
        <f t="shared" ca="1" si="15"/>
        <v>42758</v>
      </c>
      <c r="T257" s="20">
        <f ca="1">_xll.meDateFromTenor(S257,"1D","Following",T$13,"Normal")</f>
        <v>42759</v>
      </c>
      <c r="U257" s="175" t="str">
        <f ca="1"/>
        <v>Load Curve</v>
      </c>
      <c r="V257" s="136" t="s">
        <v>4</v>
      </c>
    </row>
    <row r="258" spans="1:22" x14ac:dyDescent="0.25">
      <c r="A258" s="142">
        <v>240</v>
      </c>
      <c r="B258" s="134"/>
      <c r="C258" s="174">
        <f ca="1">_xll.meDateFromTenor(C257,"1D","FOLLOWING",D$13,"NORMAL")</f>
        <v>42759</v>
      </c>
      <c r="D258" s="20">
        <f ca="1">_xll.meDateFromTenor(C258,D$14,"Following",D$13,"Normal")</f>
        <v>42760</v>
      </c>
      <c r="E258" s="175">
        <f ca="1"/>
        <v>-4.2084020253030522E-3</v>
      </c>
      <c r="F258" s="99"/>
      <c r="G258" s="174">
        <f t="shared" ca="1" si="12"/>
        <v>42759</v>
      </c>
      <c r="H258" s="20">
        <f ca="1">_xll.meDateFromTenor(G258,H$14,"Following",H$13,"Normal")</f>
        <v>42849</v>
      </c>
      <c r="I258" s="175" t="str">
        <f ca="1"/>
        <v>Load Curve</v>
      </c>
      <c r="J258" s="7" t="s">
        <v>4</v>
      </c>
      <c r="K258" s="174">
        <f t="shared" ca="1" si="13"/>
        <v>42759</v>
      </c>
      <c r="L258" s="20">
        <f ca="1">_xll.meDateFromTenor(K258,L$14,"Following",L$13,"Normal")</f>
        <v>42940</v>
      </c>
      <c r="M258" s="175">
        <f ca="1"/>
        <v>-1.4292876237965624E-3</v>
      </c>
      <c r="N258" s="7" t="s">
        <v>4</v>
      </c>
      <c r="O258" s="174">
        <f t="shared" ca="1" si="14"/>
        <v>42759</v>
      </c>
      <c r="P258" s="20">
        <f ca="1">_xll.meDateFromTenor(O258,P$14,"Following",P$13,"Normal")</f>
        <v>42760</v>
      </c>
      <c r="Q258" s="175" t="str">
        <f ca="1"/>
        <v>Load Curve</v>
      </c>
      <c r="R258" s="7" t="s">
        <v>4</v>
      </c>
      <c r="S258" s="174">
        <f t="shared" ca="1" si="15"/>
        <v>42759</v>
      </c>
      <c r="T258" s="20">
        <f ca="1">_xll.meDateFromTenor(S258,"1D","Following",T$13,"Normal")</f>
        <v>42760</v>
      </c>
      <c r="U258" s="175" t="str">
        <f ca="1"/>
        <v>Load Curve</v>
      </c>
      <c r="V258" s="136" t="s">
        <v>4</v>
      </c>
    </row>
    <row r="259" spans="1:22" x14ac:dyDescent="0.25">
      <c r="A259" s="142">
        <v>241</v>
      </c>
      <c r="B259" s="134"/>
      <c r="C259" s="174">
        <f ca="1">_xll.meDateFromTenor(C258,"1D","FOLLOWING",D$13,"NORMAL")</f>
        <v>42760</v>
      </c>
      <c r="D259" s="20">
        <f ca="1">_xll.meDateFromTenor(C259,D$14,"Following",D$13,"Normal")</f>
        <v>42761</v>
      </c>
      <c r="E259" s="175">
        <f ca="1"/>
        <v>-4.2087410146996055E-3</v>
      </c>
      <c r="F259" s="99"/>
      <c r="G259" s="174">
        <f t="shared" ca="1" si="12"/>
        <v>42760</v>
      </c>
      <c r="H259" s="20">
        <f ca="1">_xll.meDateFromTenor(G259,H$14,"Following",H$13,"Normal")</f>
        <v>42850</v>
      </c>
      <c r="I259" s="175" t="str">
        <f ca="1"/>
        <v>Load Curve</v>
      </c>
      <c r="J259" s="7" t="s">
        <v>4</v>
      </c>
      <c r="K259" s="174">
        <f t="shared" ca="1" si="13"/>
        <v>42760</v>
      </c>
      <c r="L259" s="20">
        <f ca="1">_xll.meDateFromTenor(K259,L$14,"Following",L$13,"Normal")</f>
        <v>42941</v>
      </c>
      <c r="M259" s="175">
        <f ca="1"/>
        <v>-1.428709677419355E-3</v>
      </c>
      <c r="N259" s="7" t="s">
        <v>4</v>
      </c>
      <c r="O259" s="174">
        <f t="shared" ca="1" si="14"/>
        <v>42760</v>
      </c>
      <c r="P259" s="20">
        <f ca="1">_xll.meDateFromTenor(O259,P$14,"Following",P$13,"Normal")</f>
        <v>42761</v>
      </c>
      <c r="Q259" s="175" t="str">
        <f ca="1"/>
        <v>Load Curve</v>
      </c>
      <c r="R259" s="7" t="s">
        <v>4</v>
      </c>
      <c r="S259" s="174">
        <f t="shared" ca="1" si="15"/>
        <v>42760</v>
      </c>
      <c r="T259" s="20">
        <f ca="1">_xll.meDateFromTenor(S259,"1D","Following",T$13,"Normal")</f>
        <v>42761</v>
      </c>
      <c r="U259" s="175" t="str">
        <f ca="1"/>
        <v>Load Curve</v>
      </c>
      <c r="V259" s="136" t="s">
        <v>4</v>
      </c>
    </row>
    <row r="260" spans="1:22" x14ac:dyDescent="0.25">
      <c r="A260" s="142">
        <v>242</v>
      </c>
      <c r="B260" s="134"/>
      <c r="C260" s="174">
        <f ca="1">_xll.meDateFromTenor(C259,"1D","FOLLOWING",D$13,"NORMAL")</f>
        <v>42761</v>
      </c>
      <c r="D260" s="20">
        <f ca="1">_xll.meDateFromTenor(C260,D$14,"Following",D$13,"Normal")</f>
        <v>42762</v>
      </c>
      <c r="E260" s="175">
        <f ca="1"/>
        <v>-4.2088910570381591E-3</v>
      </c>
      <c r="F260" s="99"/>
      <c r="G260" s="174">
        <f t="shared" ca="1" si="12"/>
        <v>42761</v>
      </c>
      <c r="H260" s="20">
        <f ca="1">_xll.meDateFromTenor(G260,H$14,"Following",H$13,"Normal")</f>
        <v>42851</v>
      </c>
      <c r="I260" s="175" t="str">
        <f ca="1"/>
        <v>Load Curve</v>
      </c>
      <c r="J260" s="7" t="s">
        <v>4</v>
      </c>
      <c r="K260" s="174">
        <f t="shared" ca="1" si="13"/>
        <v>42761</v>
      </c>
      <c r="L260" s="20">
        <f ca="1">_xll.meDateFromTenor(K260,L$14,"Following",L$13,"Normal")</f>
        <v>42942</v>
      </c>
      <c r="M260" s="175">
        <f ca="1"/>
        <v>-1.4280825263106155E-3</v>
      </c>
      <c r="N260" s="7" t="s">
        <v>4</v>
      </c>
      <c r="O260" s="174">
        <f t="shared" ca="1" si="14"/>
        <v>42761</v>
      </c>
      <c r="P260" s="20">
        <f ca="1">_xll.meDateFromTenor(O260,P$14,"Following",P$13,"Normal")</f>
        <v>42762</v>
      </c>
      <c r="Q260" s="175" t="str">
        <f ca="1"/>
        <v>Load Curve</v>
      </c>
      <c r="R260" s="7" t="s">
        <v>4</v>
      </c>
      <c r="S260" s="174">
        <f t="shared" ca="1" si="15"/>
        <v>42761</v>
      </c>
      <c r="T260" s="20">
        <f ca="1">_xll.meDateFromTenor(S260,"1D","Following",T$13,"Normal")</f>
        <v>42762</v>
      </c>
      <c r="U260" s="175" t="str">
        <f ca="1"/>
        <v>Load Curve</v>
      </c>
      <c r="V260" s="136" t="s">
        <v>4</v>
      </c>
    </row>
    <row r="261" spans="1:22" x14ac:dyDescent="0.25">
      <c r="A261" s="142">
        <v>243</v>
      </c>
      <c r="B261" s="134"/>
      <c r="C261" s="174">
        <f ca="1">_xll.meDateFromTenor(C260,"1D","FOLLOWING",D$13,"NORMAL")</f>
        <v>42762</v>
      </c>
      <c r="D261" s="20">
        <f ca="1">_xll.meDateFromTenor(C261,D$14,"Following",D$13,"Normal")</f>
        <v>42765</v>
      </c>
      <c r="E261" s="175">
        <f ca="1"/>
        <v>-4.2085024743254299E-3</v>
      </c>
      <c r="F261" s="99"/>
      <c r="G261" s="174">
        <f t="shared" ca="1" si="12"/>
        <v>42762</v>
      </c>
      <c r="H261" s="20">
        <f ca="1">_xll.meDateFromTenor(G261,H$14,"Following",H$13,"Normal")</f>
        <v>42852</v>
      </c>
      <c r="I261" s="175" t="str">
        <f ca="1"/>
        <v>Load Curve</v>
      </c>
      <c r="J261" s="7" t="s">
        <v>4</v>
      </c>
      <c r="K261" s="174">
        <f t="shared" ca="1" si="13"/>
        <v>42762</v>
      </c>
      <c r="L261" s="20">
        <f ca="1">_xll.meDateFromTenor(K261,L$14,"Following",L$13,"Normal")</f>
        <v>42943</v>
      </c>
      <c r="M261" s="175">
        <f ca="1"/>
        <v>-1.4274193548387097E-3</v>
      </c>
      <c r="N261" s="7" t="s">
        <v>4</v>
      </c>
      <c r="O261" s="174">
        <f t="shared" ca="1" si="14"/>
        <v>42762</v>
      </c>
      <c r="P261" s="20">
        <f ca="1">_xll.meDateFromTenor(O261,P$14,"Following",P$13,"Normal")</f>
        <v>42765</v>
      </c>
      <c r="Q261" s="175" t="str">
        <f ca="1"/>
        <v>Load Curve</v>
      </c>
      <c r="R261" s="7" t="s">
        <v>4</v>
      </c>
      <c r="S261" s="174">
        <f t="shared" ca="1" si="15"/>
        <v>42762</v>
      </c>
      <c r="T261" s="20">
        <f ca="1">_xll.meDateFromTenor(S261,"1D","Following",T$13,"Normal")</f>
        <v>42765</v>
      </c>
      <c r="U261" s="175" t="str">
        <f ca="1"/>
        <v>Load Curve</v>
      </c>
      <c r="V261" s="136" t="s">
        <v>4</v>
      </c>
    </row>
    <row r="262" spans="1:22" x14ac:dyDescent="0.25">
      <c r="A262" s="142">
        <v>244</v>
      </c>
      <c r="B262" s="134"/>
      <c r="C262" s="174">
        <f ca="1">_xll.meDateFromTenor(C261,"1D","FOLLOWING",D$13,"NORMAL")</f>
        <v>42765</v>
      </c>
      <c r="D262" s="20">
        <f ca="1">_xll.meDateFromTenor(C262,D$14,"Following",D$13,"Normal")</f>
        <v>42766</v>
      </c>
      <c r="E262" s="175">
        <f ca="1"/>
        <v>-4.2075631782312476E-3</v>
      </c>
      <c r="F262" s="99"/>
      <c r="G262" s="174">
        <f t="shared" ca="1" si="12"/>
        <v>42765</v>
      </c>
      <c r="H262" s="20">
        <f ca="1">_xll.meDateFromTenor(G262,H$14,"Following",H$13,"Normal")</f>
        <v>42857</v>
      </c>
      <c r="I262" s="175" t="str">
        <f ca="1"/>
        <v>Load Curve</v>
      </c>
      <c r="J262" s="7" t="s">
        <v>4</v>
      </c>
      <c r="K262" s="174">
        <f t="shared" ca="1" si="13"/>
        <v>42765</v>
      </c>
      <c r="L262" s="20">
        <f ca="1">_xll.meDateFromTenor(K262,L$14,"Following",L$13,"Normal")</f>
        <v>42947</v>
      </c>
      <c r="M262" s="175">
        <f ca="1"/>
        <v>-1.425485164039028E-3</v>
      </c>
      <c r="N262" s="7" t="s">
        <v>4</v>
      </c>
      <c r="O262" s="174">
        <f t="shared" ca="1" si="14"/>
        <v>42765</v>
      </c>
      <c r="P262" s="20">
        <f ca="1">_xll.meDateFromTenor(O262,P$14,"Following",P$13,"Normal")</f>
        <v>42766</v>
      </c>
      <c r="Q262" s="175" t="str">
        <f ca="1"/>
        <v>Load Curve</v>
      </c>
      <c r="R262" s="7" t="s">
        <v>4</v>
      </c>
      <c r="S262" s="174">
        <f t="shared" ca="1" si="15"/>
        <v>42765</v>
      </c>
      <c r="T262" s="20">
        <f ca="1">_xll.meDateFromTenor(S262,"1D","Following",T$13,"Normal")</f>
        <v>42766</v>
      </c>
      <c r="U262" s="175" t="str">
        <f ca="1"/>
        <v>Load Curve</v>
      </c>
      <c r="V262" s="136" t="s">
        <v>4</v>
      </c>
    </row>
    <row r="263" spans="1:22" x14ac:dyDescent="0.25">
      <c r="A263" s="142">
        <v>245</v>
      </c>
      <c r="B263" s="134"/>
      <c r="C263" s="174">
        <f ca="1">_xll.meDateFromTenor(C262,"1D","FOLLOWING",D$13,"NORMAL")</f>
        <v>42766</v>
      </c>
      <c r="D263" s="20">
        <f ca="1">_xll.meDateFromTenor(C263,D$14,"Following",D$13,"Normal")</f>
        <v>42767</v>
      </c>
      <c r="E263" s="175">
        <f ca="1"/>
        <v>-4.2067395519440757E-3</v>
      </c>
      <c r="F263" s="99"/>
      <c r="G263" s="174">
        <f t="shared" ca="1" si="12"/>
        <v>42766</v>
      </c>
      <c r="H263" s="20">
        <f ca="1">_xll.meDateFromTenor(G263,H$14,"Following",H$13,"Normal")</f>
        <v>42857</v>
      </c>
      <c r="I263" s="175" t="str">
        <f ca="1"/>
        <v>Load Curve</v>
      </c>
      <c r="J263" s="7" t="s">
        <v>4</v>
      </c>
      <c r="K263" s="174">
        <f t="shared" ca="1" si="13"/>
        <v>42766</v>
      </c>
      <c r="L263" s="20">
        <f ca="1">_xll.meDateFromTenor(K263,L$14,"Following",L$13,"Normal")</f>
        <v>42947</v>
      </c>
      <c r="M263" s="175">
        <f ca="1"/>
        <v>-1.4248387096774194E-3</v>
      </c>
      <c r="N263" s="7" t="s">
        <v>4</v>
      </c>
      <c r="O263" s="174">
        <f t="shared" ca="1" si="14"/>
        <v>42766</v>
      </c>
      <c r="P263" s="20">
        <f ca="1">_xll.meDateFromTenor(O263,P$14,"Following",P$13,"Normal")</f>
        <v>42767</v>
      </c>
      <c r="Q263" s="175" t="str">
        <f ca="1"/>
        <v>Load Curve</v>
      </c>
      <c r="R263" s="7" t="s">
        <v>4</v>
      </c>
      <c r="S263" s="174">
        <f t="shared" ca="1" si="15"/>
        <v>42766</v>
      </c>
      <c r="T263" s="20">
        <f ca="1">_xll.meDateFromTenor(S263,"1D","Following",T$13,"Normal")</f>
        <v>42767</v>
      </c>
      <c r="U263" s="175" t="str">
        <f ca="1"/>
        <v>Load Curve</v>
      </c>
      <c r="V263" s="136" t="s">
        <v>4</v>
      </c>
    </row>
    <row r="264" spans="1:22" x14ac:dyDescent="0.25">
      <c r="A264" s="142">
        <v>246</v>
      </c>
      <c r="B264" s="134"/>
      <c r="C264" s="174">
        <f ca="1">_xll.meDateFromTenor(C263,"1D","FOLLOWING",D$13,"NORMAL")</f>
        <v>42767</v>
      </c>
      <c r="D264" s="20">
        <f ca="1">_xll.meDateFromTenor(C264,D$14,"Following",D$13,"Normal")</f>
        <v>42768</v>
      </c>
      <c r="E264" s="175">
        <f ca="1"/>
        <v>-4.2057154051367155E-3</v>
      </c>
      <c r="F264" s="99"/>
      <c r="G264" s="174">
        <f t="shared" ca="1" si="12"/>
        <v>42767</v>
      </c>
      <c r="H264" s="20">
        <f ca="1">_xll.meDateFromTenor(G264,H$14,"Following",H$13,"Normal")</f>
        <v>42857</v>
      </c>
      <c r="I264" s="175" t="str">
        <f ca="1"/>
        <v>Load Curve</v>
      </c>
      <c r="J264" s="7" t="s">
        <v>4</v>
      </c>
      <c r="K264" s="174">
        <f t="shared" ca="1" si="13"/>
        <v>42767</v>
      </c>
      <c r="L264" s="20">
        <f ca="1">_xll.meDateFromTenor(K264,L$14,"Following",L$13,"Normal")</f>
        <v>42948</v>
      </c>
      <c r="M264" s="175">
        <f ca="1"/>
        <v>-1.4241932019151697E-3</v>
      </c>
      <c r="N264" s="7" t="s">
        <v>4</v>
      </c>
      <c r="O264" s="174">
        <f t="shared" ca="1" si="14"/>
        <v>42767</v>
      </c>
      <c r="P264" s="20">
        <f ca="1">_xll.meDateFromTenor(O264,P$14,"Following",P$13,"Normal")</f>
        <v>42768</v>
      </c>
      <c r="Q264" s="175" t="str">
        <f ca="1"/>
        <v>Load Curve</v>
      </c>
      <c r="R264" s="7" t="s">
        <v>4</v>
      </c>
      <c r="S264" s="174">
        <f t="shared" ca="1" si="15"/>
        <v>42767</v>
      </c>
      <c r="T264" s="20">
        <f ca="1">_xll.meDateFromTenor(S264,"1D","Following",T$13,"Normal")</f>
        <v>42768</v>
      </c>
      <c r="U264" s="175" t="str">
        <f ca="1"/>
        <v>Load Curve</v>
      </c>
      <c r="V264" s="136" t="s">
        <v>4</v>
      </c>
    </row>
    <row r="265" spans="1:22" x14ac:dyDescent="0.25">
      <c r="A265" s="142">
        <v>247</v>
      </c>
      <c r="B265" s="134"/>
      <c r="C265" s="174">
        <f ca="1">_xll.meDateFromTenor(C264,"1D","FOLLOWING",D$13,"NORMAL")</f>
        <v>42768</v>
      </c>
      <c r="D265" s="20">
        <f ca="1">_xll.meDateFromTenor(C265,D$14,"Following",D$13,"Normal")</f>
        <v>42769</v>
      </c>
      <c r="E265" s="175">
        <f ca="1"/>
        <v>-4.2044888088721569E-3</v>
      </c>
      <c r="F265" s="99"/>
      <c r="G265" s="174">
        <f t="shared" ca="1" si="12"/>
        <v>42768</v>
      </c>
      <c r="H265" s="20">
        <f ca="1">_xll.meDateFromTenor(G265,H$14,"Following",H$13,"Normal")</f>
        <v>42857</v>
      </c>
      <c r="I265" s="175" t="str">
        <f ca="1"/>
        <v>Load Curve</v>
      </c>
      <c r="J265" s="7" t="s">
        <v>4</v>
      </c>
      <c r="K265" s="174">
        <f t="shared" ca="1" si="13"/>
        <v>42768</v>
      </c>
      <c r="L265" s="20">
        <f ca="1">_xll.meDateFromTenor(K265,L$14,"Following",L$13,"Normal")</f>
        <v>42949</v>
      </c>
      <c r="M265" s="175">
        <f ca="1"/>
        <v>-1.4235483870967743E-3</v>
      </c>
      <c r="N265" s="7" t="s">
        <v>4</v>
      </c>
      <c r="O265" s="174">
        <f t="shared" ca="1" si="14"/>
        <v>42768</v>
      </c>
      <c r="P265" s="20">
        <f ca="1">_xll.meDateFromTenor(O265,P$14,"Following",P$13,"Normal")</f>
        <v>42769</v>
      </c>
      <c r="Q265" s="175" t="str">
        <f ca="1"/>
        <v>Load Curve</v>
      </c>
      <c r="R265" s="7" t="s">
        <v>4</v>
      </c>
      <c r="S265" s="174">
        <f t="shared" ca="1" si="15"/>
        <v>42768</v>
      </c>
      <c r="T265" s="20">
        <f ca="1">_xll.meDateFromTenor(S265,"1D","Following",T$13,"Normal")</f>
        <v>42769</v>
      </c>
      <c r="U265" s="175" t="str">
        <f ca="1"/>
        <v>Load Curve</v>
      </c>
      <c r="V265" s="136" t="s">
        <v>4</v>
      </c>
    </row>
    <row r="266" spans="1:22" x14ac:dyDescent="0.25">
      <c r="A266" s="142">
        <v>248</v>
      </c>
      <c r="B266" s="134"/>
      <c r="C266" s="174">
        <f ca="1">_xll.meDateFromTenor(C265,"1D","FOLLOWING",D$13,"NORMAL")</f>
        <v>42769</v>
      </c>
      <c r="D266" s="20">
        <f ca="1">_xll.meDateFromTenor(C266,D$14,"Following",D$13,"Normal")</f>
        <v>42772</v>
      </c>
      <c r="E266" s="175">
        <f ca="1"/>
        <v>-4.2013021092213313E-3</v>
      </c>
      <c r="F266" s="99"/>
      <c r="G266" s="174">
        <f t="shared" ca="1" si="12"/>
        <v>42769</v>
      </c>
      <c r="H266" s="20">
        <f ca="1">_xll.meDateFromTenor(G266,H$14,"Following",H$13,"Normal")</f>
        <v>42858</v>
      </c>
      <c r="I266" s="175" t="str">
        <f ca="1"/>
        <v>Load Curve</v>
      </c>
      <c r="J266" s="7" t="s">
        <v>4</v>
      </c>
      <c r="K266" s="174">
        <f t="shared" ca="1" si="13"/>
        <v>42769</v>
      </c>
      <c r="L266" s="20">
        <f ca="1">_xll.meDateFromTenor(K266,L$14,"Following",L$13,"Normal")</f>
        <v>42950</v>
      </c>
      <c r="M266" s="175">
        <f ca="1"/>
        <v>-1.4229033186228741E-3</v>
      </c>
      <c r="N266" s="7" t="s">
        <v>4</v>
      </c>
      <c r="O266" s="174">
        <f t="shared" ca="1" si="14"/>
        <v>42769</v>
      </c>
      <c r="P266" s="20">
        <f ca="1">_xll.meDateFromTenor(O266,P$14,"Following",P$13,"Normal")</f>
        <v>42772</v>
      </c>
      <c r="Q266" s="175" t="str">
        <f ca="1"/>
        <v>Load Curve</v>
      </c>
      <c r="R266" s="7" t="s">
        <v>4</v>
      </c>
      <c r="S266" s="174">
        <f t="shared" ca="1" si="15"/>
        <v>42769</v>
      </c>
      <c r="T266" s="20">
        <f ca="1">_xll.meDateFromTenor(S266,"1D","Following",T$13,"Normal")</f>
        <v>42772</v>
      </c>
      <c r="U266" s="175" t="str">
        <f ca="1"/>
        <v>Load Curve</v>
      </c>
      <c r="V266" s="136" t="s">
        <v>4</v>
      </c>
    </row>
    <row r="267" spans="1:22" x14ac:dyDescent="0.25">
      <c r="A267" s="142">
        <v>249</v>
      </c>
      <c r="B267" s="134"/>
      <c r="C267" s="174">
        <f ca="1">_xll.meDateFromTenor(C266,"1D","FOLLOWING",D$13,"NORMAL")</f>
        <v>42772</v>
      </c>
      <c r="D267" s="20">
        <f ca="1">_xll.meDateFromTenor(C267,D$14,"Following",D$13,"Normal")</f>
        <v>42773</v>
      </c>
      <c r="E267" s="175">
        <f ca="1"/>
        <v>-4.1975193516208412E-3</v>
      </c>
      <c r="F267" s="99"/>
      <c r="G267" s="174">
        <f t="shared" ca="1" si="12"/>
        <v>42772</v>
      </c>
      <c r="H267" s="20">
        <f ca="1">_xll.meDateFromTenor(G267,H$14,"Following",H$13,"Normal")</f>
        <v>42863</v>
      </c>
      <c r="I267" s="175" t="str">
        <f ca="1"/>
        <v>Load Curve</v>
      </c>
      <c r="J267" s="7" t="s">
        <v>4</v>
      </c>
      <c r="K267" s="174">
        <f t="shared" ca="1" si="13"/>
        <v>42772</v>
      </c>
      <c r="L267" s="20">
        <f ca="1">_xll.meDateFromTenor(K267,L$14,"Following",L$13,"Normal")</f>
        <v>42954</v>
      </c>
      <c r="M267" s="175">
        <f ca="1"/>
        <v>-1.4209677419354839E-3</v>
      </c>
      <c r="N267" s="7" t="s">
        <v>4</v>
      </c>
      <c r="O267" s="174">
        <f t="shared" ca="1" si="14"/>
        <v>42772</v>
      </c>
      <c r="P267" s="20">
        <f ca="1">_xll.meDateFromTenor(O267,P$14,"Following",P$13,"Normal")</f>
        <v>42773</v>
      </c>
      <c r="Q267" s="175" t="str">
        <f ca="1"/>
        <v>Load Curve</v>
      </c>
      <c r="R267" s="7" t="s">
        <v>4</v>
      </c>
      <c r="S267" s="174">
        <f t="shared" ca="1" si="15"/>
        <v>42772</v>
      </c>
      <c r="T267" s="20">
        <f ca="1">_xll.meDateFromTenor(S267,"1D","Following",T$13,"Normal")</f>
        <v>42773</v>
      </c>
      <c r="U267" s="175" t="str">
        <f ca="1"/>
        <v>Load Curve</v>
      </c>
      <c r="V267" s="136" t="s">
        <v>4</v>
      </c>
    </row>
    <row r="268" spans="1:22" x14ac:dyDescent="0.25">
      <c r="A268" s="142">
        <v>250</v>
      </c>
      <c r="B268" s="134"/>
      <c r="C268" s="174">
        <f ca="1">_xll.meDateFromTenor(C267,"1D","FOLLOWING",D$13,"NORMAL")</f>
        <v>42773</v>
      </c>
      <c r="D268" s="20">
        <f ca="1">_xll.meDateFromTenor(C268,D$14,"Following",D$13,"Normal")</f>
        <v>42774</v>
      </c>
      <c r="E268" s="175">
        <f ca="1"/>
        <v>-4.1952515745745239E-3</v>
      </c>
      <c r="F268" s="99"/>
      <c r="G268" s="174">
        <f t="shared" ca="1" si="12"/>
        <v>42773</v>
      </c>
      <c r="H268" s="20">
        <f ca="1">_xll.meDateFromTenor(G268,H$14,"Following",H$13,"Normal")</f>
        <v>42863</v>
      </c>
      <c r="I268" s="175" t="str">
        <f ca="1"/>
        <v>Load Curve</v>
      </c>
      <c r="J268" s="7" t="s">
        <v>4</v>
      </c>
      <c r="K268" s="174">
        <f t="shared" ca="1" si="13"/>
        <v>42773</v>
      </c>
      <c r="L268" s="20">
        <f ca="1">_xll.meDateFromTenor(K268,L$14,"Following",L$13,"Normal")</f>
        <v>42954</v>
      </c>
      <c r="M268" s="175">
        <f ca="1"/>
        <v>-1.4203225870037858E-3</v>
      </c>
      <c r="N268" s="7" t="s">
        <v>4</v>
      </c>
      <c r="O268" s="174">
        <f t="shared" ca="1" si="14"/>
        <v>42773</v>
      </c>
      <c r="P268" s="20">
        <f ca="1">_xll.meDateFromTenor(O268,P$14,"Following",P$13,"Normal")</f>
        <v>42774</v>
      </c>
      <c r="Q268" s="175" t="str">
        <f ca="1"/>
        <v>Load Curve</v>
      </c>
      <c r="R268" s="7" t="s">
        <v>4</v>
      </c>
      <c r="S268" s="174">
        <f t="shared" ca="1" si="15"/>
        <v>42773</v>
      </c>
      <c r="T268" s="20">
        <f ca="1">_xll.meDateFromTenor(S268,"1D","Following",T$13,"Normal")</f>
        <v>42774</v>
      </c>
      <c r="U268" s="175" t="str">
        <f ca="1"/>
        <v>Load Curve</v>
      </c>
      <c r="V268" s="136" t="s">
        <v>4</v>
      </c>
    </row>
    <row r="269" spans="1:22" x14ac:dyDescent="0.25">
      <c r="A269" s="142">
        <v>251</v>
      </c>
      <c r="B269" s="134"/>
      <c r="C269" s="174">
        <f ca="1">_xll.meDateFromTenor(C268,"1D","FOLLOWING",D$13,"NORMAL")</f>
        <v>42774</v>
      </c>
      <c r="D269" s="20">
        <f ca="1">_xll.meDateFromTenor(C269,D$14,"Following",D$13,"Normal")</f>
        <v>42775</v>
      </c>
      <c r="E269" s="175">
        <f ca="1"/>
        <v>-4.1927697745691864E-3</v>
      </c>
      <c r="F269" s="99"/>
      <c r="G269" s="174">
        <f t="shared" ca="1" si="12"/>
        <v>42774</v>
      </c>
      <c r="H269" s="20">
        <f ca="1">_xll.meDateFromTenor(G269,H$14,"Following",H$13,"Normal")</f>
        <v>42863</v>
      </c>
      <c r="I269" s="175" t="str">
        <f ca="1"/>
        <v>Load Curve</v>
      </c>
      <c r="J269" s="7" t="s">
        <v>4</v>
      </c>
      <c r="K269" s="174">
        <f t="shared" ca="1" si="13"/>
        <v>42774</v>
      </c>
      <c r="L269" s="20">
        <f ca="1">_xll.meDateFromTenor(K269,L$14,"Following",L$13,"Normal")</f>
        <v>42955</v>
      </c>
      <c r="M269" s="175">
        <f ca="1"/>
        <v>-1.4196774193548389E-3</v>
      </c>
      <c r="N269" s="7" t="s">
        <v>4</v>
      </c>
      <c r="O269" s="174">
        <f t="shared" ca="1" si="14"/>
        <v>42774</v>
      </c>
      <c r="P269" s="20">
        <f ca="1">_xll.meDateFromTenor(O269,P$14,"Following",P$13,"Normal")</f>
        <v>42775</v>
      </c>
      <c r="Q269" s="175" t="str">
        <f ca="1"/>
        <v>Load Curve</v>
      </c>
      <c r="R269" s="7" t="s">
        <v>4</v>
      </c>
      <c r="S269" s="174">
        <f t="shared" ca="1" si="15"/>
        <v>42774</v>
      </c>
      <c r="T269" s="20">
        <f ca="1">_xll.meDateFromTenor(S269,"1D","Following",T$13,"Normal")</f>
        <v>42775</v>
      </c>
      <c r="U269" s="175" t="str">
        <f ca="1"/>
        <v>Load Curve</v>
      </c>
      <c r="V269" s="136" t="s">
        <v>4</v>
      </c>
    </row>
    <row r="270" spans="1:22" x14ac:dyDescent="0.25">
      <c r="A270" s="142">
        <v>252</v>
      </c>
      <c r="B270" s="134"/>
      <c r="C270" s="174">
        <f ca="1">_xll.meDateFromTenor(C269,"1D","FOLLOWING",D$13,"NORMAL")</f>
        <v>42775</v>
      </c>
      <c r="D270" s="20">
        <f ca="1">_xll.meDateFromTenor(C270,D$14,"Following",D$13,"Normal")</f>
        <v>42776</v>
      </c>
      <c r="E270" s="175">
        <f ca="1"/>
        <v>-4.1900720228671565E-3</v>
      </c>
      <c r="F270" s="99"/>
      <c r="G270" s="174">
        <f t="shared" ca="1" si="12"/>
        <v>42775</v>
      </c>
      <c r="H270" s="20">
        <f ca="1">_xll.meDateFromTenor(G270,H$14,"Following",H$13,"Normal")</f>
        <v>42864</v>
      </c>
      <c r="I270" s="175" t="str">
        <f ca="1"/>
        <v>Load Curve</v>
      </c>
      <c r="J270" s="7" t="s">
        <v>4</v>
      </c>
      <c r="K270" s="174">
        <f t="shared" ca="1" si="13"/>
        <v>42775</v>
      </c>
      <c r="L270" s="20">
        <f ca="1">_xll.meDateFromTenor(K270,L$14,"Following",L$13,"Normal")</f>
        <v>42956</v>
      </c>
      <c r="M270" s="175">
        <f ca="1"/>
        <v>-1.4190322574237804E-3</v>
      </c>
      <c r="N270" s="7" t="s">
        <v>4</v>
      </c>
      <c r="O270" s="174">
        <f t="shared" ca="1" si="14"/>
        <v>42775</v>
      </c>
      <c r="P270" s="20">
        <f ca="1">_xll.meDateFromTenor(O270,P$14,"Following",P$13,"Normal")</f>
        <v>42776</v>
      </c>
      <c r="Q270" s="175" t="str">
        <f ca="1"/>
        <v>Load Curve</v>
      </c>
      <c r="R270" s="7" t="s">
        <v>4</v>
      </c>
      <c r="S270" s="174">
        <f t="shared" ca="1" si="15"/>
        <v>42775</v>
      </c>
      <c r="T270" s="20">
        <f ca="1">_xll.meDateFromTenor(S270,"1D","Following",T$13,"Normal")</f>
        <v>42776</v>
      </c>
      <c r="U270" s="175" t="str">
        <f ca="1"/>
        <v>Load Curve</v>
      </c>
      <c r="V270" s="136" t="s">
        <v>4</v>
      </c>
    </row>
    <row r="271" spans="1:22" x14ac:dyDescent="0.25">
      <c r="A271" s="142">
        <v>253</v>
      </c>
      <c r="B271" s="134"/>
      <c r="C271" s="174">
        <f ca="1">_xll.meDateFromTenor(C270,"1D","FOLLOWING",D$13,"NORMAL")</f>
        <v>42776</v>
      </c>
      <c r="D271" s="20">
        <f ca="1">_xll.meDateFromTenor(C271,D$14,"Following",D$13,"Normal")</f>
        <v>42779</v>
      </c>
      <c r="E271" s="175">
        <f ca="1"/>
        <v>-4.1838984091402557E-3</v>
      </c>
      <c r="F271" s="99"/>
      <c r="G271" s="174">
        <f t="shared" ca="1" si="12"/>
        <v>42776</v>
      </c>
      <c r="H271" s="20">
        <f ca="1">_xll.meDateFromTenor(G271,H$14,"Following",H$13,"Normal")</f>
        <v>42865</v>
      </c>
      <c r="I271" s="175" t="str">
        <f ca="1"/>
        <v>Load Curve</v>
      </c>
      <c r="J271" s="7" t="s">
        <v>4</v>
      </c>
      <c r="K271" s="174">
        <f t="shared" ca="1" si="13"/>
        <v>42776</v>
      </c>
      <c r="L271" s="20">
        <f ca="1">_xll.meDateFromTenor(K271,L$14,"Following",L$13,"Normal")</f>
        <v>42957</v>
      </c>
      <c r="M271" s="175">
        <f ca="1"/>
        <v>-1.4183870967741936E-3</v>
      </c>
      <c r="N271" s="7" t="s">
        <v>4</v>
      </c>
      <c r="O271" s="174">
        <f t="shared" ca="1" si="14"/>
        <v>42776</v>
      </c>
      <c r="P271" s="20">
        <f ca="1">_xll.meDateFromTenor(O271,P$14,"Following",P$13,"Normal")</f>
        <v>42779</v>
      </c>
      <c r="Q271" s="175" t="str">
        <f ca="1"/>
        <v>Load Curve</v>
      </c>
      <c r="R271" s="7" t="s">
        <v>4</v>
      </c>
      <c r="S271" s="174">
        <f t="shared" ca="1" si="15"/>
        <v>42776</v>
      </c>
      <c r="T271" s="20">
        <f ca="1">_xll.meDateFromTenor(S271,"1D","Following",T$13,"Normal")</f>
        <v>42779</v>
      </c>
      <c r="U271" s="175" t="str">
        <f ca="1"/>
        <v>Load Curve</v>
      </c>
      <c r="V271" s="136" t="s">
        <v>4</v>
      </c>
    </row>
    <row r="272" spans="1:22" x14ac:dyDescent="0.25">
      <c r="A272" s="142">
        <v>254</v>
      </c>
      <c r="B272" s="134"/>
      <c r="C272" s="174">
        <f ca="1">_xll.meDateFromTenor(C271,"1D","FOLLOWING",D$13,"NORMAL")</f>
        <v>42779</v>
      </c>
      <c r="D272" s="20">
        <f ca="1">_xll.meDateFromTenor(C272,D$14,"Following",D$13,"Normal")</f>
        <v>42780</v>
      </c>
      <c r="E272" s="175">
        <f ca="1"/>
        <v>-4.1770829186749273E-3</v>
      </c>
      <c r="F272" s="99"/>
      <c r="G272" s="174">
        <f t="shared" ca="1" si="12"/>
        <v>42779</v>
      </c>
      <c r="H272" s="20">
        <f ca="1">_xll.meDateFromTenor(G272,H$14,"Following",H$13,"Normal")</f>
        <v>42870</v>
      </c>
      <c r="I272" s="175" t="str">
        <f ca="1"/>
        <v>Load Curve</v>
      </c>
      <c r="J272" s="7" t="s">
        <v>4</v>
      </c>
      <c r="K272" s="174">
        <f t="shared" ca="1" si="13"/>
        <v>42779</v>
      </c>
      <c r="L272" s="20">
        <f ca="1">_xll.meDateFromTenor(K272,L$14,"Following",L$13,"Normal")</f>
        <v>42961</v>
      </c>
      <c r="M272" s="175">
        <f ca="1"/>
        <v>-1.4164516287266864E-3</v>
      </c>
      <c r="N272" s="7" t="s">
        <v>4</v>
      </c>
      <c r="O272" s="174">
        <f t="shared" ca="1" si="14"/>
        <v>42779</v>
      </c>
      <c r="P272" s="20">
        <f ca="1">_xll.meDateFromTenor(O272,P$14,"Following",P$13,"Normal")</f>
        <v>42780</v>
      </c>
      <c r="Q272" s="175" t="str">
        <f ca="1"/>
        <v>Load Curve</v>
      </c>
      <c r="R272" s="7" t="s">
        <v>4</v>
      </c>
      <c r="S272" s="174">
        <f t="shared" ca="1" si="15"/>
        <v>42779</v>
      </c>
      <c r="T272" s="20">
        <f ca="1">_xll.meDateFromTenor(S272,"1D","Following",T$13,"Normal")</f>
        <v>42780</v>
      </c>
      <c r="U272" s="175" t="str">
        <f ca="1"/>
        <v>Load Curve</v>
      </c>
      <c r="V272" s="136" t="s">
        <v>4</v>
      </c>
    </row>
    <row r="273" spans="1:22" x14ac:dyDescent="0.25">
      <c r="A273" s="142">
        <v>255</v>
      </c>
      <c r="B273" s="134"/>
      <c r="C273" s="174">
        <f ca="1">_xll.meDateFromTenor(C272,"1D","FOLLOWING",D$13,"NORMAL")</f>
        <v>42780</v>
      </c>
      <c r="D273" s="20">
        <f ca="1">_xll.meDateFromTenor(C273,D$14,"Following",D$13,"Normal")</f>
        <v>42781</v>
      </c>
      <c r="E273" s="175">
        <f ca="1"/>
        <v>-4.1732764737556641E-3</v>
      </c>
      <c r="F273" s="99"/>
      <c r="G273" s="174">
        <f t="shared" ca="1" si="12"/>
        <v>42780</v>
      </c>
      <c r="H273" s="20">
        <f ca="1">_xll.meDateFromTenor(G273,H$14,"Following",H$13,"Normal")</f>
        <v>42870</v>
      </c>
      <c r="I273" s="175" t="str">
        <f ca="1"/>
        <v>Load Curve</v>
      </c>
      <c r="J273" s="7" t="s">
        <v>4</v>
      </c>
      <c r="K273" s="174">
        <f t="shared" ca="1" si="13"/>
        <v>42780</v>
      </c>
      <c r="L273" s="20">
        <f ca="1">_xll.meDateFromTenor(K273,L$14,"Following",L$13,"Normal")</f>
        <v>42961</v>
      </c>
      <c r="M273" s="175">
        <f ca="1"/>
        <v>-1.4158064516129035E-3</v>
      </c>
      <c r="N273" s="7" t="s">
        <v>4</v>
      </c>
      <c r="O273" s="174">
        <f t="shared" ca="1" si="14"/>
        <v>42780</v>
      </c>
      <c r="P273" s="20">
        <f ca="1">_xll.meDateFromTenor(O273,P$14,"Following",P$13,"Normal")</f>
        <v>42781</v>
      </c>
      <c r="Q273" s="175" t="str">
        <f ca="1"/>
        <v>Load Curve</v>
      </c>
      <c r="R273" s="7" t="s">
        <v>4</v>
      </c>
      <c r="S273" s="174">
        <f t="shared" ca="1" si="15"/>
        <v>42780</v>
      </c>
      <c r="T273" s="20">
        <f ca="1">_xll.meDateFromTenor(S273,"1D","Following",T$13,"Normal")</f>
        <v>42781</v>
      </c>
      <c r="U273" s="175" t="str">
        <f ca="1"/>
        <v>Load Curve</v>
      </c>
      <c r="V273" s="136" t="s">
        <v>4</v>
      </c>
    </row>
    <row r="274" spans="1:22" x14ac:dyDescent="0.25">
      <c r="A274" s="142">
        <v>256</v>
      </c>
      <c r="B274" s="134"/>
      <c r="C274" s="174">
        <f ca="1">_xll.meDateFromTenor(C273,"1D","FOLLOWING",D$13,"NORMAL")</f>
        <v>42781</v>
      </c>
      <c r="D274" s="20">
        <f ca="1">_xll.meDateFromTenor(C274,D$14,"Following",D$13,"Normal")</f>
        <v>42782</v>
      </c>
      <c r="E274" s="175">
        <f ca="1"/>
        <v>-4.1692425035977513E-3</v>
      </c>
      <c r="F274" s="99"/>
      <c r="G274" s="174">
        <f t="shared" ca="1" si="12"/>
        <v>42781</v>
      </c>
      <c r="H274" s="20">
        <f ca="1">_xll.meDateFromTenor(G274,H$14,"Following",H$13,"Normal")</f>
        <v>42870</v>
      </c>
      <c r="I274" s="175" t="str">
        <f ca="1"/>
        <v>Load Curve</v>
      </c>
      <c r="J274" s="7" t="s">
        <v>4</v>
      </c>
      <c r="K274" s="174">
        <f t="shared" ca="1" si="13"/>
        <v>42781</v>
      </c>
      <c r="L274" s="20">
        <f ca="1">_xll.meDateFromTenor(K274,L$14,"Following",L$13,"Normal")</f>
        <v>42962</v>
      </c>
      <c r="M274" s="175">
        <f ca="1"/>
        <v>-1.4151612308244204E-3</v>
      </c>
      <c r="N274" s="7" t="s">
        <v>4</v>
      </c>
      <c r="O274" s="174">
        <f t="shared" ca="1" si="14"/>
        <v>42781</v>
      </c>
      <c r="P274" s="20">
        <f ca="1">_xll.meDateFromTenor(O274,P$14,"Following",P$13,"Normal")</f>
        <v>42782</v>
      </c>
      <c r="Q274" s="175" t="str">
        <f ca="1"/>
        <v>Load Curve</v>
      </c>
      <c r="R274" s="7" t="s">
        <v>4</v>
      </c>
      <c r="S274" s="174">
        <f t="shared" ca="1" si="15"/>
        <v>42781</v>
      </c>
      <c r="T274" s="20">
        <f ca="1">_xll.meDateFromTenor(S274,"1D","Following",T$13,"Normal")</f>
        <v>42782</v>
      </c>
      <c r="U274" s="175" t="str">
        <f ca="1"/>
        <v>Load Curve</v>
      </c>
      <c r="V274" s="136" t="s">
        <v>4</v>
      </c>
    </row>
    <row r="275" spans="1:22" x14ac:dyDescent="0.25">
      <c r="A275" s="142">
        <v>257</v>
      </c>
      <c r="B275" s="134"/>
      <c r="C275" s="174">
        <f ca="1">_xll.meDateFromTenor(C274,"1D","FOLLOWING",D$13,"NORMAL")</f>
        <v>42782</v>
      </c>
      <c r="D275" s="20">
        <f ca="1">_xll.meDateFromTenor(C275,D$14,"Following",D$13,"Normal")</f>
        <v>42783</v>
      </c>
      <c r="E275" s="175">
        <f ca="1"/>
        <v>-4.1649790789444344E-3</v>
      </c>
      <c r="F275" s="99"/>
      <c r="G275" s="174">
        <f t="shared" ca="1" si="12"/>
        <v>42782</v>
      </c>
      <c r="H275" s="20">
        <f ca="1">_xll.meDateFromTenor(G275,H$14,"Following",H$13,"Normal")</f>
        <v>42871</v>
      </c>
      <c r="I275" s="175" t="str">
        <f ca="1"/>
        <v>Load Curve</v>
      </c>
      <c r="J275" s="7" t="s">
        <v>4</v>
      </c>
      <c r="K275" s="174">
        <f t="shared" ca="1" si="13"/>
        <v>42782</v>
      </c>
      <c r="L275" s="20">
        <f ca="1">_xll.meDateFromTenor(K275,L$14,"Following",L$13,"Normal")</f>
        <v>42963</v>
      </c>
      <c r="M275" s="175">
        <f ca="1"/>
        <v>-1.4145161290322582E-3</v>
      </c>
      <c r="N275" s="7" t="s">
        <v>4</v>
      </c>
      <c r="O275" s="174">
        <f t="shared" ca="1" si="14"/>
        <v>42782</v>
      </c>
      <c r="P275" s="20">
        <f ca="1">_xll.meDateFromTenor(O275,P$14,"Following",P$13,"Normal")</f>
        <v>42783</v>
      </c>
      <c r="Q275" s="175" t="str">
        <f ca="1"/>
        <v>Load Curve</v>
      </c>
      <c r="R275" s="7" t="s">
        <v>4</v>
      </c>
      <c r="S275" s="174">
        <f t="shared" ca="1" si="15"/>
        <v>42782</v>
      </c>
      <c r="T275" s="20">
        <f ca="1">_xll.meDateFromTenor(S275,"1D","Following",T$13,"Normal")</f>
        <v>42783</v>
      </c>
      <c r="U275" s="175" t="str">
        <f ca="1"/>
        <v>Load Curve</v>
      </c>
      <c r="V275" s="136" t="s">
        <v>4</v>
      </c>
    </row>
    <row r="276" spans="1:22" x14ac:dyDescent="0.25">
      <c r="A276" s="142">
        <v>258</v>
      </c>
      <c r="B276" s="134"/>
      <c r="C276" s="174">
        <f ca="1">_xll.meDateFromTenor(C275,"1D","FOLLOWING",D$13,"NORMAL")</f>
        <v>42783</v>
      </c>
      <c r="D276" s="20">
        <f ca="1">_xll.meDateFromTenor(C276,D$14,"Following",D$13,"Normal")</f>
        <v>42786</v>
      </c>
      <c r="E276" s="175">
        <f ca="1"/>
        <v>-4.1556297665135281E-3</v>
      </c>
      <c r="F276" s="99"/>
      <c r="G276" s="174">
        <f t="shared" ca="1" si="12"/>
        <v>42783</v>
      </c>
      <c r="H276" s="20">
        <f ca="1">_xll.meDateFromTenor(G276,H$14,"Following",H$13,"Normal")</f>
        <v>42872</v>
      </c>
      <c r="I276" s="175" t="str">
        <f ca="1"/>
        <v>Load Curve</v>
      </c>
      <c r="J276" s="7" t="s">
        <v>4</v>
      </c>
      <c r="K276" s="174">
        <f t="shared" ca="1" si="13"/>
        <v>42783</v>
      </c>
      <c r="L276" s="20">
        <f ca="1">_xll.meDateFromTenor(K276,L$14,"Following",L$13,"Normal")</f>
        <v>42964</v>
      </c>
      <c r="M276" s="175">
        <f ca="1"/>
        <v>-1.4138711899111174E-3</v>
      </c>
      <c r="N276" s="7" t="s">
        <v>4</v>
      </c>
      <c r="O276" s="174">
        <f t="shared" ca="1" si="14"/>
        <v>42783</v>
      </c>
      <c r="P276" s="20">
        <f ca="1">_xll.meDateFromTenor(O276,P$14,"Following",P$13,"Normal")</f>
        <v>42786</v>
      </c>
      <c r="Q276" s="175" t="str">
        <f ca="1"/>
        <v>Load Curve</v>
      </c>
      <c r="R276" s="7" t="s">
        <v>4</v>
      </c>
      <c r="S276" s="174">
        <f t="shared" ca="1" si="15"/>
        <v>42783</v>
      </c>
      <c r="T276" s="20">
        <f ca="1">_xll.meDateFromTenor(S276,"1D","Following",T$13,"Normal")</f>
        <v>42786</v>
      </c>
      <c r="U276" s="175" t="str">
        <f ca="1"/>
        <v>Load Curve</v>
      </c>
      <c r="V276" s="136" t="s">
        <v>4</v>
      </c>
    </row>
    <row r="277" spans="1:22" x14ac:dyDescent="0.25">
      <c r="A277" s="142">
        <v>259</v>
      </c>
      <c r="B277" s="134"/>
      <c r="C277" s="174">
        <f ca="1">_xll.meDateFromTenor(C276,"1D","FOLLOWING",D$13,"NORMAL")</f>
        <v>42786</v>
      </c>
      <c r="D277" s="20">
        <f ca="1">_xll.meDateFromTenor(C277,D$14,"Following",D$13,"Normal")</f>
        <v>42787</v>
      </c>
      <c r="E277" s="175">
        <f ca="1"/>
        <v>-4.1455922592348463E-3</v>
      </c>
      <c r="F277" s="99"/>
      <c r="G277" s="174">
        <f t="shared" ref="G277:G340" ca="1" si="16">$C277</f>
        <v>42786</v>
      </c>
      <c r="H277" s="20">
        <f ca="1">_xll.meDateFromTenor(G277,H$14,"Following",H$13,"Normal")</f>
        <v>42877</v>
      </c>
      <c r="I277" s="175" t="str">
        <f ca="1"/>
        <v>Load Curve</v>
      </c>
      <c r="J277" s="7" t="s">
        <v>4</v>
      </c>
      <c r="K277" s="174">
        <f t="shared" ref="K277:K340" ca="1" si="17">$C277</f>
        <v>42786</v>
      </c>
      <c r="L277" s="20">
        <f ca="1">_xll.meDateFromTenor(K277,L$14,"Following",L$13,"Normal")</f>
        <v>42968</v>
      </c>
      <c r="M277" s="175">
        <f ca="1"/>
        <v>-1.4119354838709678E-3</v>
      </c>
      <c r="N277" s="7" t="s">
        <v>4</v>
      </c>
      <c r="O277" s="174">
        <f t="shared" ref="O277:O340" ca="1" si="18">$C277</f>
        <v>42786</v>
      </c>
      <c r="P277" s="20">
        <f ca="1">_xll.meDateFromTenor(O277,P$14,"Following",P$13,"Normal")</f>
        <v>42787</v>
      </c>
      <c r="Q277" s="175" t="str">
        <f ca="1"/>
        <v>Load Curve</v>
      </c>
      <c r="R277" s="7" t="s">
        <v>4</v>
      </c>
      <c r="S277" s="174">
        <f t="shared" ref="S277:S340" ca="1" si="19">$C277</f>
        <v>42786</v>
      </c>
      <c r="T277" s="20">
        <f ca="1">_xll.meDateFromTenor(S277,"1D","Following",T$13,"Normal")</f>
        <v>42787</v>
      </c>
      <c r="U277" s="175" t="str">
        <f ca="1"/>
        <v>Load Curve</v>
      </c>
      <c r="V277" s="136" t="s">
        <v>4</v>
      </c>
    </row>
    <row r="278" spans="1:22" x14ac:dyDescent="0.25">
      <c r="A278" s="142">
        <v>260</v>
      </c>
      <c r="B278" s="134"/>
      <c r="C278" s="174">
        <f ca="1">_xll.meDateFromTenor(C277,"1D","FOLLOWING",D$13,"NORMAL")</f>
        <v>42787</v>
      </c>
      <c r="D278" s="20">
        <f ca="1">_xll.meDateFromTenor(C278,D$14,"Following",D$13,"Normal")</f>
        <v>42788</v>
      </c>
      <c r="E278" s="175">
        <f ca="1"/>
        <v>-4.1401526292883664E-3</v>
      </c>
      <c r="F278" s="99"/>
      <c r="G278" s="174">
        <f t="shared" ca="1" si="16"/>
        <v>42787</v>
      </c>
      <c r="H278" s="20">
        <f ca="1">_xll.meDateFromTenor(G278,H$14,"Following",H$13,"Normal")</f>
        <v>42877</v>
      </c>
      <c r="I278" s="175" t="str">
        <f ca="1"/>
        <v>Load Curve</v>
      </c>
      <c r="J278" s="7" t="s">
        <v>4</v>
      </c>
      <c r="K278" s="174">
        <f t="shared" ca="1" si="17"/>
        <v>42787</v>
      </c>
      <c r="L278" s="20">
        <f ca="1">_xll.meDateFromTenor(K278,L$14,"Following",L$13,"Normal")</f>
        <v>42968</v>
      </c>
      <c r="M278" s="175">
        <f ca="1"/>
        <v>-1.4112941579945638E-3</v>
      </c>
      <c r="N278" s="7" t="s">
        <v>4</v>
      </c>
      <c r="O278" s="174">
        <f t="shared" ca="1" si="18"/>
        <v>42787</v>
      </c>
      <c r="P278" s="20">
        <f ca="1">_xll.meDateFromTenor(O278,P$14,"Following",P$13,"Normal")</f>
        <v>42788</v>
      </c>
      <c r="Q278" s="175" t="str">
        <f ca="1"/>
        <v>Load Curve</v>
      </c>
      <c r="R278" s="7" t="s">
        <v>4</v>
      </c>
      <c r="S278" s="174">
        <f t="shared" ca="1" si="19"/>
        <v>42787</v>
      </c>
      <c r="T278" s="20">
        <f ca="1">_xll.meDateFromTenor(S278,"1D","Following",T$13,"Normal")</f>
        <v>42788</v>
      </c>
      <c r="U278" s="175" t="str">
        <f ca="1"/>
        <v>Load Curve</v>
      </c>
      <c r="V278" s="136" t="s">
        <v>4</v>
      </c>
    </row>
    <row r="279" spans="1:22" x14ac:dyDescent="0.25">
      <c r="A279" s="142">
        <v>261</v>
      </c>
      <c r="B279" s="134"/>
      <c r="C279" s="174">
        <f ca="1">_xll.meDateFromTenor(C278,"1D","FOLLOWING",D$13,"NORMAL")</f>
        <v>42788</v>
      </c>
      <c r="D279" s="20">
        <f ca="1">_xll.meDateFromTenor(C279,D$14,"Following",D$13,"Normal")</f>
        <v>42789</v>
      </c>
      <c r="E279" s="175">
        <f ca="1"/>
        <v>-4.134471971384294E-3</v>
      </c>
      <c r="F279" s="99"/>
      <c r="G279" s="174">
        <f t="shared" ca="1" si="16"/>
        <v>42788</v>
      </c>
      <c r="H279" s="20">
        <f ca="1">_xll.meDateFromTenor(G279,H$14,"Following",H$13,"Normal")</f>
        <v>42877</v>
      </c>
      <c r="I279" s="175" t="str">
        <f ca="1"/>
        <v>Load Curve</v>
      </c>
      <c r="J279" s="7" t="s">
        <v>4</v>
      </c>
      <c r="K279" s="174">
        <f t="shared" ca="1" si="17"/>
        <v>42788</v>
      </c>
      <c r="L279" s="20">
        <f ca="1">_xll.meDateFromTenor(K279,L$14,"Following",L$13,"Normal")</f>
        <v>42969</v>
      </c>
      <c r="M279" s="175">
        <f ca="1"/>
        <v>-1.4106510882410086E-3</v>
      </c>
      <c r="N279" s="7" t="s">
        <v>4</v>
      </c>
      <c r="O279" s="174">
        <f t="shared" ca="1" si="18"/>
        <v>42788</v>
      </c>
      <c r="P279" s="20">
        <f ca="1">_xll.meDateFromTenor(O279,P$14,"Following",P$13,"Normal")</f>
        <v>42789</v>
      </c>
      <c r="Q279" s="175" t="str">
        <f ca="1"/>
        <v>Load Curve</v>
      </c>
      <c r="R279" s="7" t="s">
        <v>4</v>
      </c>
      <c r="S279" s="174">
        <f t="shared" ca="1" si="19"/>
        <v>42788</v>
      </c>
      <c r="T279" s="20">
        <f ca="1">_xll.meDateFromTenor(S279,"1D","Following",T$13,"Normal")</f>
        <v>42789</v>
      </c>
      <c r="U279" s="175" t="str">
        <f ca="1"/>
        <v>Load Curve</v>
      </c>
      <c r="V279" s="136" t="s">
        <v>4</v>
      </c>
    </row>
    <row r="280" spans="1:22" x14ac:dyDescent="0.25">
      <c r="A280" s="142">
        <v>262</v>
      </c>
      <c r="B280" s="134"/>
      <c r="C280" s="174">
        <f ca="1">_xll.meDateFromTenor(C279,"1D","FOLLOWING",D$13,"NORMAL")</f>
        <v>42789</v>
      </c>
      <c r="D280" s="20">
        <f ca="1">_xll.meDateFromTenor(C280,D$14,"Following",D$13,"Normal")</f>
        <v>42790</v>
      </c>
      <c r="E280" s="175">
        <f ca="1"/>
        <v>-4.1305993829743462E-3</v>
      </c>
      <c r="F280" s="99"/>
      <c r="G280" s="174">
        <f t="shared" ca="1" si="16"/>
        <v>42789</v>
      </c>
      <c r="H280" s="20">
        <f ca="1">_xll.meDateFromTenor(G280,H$14,"Following",H$13,"Normal")</f>
        <v>42878</v>
      </c>
      <c r="I280" s="175" t="str">
        <f ca="1"/>
        <v>Load Curve</v>
      </c>
      <c r="J280" s="7" t="s">
        <v>4</v>
      </c>
      <c r="K280" s="174">
        <f t="shared" ca="1" si="17"/>
        <v>42789</v>
      </c>
      <c r="L280" s="20">
        <f ca="1">_xll.meDateFromTenor(K280,L$14,"Following",L$13,"Normal")</f>
        <v>42970</v>
      </c>
      <c r="M280" s="175">
        <f ca="1"/>
        <v>-1.4100000000001171E-3</v>
      </c>
      <c r="N280" s="7" t="s">
        <v>4</v>
      </c>
      <c r="O280" s="174">
        <f t="shared" ca="1" si="18"/>
        <v>42789</v>
      </c>
      <c r="P280" s="20">
        <f ca="1">_xll.meDateFromTenor(O280,P$14,"Following",P$13,"Normal")</f>
        <v>42790</v>
      </c>
      <c r="Q280" s="175" t="str">
        <f ca="1"/>
        <v>Load Curve</v>
      </c>
      <c r="R280" s="7" t="s">
        <v>4</v>
      </c>
      <c r="S280" s="174">
        <f t="shared" ca="1" si="19"/>
        <v>42789</v>
      </c>
      <c r="T280" s="20">
        <f ca="1">_xll.meDateFromTenor(S280,"1D","Following",T$13,"Normal")</f>
        <v>42790</v>
      </c>
      <c r="U280" s="175" t="str">
        <f ca="1"/>
        <v>Load Curve</v>
      </c>
      <c r="V280" s="136" t="s">
        <v>4</v>
      </c>
    </row>
    <row r="281" spans="1:22" x14ac:dyDescent="0.25">
      <c r="A281" s="142">
        <v>263</v>
      </c>
      <c r="B281" s="134"/>
      <c r="C281" s="174">
        <f ca="1">_xll.meDateFromTenor(C280,"1D","FOLLOWING",D$13,"NORMAL")</f>
        <v>42790</v>
      </c>
      <c r="D281" s="20">
        <f ca="1">_xll.meDateFromTenor(C281,D$14,"Following",D$13,"Normal")</f>
        <v>42793</v>
      </c>
      <c r="E281" s="175">
        <f ca="1"/>
        <v>-4.126754688877814E-3</v>
      </c>
      <c r="F281" s="99"/>
      <c r="G281" s="174">
        <f t="shared" ca="1" si="16"/>
        <v>42790</v>
      </c>
      <c r="H281" s="20">
        <f ca="1">_xll.meDateFromTenor(G281,H$14,"Following",H$13,"Normal")</f>
        <v>42879</v>
      </c>
      <c r="I281" s="175" t="str">
        <f ca="1"/>
        <v>Load Curve</v>
      </c>
      <c r="J281" s="7" t="s">
        <v>4</v>
      </c>
      <c r="K281" s="174">
        <f t="shared" ca="1" si="17"/>
        <v>42790</v>
      </c>
      <c r="L281" s="20">
        <f ca="1">_xll.meDateFromTenor(K281,L$14,"Following",L$13,"Normal")</f>
        <v>42971</v>
      </c>
      <c r="M281" s="175">
        <f ca="1"/>
        <v>-1.4093356695572662E-3</v>
      </c>
      <c r="N281" s="7" t="s">
        <v>4</v>
      </c>
      <c r="O281" s="174">
        <f t="shared" ca="1" si="18"/>
        <v>42790</v>
      </c>
      <c r="P281" s="20">
        <f ca="1">_xll.meDateFromTenor(O281,P$14,"Following",P$13,"Normal")</f>
        <v>42793</v>
      </c>
      <c r="Q281" s="175" t="str">
        <f ca="1"/>
        <v>Load Curve</v>
      </c>
      <c r="R281" s="7" t="s">
        <v>4</v>
      </c>
      <c r="S281" s="174">
        <f t="shared" ca="1" si="19"/>
        <v>42790</v>
      </c>
      <c r="T281" s="20">
        <f ca="1">_xll.meDateFromTenor(S281,"1D","Following",T$13,"Normal")</f>
        <v>42793</v>
      </c>
      <c r="U281" s="175" t="str">
        <f ca="1"/>
        <v>Load Curve</v>
      </c>
      <c r="V281" s="136" t="s">
        <v>4</v>
      </c>
    </row>
    <row r="282" spans="1:22" x14ac:dyDescent="0.25">
      <c r="A282" s="142">
        <v>264</v>
      </c>
      <c r="B282" s="134"/>
      <c r="C282" s="174">
        <f ca="1">_xll.meDateFromTenor(C281,"1D","FOLLOWING",D$13,"NORMAL")</f>
        <v>42793</v>
      </c>
      <c r="D282" s="20">
        <f ca="1">_xll.meDateFromTenor(C282,D$14,"Following",D$13,"Normal")</f>
        <v>42794</v>
      </c>
      <c r="E282" s="175">
        <f ca="1"/>
        <v>-4.123016755928092E-3</v>
      </c>
      <c r="F282" s="99"/>
      <c r="G282" s="174">
        <f t="shared" ca="1" si="16"/>
        <v>42793</v>
      </c>
      <c r="H282" s="20">
        <f ca="1">_xll.meDateFromTenor(G282,H$14,"Following",H$13,"Normal")</f>
        <v>42884</v>
      </c>
      <c r="I282" s="175" t="str">
        <f ca="1"/>
        <v>Load Curve</v>
      </c>
      <c r="J282" s="7" t="s">
        <v>4</v>
      </c>
      <c r="K282" s="174">
        <f t="shared" ca="1" si="17"/>
        <v>42793</v>
      </c>
      <c r="L282" s="20">
        <f ca="1">_xll.meDateFromTenor(K282,L$14,"Following",L$13,"Normal")</f>
        <v>42975</v>
      </c>
      <c r="M282" s="175">
        <f ca="1"/>
        <v>-1.407257227275475E-3</v>
      </c>
      <c r="N282" s="7" t="s">
        <v>4</v>
      </c>
      <c r="O282" s="174">
        <f t="shared" ca="1" si="18"/>
        <v>42793</v>
      </c>
      <c r="P282" s="20">
        <f ca="1">_xll.meDateFromTenor(O282,P$14,"Following",P$13,"Normal")</f>
        <v>42794</v>
      </c>
      <c r="Q282" s="175" t="str">
        <f ca="1"/>
        <v>Load Curve</v>
      </c>
      <c r="R282" s="7" t="s">
        <v>4</v>
      </c>
      <c r="S282" s="174">
        <f t="shared" ca="1" si="19"/>
        <v>42793</v>
      </c>
      <c r="T282" s="20">
        <f ca="1">_xll.meDateFromTenor(S282,"1D","Following",T$13,"Normal")</f>
        <v>42794</v>
      </c>
      <c r="U282" s="175" t="str">
        <f ca="1"/>
        <v>Load Curve</v>
      </c>
      <c r="V282" s="136" t="s">
        <v>4</v>
      </c>
    </row>
    <row r="283" spans="1:22" x14ac:dyDescent="0.25">
      <c r="A283" s="142">
        <v>265</v>
      </c>
      <c r="B283" s="134"/>
      <c r="C283" s="174">
        <f ca="1">_xll.meDateFromTenor(C282,"1D","FOLLOWING",D$13,"NORMAL")</f>
        <v>42794</v>
      </c>
      <c r="D283" s="20">
        <f ca="1">_xll.meDateFromTenor(C283,D$14,"Following",D$13,"Normal")</f>
        <v>42795</v>
      </c>
      <c r="E283" s="175">
        <f ca="1"/>
        <v>-4.1211312347489018E-3</v>
      </c>
      <c r="F283" s="99"/>
      <c r="G283" s="174">
        <f t="shared" ca="1" si="16"/>
        <v>42794</v>
      </c>
      <c r="H283" s="20">
        <f ca="1">_xll.meDateFromTenor(G283,H$14,"Following",H$13,"Normal")</f>
        <v>42884</v>
      </c>
      <c r="I283" s="175" t="str">
        <f ca="1"/>
        <v>Load Curve</v>
      </c>
      <c r="J283" s="7" t="s">
        <v>4</v>
      </c>
      <c r="K283" s="174">
        <f t="shared" ca="1" si="17"/>
        <v>42794</v>
      </c>
      <c r="L283" s="20">
        <f ca="1">_xll.meDateFromTenor(K283,L$14,"Following",L$13,"Normal")</f>
        <v>42975</v>
      </c>
      <c r="M283" s="175">
        <f ca="1"/>
        <v>-1.4065360320744281E-3</v>
      </c>
      <c r="N283" s="7" t="s">
        <v>4</v>
      </c>
      <c r="O283" s="174">
        <f t="shared" ca="1" si="18"/>
        <v>42794</v>
      </c>
      <c r="P283" s="20">
        <f ca="1">_xll.meDateFromTenor(O283,P$14,"Following",P$13,"Normal")</f>
        <v>42795</v>
      </c>
      <c r="Q283" s="175" t="str">
        <f ca="1"/>
        <v>Load Curve</v>
      </c>
      <c r="R283" s="7" t="s">
        <v>4</v>
      </c>
      <c r="S283" s="174">
        <f t="shared" ca="1" si="19"/>
        <v>42794</v>
      </c>
      <c r="T283" s="20">
        <f ca="1">_xll.meDateFromTenor(S283,"1D","Following",T$13,"Normal")</f>
        <v>42795</v>
      </c>
      <c r="U283" s="175" t="str">
        <f ca="1"/>
        <v>Load Curve</v>
      </c>
      <c r="V283" s="136" t="s">
        <v>4</v>
      </c>
    </row>
    <row r="284" spans="1:22" x14ac:dyDescent="0.25">
      <c r="A284" s="142">
        <v>266</v>
      </c>
      <c r="B284" s="134"/>
      <c r="C284" s="174">
        <f ca="1">_xll.meDateFromTenor(C283,"1D","FOLLOWING",D$13,"NORMAL")</f>
        <v>42795</v>
      </c>
      <c r="D284" s="20">
        <f ca="1">_xll.meDateFromTenor(C284,D$14,"Following",D$13,"Normal")</f>
        <v>42796</v>
      </c>
      <c r="E284" s="175">
        <f ca="1"/>
        <v>-4.1192505880305466E-3</v>
      </c>
      <c r="F284" s="99"/>
      <c r="G284" s="174">
        <f t="shared" ca="1" si="16"/>
        <v>42795</v>
      </c>
      <c r="H284" s="20">
        <f ca="1">_xll.meDateFromTenor(G284,H$14,"Following",H$13,"Normal")</f>
        <v>42887</v>
      </c>
      <c r="I284" s="175" t="str">
        <f ca="1"/>
        <v>Load Curve</v>
      </c>
      <c r="J284" s="7" t="s">
        <v>4</v>
      </c>
      <c r="K284" s="174">
        <f t="shared" ca="1" si="17"/>
        <v>42795</v>
      </c>
      <c r="L284" s="20">
        <f ca="1">_xll.meDateFromTenor(K284,L$14,"Following",L$13,"Normal")</f>
        <v>42979</v>
      </c>
      <c r="M284" s="175">
        <f ca="1"/>
        <v>-1.4058006975918044E-3</v>
      </c>
      <c r="N284" s="7" t="s">
        <v>4</v>
      </c>
      <c r="O284" s="174">
        <f t="shared" ca="1" si="18"/>
        <v>42795</v>
      </c>
      <c r="P284" s="20">
        <f ca="1">_xll.meDateFromTenor(O284,P$14,"Following",P$13,"Normal")</f>
        <v>42796</v>
      </c>
      <c r="Q284" s="175" t="str">
        <f ca="1"/>
        <v>Load Curve</v>
      </c>
      <c r="R284" s="7" t="s">
        <v>4</v>
      </c>
      <c r="S284" s="174">
        <f t="shared" ca="1" si="19"/>
        <v>42795</v>
      </c>
      <c r="T284" s="20">
        <f ca="1">_xll.meDateFromTenor(S284,"1D","Following",T$13,"Normal")</f>
        <v>42796</v>
      </c>
      <c r="U284" s="175" t="str">
        <f ca="1"/>
        <v>Load Curve</v>
      </c>
      <c r="V284" s="136" t="s">
        <v>4</v>
      </c>
    </row>
    <row r="285" spans="1:22" x14ac:dyDescent="0.25">
      <c r="A285" s="142">
        <v>267</v>
      </c>
      <c r="B285" s="134"/>
      <c r="C285" s="174">
        <f ca="1">_xll.meDateFromTenor(C284,"1D","FOLLOWING",D$13,"NORMAL")</f>
        <v>42796</v>
      </c>
      <c r="D285" s="20">
        <f ca="1">_xll.meDateFromTenor(C285,D$14,"Following",D$13,"Normal")</f>
        <v>42797</v>
      </c>
      <c r="E285" s="175">
        <f ca="1"/>
        <v>-4.1173752256851307E-3</v>
      </c>
      <c r="F285" s="99"/>
      <c r="G285" s="174">
        <f t="shared" ca="1" si="16"/>
        <v>42796</v>
      </c>
      <c r="H285" s="20">
        <f ca="1">_xll.meDateFromTenor(G285,H$14,"Following",H$13,"Normal")</f>
        <v>42888</v>
      </c>
      <c r="I285" s="175" t="str">
        <f ca="1"/>
        <v>Load Curve</v>
      </c>
      <c r="J285" s="7" t="s">
        <v>4</v>
      </c>
      <c r="K285" s="174">
        <f t="shared" ca="1" si="17"/>
        <v>42796</v>
      </c>
      <c r="L285" s="20">
        <f ca="1">_xll.meDateFromTenor(K285,L$14,"Following",L$13,"Normal")</f>
        <v>42982</v>
      </c>
      <c r="M285" s="175">
        <f ca="1"/>
        <v>-1.4050512545907934E-3</v>
      </c>
      <c r="N285" s="7" t="s">
        <v>4</v>
      </c>
      <c r="O285" s="174">
        <f t="shared" ca="1" si="18"/>
        <v>42796</v>
      </c>
      <c r="P285" s="20">
        <f ca="1">_xll.meDateFromTenor(O285,P$14,"Following",P$13,"Normal")</f>
        <v>42797</v>
      </c>
      <c r="Q285" s="175" t="str">
        <f ca="1"/>
        <v>Load Curve</v>
      </c>
      <c r="R285" s="7" t="s">
        <v>4</v>
      </c>
      <c r="S285" s="174">
        <f t="shared" ca="1" si="19"/>
        <v>42796</v>
      </c>
      <c r="T285" s="20">
        <f ca="1">_xll.meDateFromTenor(S285,"1D","Following",T$13,"Normal")</f>
        <v>42797</v>
      </c>
      <c r="U285" s="175" t="str">
        <f ca="1"/>
        <v>Load Curve</v>
      </c>
      <c r="V285" s="136" t="s">
        <v>4</v>
      </c>
    </row>
    <row r="286" spans="1:22" x14ac:dyDescent="0.25">
      <c r="A286" s="142">
        <v>268</v>
      </c>
      <c r="B286" s="134"/>
      <c r="C286" s="174">
        <f ca="1">_xll.meDateFromTenor(C285,"1D","FOLLOWING",D$13,"NORMAL")</f>
        <v>42797</v>
      </c>
      <c r="D286" s="20">
        <f ca="1">_xll.meDateFromTenor(C286,D$14,"Following",D$13,"Normal")</f>
        <v>42800</v>
      </c>
      <c r="E286" s="175">
        <f ca="1"/>
        <v>-4.1135971601580371E-3</v>
      </c>
      <c r="F286" s="99"/>
      <c r="G286" s="174">
        <f t="shared" ca="1" si="16"/>
        <v>42797</v>
      </c>
      <c r="H286" s="20">
        <f ca="1">_xll.meDateFromTenor(G286,H$14,"Following",H$13,"Normal")</f>
        <v>42891</v>
      </c>
      <c r="I286" s="175" t="str">
        <f ca="1"/>
        <v>Load Curve</v>
      </c>
      <c r="J286" s="7" t="s">
        <v>4</v>
      </c>
      <c r="K286" s="174">
        <f t="shared" ca="1" si="17"/>
        <v>42797</v>
      </c>
      <c r="L286" s="20">
        <f ca="1">_xll.meDateFromTenor(K286,L$14,"Following",L$13,"Normal")</f>
        <v>42982</v>
      </c>
      <c r="M286" s="175">
        <f ca="1"/>
        <v>-1.4042877338345838E-3</v>
      </c>
      <c r="N286" s="7" t="s">
        <v>4</v>
      </c>
      <c r="O286" s="174">
        <f t="shared" ca="1" si="18"/>
        <v>42797</v>
      </c>
      <c r="P286" s="20">
        <f ca="1">_xll.meDateFromTenor(O286,P$14,"Following",P$13,"Normal")</f>
        <v>42800</v>
      </c>
      <c r="Q286" s="175" t="str">
        <f ca="1"/>
        <v>Load Curve</v>
      </c>
      <c r="R286" s="7" t="s">
        <v>4</v>
      </c>
      <c r="S286" s="174">
        <f t="shared" ca="1" si="19"/>
        <v>42797</v>
      </c>
      <c r="T286" s="20">
        <f ca="1">_xll.meDateFromTenor(S286,"1D","Following",T$13,"Normal")</f>
        <v>42800</v>
      </c>
      <c r="U286" s="175" t="str">
        <f ca="1"/>
        <v>Load Curve</v>
      </c>
      <c r="V286" s="136" t="s">
        <v>4</v>
      </c>
    </row>
    <row r="287" spans="1:22" x14ac:dyDescent="0.25">
      <c r="A287" s="142">
        <v>269</v>
      </c>
      <c r="B287" s="134"/>
      <c r="C287" s="174">
        <f ca="1">_xll.meDateFromTenor(C286,"1D","FOLLOWING",D$13,"NORMAL")</f>
        <v>42800</v>
      </c>
      <c r="D287" s="20">
        <f ca="1">_xll.meDateFromTenor(C287,D$14,"Following",D$13,"Normal")</f>
        <v>42801</v>
      </c>
      <c r="E287" s="175">
        <f ca="1"/>
        <v>-4.109934820673026E-3</v>
      </c>
      <c r="F287" s="99"/>
      <c r="G287" s="174">
        <f t="shared" ca="1" si="16"/>
        <v>42800</v>
      </c>
      <c r="H287" s="20">
        <f ca="1">_xll.meDateFromTenor(G287,H$14,"Following",H$13,"Normal")</f>
        <v>42892</v>
      </c>
      <c r="I287" s="175" t="str">
        <f ca="1"/>
        <v>Load Curve</v>
      </c>
      <c r="J287" s="7" t="s">
        <v>4</v>
      </c>
      <c r="K287" s="174">
        <f t="shared" ca="1" si="17"/>
        <v>42800</v>
      </c>
      <c r="L287" s="20">
        <f ca="1">_xll.meDateFromTenor(K287,L$14,"Following",L$13,"Normal")</f>
        <v>42984</v>
      </c>
      <c r="M287" s="175">
        <f ca="1"/>
        <v>-1.4019130126666517E-3</v>
      </c>
      <c r="N287" s="7" t="s">
        <v>4</v>
      </c>
      <c r="O287" s="174">
        <f t="shared" ca="1" si="18"/>
        <v>42800</v>
      </c>
      <c r="P287" s="20">
        <f ca="1">_xll.meDateFromTenor(O287,P$14,"Following",P$13,"Normal")</f>
        <v>42801</v>
      </c>
      <c r="Q287" s="175" t="str">
        <f ca="1"/>
        <v>Load Curve</v>
      </c>
      <c r="R287" s="7" t="s">
        <v>4</v>
      </c>
      <c r="S287" s="174">
        <f t="shared" ca="1" si="19"/>
        <v>42800</v>
      </c>
      <c r="T287" s="20">
        <f ca="1">_xll.meDateFromTenor(S287,"1D","Following",T$13,"Normal")</f>
        <v>42801</v>
      </c>
      <c r="U287" s="175" t="str">
        <f ca="1"/>
        <v>Load Curve</v>
      </c>
      <c r="V287" s="136" t="s">
        <v>4</v>
      </c>
    </row>
    <row r="288" spans="1:22" x14ac:dyDescent="0.25">
      <c r="A288" s="142">
        <v>270</v>
      </c>
      <c r="B288" s="134"/>
      <c r="C288" s="174">
        <f ca="1">_xll.meDateFromTenor(C287,"1D","FOLLOWING",D$13,"NORMAL")</f>
        <v>42801</v>
      </c>
      <c r="D288" s="20">
        <f ca="1">_xll.meDateFromTenor(C288,D$14,"Following",D$13,"Normal")</f>
        <v>42802</v>
      </c>
      <c r="E288" s="175">
        <f ca="1"/>
        <v>-4.1080920306724314E-3</v>
      </c>
      <c r="F288" s="99"/>
      <c r="G288" s="174">
        <f t="shared" ca="1" si="16"/>
        <v>42801</v>
      </c>
      <c r="H288" s="20">
        <f ca="1">_xll.meDateFromTenor(G288,H$14,"Following",H$13,"Normal")</f>
        <v>42893</v>
      </c>
      <c r="I288" s="175" t="str">
        <f ca="1"/>
        <v>Load Curve</v>
      </c>
      <c r="J288" s="7" t="s">
        <v>4</v>
      </c>
      <c r="K288" s="174">
        <f t="shared" ca="1" si="17"/>
        <v>42801</v>
      </c>
      <c r="L288" s="20">
        <f ca="1">_xll.meDateFromTenor(K288,L$14,"Following",L$13,"Normal")</f>
        <v>42985</v>
      </c>
      <c r="M288" s="175">
        <f ca="1"/>
        <v>-1.4010934885215363E-3</v>
      </c>
      <c r="N288" s="7" t="s">
        <v>4</v>
      </c>
      <c r="O288" s="174">
        <f t="shared" ca="1" si="18"/>
        <v>42801</v>
      </c>
      <c r="P288" s="20">
        <f ca="1">_xll.meDateFromTenor(O288,P$14,"Following",P$13,"Normal")</f>
        <v>42802</v>
      </c>
      <c r="Q288" s="175" t="str">
        <f ca="1"/>
        <v>Load Curve</v>
      </c>
      <c r="R288" s="7" t="s">
        <v>4</v>
      </c>
      <c r="S288" s="174">
        <f t="shared" ca="1" si="19"/>
        <v>42801</v>
      </c>
      <c r="T288" s="20">
        <f ca="1">_xll.meDateFromTenor(S288,"1D","Following",T$13,"Normal")</f>
        <v>42802</v>
      </c>
      <c r="U288" s="175" t="str">
        <f ca="1"/>
        <v>Load Curve</v>
      </c>
      <c r="V288" s="136" t="s">
        <v>4</v>
      </c>
    </row>
    <row r="289" spans="1:22" x14ac:dyDescent="0.25">
      <c r="A289" s="142">
        <v>271</v>
      </c>
      <c r="B289" s="134"/>
      <c r="C289" s="174">
        <f ca="1">_xll.meDateFromTenor(C288,"1D","FOLLOWING",D$13,"NORMAL")</f>
        <v>42802</v>
      </c>
      <c r="D289" s="20">
        <f ca="1">_xll.meDateFromTenor(C289,D$14,"Following",D$13,"Normal")</f>
        <v>42803</v>
      </c>
      <c r="E289" s="175">
        <f ca="1"/>
        <v>-4.1062569851968581E-3</v>
      </c>
      <c r="F289" s="99"/>
      <c r="G289" s="174">
        <f t="shared" ca="1" si="16"/>
        <v>42802</v>
      </c>
      <c r="H289" s="20">
        <f ca="1">_xll.meDateFromTenor(G289,H$14,"Following",H$13,"Normal")</f>
        <v>42894</v>
      </c>
      <c r="I289" s="175" t="str">
        <f ca="1"/>
        <v>Load Curve</v>
      </c>
      <c r="J289" s="7" t="s">
        <v>4</v>
      </c>
      <c r="K289" s="174">
        <f t="shared" ca="1" si="17"/>
        <v>42802</v>
      </c>
      <c r="L289" s="20">
        <f ca="1">_xll.meDateFromTenor(K289,L$14,"Following",L$13,"Normal")</f>
        <v>42986</v>
      </c>
      <c r="M289" s="175">
        <f ca="1"/>
        <v>-1.4002600404371677E-3</v>
      </c>
      <c r="N289" s="7" t="s">
        <v>4</v>
      </c>
      <c r="O289" s="174">
        <f t="shared" ca="1" si="18"/>
        <v>42802</v>
      </c>
      <c r="P289" s="20">
        <f ca="1">_xll.meDateFromTenor(O289,P$14,"Following",P$13,"Normal")</f>
        <v>42803</v>
      </c>
      <c r="Q289" s="175" t="str">
        <f ca="1"/>
        <v>Load Curve</v>
      </c>
      <c r="R289" s="7" t="s">
        <v>4</v>
      </c>
      <c r="S289" s="174">
        <f t="shared" ca="1" si="19"/>
        <v>42802</v>
      </c>
      <c r="T289" s="20">
        <f ca="1">_xll.meDateFromTenor(S289,"1D","Following",T$13,"Normal")</f>
        <v>42803</v>
      </c>
      <c r="U289" s="175" t="str">
        <f ca="1"/>
        <v>Load Curve</v>
      </c>
      <c r="V289" s="136" t="s">
        <v>4</v>
      </c>
    </row>
    <row r="290" spans="1:22" x14ac:dyDescent="0.25">
      <c r="A290" s="142">
        <v>272</v>
      </c>
      <c r="B290" s="134"/>
      <c r="C290" s="174">
        <f ca="1">_xll.meDateFromTenor(C289,"1D","FOLLOWING",D$13,"NORMAL")</f>
        <v>42803</v>
      </c>
      <c r="D290" s="20">
        <f ca="1">_xll.meDateFromTenor(C290,D$14,"Following",D$13,"Normal")</f>
        <v>42804</v>
      </c>
      <c r="E290" s="175">
        <f ca="1"/>
        <v>-4.1044300942783144E-3</v>
      </c>
      <c r="F290" s="99"/>
      <c r="G290" s="174">
        <f t="shared" ca="1" si="16"/>
        <v>42803</v>
      </c>
      <c r="H290" s="20">
        <f ca="1">_xll.meDateFromTenor(G290,H$14,"Following",H$13,"Normal")</f>
        <v>42895</v>
      </c>
      <c r="I290" s="175" t="str">
        <f ca="1"/>
        <v>Load Curve</v>
      </c>
      <c r="J290" s="7" t="s">
        <v>4</v>
      </c>
      <c r="K290" s="174">
        <f t="shared" ca="1" si="17"/>
        <v>42803</v>
      </c>
      <c r="L290" s="20">
        <f ca="1">_xll.meDateFromTenor(K290,L$14,"Following",L$13,"Normal")</f>
        <v>42989</v>
      </c>
      <c r="M290" s="175">
        <f ca="1"/>
        <v>-1.3994126991767337E-3</v>
      </c>
      <c r="N290" s="7" t="s">
        <v>4</v>
      </c>
      <c r="O290" s="174">
        <f t="shared" ca="1" si="18"/>
        <v>42803</v>
      </c>
      <c r="P290" s="20">
        <f ca="1">_xll.meDateFromTenor(O290,P$14,"Following",P$13,"Normal")</f>
        <v>42804</v>
      </c>
      <c r="Q290" s="175" t="str">
        <f ca="1"/>
        <v>Load Curve</v>
      </c>
      <c r="R290" s="7" t="s">
        <v>4</v>
      </c>
      <c r="S290" s="174">
        <f t="shared" ca="1" si="19"/>
        <v>42803</v>
      </c>
      <c r="T290" s="20">
        <f ca="1">_xll.meDateFromTenor(S290,"1D","Following",T$13,"Normal")</f>
        <v>42804</v>
      </c>
      <c r="U290" s="175" t="str">
        <f ca="1"/>
        <v>Load Curve</v>
      </c>
      <c r="V290" s="136" t="s">
        <v>4</v>
      </c>
    </row>
    <row r="291" spans="1:22" x14ac:dyDescent="0.25">
      <c r="A291" s="142">
        <v>273</v>
      </c>
      <c r="B291" s="134"/>
      <c r="C291" s="174">
        <f ca="1">_xll.meDateFromTenor(C290,"1D","FOLLOWING",D$13,"NORMAL")</f>
        <v>42804</v>
      </c>
      <c r="D291" s="20">
        <f ca="1">_xll.meDateFromTenor(C291,D$14,"Following",D$13,"Normal")</f>
        <v>42807</v>
      </c>
      <c r="E291" s="175">
        <f ca="1"/>
        <v>-4.1007588321306946E-3</v>
      </c>
      <c r="F291" s="99"/>
      <c r="G291" s="174">
        <f t="shared" ca="1" si="16"/>
        <v>42804</v>
      </c>
      <c r="H291" s="20">
        <f ca="1">_xll.meDateFromTenor(G291,H$14,"Following",H$13,"Normal")</f>
        <v>42898</v>
      </c>
      <c r="I291" s="175" t="str">
        <f ca="1"/>
        <v>Load Curve</v>
      </c>
      <c r="J291" s="7" t="s">
        <v>4</v>
      </c>
      <c r="K291" s="174">
        <f t="shared" ca="1" si="17"/>
        <v>42804</v>
      </c>
      <c r="L291" s="20">
        <f ca="1">_xll.meDateFromTenor(K291,L$14,"Following",L$13,"Normal")</f>
        <v>42989</v>
      </c>
      <c r="M291" s="175">
        <f ca="1"/>
        <v>-1.3985514955034239E-3</v>
      </c>
      <c r="N291" s="7" t="s">
        <v>4</v>
      </c>
      <c r="O291" s="174">
        <f t="shared" ca="1" si="18"/>
        <v>42804</v>
      </c>
      <c r="P291" s="20">
        <f ca="1">_xll.meDateFromTenor(O291,P$14,"Following",P$13,"Normal")</f>
        <v>42807</v>
      </c>
      <c r="Q291" s="175" t="str">
        <f ca="1"/>
        <v>Load Curve</v>
      </c>
      <c r="R291" s="7" t="s">
        <v>4</v>
      </c>
      <c r="S291" s="174">
        <f t="shared" ca="1" si="19"/>
        <v>42804</v>
      </c>
      <c r="T291" s="20">
        <f ca="1">_xll.meDateFromTenor(S291,"1D","Following",T$13,"Normal")</f>
        <v>42807</v>
      </c>
      <c r="U291" s="175" t="str">
        <f ca="1"/>
        <v>Load Curve</v>
      </c>
      <c r="V291" s="136" t="s">
        <v>4</v>
      </c>
    </row>
    <row r="292" spans="1:22" x14ac:dyDescent="0.25">
      <c r="A292" s="142">
        <v>274</v>
      </c>
      <c r="B292" s="134"/>
      <c r="C292" s="174">
        <f ca="1">_xll.meDateFromTenor(C291,"1D","FOLLOWING",D$13,"NORMAL")</f>
        <v>42807</v>
      </c>
      <c r="D292" s="20">
        <f ca="1">_xll.meDateFromTenor(C292,D$14,"Following",D$13,"Normal")</f>
        <v>42808</v>
      </c>
      <c r="E292" s="175">
        <f ca="1"/>
        <v>-4.0972122774141232E-3</v>
      </c>
      <c r="F292" s="99"/>
      <c r="G292" s="174">
        <f t="shared" ca="1" si="16"/>
        <v>42807</v>
      </c>
      <c r="H292" s="20">
        <f ca="1">_xll.meDateFromTenor(G292,H$14,"Following",H$13,"Normal")</f>
        <v>42899</v>
      </c>
      <c r="I292" s="175" t="str">
        <f ca="1"/>
        <v>Load Curve</v>
      </c>
      <c r="J292" s="7" t="s">
        <v>4</v>
      </c>
      <c r="K292" s="174">
        <f t="shared" ca="1" si="17"/>
        <v>42807</v>
      </c>
      <c r="L292" s="20">
        <f ca="1">_xll.meDateFromTenor(K292,L$14,"Following",L$13,"Normal")</f>
        <v>42991</v>
      </c>
      <c r="M292" s="175">
        <f ca="1"/>
        <v>-1.3958850176381289E-3</v>
      </c>
      <c r="N292" s="7" t="s">
        <v>4</v>
      </c>
      <c r="O292" s="174">
        <f t="shared" ca="1" si="18"/>
        <v>42807</v>
      </c>
      <c r="P292" s="20">
        <f ca="1">_xll.meDateFromTenor(O292,P$14,"Following",P$13,"Normal")</f>
        <v>42808</v>
      </c>
      <c r="Q292" s="175" t="str">
        <f ca="1"/>
        <v>Load Curve</v>
      </c>
      <c r="R292" s="7" t="s">
        <v>4</v>
      </c>
      <c r="S292" s="174">
        <f t="shared" ca="1" si="19"/>
        <v>42807</v>
      </c>
      <c r="T292" s="20">
        <f ca="1">_xll.meDateFromTenor(S292,"1D","Following",T$13,"Normal")</f>
        <v>42808</v>
      </c>
      <c r="U292" s="175" t="str">
        <f ca="1"/>
        <v>Load Curve</v>
      </c>
      <c r="V292" s="136" t="s">
        <v>4</v>
      </c>
    </row>
    <row r="293" spans="1:22" x14ac:dyDescent="0.25">
      <c r="A293" s="142">
        <v>275</v>
      </c>
      <c r="B293" s="134"/>
      <c r="C293" s="174">
        <f ca="1">_xll.meDateFromTenor(C292,"1D","FOLLOWING",D$13,"NORMAL")</f>
        <v>42808</v>
      </c>
      <c r="D293" s="20">
        <f ca="1">_xll.meDateFromTenor(C293,D$14,"Following",D$13,"Normal")</f>
        <v>42809</v>
      </c>
      <c r="E293" s="175">
        <f ca="1"/>
        <v>-4.095432310080597E-3</v>
      </c>
      <c r="F293" s="99"/>
      <c r="G293" s="174">
        <f t="shared" ca="1" si="16"/>
        <v>42808</v>
      </c>
      <c r="H293" s="20">
        <f ca="1">_xll.meDateFromTenor(G293,H$14,"Following",H$13,"Normal")</f>
        <v>42900</v>
      </c>
      <c r="I293" s="175" t="str">
        <f ca="1"/>
        <v>Load Curve</v>
      </c>
      <c r="J293" s="7" t="s">
        <v>4</v>
      </c>
      <c r="K293" s="174">
        <f t="shared" ca="1" si="17"/>
        <v>42808</v>
      </c>
      <c r="L293" s="20">
        <f ca="1">_xll.meDateFromTenor(K293,L$14,"Following",L$13,"Normal")</f>
        <v>42992</v>
      </c>
      <c r="M293" s="175">
        <f ca="1"/>
        <v>-1.3949686719452055E-3</v>
      </c>
      <c r="N293" s="7" t="s">
        <v>4</v>
      </c>
      <c r="O293" s="174">
        <f t="shared" ca="1" si="18"/>
        <v>42808</v>
      </c>
      <c r="P293" s="20">
        <f ca="1">_xll.meDateFromTenor(O293,P$14,"Following",P$13,"Normal")</f>
        <v>42809</v>
      </c>
      <c r="Q293" s="175" t="str">
        <f ca="1"/>
        <v>Load Curve</v>
      </c>
      <c r="R293" s="7" t="s">
        <v>4</v>
      </c>
      <c r="S293" s="174">
        <f t="shared" ca="1" si="19"/>
        <v>42808</v>
      </c>
      <c r="T293" s="20">
        <f ca="1">_xll.meDateFromTenor(S293,"1D","Following",T$13,"Normal")</f>
        <v>42809</v>
      </c>
      <c r="U293" s="175" t="str">
        <f ca="1"/>
        <v>Load Curve</v>
      </c>
      <c r="V293" s="136" t="s">
        <v>4</v>
      </c>
    </row>
    <row r="294" spans="1:22" x14ac:dyDescent="0.25">
      <c r="A294" s="142">
        <v>276</v>
      </c>
      <c r="B294" s="134"/>
      <c r="C294" s="174">
        <f ca="1">_xll.meDateFromTenor(C293,"1D","FOLLOWING",D$13,"NORMAL")</f>
        <v>42809</v>
      </c>
      <c r="D294" s="20">
        <f ca="1">_xll.meDateFromTenor(C294,D$14,"Following",D$13,"Normal")</f>
        <v>42810</v>
      </c>
      <c r="E294" s="175">
        <f ca="1"/>
        <v>-4.0936629573362785E-3</v>
      </c>
      <c r="F294" s="99"/>
      <c r="G294" s="174">
        <f t="shared" ca="1" si="16"/>
        <v>42809</v>
      </c>
      <c r="H294" s="20">
        <f ca="1">_xll.meDateFromTenor(G294,H$14,"Following",H$13,"Normal")</f>
        <v>42901</v>
      </c>
      <c r="I294" s="175" t="str">
        <f ca="1"/>
        <v>Load Curve</v>
      </c>
      <c r="J294" s="7" t="s">
        <v>4</v>
      </c>
      <c r="K294" s="174">
        <f t="shared" ca="1" si="17"/>
        <v>42809</v>
      </c>
      <c r="L294" s="20">
        <f ca="1">_xll.meDateFromTenor(K294,L$14,"Following",L$13,"Normal")</f>
        <v>42993</v>
      </c>
      <c r="M294" s="175">
        <f ca="1"/>
        <v>-1.3940386176553505E-3</v>
      </c>
      <c r="N294" s="7" t="s">
        <v>4</v>
      </c>
      <c r="O294" s="174">
        <f t="shared" ca="1" si="18"/>
        <v>42809</v>
      </c>
      <c r="P294" s="20">
        <f ca="1">_xll.meDateFromTenor(O294,P$14,"Following",P$13,"Normal")</f>
        <v>42810</v>
      </c>
      <c r="Q294" s="175" t="str">
        <f ca="1"/>
        <v>Load Curve</v>
      </c>
      <c r="R294" s="7" t="s">
        <v>4</v>
      </c>
      <c r="S294" s="174">
        <f t="shared" ca="1" si="19"/>
        <v>42809</v>
      </c>
      <c r="T294" s="20">
        <f ca="1">_xll.meDateFromTenor(S294,"1D","Following",T$13,"Normal")</f>
        <v>42810</v>
      </c>
      <c r="U294" s="175" t="str">
        <f ca="1"/>
        <v>Load Curve</v>
      </c>
      <c r="V294" s="136" t="s">
        <v>4</v>
      </c>
    </row>
    <row r="295" spans="1:22" x14ac:dyDescent="0.25">
      <c r="A295" s="142">
        <v>277</v>
      </c>
      <c r="B295" s="134"/>
      <c r="C295" s="174">
        <f ca="1">_xll.meDateFromTenor(C294,"1D","FOLLOWING",D$13,"NORMAL")</f>
        <v>42810</v>
      </c>
      <c r="D295" s="20">
        <f ca="1">_xll.meDateFromTenor(C295,D$14,"Following",D$13,"Normal")</f>
        <v>42811</v>
      </c>
      <c r="E295" s="175">
        <f ca="1"/>
        <v>-4.0919046295329201E-3</v>
      </c>
      <c r="F295" s="99"/>
      <c r="G295" s="174">
        <f t="shared" ca="1" si="16"/>
        <v>42810</v>
      </c>
      <c r="H295" s="20">
        <f ca="1">_xll.meDateFromTenor(G295,H$14,"Following",H$13,"Normal")</f>
        <v>42902</v>
      </c>
      <c r="I295" s="175" t="str">
        <f ca="1"/>
        <v>Load Curve</v>
      </c>
      <c r="J295" s="7" t="s">
        <v>4</v>
      </c>
      <c r="K295" s="174">
        <f t="shared" ca="1" si="17"/>
        <v>42810</v>
      </c>
      <c r="L295" s="20">
        <f ca="1">_xll.meDateFromTenor(K295,L$14,"Following",L$13,"Normal")</f>
        <v>42996</v>
      </c>
      <c r="M295" s="175">
        <f ca="1"/>
        <v>-1.3930948855317531E-3</v>
      </c>
      <c r="N295" s="7" t="s">
        <v>4</v>
      </c>
      <c r="O295" s="174">
        <f t="shared" ca="1" si="18"/>
        <v>42810</v>
      </c>
      <c r="P295" s="20">
        <f ca="1">_xll.meDateFromTenor(O295,P$14,"Following",P$13,"Normal")</f>
        <v>42811</v>
      </c>
      <c r="Q295" s="175" t="str">
        <f ca="1"/>
        <v>Load Curve</v>
      </c>
      <c r="R295" s="7" t="s">
        <v>4</v>
      </c>
      <c r="S295" s="174">
        <f t="shared" ca="1" si="19"/>
        <v>42810</v>
      </c>
      <c r="T295" s="20">
        <f ca="1">_xll.meDateFromTenor(S295,"1D","Following",T$13,"Normal")</f>
        <v>42811</v>
      </c>
      <c r="U295" s="175" t="str">
        <f ca="1"/>
        <v>Load Curve</v>
      </c>
      <c r="V295" s="136" t="s">
        <v>4</v>
      </c>
    </row>
    <row r="296" spans="1:22" x14ac:dyDescent="0.25">
      <c r="A296" s="142">
        <v>278</v>
      </c>
      <c r="B296" s="134"/>
      <c r="C296" s="174">
        <f ca="1">_xll.meDateFromTenor(C295,"1D","FOLLOWING",D$13,"NORMAL")</f>
        <v>42811</v>
      </c>
      <c r="D296" s="20">
        <f ca="1">_xll.meDateFromTenor(C296,D$14,"Following",D$13,"Normal")</f>
        <v>42814</v>
      </c>
      <c r="E296" s="175">
        <f ca="1"/>
        <v>-4.0883803423373997E-3</v>
      </c>
      <c r="F296" s="99"/>
      <c r="G296" s="174">
        <f t="shared" ca="1" si="16"/>
        <v>42811</v>
      </c>
      <c r="H296" s="20">
        <f ca="1">_xll.meDateFromTenor(G296,H$14,"Following",H$13,"Normal")</f>
        <v>42905</v>
      </c>
      <c r="I296" s="175" t="str">
        <f ca="1"/>
        <v>Load Curve</v>
      </c>
      <c r="J296" s="7" t="s">
        <v>4</v>
      </c>
      <c r="K296" s="174">
        <f t="shared" ca="1" si="17"/>
        <v>42811</v>
      </c>
      <c r="L296" s="20">
        <f ca="1">_xll.meDateFromTenor(K296,L$14,"Following",L$13,"Normal")</f>
        <v>42996</v>
      </c>
      <c r="M296" s="175">
        <f ca="1"/>
        <v>-1.392137506337603E-3</v>
      </c>
      <c r="N296" s="7" t="s">
        <v>4</v>
      </c>
      <c r="O296" s="174">
        <f t="shared" ca="1" si="18"/>
        <v>42811</v>
      </c>
      <c r="P296" s="20">
        <f ca="1">_xll.meDateFromTenor(O296,P$14,"Following",P$13,"Normal")</f>
        <v>42814</v>
      </c>
      <c r="Q296" s="175" t="str">
        <f ca="1"/>
        <v>Load Curve</v>
      </c>
      <c r="R296" s="7" t="s">
        <v>4</v>
      </c>
      <c r="S296" s="174">
        <f t="shared" ca="1" si="19"/>
        <v>42811</v>
      </c>
      <c r="T296" s="20">
        <f ca="1">_xll.meDateFromTenor(S296,"1D","Following",T$13,"Normal")</f>
        <v>42814</v>
      </c>
      <c r="U296" s="175" t="str">
        <f ca="1"/>
        <v>Load Curve</v>
      </c>
      <c r="V296" s="136" t="s">
        <v>4</v>
      </c>
    </row>
    <row r="297" spans="1:22" x14ac:dyDescent="0.25">
      <c r="A297" s="142">
        <v>279</v>
      </c>
      <c r="B297" s="134"/>
      <c r="C297" s="174">
        <f ca="1">_xll.meDateFromTenor(C296,"1D","FOLLOWING",D$13,"NORMAL")</f>
        <v>42814</v>
      </c>
      <c r="D297" s="20">
        <f ca="1">_xll.meDateFromTenor(C297,D$14,"Following",D$13,"Normal")</f>
        <v>42815</v>
      </c>
      <c r="E297" s="175">
        <f ca="1"/>
        <v>-4.0849897668105021E-3</v>
      </c>
      <c r="F297" s="99"/>
      <c r="G297" s="174">
        <f t="shared" ca="1" si="16"/>
        <v>42814</v>
      </c>
      <c r="H297" s="20">
        <f ca="1">_xll.meDateFromTenor(G297,H$14,"Following",H$13,"Normal")</f>
        <v>42906</v>
      </c>
      <c r="I297" s="175" t="str">
        <f ca="1"/>
        <v>Load Curve</v>
      </c>
      <c r="J297" s="7" t="s">
        <v>4</v>
      </c>
      <c r="K297" s="174">
        <f t="shared" ca="1" si="17"/>
        <v>42814</v>
      </c>
      <c r="L297" s="20">
        <f ca="1">_xll.meDateFromTenor(K297,L$14,"Following",L$13,"Normal")</f>
        <v>42998</v>
      </c>
      <c r="M297" s="175">
        <f ca="1"/>
        <v>-1.3891837939637229E-3</v>
      </c>
      <c r="N297" s="7" t="s">
        <v>4</v>
      </c>
      <c r="O297" s="174">
        <f t="shared" ca="1" si="18"/>
        <v>42814</v>
      </c>
      <c r="P297" s="20">
        <f ca="1">_xll.meDateFromTenor(O297,P$14,"Following",P$13,"Normal")</f>
        <v>42815</v>
      </c>
      <c r="Q297" s="175" t="str">
        <f ca="1"/>
        <v>Load Curve</v>
      </c>
      <c r="R297" s="7" t="s">
        <v>4</v>
      </c>
      <c r="S297" s="174">
        <f t="shared" ca="1" si="19"/>
        <v>42814</v>
      </c>
      <c r="T297" s="20">
        <f ca="1">_xll.meDateFromTenor(S297,"1D","Following",T$13,"Normal")</f>
        <v>42815</v>
      </c>
      <c r="U297" s="175" t="str">
        <f ca="1"/>
        <v>Load Curve</v>
      </c>
      <c r="V297" s="136" t="s">
        <v>4</v>
      </c>
    </row>
    <row r="298" spans="1:22" x14ac:dyDescent="0.25">
      <c r="A298" s="142">
        <v>280</v>
      </c>
      <c r="B298" s="134"/>
      <c r="C298" s="174">
        <f ca="1">_xll.meDateFromTenor(C297,"1D","FOLLOWING",D$13,"NORMAL")</f>
        <v>42815</v>
      </c>
      <c r="D298" s="20">
        <f ca="1">_xll.meDateFromTenor(C298,D$14,"Following",D$13,"Normal")</f>
        <v>42816</v>
      </c>
      <c r="E298" s="175">
        <f ca="1"/>
        <v>-4.0832927135126132E-3</v>
      </c>
      <c r="F298" s="99"/>
      <c r="G298" s="174">
        <f t="shared" ca="1" si="16"/>
        <v>42815</v>
      </c>
      <c r="H298" s="20">
        <f ca="1">_xll.meDateFromTenor(G298,H$14,"Following",H$13,"Normal")</f>
        <v>42907</v>
      </c>
      <c r="I298" s="175" t="str">
        <f ca="1"/>
        <v>Load Curve</v>
      </c>
      <c r="J298" s="7" t="s">
        <v>4</v>
      </c>
      <c r="K298" s="174">
        <f t="shared" ca="1" si="17"/>
        <v>42815</v>
      </c>
      <c r="L298" s="20">
        <f ca="1">_xll.meDateFromTenor(K298,L$14,"Following",L$13,"Normal")</f>
        <v>42999</v>
      </c>
      <c r="M298" s="175">
        <f ca="1"/>
        <v>-1.3881721341192494E-3</v>
      </c>
      <c r="N298" s="7" t="s">
        <v>4</v>
      </c>
      <c r="O298" s="174">
        <f t="shared" ca="1" si="18"/>
        <v>42815</v>
      </c>
      <c r="P298" s="20">
        <f ca="1">_xll.meDateFromTenor(O298,P$14,"Following",P$13,"Normal")</f>
        <v>42816</v>
      </c>
      <c r="Q298" s="175" t="str">
        <f ca="1"/>
        <v>Load Curve</v>
      </c>
      <c r="R298" s="7" t="s">
        <v>4</v>
      </c>
      <c r="S298" s="174">
        <f t="shared" ca="1" si="19"/>
        <v>42815</v>
      </c>
      <c r="T298" s="20">
        <f ca="1">_xll.meDateFromTenor(S298,"1D","Following",T$13,"Normal")</f>
        <v>42816</v>
      </c>
      <c r="U298" s="175" t="str">
        <f ca="1"/>
        <v>Load Curve</v>
      </c>
      <c r="V298" s="136" t="s">
        <v>4</v>
      </c>
    </row>
    <row r="299" spans="1:22" x14ac:dyDescent="0.25">
      <c r="A299" s="142">
        <v>281</v>
      </c>
      <c r="B299" s="134"/>
      <c r="C299" s="174">
        <f ca="1">_xll.meDateFromTenor(C298,"1D","FOLLOWING",D$13,"NORMAL")</f>
        <v>42816</v>
      </c>
      <c r="D299" s="20">
        <f ca="1">_xll.meDateFromTenor(C299,D$14,"Following",D$13,"Normal")</f>
        <v>42817</v>
      </c>
      <c r="E299" s="175">
        <f ca="1"/>
        <v>-4.0816091451478945E-3</v>
      </c>
      <c r="F299" s="99"/>
      <c r="G299" s="174">
        <f t="shared" ca="1" si="16"/>
        <v>42816</v>
      </c>
      <c r="H299" s="20">
        <f ca="1">_xll.meDateFromTenor(G299,H$14,"Following",H$13,"Normal")</f>
        <v>42908</v>
      </c>
      <c r="I299" s="175" t="str">
        <f ca="1"/>
        <v>Load Curve</v>
      </c>
      <c r="J299" s="7" t="s">
        <v>4</v>
      </c>
      <c r="K299" s="174">
        <f t="shared" ca="1" si="17"/>
        <v>42816</v>
      </c>
      <c r="L299" s="20">
        <f ca="1">_xll.meDateFromTenor(K299,L$14,"Following",L$13,"Normal")</f>
        <v>43000</v>
      </c>
      <c r="M299" s="175">
        <f ca="1"/>
        <v>-1.3871469810201676E-3</v>
      </c>
      <c r="N299" s="7" t="s">
        <v>4</v>
      </c>
      <c r="O299" s="174">
        <f t="shared" ca="1" si="18"/>
        <v>42816</v>
      </c>
      <c r="P299" s="20">
        <f ca="1">_xll.meDateFromTenor(O299,P$14,"Following",P$13,"Normal")</f>
        <v>42817</v>
      </c>
      <c r="Q299" s="175" t="str">
        <f ca="1"/>
        <v>Load Curve</v>
      </c>
      <c r="R299" s="7" t="s">
        <v>4</v>
      </c>
      <c r="S299" s="174">
        <f t="shared" ca="1" si="19"/>
        <v>42816</v>
      </c>
      <c r="T299" s="20">
        <f ca="1">_xll.meDateFromTenor(S299,"1D","Following",T$13,"Normal")</f>
        <v>42817</v>
      </c>
      <c r="U299" s="175" t="str">
        <f ca="1"/>
        <v>Load Curve</v>
      </c>
      <c r="V299" s="136" t="s">
        <v>4</v>
      </c>
    </row>
    <row r="300" spans="1:22" x14ac:dyDescent="0.25">
      <c r="A300" s="142">
        <v>282</v>
      </c>
      <c r="B300" s="134"/>
      <c r="C300" s="174">
        <f ca="1">_xll.meDateFromTenor(C299,"1D","FOLLOWING",D$13,"NORMAL")</f>
        <v>42817</v>
      </c>
      <c r="D300" s="20">
        <f ca="1">_xll.meDateFromTenor(C300,D$14,"Following",D$13,"Normal")</f>
        <v>42818</v>
      </c>
      <c r="E300" s="175">
        <f ca="1"/>
        <v>-4.0799394718282903E-3</v>
      </c>
      <c r="F300" s="99"/>
      <c r="G300" s="174">
        <f t="shared" ca="1" si="16"/>
        <v>42817</v>
      </c>
      <c r="H300" s="20">
        <f ca="1">_xll.meDateFromTenor(G300,H$14,"Following",H$13,"Normal")</f>
        <v>42909</v>
      </c>
      <c r="I300" s="175" t="str">
        <f ca="1"/>
        <v>Load Curve</v>
      </c>
      <c r="J300" s="7" t="s">
        <v>4</v>
      </c>
      <c r="K300" s="174">
        <f t="shared" ca="1" si="17"/>
        <v>42817</v>
      </c>
      <c r="L300" s="20">
        <f ca="1">_xll.meDateFromTenor(K300,L$14,"Following",L$13,"Normal")</f>
        <v>43003</v>
      </c>
      <c r="M300" s="175">
        <f ca="1"/>
        <v>-1.3861083654296668E-3</v>
      </c>
      <c r="N300" s="7" t="s">
        <v>4</v>
      </c>
      <c r="O300" s="174">
        <f t="shared" ca="1" si="18"/>
        <v>42817</v>
      </c>
      <c r="P300" s="20">
        <f ca="1">_xll.meDateFromTenor(O300,P$14,"Following",P$13,"Normal")</f>
        <v>42818</v>
      </c>
      <c r="Q300" s="175" t="str">
        <f ca="1"/>
        <v>Load Curve</v>
      </c>
      <c r="R300" s="7" t="s">
        <v>4</v>
      </c>
      <c r="S300" s="174">
        <f t="shared" ca="1" si="19"/>
        <v>42817</v>
      </c>
      <c r="T300" s="20">
        <f ca="1">_xll.meDateFromTenor(S300,"1D","Following",T$13,"Normal")</f>
        <v>42818</v>
      </c>
      <c r="U300" s="175" t="str">
        <f ca="1"/>
        <v>Load Curve</v>
      </c>
      <c r="V300" s="136" t="s">
        <v>4</v>
      </c>
    </row>
    <row r="301" spans="1:22" x14ac:dyDescent="0.25">
      <c r="A301" s="142">
        <v>283</v>
      </c>
      <c r="B301" s="134"/>
      <c r="C301" s="174">
        <f ca="1">_xll.meDateFromTenor(C300,"1D","FOLLOWING",D$13,"NORMAL")</f>
        <v>42818</v>
      </c>
      <c r="D301" s="20">
        <f ca="1">_xll.meDateFromTenor(C301,D$14,"Following",D$13,"Normal")</f>
        <v>42821</v>
      </c>
      <c r="E301" s="175">
        <f ca="1"/>
        <v>-4.0766023282534794E-3</v>
      </c>
      <c r="F301" s="99"/>
      <c r="G301" s="174">
        <f t="shared" ca="1" si="16"/>
        <v>42818</v>
      </c>
      <c r="H301" s="20">
        <f ca="1">_xll.meDateFromTenor(G301,H$14,"Following",H$13,"Normal")</f>
        <v>42912</v>
      </c>
      <c r="I301" s="175" t="str">
        <f ca="1"/>
        <v>Load Curve</v>
      </c>
      <c r="J301" s="7" t="s">
        <v>4</v>
      </c>
      <c r="K301" s="174">
        <f t="shared" ca="1" si="17"/>
        <v>42818</v>
      </c>
      <c r="L301" s="20">
        <f ca="1">_xll.meDateFromTenor(K301,L$14,"Following",L$13,"Normal")</f>
        <v>43003</v>
      </c>
      <c r="M301" s="175">
        <f ca="1"/>
        <v>-1.3850563181109351E-3</v>
      </c>
      <c r="N301" s="7" t="s">
        <v>4</v>
      </c>
      <c r="O301" s="174">
        <f t="shared" ca="1" si="18"/>
        <v>42818</v>
      </c>
      <c r="P301" s="20">
        <f ca="1">_xll.meDateFromTenor(O301,P$14,"Following",P$13,"Normal")</f>
        <v>42821</v>
      </c>
      <c r="Q301" s="175" t="str">
        <f ca="1"/>
        <v>Load Curve</v>
      </c>
      <c r="R301" s="7" t="s">
        <v>4</v>
      </c>
      <c r="S301" s="174">
        <f t="shared" ca="1" si="19"/>
        <v>42818</v>
      </c>
      <c r="T301" s="20">
        <f ca="1">_xll.meDateFromTenor(S301,"1D","Following",T$13,"Normal")</f>
        <v>42821</v>
      </c>
      <c r="U301" s="175" t="str">
        <f ca="1"/>
        <v>Load Curve</v>
      </c>
      <c r="V301" s="136" t="s">
        <v>4</v>
      </c>
    </row>
    <row r="302" spans="1:22" x14ac:dyDescent="0.25">
      <c r="A302" s="142">
        <v>284</v>
      </c>
      <c r="B302" s="134"/>
      <c r="C302" s="174">
        <f ca="1">_xll.meDateFromTenor(C301,"1D","FOLLOWING",D$13,"NORMAL")</f>
        <v>42821</v>
      </c>
      <c r="D302" s="20">
        <f ca="1">_xll.meDateFromTenor(C302,D$14,"Following",D$13,"Normal")</f>
        <v>42822</v>
      </c>
      <c r="E302" s="175">
        <f ca="1"/>
        <v>-4.0734079295212814E-3</v>
      </c>
      <c r="F302" s="99"/>
      <c r="G302" s="174">
        <f t="shared" ca="1" si="16"/>
        <v>42821</v>
      </c>
      <c r="H302" s="20">
        <f ca="1">_xll.meDateFromTenor(G302,H$14,"Following",H$13,"Normal")</f>
        <v>42913</v>
      </c>
      <c r="I302" s="175" t="str">
        <f ca="1"/>
        <v>Load Curve</v>
      </c>
      <c r="J302" s="7" t="s">
        <v>4</v>
      </c>
      <c r="K302" s="174">
        <f t="shared" ca="1" si="17"/>
        <v>42821</v>
      </c>
      <c r="L302" s="20">
        <f ca="1">_xll.meDateFromTenor(K302,L$14,"Following",L$13,"Normal")</f>
        <v>43005</v>
      </c>
      <c r="M302" s="175">
        <f ca="1"/>
        <v>-1.3818198934172478E-3</v>
      </c>
      <c r="N302" s="7" t="s">
        <v>4</v>
      </c>
      <c r="O302" s="174">
        <f t="shared" ca="1" si="18"/>
        <v>42821</v>
      </c>
      <c r="P302" s="20">
        <f ca="1">_xll.meDateFromTenor(O302,P$14,"Following",P$13,"Normal")</f>
        <v>42822</v>
      </c>
      <c r="Q302" s="175" t="str">
        <f ca="1"/>
        <v>Load Curve</v>
      </c>
      <c r="R302" s="7" t="s">
        <v>4</v>
      </c>
      <c r="S302" s="174">
        <f t="shared" ca="1" si="19"/>
        <v>42821</v>
      </c>
      <c r="T302" s="20">
        <f ca="1">_xll.meDateFromTenor(S302,"1D","Following",T$13,"Normal")</f>
        <v>42822</v>
      </c>
      <c r="U302" s="175" t="str">
        <f ca="1"/>
        <v>Load Curve</v>
      </c>
      <c r="V302" s="136" t="s">
        <v>4</v>
      </c>
    </row>
    <row r="303" spans="1:22" x14ac:dyDescent="0.25">
      <c r="A303" s="142">
        <v>285</v>
      </c>
      <c r="B303" s="134"/>
      <c r="C303" s="174">
        <f ca="1">_xll.meDateFromTenor(C302,"1D","FOLLOWING",D$13,"NORMAL")</f>
        <v>42822</v>
      </c>
      <c r="D303" s="20">
        <f ca="1">_xll.meDateFromTenor(C303,D$14,"Following",D$13,"Normal")</f>
        <v>42823</v>
      </c>
      <c r="E303" s="175">
        <f ca="1"/>
        <v>-4.0718138817475028E-3</v>
      </c>
      <c r="F303" s="99"/>
      <c r="G303" s="174">
        <f t="shared" ca="1" si="16"/>
        <v>42822</v>
      </c>
      <c r="H303" s="20">
        <f ca="1">_xll.meDateFromTenor(G303,H$14,"Following",H$13,"Normal")</f>
        <v>42914</v>
      </c>
      <c r="I303" s="175" t="str">
        <f ca="1"/>
        <v>Load Curve</v>
      </c>
      <c r="J303" s="7" t="s">
        <v>4</v>
      </c>
      <c r="K303" s="174">
        <f t="shared" ca="1" si="17"/>
        <v>42822</v>
      </c>
      <c r="L303" s="20">
        <f ca="1">_xll.meDateFromTenor(K303,L$14,"Following",L$13,"Normal")</f>
        <v>43006</v>
      </c>
      <c r="M303" s="175">
        <f ca="1"/>
        <v>-1.380714426817484E-3</v>
      </c>
      <c r="N303" s="7" t="s">
        <v>4</v>
      </c>
      <c r="O303" s="174">
        <f t="shared" ca="1" si="18"/>
        <v>42822</v>
      </c>
      <c r="P303" s="20">
        <f ca="1">_xll.meDateFromTenor(O303,P$14,"Following",P$13,"Normal")</f>
        <v>42823</v>
      </c>
      <c r="Q303" s="175" t="str">
        <f ca="1"/>
        <v>Load Curve</v>
      </c>
      <c r="R303" s="7" t="s">
        <v>4</v>
      </c>
      <c r="S303" s="174">
        <f t="shared" ca="1" si="19"/>
        <v>42822</v>
      </c>
      <c r="T303" s="20">
        <f ca="1">_xll.meDateFromTenor(S303,"1D","Following",T$13,"Normal")</f>
        <v>42823</v>
      </c>
      <c r="U303" s="175" t="str">
        <f ca="1"/>
        <v>Load Curve</v>
      </c>
      <c r="V303" s="136" t="s">
        <v>4</v>
      </c>
    </row>
    <row r="304" spans="1:22" x14ac:dyDescent="0.25">
      <c r="A304" s="142">
        <v>286</v>
      </c>
      <c r="B304" s="134"/>
      <c r="C304" s="174">
        <f ca="1">_xll.meDateFromTenor(C303,"1D","FOLLOWING",D$13,"NORMAL")</f>
        <v>42823</v>
      </c>
      <c r="D304" s="20">
        <f ca="1">_xll.meDateFromTenor(C304,D$14,"Following",D$13,"Normal")</f>
        <v>42824</v>
      </c>
      <c r="E304" s="175">
        <f ca="1"/>
        <v>-4.0702361892508568E-3</v>
      </c>
      <c r="F304" s="99"/>
      <c r="G304" s="174">
        <f t="shared" ca="1" si="16"/>
        <v>42823</v>
      </c>
      <c r="H304" s="20">
        <f ca="1">_xll.meDateFromTenor(G304,H$14,"Following",H$13,"Normal")</f>
        <v>42915</v>
      </c>
      <c r="I304" s="175" t="str">
        <f ca="1"/>
        <v>Load Curve</v>
      </c>
      <c r="J304" s="7" t="s">
        <v>4</v>
      </c>
      <c r="K304" s="174">
        <f t="shared" ca="1" si="17"/>
        <v>42823</v>
      </c>
      <c r="L304" s="20">
        <f ca="1">_xll.meDateFromTenor(K304,L$14,"Following",L$13,"Normal")</f>
        <v>43007</v>
      </c>
      <c r="M304" s="175">
        <f ca="1"/>
        <v>-1.379595682305435E-3</v>
      </c>
      <c r="N304" s="7" t="s">
        <v>4</v>
      </c>
      <c r="O304" s="174">
        <f t="shared" ca="1" si="18"/>
        <v>42823</v>
      </c>
      <c r="P304" s="20">
        <f ca="1">_xll.meDateFromTenor(O304,P$14,"Following",P$13,"Normal")</f>
        <v>42824</v>
      </c>
      <c r="Q304" s="175" t="str">
        <f ca="1"/>
        <v>Load Curve</v>
      </c>
      <c r="R304" s="7" t="s">
        <v>4</v>
      </c>
      <c r="S304" s="174">
        <f t="shared" ca="1" si="19"/>
        <v>42823</v>
      </c>
      <c r="T304" s="20">
        <f ca="1">_xll.meDateFromTenor(S304,"1D","Following",T$13,"Normal")</f>
        <v>42824</v>
      </c>
      <c r="U304" s="175" t="str">
        <f ca="1"/>
        <v>Load Curve</v>
      </c>
      <c r="V304" s="136" t="s">
        <v>4</v>
      </c>
    </row>
    <row r="305" spans="1:22" x14ac:dyDescent="0.25">
      <c r="A305" s="142">
        <v>287</v>
      </c>
      <c r="B305" s="134"/>
      <c r="C305" s="174">
        <f ca="1">_xll.meDateFromTenor(C304,"1D","FOLLOWING",D$13,"NORMAL")</f>
        <v>42824</v>
      </c>
      <c r="D305" s="20">
        <f ca="1">_xll.meDateFromTenor(C305,D$14,"Following",D$13,"Normal")</f>
        <v>42825</v>
      </c>
      <c r="E305" s="175">
        <f ca="1"/>
        <v>-4.0686752619834158E-3</v>
      </c>
      <c r="F305" s="99"/>
      <c r="G305" s="174">
        <f t="shared" ca="1" si="16"/>
        <v>42824</v>
      </c>
      <c r="H305" s="20">
        <f ca="1">_xll.meDateFromTenor(G305,H$14,"Following",H$13,"Normal")</f>
        <v>42916</v>
      </c>
      <c r="I305" s="175" t="str">
        <f ca="1"/>
        <v>Load Curve</v>
      </c>
      <c r="J305" s="7" t="s">
        <v>4</v>
      </c>
      <c r="K305" s="174">
        <f t="shared" ca="1" si="17"/>
        <v>42824</v>
      </c>
      <c r="L305" s="20">
        <f ca="1">_xll.meDateFromTenor(K305,L$14,"Following",L$13,"Normal")</f>
        <v>43010</v>
      </c>
      <c r="M305" s="175">
        <f ca="1"/>
        <v>-1.3784636906442891E-3</v>
      </c>
      <c r="N305" s="7" t="s">
        <v>4</v>
      </c>
      <c r="O305" s="174">
        <f t="shared" ca="1" si="18"/>
        <v>42824</v>
      </c>
      <c r="P305" s="20">
        <f ca="1">_xll.meDateFromTenor(O305,P$14,"Following",P$13,"Normal")</f>
        <v>42825</v>
      </c>
      <c r="Q305" s="175" t="str">
        <f ca="1"/>
        <v>Load Curve</v>
      </c>
      <c r="R305" s="7" t="s">
        <v>4</v>
      </c>
      <c r="S305" s="174">
        <f t="shared" ca="1" si="19"/>
        <v>42824</v>
      </c>
      <c r="T305" s="20">
        <f ca="1">_xll.meDateFromTenor(S305,"1D","Following",T$13,"Normal")</f>
        <v>42825</v>
      </c>
      <c r="U305" s="175" t="str">
        <f ca="1"/>
        <v>Load Curve</v>
      </c>
      <c r="V305" s="136" t="s">
        <v>4</v>
      </c>
    </row>
    <row r="306" spans="1:22" x14ac:dyDescent="0.25">
      <c r="A306" s="142">
        <v>288</v>
      </c>
      <c r="B306" s="134"/>
      <c r="C306" s="174">
        <f ca="1">_xll.meDateFromTenor(C305,"1D","FOLLOWING",D$13,"NORMAL")</f>
        <v>42825</v>
      </c>
      <c r="D306" s="20">
        <f ca="1">_xll.meDateFromTenor(C306,D$14,"Following",D$13,"Normal")</f>
        <v>42828</v>
      </c>
      <c r="E306" s="175">
        <f ca="1"/>
        <v>-4.065565427513477E-3</v>
      </c>
      <c r="F306" s="99"/>
      <c r="G306" s="174">
        <f t="shared" ca="1" si="16"/>
        <v>42825</v>
      </c>
      <c r="H306" s="20">
        <f ca="1">_xll.meDateFromTenor(G306,H$14,"Following",H$13,"Normal")</f>
        <v>42916</v>
      </c>
      <c r="I306" s="175" t="str">
        <f ca="1"/>
        <v>Load Curve</v>
      </c>
      <c r="J306" s="7" t="s">
        <v>4</v>
      </c>
      <c r="K306" s="174">
        <f t="shared" ca="1" si="17"/>
        <v>42825</v>
      </c>
      <c r="L306" s="20">
        <f ca="1">_xll.meDateFromTenor(K306,L$14,"Following",L$13,"Normal")</f>
        <v>43010</v>
      </c>
      <c r="M306" s="175">
        <f ca="1"/>
        <v>-1.3773184825972356E-3</v>
      </c>
      <c r="N306" s="7" t="s">
        <v>4</v>
      </c>
      <c r="O306" s="174">
        <f t="shared" ca="1" si="18"/>
        <v>42825</v>
      </c>
      <c r="P306" s="20">
        <f ca="1">_xll.meDateFromTenor(O306,P$14,"Following",P$13,"Normal")</f>
        <v>42828</v>
      </c>
      <c r="Q306" s="175" t="str">
        <f ca="1"/>
        <v>Load Curve</v>
      </c>
      <c r="R306" s="7" t="s">
        <v>4</v>
      </c>
      <c r="S306" s="174">
        <f t="shared" ca="1" si="19"/>
        <v>42825</v>
      </c>
      <c r="T306" s="20">
        <f ca="1">_xll.meDateFromTenor(S306,"1D","Following",T$13,"Normal")</f>
        <v>42828</v>
      </c>
      <c r="U306" s="175" t="str">
        <f ca="1"/>
        <v>Load Curve</v>
      </c>
      <c r="V306" s="136" t="s">
        <v>4</v>
      </c>
    </row>
    <row r="307" spans="1:22" x14ac:dyDescent="0.25">
      <c r="A307" s="142">
        <v>289</v>
      </c>
      <c r="B307" s="134"/>
      <c r="C307" s="174">
        <f ca="1">_xll.meDateFromTenor(C306,"1D","FOLLOWING",D$13,"NORMAL")</f>
        <v>42828</v>
      </c>
      <c r="D307" s="20">
        <f ca="1">_xll.meDateFromTenor(C307,D$14,"Following",D$13,"Normal")</f>
        <v>42829</v>
      </c>
      <c r="E307" s="175">
        <f ca="1"/>
        <v>-4.0626074060457077E-3</v>
      </c>
      <c r="F307" s="99"/>
      <c r="G307" s="174">
        <f t="shared" ca="1" si="16"/>
        <v>42828</v>
      </c>
      <c r="H307" s="20">
        <f ca="1">_xll.meDateFromTenor(G307,H$14,"Following",H$13,"Normal")</f>
        <v>42919</v>
      </c>
      <c r="I307" s="175" t="str">
        <f ca="1"/>
        <v>Load Curve</v>
      </c>
      <c r="J307" s="7" t="s">
        <v>4</v>
      </c>
      <c r="K307" s="174">
        <f t="shared" ca="1" si="17"/>
        <v>42828</v>
      </c>
      <c r="L307" s="20">
        <f ca="1">_xll.meDateFromTenor(K307,L$14,"Following",L$13,"Normal")</f>
        <v>43011</v>
      </c>
      <c r="M307" s="175">
        <f ca="1"/>
        <v>-1.3738038677725188E-3</v>
      </c>
      <c r="N307" s="7" t="s">
        <v>4</v>
      </c>
      <c r="O307" s="174">
        <f t="shared" ca="1" si="18"/>
        <v>42828</v>
      </c>
      <c r="P307" s="20">
        <f ca="1">_xll.meDateFromTenor(O307,P$14,"Following",P$13,"Normal")</f>
        <v>42829</v>
      </c>
      <c r="Q307" s="175" t="str">
        <f ca="1"/>
        <v>Load Curve</v>
      </c>
      <c r="R307" s="7" t="s">
        <v>4</v>
      </c>
      <c r="S307" s="174">
        <f t="shared" ca="1" si="19"/>
        <v>42828</v>
      </c>
      <c r="T307" s="20">
        <f ca="1">_xll.meDateFromTenor(S307,"1D","Following",T$13,"Normal")</f>
        <v>42829</v>
      </c>
      <c r="U307" s="175" t="str">
        <f ca="1"/>
        <v>Load Curve</v>
      </c>
      <c r="V307" s="136" t="s">
        <v>4</v>
      </c>
    </row>
    <row r="308" spans="1:22" x14ac:dyDescent="0.25">
      <c r="A308" s="142">
        <v>290</v>
      </c>
      <c r="B308" s="134"/>
      <c r="C308" s="174">
        <f ca="1">_xll.meDateFromTenor(C307,"1D","FOLLOWING",D$13,"NORMAL")</f>
        <v>42829</v>
      </c>
      <c r="D308" s="20">
        <f ca="1">_xll.meDateFromTenor(C308,D$14,"Following",D$13,"Normal")</f>
        <v>42830</v>
      </c>
      <c r="E308" s="175">
        <f ca="1"/>
        <v>-4.0611364552845123E-3</v>
      </c>
      <c r="F308" s="99"/>
      <c r="G308" s="174">
        <f t="shared" ca="1" si="16"/>
        <v>42829</v>
      </c>
      <c r="H308" s="20">
        <f ca="1">_xll.meDateFromTenor(G308,H$14,"Following",H$13,"Normal")</f>
        <v>42920</v>
      </c>
      <c r="I308" s="175" t="str">
        <f ca="1"/>
        <v>Load Curve</v>
      </c>
      <c r="J308" s="7" t="s">
        <v>4</v>
      </c>
      <c r="K308" s="174">
        <f t="shared" ca="1" si="17"/>
        <v>42829</v>
      </c>
      <c r="L308" s="20">
        <f ca="1">_xll.meDateFromTenor(K308,L$14,"Following",L$13,"Normal")</f>
        <v>43012</v>
      </c>
      <c r="M308" s="175">
        <f ca="1"/>
        <v>-1.3726061018137243E-3</v>
      </c>
      <c r="N308" s="7" t="s">
        <v>4</v>
      </c>
      <c r="O308" s="174">
        <f t="shared" ca="1" si="18"/>
        <v>42829</v>
      </c>
      <c r="P308" s="20">
        <f ca="1">_xll.meDateFromTenor(O308,P$14,"Following",P$13,"Normal")</f>
        <v>42830</v>
      </c>
      <c r="Q308" s="175" t="str">
        <f ca="1"/>
        <v>Load Curve</v>
      </c>
      <c r="R308" s="7" t="s">
        <v>4</v>
      </c>
      <c r="S308" s="174">
        <f t="shared" ca="1" si="19"/>
        <v>42829</v>
      </c>
      <c r="T308" s="20">
        <f ca="1">_xll.meDateFromTenor(S308,"1D","Following",T$13,"Normal")</f>
        <v>42830</v>
      </c>
      <c r="U308" s="175" t="str">
        <f ca="1"/>
        <v>Load Curve</v>
      </c>
      <c r="V308" s="136" t="s">
        <v>4</v>
      </c>
    </row>
    <row r="309" spans="1:22" x14ac:dyDescent="0.25">
      <c r="A309" s="142">
        <v>291</v>
      </c>
      <c r="B309" s="134"/>
      <c r="C309" s="174">
        <f ca="1">_xll.meDateFromTenor(C308,"1D","FOLLOWING",D$13,"NORMAL")</f>
        <v>42830</v>
      </c>
      <c r="D309" s="20">
        <f ca="1">_xll.meDateFromTenor(C309,D$14,"Following",D$13,"Normal")</f>
        <v>42831</v>
      </c>
      <c r="E309" s="175">
        <f ca="1"/>
        <v>-4.059684730224348E-3</v>
      </c>
      <c r="F309" s="99"/>
      <c r="G309" s="174">
        <f t="shared" ca="1" si="16"/>
        <v>42830</v>
      </c>
      <c r="H309" s="20">
        <f ca="1">_xll.meDateFromTenor(G309,H$14,"Following",H$13,"Normal")</f>
        <v>42921</v>
      </c>
      <c r="I309" s="175" t="str">
        <f ca="1"/>
        <v>Load Curve</v>
      </c>
      <c r="J309" s="7" t="s">
        <v>4</v>
      </c>
      <c r="K309" s="174">
        <f t="shared" ca="1" si="17"/>
        <v>42830</v>
      </c>
      <c r="L309" s="20">
        <f ca="1">_xll.meDateFromTenor(K309,L$14,"Following",L$13,"Normal")</f>
        <v>43013</v>
      </c>
      <c r="M309" s="175">
        <f ca="1"/>
        <v>-1.371395273284967E-3</v>
      </c>
      <c r="N309" s="7" t="s">
        <v>4</v>
      </c>
      <c r="O309" s="174">
        <f t="shared" ca="1" si="18"/>
        <v>42830</v>
      </c>
      <c r="P309" s="20">
        <f ca="1">_xll.meDateFromTenor(O309,P$14,"Following",P$13,"Normal")</f>
        <v>42831</v>
      </c>
      <c r="Q309" s="175" t="str">
        <f ca="1"/>
        <v>Load Curve</v>
      </c>
      <c r="R309" s="7" t="s">
        <v>4</v>
      </c>
      <c r="S309" s="174">
        <f t="shared" ca="1" si="19"/>
        <v>42830</v>
      </c>
      <c r="T309" s="20">
        <f ca="1">_xll.meDateFromTenor(S309,"1D","Following",T$13,"Normal")</f>
        <v>42831</v>
      </c>
      <c r="U309" s="175" t="str">
        <f ca="1"/>
        <v>Load Curve</v>
      </c>
      <c r="V309" s="136" t="s">
        <v>4</v>
      </c>
    </row>
    <row r="310" spans="1:22" x14ac:dyDescent="0.25">
      <c r="A310" s="142">
        <v>292</v>
      </c>
      <c r="B310" s="134"/>
      <c r="C310" s="174">
        <f ca="1">_xll.meDateFromTenor(C309,"1D","FOLLOWING",D$13,"NORMAL")</f>
        <v>42831</v>
      </c>
      <c r="D310" s="20">
        <f ca="1">_xll.meDateFromTenor(C310,D$14,"Following",D$13,"Normal")</f>
        <v>42832</v>
      </c>
      <c r="E310" s="175">
        <f ca="1"/>
        <v>-4.0582526406174472E-3</v>
      </c>
      <c r="F310" s="99"/>
      <c r="G310" s="174">
        <f t="shared" ca="1" si="16"/>
        <v>42831</v>
      </c>
      <c r="H310" s="20">
        <f ca="1">_xll.meDateFromTenor(G310,H$14,"Following",H$13,"Normal")</f>
        <v>42922</v>
      </c>
      <c r="I310" s="175" t="str">
        <f ca="1"/>
        <v>Load Curve</v>
      </c>
      <c r="J310" s="7" t="s">
        <v>4</v>
      </c>
      <c r="K310" s="174">
        <f t="shared" ca="1" si="17"/>
        <v>42831</v>
      </c>
      <c r="L310" s="20">
        <f ca="1">_xll.meDateFromTenor(K310,L$14,"Following",L$13,"Normal")</f>
        <v>43014</v>
      </c>
      <c r="M310" s="175">
        <f ca="1"/>
        <v>-1.3701714129494356E-3</v>
      </c>
      <c r="N310" s="7" t="s">
        <v>4</v>
      </c>
      <c r="O310" s="174">
        <f t="shared" ca="1" si="18"/>
        <v>42831</v>
      </c>
      <c r="P310" s="20">
        <f ca="1">_xll.meDateFromTenor(O310,P$14,"Following",P$13,"Normal")</f>
        <v>42832</v>
      </c>
      <c r="Q310" s="175" t="str">
        <f ca="1"/>
        <v>Load Curve</v>
      </c>
      <c r="R310" s="7" t="s">
        <v>4</v>
      </c>
      <c r="S310" s="174">
        <f t="shared" ca="1" si="19"/>
        <v>42831</v>
      </c>
      <c r="T310" s="20">
        <f ca="1">_xll.meDateFromTenor(S310,"1D","Following",T$13,"Normal")</f>
        <v>42832</v>
      </c>
      <c r="U310" s="175" t="str">
        <f ca="1"/>
        <v>Load Curve</v>
      </c>
      <c r="V310" s="136" t="s">
        <v>4</v>
      </c>
    </row>
    <row r="311" spans="1:22" x14ac:dyDescent="0.25">
      <c r="A311" s="142">
        <v>293</v>
      </c>
      <c r="B311" s="134"/>
      <c r="C311" s="174">
        <f ca="1">_xll.meDateFromTenor(C310,"1D","FOLLOWING",D$13,"NORMAL")</f>
        <v>42832</v>
      </c>
      <c r="D311" s="20">
        <f ca="1">_xll.meDateFromTenor(C311,D$14,"Following",D$13,"Normal")</f>
        <v>42835</v>
      </c>
      <c r="E311" s="175">
        <f ca="1"/>
        <v>-4.0554102776990822E-3</v>
      </c>
      <c r="F311" s="99"/>
      <c r="G311" s="174">
        <f t="shared" ca="1" si="16"/>
        <v>42832</v>
      </c>
      <c r="H311" s="20">
        <f ca="1">_xll.meDateFromTenor(G311,H$14,"Following",H$13,"Normal")</f>
        <v>42923</v>
      </c>
      <c r="I311" s="175" t="str">
        <f ca="1"/>
        <v>Load Curve</v>
      </c>
      <c r="J311" s="7" t="s">
        <v>4</v>
      </c>
      <c r="K311" s="174">
        <f t="shared" ca="1" si="17"/>
        <v>42832</v>
      </c>
      <c r="L311" s="20">
        <f ca="1">_xll.meDateFromTenor(K311,L$14,"Following",L$13,"Normal")</f>
        <v>43017</v>
      </c>
      <c r="M311" s="175">
        <f ca="1"/>
        <v>-1.3689345515703196E-3</v>
      </c>
      <c r="N311" s="7" t="s">
        <v>4</v>
      </c>
      <c r="O311" s="174">
        <f t="shared" ca="1" si="18"/>
        <v>42832</v>
      </c>
      <c r="P311" s="20">
        <f ca="1">_xll.meDateFromTenor(O311,P$14,"Following",P$13,"Normal")</f>
        <v>42835</v>
      </c>
      <c r="Q311" s="175" t="str">
        <f ca="1"/>
        <v>Load Curve</v>
      </c>
      <c r="R311" s="7" t="s">
        <v>4</v>
      </c>
      <c r="S311" s="174">
        <f t="shared" ca="1" si="19"/>
        <v>42832</v>
      </c>
      <c r="T311" s="20">
        <f ca="1">_xll.meDateFromTenor(S311,"1D","Following",T$13,"Normal")</f>
        <v>42835</v>
      </c>
      <c r="U311" s="175" t="str">
        <f ca="1"/>
        <v>Load Curve</v>
      </c>
      <c r="V311" s="136" t="s">
        <v>4</v>
      </c>
    </row>
    <row r="312" spans="1:22" x14ac:dyDescent="0.25">
      <c r="A312" s="142">
        <v>294</v>
      </c>
      <c r="B312" s="134"/>
      <c r="C312" s="174">
        <f ca="1">_xll.meDateFromTenor(C311,"1D","FOLLOWING",D$13,"NORMAL")</f>
        <v>42835</v>
      </c>
      <c r="D312" s="20">
        <f ca="1">_xll.meDateFromTenor(C312,D$14,"Following",D$13,"Normal")</f>
        <v>42836</v>
      </c>
      <c r="E312" s="175">
        <f ca="1"/>
        <v>-4.0527288370825433E-3</v>
      </c>
      <c r="F312" s="99"/>
      <c r="G312" s="174">
        <f t="shared" ca="1" si="16"/>
        <v>42835</v>
      </c>
      <c r="H312" s="20">
        <f ca="1">_xll.meDateFromTenor(G312,H$14,"Following",H$13,"Normal")</f>
        <v>42926</v>
      </c>
      <c r="I312" s="175" t="str">
        <f ca="1"/>
        <v>Load Curve</v>
      </c>
      <c r="J312" s="7" t="s">
        <v>4</v>
      </c>
      <c r="K312" s="174">
        <f t="shared" ca="1" si="17"/>
        <v>42835</v>
      </c>
      <c r="L312" s="20">
        <f ca="1">_xll.meDateFromTenor(K312,L$14,"Following",L$13,"Normal")</f>
        <v>43018</v>
      </c>
      <c r="M312" s="175">
        <f ca="1"/>
        <v>-1.3651462688033511E-3</v>
      </c>
      <c r="N312" s="7" t="s">
        <v>4</v>
      </c>
      <c r="O312" s="174">
        <f t="shared" ca="1" si="18"/>
        <v>42835</v>
      </c>
      <c r="P312" s="20">
        <f ca="1">_xll.meDateFromTenor(O312,P$14,"Following",P$13,"Normal")</f>
        <v>42836</v>
      </c>
      <c r="Q312" s="175" t="str">
        <f ca="1"/>
        <v>Load Curve</v>
      </c>
      <c r="R312" s="7" t="s">
        <v>4</v>
      </c>
      <c r="S312" s="174">
        <f t="shared" ca="1" si="19"/>
        <v>42835</v>
      </c>
      <c r="T312" s="20">
        <f ca="1">_xll.meDateFromTenor(S312,"1D","Following",T$13,"Normal")</f>
        <v>42836</v>
      </c>
      <c r="U312" s="175" t="str">
        <f ca="1"/>
        <v>Load Curve</v>
      </c>
      <c r="V312" s="136" t="s">
        <v>4</v>
      </c>
    </row>
    <row r="313" spans="1:22" x14ac:dyDescent="0.25">
      <c r="A313" s="142">
        <v>295</v>
      </c>
      <c r="B313" s="134"/>
      <c r="C313" s="174">
        <f ca="1">_xll.meDateFromTenor(C312,"1D","FOLLOWING",D$13,"NORMAL")</f>
        <v>42836</v>
      </c>
      <c r="D313" s="20">
        <f ca="1">_xll.meDateFromTenor(C313,D$14,"Following",D$13,"Normal")</f>
        <v>42837</v>
      </c>
      <c r="E313" s="175">
        <f ca="1"/>
        <v>-4.0514010750225685E-3</v>
      </c>
      <c r="F313" s="99"/>
      <c r="G313" s="174">
        <f t="shared" ca="1" si="16"/>
        <v>42836</v>
      </c>
      <c r="H313" s="20">
        <f ca="1">_xll.meDateFromTenor(G313,H$14,"Following",H$13,"Normal")</f>
        <v>42927</v>
      </c>
      <c r="I313" s="175" t="str">
        <f ca="1"/>
        <v>Load Curve</v>
      </c>
      <c r="J313" s="7" t="s">
        <v>4</v>
      </c>
      <c r="K313" s="174">
        <f t="shared" ca="1" si="17"/>
        <v>42836</v>
      </c>
      <c r="L313" s="20">
        <f ca="1">_xll.meDateFromTenor(K313,L$14,"Following",L$13,"Normal")</f>
        <v>43019</v>
      </c>
      <c r="M313" s="175">
        <f ca="1"/>
        <v>-1.3638577108817849E-3</v>
      </c>
      <c r="N313" s="7" t="s">
        <v>4</v>
      </c>
      <c r="O313" s="174">
        <f t="shared" ca="1" si="18"/>
        <v>42836</v>
      </c>
      <c r="P313" s="20">
        <f ca="1">_xll.meDateFromTenor(O313,P$14,"Following",P$13,"Normal")</f>
        <v>42837</v>
      </c>
      <c r="Q313" s="175" t="str">
        <f ca="1"/>
        <v>Load Curve</v>
      </c>
      <c r="R313" s="7" t="s">
        <v>4</v>
      </c>
      <c r="S313" s="174">
        <f t="shared" ca="1" si="19"/>
        <v>42836</v>
      </c>
      <c r="T313" s="20">
        <f ca="1">_xll.meDateFromTenor(S313,"1D","Following",T$13,"Normal")</f>
        <v>42837</v>
      </c>
      <c r="U313" s="175" t="str">
        <f ca="1"/>
        <v>Load Curve</v>
      </c>
      <c r="V313" s="136" t="s">
        <v>4</v>
      </c>
    </row>
    <row r="314" spans="1:22" x14ac:dyDescent="0.25">
      <c r="A314" s="142">
        <v>296</v>
      </c>
      <c r="B314" s="134"/>
      <c r="C314" s="174">
        <f ca="1">_xll.meDateFromTenor(C313,"1D","FOLLOWING",D$13,"NORMAL")</f>
        <v>42837</v>
      </c>
      <c r="D314" s="20">
        <f ca="1">_xll.meDateFromTenor(C314,D$14,"Following",D$13,"Normal")</f>
        <v>42838</v>
      </c>
      <c r="E314" s="175">
        <f ca="1"/>
        <v>-4.050095408887359E-3</v>
      </c>
      <c r="F314" s="99"/>
      <c r="G314" s="174">
        <f t="shared" ca="1" si="16"/>
        <v>42837</v>
      </c>
      <c r="H314" s="20">
        <f ca="1">_xll.meDateFromTenor(G314,H$14,"Following",H$13,"Normal")</f>
        <v>42928</v>
      </c>
      <c r="I314" s="175" t="str">
        <f ca="1"/>
        <v>Load Curve</v>
      </c>
      <c r="J314" s="7" t="s">
        <v>4</v>
      </c>
      <c r="K314" s="174">
        <f t="shared" ca="1" si="17"/>
        <v>42837</v>
      </c>
      <c r="L314" s="20">
        <f ca="1">_xll.meDateFromTenor(K314,L$14,"Following",L$13,"Normal")</f>
        <v>43020</v>
      </c>
      <c r="M314" s="175">
        <f ca="1"/>
        <v>-1.3625563057325786E-3</v>
      </c>
      <c r="N314" s="7" t="s">
        <v>4</v>
      </c>
      <c r="O314" s="174">
        <f t="shared" ca="1" si="18"/>
        <v>42837</v>
      </c>
      <c r="P314" s="20">
        <f ca="1">_xll.meDateFromTenor(O314,P$14,"Following",P$13,"Normal")</f>
        <v>42838</v>
      </c>
      <c r="Q314" s="175" t="str">
        <f ca="1"/>
        <v>Load Curve</v>
      </c>
      <c r="R314" s="7" t="s">
        <v>4</v>
      </c>
      <c r="S314" s="174">
        <f t="shared" ca="1" si="19"/>
        <v>42837</v>
      </c>
      <c r="T314" s="20">
        <f ca="1">_xll.meDateFromTenor(S314,"1D","Following",T$13,"Normal")</f>
        <v>42838</v>
      </c>
      <c r="U314" s="175" t="str">
        <f ca="1"/>
        <v>Load Curve</v>
      </c>
      <c r="V314" s="136" t="s">
        <v>4</v>
      </c>
    </row>
    <row r="315" spans="1:22" x14ac:dyDescent="0.25">
      <c r="A315" s="142">
        <v>297</v>
      </c>
      <c r="B315" s="134"/>
      <c r="C315" s="174">
        <f ca="1">_xll.meDateFromTenor(C314,"1D","FOLLOWING",D$13,"NORMAL")</f>
        <v>42838</v>
      </c>
      <c r="D315" s="20">
        <f ca="1">_xll.meDateFromTenor(C315,D$14,"Following",D$13,"Normal")</f>
        <v>42843</v>
      </c>
      <c r="E315" s="175">
        <f ca="1"/>
        <v>-4.0462478606713296E-3</v>
      </c>
      <c r="F315" s="99"/>
      <c r="G315" s="174">
        <f t="shared" ca="1" si="16"/>
        <v>42838</v>
      </c>
      <c r="H315" s="20">
        <f ca="1">_xll.meDateFromTenor(G315,H$14,"Following",H$13,"Normal")</f>
        <v>42929</v>
      </c>
      <c r="I315" s="175" t="str">
        <f ca="1"/>
        <v>Load Curve</v>
      </c>
      <c r="J315" s="7" t="s">
        <v>4</v>
      </c>
      <c r="K315" s="174">
        <f t="shared" ca="1" si="17"/>
        <v>42838</v>
      </c>
      <c r="L315" s="20">
        <f ca="1">_xll.meDateFromTenor(K315,L$14,"Following",L$13,"Normal")</f>
        <v>43021</v>
      </c>
      <c r="M315" s="175">
        <f ca="1"/>
        <v>-1.3612420841189212E-3</v>
      </c>
      <c r="N315" s="7" t="s">
        <v>4</v>
      </c>
      <c r="O315" s="174">
        <f t="shared" ca="1" si="18"/>
        <v>42838</v>
      </c>
      <c r="P315" s="20">
        <f ca="1">_xll.meDateFromTenor(O315,P$14,"Following",P$13,"Normal")</f>
        <v>42843</v>
      </c>
      <c r="Q315" s="175" t="str">
        <f ca="1"/>
        <v>Load Curve</v>
      </c>
      <c r="R315" s="7" t="s">
        <v>4</v>
      </c>
      <c r="S315" s="174">
        <f t="shared" ca="1" si="19"/>
        <v>42838</v>
      </c>
      <c r="T315" s="20">
        <f ca="1">_xll.meDateFromTenor(S315,"1D","Following",T$13,"Normal")</f>
        <v>42843</v>
      </c>
      <c r="U315" s="175" t="str">
        <f ca="1"/>
        <v>Load Curve</v>
      </c>
      <c r="V315" s="136" t="s">
        <v>4</v>
      </c>
    </row>
    <row r="316" spans="1:22" x14ac:dyDescent="0.25">
      <c r="A316" s="142">
        <v>298</v>
      </c>
      <c r="B316" s="134"/>
      <c r="C316" s="174">
        <f ca="1">_xll.meDateFromTenor(C315,"1D","FOLLOWING",D$13,"NORMAL")</f>
        <v>42843</v>
      </c>
      <c r="D316" s="20">
        <f ca="1">_xll.meDateFromTenor(C316,D$14,"Following",D$13,"Normal")</f>
        <v>42844</v>
      </c>
      <c r="E316" s="175">
        <f ca="1"/>
        <v>-4.0427483815408541E-3</v>
      </c>
      <c r="F316" s="99"/>
      <c r="G316" s="174">
        <f t="shared" ca="1" si="16"/>
        <v>42843</v>
      </c>
      <c r="H316" s="20">
        <f ca="1">_xll.meDateFromTenor(G316,H$14,"Following",H$13,"Normal")</f>
        <v>42934</v>
      </c>
      <c r="I316" s="175" t="str">
        <f ca="1"/>
        <v>Load Curve</v>
      </c>
      <c r="J316" s="7" t="s">
        <v>4</v>
      </c>
      <c r="K316" s="174">
        <f t="shared" ca="1" si="17"/>
        <v>42843</v>
      </c>
      <c r="L316" s="20">
        <f ca="1">_xll.meDateFromTenor(K316,L$14,"Following",L$13,"Normal")</f>
        <v>43026</v>
      </c>
      <c r="M316" s="175">
        <f ca="1"/>
        <v>-1.3544798057954807E-3</v>
      </c>
      <c r="N316" s="7" t="s">
        <v>4</v>
      </c>
      <c r="O316" s="174">
        <f t="shared" ca="1" si="18"/>
        <v>42843</v>
      </c>
      <c r="P316" s="20">
        <f ca="1">_xll.meDateFromTenor(O316,P$14,"Following",P$13,"Normal")</f>
        <v>42844</v>
      </c>
      <c r="Q316" s="175" t="str">
        <f ca="1"/>
        <v>Load Curve</v>
      </c>
      <c r="R316" s="7" t="s">
        <v>4</v>
      </c>
      <c r="S316" s="174">
        <f t="shared" ca="1" si="19"/>
        <v>42843</v>
      </c>
      <c r="T316" s="20">
        <f ca="1">_xll.meDateFromTenor(S316,"1D","Following",T$13,"Normal")</f>
        <v>42844</v>
      </c>
      <c r="U316" s="175" t="str">
        <f ca="1"/>
        <v>Load Curve</v>
      </c>
      <c r="V316" s="136" t="s">
        <v>4</v>
      </c>
    </row>
    <row r="317" spans="1:22" x14ac:dyDescent="0.25">
      <c r="A317" s="142">
        <v>299</v>
      </c>
      <c r="B317" s="134"/>
      <c r="C317" s="174">
        <f ca="1">_xll.meDateFromTenor(C316,"1D","FOLLOWING",D$13,"NORMAL")</f>
        <v>42844</v>
      </c>
      <c r="D317" s="20">
        <f ca="1">_xll.meDateFromTenor(C317,D$14,"Following",D$13,"Normal")</f>
        <v>42845</v>
      </c>
      <c r="E317" s="175">
        <f ca="1"/>
        <v>-4.041608865619232E-3</v>
      </c>
      <c r="F317" s="99"/>
      <c r="G317" s="174">
        <f t="shared" ca="1" si="16"/>
        <v>42844</v>
      </c>
      <c r="H317" s="20">
        <f ca="1">_xll.meDateFromTenor(G317,H$14,"Following",H$13,"Normal")</f>
        <v>42935</v>
      </c>
      <c r="I317" s="175" t="str">
        <f ca="1"/>
        <v>Load Curve</v>
      </c>
      <c r="J317" s="7" t="s">
        <v>4</v>
      </c>
      <c r="K317" s="174">
        <f t="shared" ca="1" si="17"/>
        <v>42844</v>
      </c>
      <c r="L317" s="20">
        <f ca="1">_xll.meDateFromTenor(K317,L$14,"Following",L$13,"Normal")</f>
        <v>43027</v>
      </c>
      <c r="M317" s="175">
        <f ca="1"/>
        <v>-1.3530893314220849E-3</v>
      </c>
      <c r="N317" s="7" t="s">
        <v>4</v>
      </c>
      <c r="O317" s="174">
        <f t="shared" ca="1" si="18"/>
        <v>42844</v>
      </c>
      <c r="P317" s="20">
        <f ca="1">_xll.meDateFromTenor(O317,P$14,"Following",P$13,"Normal")</f>
        <v>42845</v>
      </c>
      <c r="Q317" s="175" t="str">
        <f ca="1"/>
        <v>Load Curve</v>
      </c>
      <c r="R317" s="7" t="s">
        <v>4</v>
      </c>
      <c r="S317" s="174">
        <f t="shared" ca="1" si="19"/>
        <v>42844</v>
      </c>
      <c r="T317" s="20">
        <f ca="1">_xll.meDateFromTenor(S317,"1D","Following",T$13,"Normal")</f>
        <v>42845</v>
      </c>
      <c r="U317" s="175" t="str">
        <f ca="1"/>
        <v>Load Curve</v>
      </c>
      <c r="V317" s="136" t="s">
        <v>4</v>
      </c>
    </row>
    <row r="318" spans="1:22" x14ac:dyDescent="0.25">
      <c r="A318" s="142">
        <v>300</v>
      </c>
      <c r="B318" s="134"/>
      <c r="C318" s="174">
        <f ca="1">_xll.meDateFromTenor(C317,"1D","FOLLOWING",D$13,"NORMAL")</f>
        <v>42845</v>
      </c>
      <c r="D318" s="20">
        <f ca="1">_xll.meDateFromTenor(C318,D$14,"Following",D$13,"Normal")</f>
        <v>42846</v>
      </c>
      <c r="E318" s="175">
        <f ca="1"/>
        <v>-4.0404947256789262E-3</v>
      </c>
      <c r="F318" s="99"/>
      <c r="G318" s="174">
        <f t="shared" ca="1" si="16"/>
        <v>42845</v>
      </c>
      <c r="H318" s="20">
        <f ca="1">_xll.meDateFromTenor(G318,H$14,"Following",H$13,"Normal")</f>
        <v>42936</v>
      </c>
      <c r="I318" s="175" t="str">
        <f ca="1"/>
        <v>Load Curve</v>
      </c>
      <c r="J318" s="7" t="s">
        <v>4</v>
      </c>
      <c r="K318" s="174">
        <f t="shared" ca="1" si="17"/>
        <v>42845</v>
      </c>
      <c r="L318" s="20">
        <f ca="1">_xll.meDateFromTenor(K318,L$14,"Following",L$13,"Normal")</f>
        <v>43028</v>
      </c>
      <c r="M318" s="175">
        <f ca="1"/>
        <v>-1.3516862559265607E-3</v>
      </c>
      <c r="N318" s="7" t="s">
        <v>4</v>
      </c>
      <c r="O318" s="174">
        <f t="shared" ca="1" si="18"/>
        <v>42845</v>
      </c>
      <c r="P318" s="20">
        <f ca="1">_xll.meDateFromTenor(O318,P$14,"Following",P$13,"Normal")</f>
        <v>42846</v>
      </c>
      <c r="Q318" s="175" t="str">
        <f ca="1"/>
        <v>Load Curve</v>
      </c>
      <c r="R318" s="7" t="s">
        <v>4</v>
      </c>
      <c r="S318" s="174">
        <f t="shared" ca="1" si="19"/>
        <v>42845</v>
      </c>
      <c r="T318" s="20">
        <f ca="1">_xll.meDateFromTenor(S318,"1D","Following",T$13,"Normal")</f>
        <v>42846</v>
      </c>
      <c r="U318" s="175" t="str">
        <f ca="1"/>
        <v>Load Curve</v>
      </c>
      <c r="V318" s="136" t="s">
        <v>4</v>
      </c>
    </row>
    <row r="319" spans="1:22" x14ac:dyDescent="0.25">
      <c r="A319" s="142">
        <v>301</v>
      </c>
      <c r="B319" s="134"/>
      <c r="C319" s="174">
        <f ca="1">_xll.meDateFromTenor(C318,"1D","FOLLOWING",D$13,"NORMAL")</f>
        <v>42846</v>
      </c>
      <c r="D319" s="20">
        <f ca="1">_xll.meDateFromTenor(C319,D$14,"Following",D$13,"Normal")</f>
        <v>42849</v>
      </c>
      <c r="E319" s="175">
        <f ca="1"/>
        <v>-4.0383077815597948E-3</v>
      </c>
      <c r="F319" s="99"/>
      <c r="G319" s="174">
        <f t="shared" ca="1" si="16"/>
        <v>42846</v>
      </c>
      <c r="H319" s="20">
        <f ca="1">_xll.meDateFromTenor(G319,H$14,"Following",H$13,"Normal")</f>
        <v>42937</v>
      </c>
      <c r="I319" s="175" t="str">
        <f ca="1"/>
        <v>Load Curve</v>
      </c>
      <c r="J319" s="7" t="s">
        <v>4</v>
      </c>
      <c r="K319" s="174">
        <f t="shared" ca="1" si="17"/>
        <v>42846</v>
      </c>
      <c r="L319" s="20">
        <f ca="1">_xll.meDateFromTenor(K319,L$14,"Following",L$13,"Normal")</f>
        <v>43031</v>
      </c>
      <c r="M319" s="175">
        <f ca="1"/>
        <v>-1.350270610072097E-3</v>
      </c>
      <c r="N319" s="7" t="s">
        <v>4</v>
      </c>
      <c r="O319" s="174">
        <f t="shared" ca="1" si="18"/>
        <v>42846</v>
      </c>
      <c r="P319" s="20">
        <f ca="1">_xll.meDateFromTenor(O319,P$14,"Following",P$13,"Normal")</f>
        <v>42849</v>
      </c>
      <c r="Q319" s="175" t="str">
        <f ca="1"/>
        <v>Load Curve</v>
      </c>
      <c r="R319" s="7" t="s">
        <v>4</v>
      </c>
      <c r="S319" s="174">
        <f t="shared" ca="1" si="19"/>
        <v>42846</v>
      </c>
      <c r="T319" s="20">
        <f ca="1">_xll.meDateFromTenor(S319,"1D","Following",T$13,"Normal")</f>
        <v>42849</v>
      </c>
      <c r="U319" s="175" t="str">
        <f ca="1"/>
        <v>Load Curve</v>
      </c>
      <c r="V319" s="136" t="s">
        <v>4</v>
      </c>
    </row>
    <row r="320" spans="1:22" x14ac:dyDescent="0.25">
      <c r="A320" s="142">
        <v>302</v>
      </c>
      <c r="B320" s="134"/>
      <c r="C320" s="174">
        <f ca="1">_xll.meDateFromTenor(C319,"1D","FOLLOWING",D$13,"NORMAL")</f>
        <v>42849</v>
      </c>
      <c r="D320" s="20">
        <f ca="1">_xll.meDateFromTenor(C320,D$14,"Following",D$13,"Normal")</f>
        <v>42850</v>
      </c>
      <c r="E320" s="175">
        <f ca="1"/>
        <v>-4.0363001252918954E-3</v>
      </c>
      <c r="F320" s="99"/>
      <c r="G320" s="174">
        <f t="shared" ca="1" si="16"/>
        <v>42849</v>
      </c>
      <c r="H320" s="20">
        <f ca="1">_xll.meDateFromTenor(G320,H$14,"Following",H$13,"Normal")</f>
        <v>42940</v>
      </c>
      <c r="I320" s="175" t="str">
        <f ca="1"/>
        <v>Load Curve</v>
      </c>
      <c r="J320" s="7" t="s">
        <v>4</v>
      </c>
      <c r="K320" s="174">
        <f t="shared" ca="1" si="17"/>
        <v>42849</v>
      </c>
      <c r="L320" s="20">
        <f ca="1">_xll.meDateFromTenor(K320,L$14,"Following",L$13,"Normal")</f>
        <v>43032</v>
      </c>
      <c r="M320" s="175">
        <f ca="1"/>
        <v>-1.3459485579869587E-3</v>
      </c>
      <c r="N320" s="7" t="s">
        <v>4</v>
      </c>
      <c r="O320" s="174">
        <f t="shared" ca="1" si="18"/>
        <v>42849</v>
      </c>
      <c r="P320" s="20">
        <f ca="1">_xll.meDateFromTenor(O320,P$14,"Following",P$13,"Normal")</f>
        <v>42850</v>
      </c>
      <c r="Q320" s="175" t="str">
        <f ca="1"/>
        <v>Load Curve</v>
      </c>
      <c r="R320" s="7" t="s">
        <v>4</v>
      </c>
      <c r="S320" s="174">
        <f t="shared" ca="1" si="19"/>
        <v>42849</v>
      </c>
      <c r="T320" s="20">
        <f ca="1">_xll.meDateFromTenor(S320,"1D","Following",T$13,"Normal")</f>
        <v>42850</v>
      </c>
      <c r="U320" s="175" t="str">
        <f ca="1"/>
        <v>Load Curve</v>
      </c>
      <c r="V320" s="136" t="s">
        <v>4</v>
      </c>
    </row>
    <row r="321" spans="1:22" x14ac:dyDescent="0.25">
      <c r="A321" s="142">
        <v>303</v>
      </c>
      <c r="B321" s="134"/>
      <c r="C321" s="174">
        <f ca="1">_xll.meDateFromTenor(C320,"1D","FOLLOWING",D$13,"NORMAL")</f>
        <v>42850</v>
      </c>
      <c r="D321" s="20">
        <f ca="1">_xll.meDateFromTenor(C321,D$14,"Following",D$13,"Normal")</f>
        <v>42851</v>
      </c>
      <c r="E321" s="175">
        <f ca="1"/>
        <v>-4.0353190154185517E-3</v>
      </c>
      <c r="F321" s="99"/>
      <c r="G321" s="174">
        <f t="shared" ca="1" si="16"/>
        <v>42850</v>
      </c>
      <c r="H321" s="20">
        <f ca="1">_xll.meDateFromTenor(G321,H$14,"Following",H$13,"Normal")</f>
        <v>42941</v>
      </c>
      <c r="I321" s="175" t="str">
        <f ca="1"/>
        <v>Load Curve</v>
      </c>
      <c r="J321" s="7" t="s">
        <v>4</v>
      </c>
      <c r="K321" s="174">
        <f t="shared" ca="1" si="17"/>
        <v>42850</v>
      </c>
      <c r="L321" s="20">
        <f ca="1">_xll.meDateFromTenor(K321,L$14,"Following",L$13,"Normal")</f>
        <v>43033</v>
      </c>
      <c r="M321" s="175">
        <f ca="1"/>
        <v>-1.3444829383286274E-3</v>
      </c>
      <c r="N321" s="7" t="s">
        <v>4</v>
      </c>
      <c r="O321" s="174">
        <f t="shared" ca="1" si="18"/>
        <v>42850</v>
      </c>
      <c r="P321" s="20">
        <f ca="1">_xll.meDateFromTenor(O321,P$14,"Following",P$13,"Normal")</f>
        <v>42851</v>
      </c>
      <c r="Q321" s="175" t="str">
        <f ca="1"/>
        <v>Load Curve</v>
      </c>
      <c r="R321" s="7" t="s">
        <v>4</v>
      </c>
      <c r="S321" s="174">
        <f t="shared" ca="1" si="19"/>
        <v>42850</v>
      </c>
      <c r="T321" s="20">
        <f ca="1">_xll.meDateFromTenor(S321,"1D","Following",T$13,"Normal")</f>
        <v>42851</v>
      </c>
      <c r="U321" s="175" t="str">
        <f ca="1"/>
        <v>Load Curve</v>
      </c>
      <c r="V321" s="136" t="s">
        <v>4</v>
      </c>
    </row>
    <row r="322" spans="1:22" x14ac:dyDescent="0.25">
      <c r="A322" s="142">
        <v>304</v>
      </c>
      <c r="B322" s="134"/>
      <c r="C322" s="174">
        <f ca="1">_xll.meDateFromTenor(C321,"1D","FOLLOWING",D$13,"NORMAL")</f>
        <v>42851</v>
      </c>
      <c r="D322" s="20">
        <f ca="1">_xll.meDateFromTenor(C322,D$14,"Following",D$13,"Normal")</f>
        <v>42852</v>
      </c>
      <c r="E322" s="175">
        <f ca="1"/>
        <v>-4.0343657413188941E-3</v>
      </c>
      <c r="F322" s="99"/>
      <c r="G322" s="174">
        <f t="shared" ca="1" si="16"/>
        <v>42851</v>
      </c>
      <c r="H322" s="20">
        <f ca="1">_xll.meDateFromTenor(G322,H$14,"Following",H$13,"Normal")</f>
        <v>42942</v>
      </c>
      <c r="I322" s="175" t="str">
        <f ca="1"/>
        <v>Load Curve</v>
      </c>
      <c r="J322" s="7" t="s">
        <v>4</v>
      </c>
      <c r="K322" s="174">
        <f t="shared" ca="1" si="17"/>
        <v>42851</v>
      </c>
      <c r="L322" s="20">
        <f ca="1">_xll.meDateFromTenor(K322,L$14,"Following",L$13,"Normal")</f>
        <v>43034</v>
      </c>
      <c r="M322" s="175">
        <f ca="1"/>
        <v>-1.3430049021273007E-3</v>
      </c>
      <c r="N322" s="7" t="s">
        <v>4</v>
      </c>
      <c r="O322" s="174">
        <f t="shared" ca="1" si="18"/>
        <v>42851</v>
      </c>
      <c r="P322" s="20">
        <f ca="1">_xll.meDateFromTenor(O322,P$14,"Following",P$13,"Normal")</f>
        <v>42852</v>
      </c>
      <c r="Q322" s="175" t="str">
        <f ca="1"/>
        <v>Load Curve</v>
      </c>
      <c r="R322" s="7" t="s">
        <v>4</v>
      </c>
      <c r="S322" s="174">
        <f t="shared" ca="1" si="19"/>
        <v>42851</v>
      </c>
      <c r="T322" s="20">
        <f ca="1">_xll.meDateFromTenor(S322,"1D","Following",T$13,"Normal")</f>
        <v>42852</v>
      </c>
      <c r="U322" s="175" t="str">
        <f ca="1"/>
        <v>Load Curve</v>
      </c>
      <c r="V322" s="136" t="s">
        <v>4</v>
      </c>
    </row>
    <row r="323" spans="1:22" x14ac:dyDescent="0.25">
      <c r="A323" s="142">
        <v>305</v>
      </c>
      <c r="B323" s="134"/>
      <c r="C323" s="174">
        <f ca="1">_xll.meDateFromTenor(C322,"1D","FOLLOWING",D$13,"NORMAL")</f>
        <v>42852</v>
      </c>
      <c r="D323" s="20">
        <f ca="1">_xll.meDateFromTenor(C323,D$14,"Following",D$13,"Normal")</f>
        <v>42853</v>
      </c>
      <c r="E323" s="175">
        <f ca="1"/>
        <v>-4.0334407135844833E-3</v>
      </c>
      <c r="F323" s="99"/>
      <c r="G323" s="174">
        <f t="shared" ca="1" si="16"/>
        <v>42852</v>
      </c>
      <c r="H323" s="20">
        <f ca="1">_xll.meDateFromTenor(G323,H$14,"Following",H$13,"Normal")</f>
        <v>42943</v>
      </c>
      <c r="I323" s="175" t="str">
        <f ca="1"/>
        <v>Load Curve</v>
      </c>
      <c r="J323" s="7" t="s">
        <v>4</v>
      </c>
      <c r="K323" s="174">
        <f t="shared" ca="1" si="17"/>
        <v>42852</v>
      </c>
      <c r="L323" s="20">
        <f ca="1">_xll.meDateFromTenor(K323,L$14,"Following",L$13,"Normal")</f>
        <v>43035</v>
      </c>
      <c r="M323" s="175">
        <f ca="1"/>
        <v>-1.3415144801461689E-3</v>
      </c>
      <c r="N323" s="7" t="s">
        <v>4</v>
      </c>
      <c r="O323" s="174">
        <f t="shared" ca="1" si="18"/>
        <v>42852</v>
      </c>
      <c r="P323" s="20">
        <f ca="1">_xll.meDateFromTenor(O323,P$14,"Following",P$13,"Normal")</f>
        <v>42853</v>
      </c>
      <c r="Q323" s="175" t="str">
        <f ca="1"/>
        <v>Load Curve</v>
      </c>
      <c r="R323" s="7" t="s">
        <v>4</v>
      </c>
      <c r="S323" s="174">
        <f t="shared" ca="1" si="19"/>
        <v>42852</v>
      </c>
      <c r="T323" s="20">
        <f ca="1">_xll.meDateFromTenor(S323,"1D","Following",T$13,"Normal")</f>
        <v>42853</v>
      </c>
      <c r="U323" s="175" t="str">
        <f ca="1"/>
        <v>Load Curve</v>
      </c>
      <c r="V323" s="136" t="s">
        <v>4</v>
      </c>
    </row>
    <row r="324" spans="1:22" x14ac:dyDescent="0.25">
      <c r="A324" s="142">
        <v>306</v>
      </c>
      <c r="B324" s="134"/>
      <c r="C324" s="174">
        <f ca="1">_xll.meDateFromTenor(C323,"1D","FOLLOWING",D$13,"NORMAL")</f>
        <v>42853</v>
      </c>
      <c r="D324" s="20">
        <f ca="1">_xll.meDateFromTenor(C324,D$14,"Following",D$13,"Normal")</f>
        <v>42857</v>
      </c>
      <c r="E324" s="175">
        <f ca="1"/>
        <v>-4.0312052496405274E-3</v>
      </c>
      <c r="F324" s="99"/>
      <c r="G324" s="174">
        <f t="shared" ca="1" si="16"/>
        <v>42853</v>
      </c>
      <c r="H324" s="20">
        <f ca="1">_xll.meDateFromTenor(G324,H$14,"Following",H$13,"Normal")</f>
        <v>42944</v>
      </c>
      <c r="I324" s="175" t="str">
        <f ca="1"/>
        <v>Load Curve</v>
      </c>
      <c r="J324" s="7" t="s">
        <v>4</v>
      </c>
      <c r="K324" s="174">
        <f t="shared" ca="1" si="17"/>
        <v>42853</v>
      </c>
      <c r="L324" s="20">
        <f ca="1">_xll.meDateFromTenor(K324,L$14,"Following",L$13,"Normal")</f>
        <v>43038</v>
      </c>
      <c r="M324" s="175">
        <f ca="1"/>
        <v>-1.3400117031484205E-3</v>
      </c>
      <c r="N324" s="7" t="s">
        <v>4</v>
      </c>
      <c r="O324" s="174">
        <f t="shared" ca="1" si="18"/>
        <v>42853</v>
      </c>
      <c r="P324" s="20">
        <f ca="1">_xll.meDateFromTenor(O324,P$14,"Following",P$13,"Normal")</f>
        <v>42857</v>
      </c>
      <c r="Q324" s="175" t="str">
        <f ca="1"/>
        <v>Load Curve</v>
      </c>
      <c r="R324" s="7" t="s">
        <v>4</v>
      </c>
      <c r="S324" s="174">
        <f t="shared" ca="1" si="19"/>
        <v>42853</v>
      </c>
      <c r="T324" s="20">
        <f ca="1">_xll.meDateFromTenor(S324,"1D","Following",T$13,"Normal")</f>
        <v>42857</v>
      </c>
      <c r="U324" s="175" t="str">
        <f ca="1"/>
        <v>Load Curve</v>
      </c>
      <c r="V324" s="136" t="s">
        <v>4</v>
      </c>
    </row>
    <row r="325" spans="1:22" x14ac:dyDescent="0.25">
      <c r="A325" s="142">
        <v>307</v>
      </c>
      <c r="B325" s="134"/>
      <c r="C325" s="174">
        <f ca="1">_xll.meDateFromTenor(C324,"1D","FOLLOWING",D$13,"NORMAL")</f>
        <v>42857</v>
      </c>
      <c r="D325" s="20">
        <f ca="1">_xll.meDateFromTenor(C325,D$14,"Following",D$13,"Normal")</f>
        <v>42858</v>
      </c>
      <c r="E325" s="175">
        <f ca="1"/>
        <v>-4.03071376643607E-3</v>
      </c>
      <c r="F325" s="99"/>
      <c r="G325" s="174">
        <f t="shared" ca="1" si="16"/>
        <v>42857</v>
      </c>
      <c r="H325" s="20">
        <f ca="1">_xll.meDateFromTenor(G325,H$14,"Following",H$13,"Normal")</f>
        <v>42949</v>
      </c>
      <c r="I325" s="175" t="str">
        <f ca="1"/>
        <v>Load Curve</v>
      </c>
      <c r="J325" s="7" t="s">
        <v>4</v>
      </c>
      <c r="K325" s="174">
        <f t="shared" ca="1" si="17"/>
        <v>42857</v>
      </c>
      <c r="L325" s="20">
        <f ca="1">_xll.meDateFromTenor(K325,L$14,"Following",L$13,"Normal")</f>
        <v>43041</v>
      </c>
      <c r="M325" s="175">
        <f ca="1"/>
        <v>-1.3338776602550392E-3</v>
      </c>
      <c r="N325" s="7" t="s">
        <v>4</v>
      </c>
      <c r="O325" s="174">
        <f t="shared" ca="1" si="18"/>
        <v>42857</v>
      </c>
      <c r="P325" s="20">
        <f ca="1">_xll.meDateFromTenor(O325,P$14,"Following",P$13,"Normal")</f>
        <v>42858</v>
      </c>
      <c r="Q325" s="175" t="str">
        <f ca="1"/>
        <v>Load Curve</v>
      </c>
      <c r="R325" s="7" t="s">
        <v>4</v>
      </c>
      <c r="S325" s="174">
        <f t="shared" ca="1" si="19"/>
        <v>42857</v>
      </c>
      <c r="T325" s="20">
        <f ca="1">_xll.meDateFromTenor(S325,"1D","Following",T$13,"Normal")</f>
        <v>42858</v>
      </c>
      <c r="U325" s="175" t="str">
        <f ca="1"/>
        <v>Load Curve</v>
      </c>
      <c r="V325" s="136" t="s">
        <v>4</v>
      </c>
    </row>
    <row r="326" spans="1:22" x14ac:dyDescent="0.25">
      <c r="A326" s="142">
        <v>308</v>
      </c>
      <c r="B326" s="134"/>
      <c r="C326" s="174">
        <f ca="1">_xll.meDateFromTenor(C325,"1D","FOLLOWING",D$13,"NORMAL")</f>
        <v>42858</v>
      </c>
      <c r="D326" s="20">
        <f ca="1">_xll.meDateFromTenor(C326,D$14,"Following",D$13,"Normal")</f>
        <v>42859</v>
      </c>
      <c r="E326" s="175">
        <f ca="1"/>
        <v>-4.030770777752061E-3</v>
      </c>
      <c r="F326" s="99"/>
      <c r="G326" s="174">
        <f t="shared" ca="1" si="16"/>
        <v>42858</v>
      </c>
      <c r="H326" s="20">
        <f ca="1">_xll.meDateFromTenor(G326,H$14,"Following",H$13,"Normal")</f>
        <v>42950</v>
      </c>
      <c r="I326" s="175" t="str">
        <f ca="1"/>
        <v>Load Curve</v>
      </c>
      <c r="J326" s="7" t="s">
        <v>4</v>
      </c>
      <c r="K326" s="174">
        <f t="shared" ca="1" si="17"/>
        <v>42858</v>
      </c>
      <c r="L326" s="20">
        <f ca="1">_xll.meDateFromTenor(K326,L$14,"Following",L$13,"Normal")</f>
        <v>43042</v>
      </c>
      <c r="M326" s="175">
        <f ca="1"/>
        <v>-1.3323135696220417E-3</v>
      </c>
      <c r="N326" s="7" t="s">
        <v>4</v>
      </c>
      <c r="O326" s="174">
        <f t="shared" ca="1" si="18"/>
        <v>42858</v>
      </c>
      <c r="P326" s="20">
        <f ca="1">_xll.meDateFromTenor(O326,P$14,"Following",P$13,"Normal")</f>
        <v>42859</v>
      </c>
      <c r="Q326" s="175" t="str">
        <f ca="1"/>
        <v>Load Curve</v>
      </c>
      <c r="R326" s="7" t="s">
        <v>4</v>
      </c>
      <c r="S326" s="174">
        <f t="shared" ca="1" si="19"/>
        <v>42858</v>
      </c>
      <c r="T326" s="20">
        <f ca="1">_xll.meDateFromTenor(S326,"1D","Following",T$13,"Normal")</f>
        <v>42859</v>
      </c>
      <c r="U326" s="175" t="str">
        <f ca="1"/>
        <v>Load Curve</v>
      </c>
      <c r="V326" s="136" t="s">
        <v>4</v>
      </c>
    </row>
    <row r="327" spans="1:22" x14ac:dyDescent="0.25">
      <c r="A327" s="142">
        <v>309</v>
      </c>
      <c r="B327" s="134"/>
      <c r="C327" s="174">
        <f ca="1">_xll.meDateFromTenor(C326,"1D","FOLLOWING",D$13,"NORMAL")</f>
        <v>42859</v>
      </c>
      <c r="D327" s="20">
        <f ca="1">_xll.meDateFromTenor(C327,D$14,"Following",D$13,"Normal")</f>
        <v>42860</v>
      </c>
      <c r="E327" s="175">
        <f ca="1"/>
        <v>-4.0307107324633199E-3</v>
      </c>
      <c r="F327" s="99"/>
      <c r="G327" s="174">
        <f t="shared" ca="1" si="16"/>
        <v>42859</v>
      </c>
      <c r="H327" s="20">
        <f ca="1">_xll.meDateFromTenor(G327,H$14,"Following",H$13,"Normal")</f>
        <v>42951</v>
      </c>
      <c r="I327" s="175" t="str">
        <f ca="1"/>
        <v>Load Curve</v>
      </c>
      <c r="J327" s="7" t="s">
        <v>4</v>
      </c>
      <c r="K327" s="174">
        <f t="shared" ca="1" si="17"/>
        <v>42859</v>
      </c>
      <c r="L327" s="20">
        <f ca="1">_xll.meDateFromTenor(K327,L$14,"Following",L$13,"Normal")</f>
        <v>43045</v>
      </c>
      <c r="M327" s="175">
        <f ca="1"/>
        <v>-1.3307373085515615E-3</v>
      </c>
      <c r="N327" s="7" t="s">
        <v>4</v>
      </c>
      <c r="O327" s="174">
        <f t="shared" ca="1" si="18"/>
        <v>42859</v>
      </c>
      <c r="P327" s="20">
        <f ca="1">_xll.meDateFromTenor(O327,P$14,"Following",P$13,"Normal")</f>
        <v>42860</v>
      </c>
      <c r="Q327" s="175" t="str">
        <f ca="1"/>
        <v>Load Curve</v>
      </c>
      <c r="R327" s="7" t="s">
        <v>4</v>
      </c>
      <c r="S327" s="174">
        <f t="shared" ca="1" si="19"/>
        <v>42859</v>
      </c>
      <c r="T327" s="20">
        <f ca="1">_xll.meDateFromTenor(S327,"1D","Following",T$13,"Normal")</f>
        <v>42860</v>
      </c>
      <c r="U327" s="175" t="str">
        <f ca="1"/>
        <v>Load Curve</v>
      </c>
      <c r="V327" s="136" t="s">
        <v>4</v>
      </c>
    </row>
    <row r="328" spans="1:22" x14ac:dyDescent="0.25">
      <c r="A328" s="142">
        <v>310</v>
      </c>
      <c r="B328" s="134"/>
      <c r="C328" s="174">
        <f ca="1">_xll.meDateFromTenor(C327,"1D","FOLLOWING",D$13,"NORMAL")</f>
        <v>42860</v>
      </c>
      <c r="D328" s="20">
        <f ca="1">_xll.meDateFromTenor(C328,D$14,"Following",D$13,"Normal")</f>
        <v>42863</v>
      </c>
      <c r="E328" s="175">
        <f ca="1"/>
        <v>-4.0301553602884047E-3</v>
      </c>
      <c r="F328" s="99"/>
      <c r="G328" s="174">
        <f t="shared" ca="1" si="16"/>
        <v>42860</v>
      </c>
      <c r="H328" s="20">
        <f ca="1">_xll.meDateFromTenor(G328,H$14,"Following",H$13,"Normal")</f>
        <v>42954</v>
      </c>
      <c r="I328" s="175" t="str">
        <f ca="1"/>
        <v>Load Curve</v>
      </c>
      <c r="J328" s="7" t="s">
        <v>4</v>
      </c>
      <c r="K328" s="174">
        <f t="shared" ca="1" si="17"/>
        <v>42860</v>
      </c>
      <c r="L328" s="20">
        <f ca="1">_xll.meDateFromTenor(K328,L$14,"Following",L$13,"Normal")</f>
        <v>43045</v>
      </c>
      <c r="M328" s="175">
        <f ca="1"/>
        <v>-1.329148907806787E-3</v>
      </c>
      <c r="N328" s="7" t="s">
        <v>4</v>
      </c>
      <c r="O328" s="174">
        <f t="shared" ca="1" si="18"/>
        <v>42860</v>
      </c>
      <c r="P328" s="20">
        <f ca="1">_xll.meDateFromTenor(O328,P$14,"Following",P$13,"Normal")</f>
        <v>42863</v>
      </c>
      <c r="Q328" s="175" t="str">
        <f ca="1"/>
        <v>Load Curve</v>
      </c>
      <c r="R328" s="7" t="s">
        <v>4</v>
      </c>
      <c r="S328" s="174">
        <f t="shared" ca="1" si="19"/>
        <v>42860</v>
      </c>
      <c r="T328" s="20">
        <f ca="1">_xll.meDateFromTenor(S328,"1D","Following",T$13,"Normal")</f>
        <v>42863</v>
      </c>
      <c r="U328" s="175" t="str">
        <f ca="1"/>
        <v>Load Curve</v>
      </c>
      <c r="V328" s="136" t="s">
        <v>4</v>
      </c>
    </row>
    <row r="329" spans="1:22" x14ac:dyDescent="0.25">
      <c r="A329" s="142">
        <v>311</v>
      </c>
      <c r="B329" s="134"/>
      <c r="C329" s="174">
        <f ca="1">_xll.meDateFromTenor(C328,"1D","FOLLOWING",D$13,"NORMAL")</f>
        <v>42863</v>
      </c>
      <c r="D329" s="20">
        <f ca="1">_xll.meDateFromTenor(C329,D$14,"Following",D$13,"Normal")</f>
        <v>42864</v>
      </c>
      <c r="E329" s="175">
        <f ca="1"/>
        <v>-4.0293000870628296E-3</v>
      </c>
      <c r="F329" s="99"/>
      <c r="G329" s="174">
        <f t="shared" ca="1" si="16"/>
        <v>42863</v>
      </c>
      <c r="H329" s="20">
        <f ca="1">_xll.meDateFromTenor(G329,H$14,"Following",H$13,"Normal")</f>
        <v>42955</v>
      </c>
      <c r="I329" s="175" t="str">
        <f ca="1"/>
        <v>Load Curve</v>
      </c>
      <c r="J329" s="7" t="s">
        <v>4</v>
      </c>
      <c r="K329" s="174">
        <f t="shared" ca="1" si="17"/>
        <v>42863</v>
      </c>
      <c r="L329" s="20">
        <f ca="1">_xll.meDateFromTenor(K329,L$14,"Following",L$13,"Normal")</f>
        <v>43047</v>
      </c>
      <c r="M329" s="175">
        <f ca="1"/>
        <v>-1.3243111751585913E-3</v>
      </c>
      <c r="N329" s="7" t="s">
        <v>4</v>
      </c>
      <c r="O329" s="174">
        <f t="shared" ca="1" si="18"/>
        <v>42863</v>
      </c>
      <c r="P329" s="20">
        <f ca="1">_xll.meDateFromTenor(O329,P$14,"Following",P$13,"Normal")</f>
        <v>42864</v>
      </c>
      <c r="Q329" s="175" t="str">
        <f ca="1"/>
        <v>Load Curve</v>
      </c>
      <c r="R329" s="7" t="s">
        <v>4</v>
      </c>
      <c r="S329" s="174">
        <f t="shared" ca="1" si="19"/>
        <v>42863</v>
      </c>
      <c r="T329" s="20">
        <f ca="1">_xll.meDateFromTenor(S329,"1D","Following",T$13,"Normal")</f>
        <v>42864</v>
      </c>
      <c r="U329" s="175" t="str">
        <f ca="1"/>
        <v>Load Curve</v>
      </c>
      <c r="V329" s="136" t="s">
        <v>4</v>
      </c>
    </row>
    <row r="330" spans="1:22" x14ac:dyDescent="0.25">
      <c r="A330" s="142">
        <v>312</v>
      </c>
      <c r="B330" s="134"/>
      <c r="C330" s="174">
        <f ca="1">_xll.meDateFromTenor(C329,"1D","FOLLOWING",D$13,"NORMAL")</f>
        <v>42864</v>
      </c>
      <c r="D330" s="20">
        <f ca="1">_xll.meDateFromTenor(C330,D$14,"Following",D$13,"Normal")</f>
        <v>42865</v>
      </c>
      <c r="E330" s="175">
        <f ca="1"/>
        <v>-4.0286548358903366E-3</v>
      </c>
      <c r="F330" s="99"/>
      <c r="G330" s="174">
        <f t="shared" ca="1" si="16"/>
        <v>42864</v>
      </c>
      <c r="H330" s="20">
        <f ca="1">_xll.meDateFromTenor(G330,H$14,"Following",H$13,"Normal")</f>
        <v>42956</v>
      </c>
      <c r="I330" s="175" t="str">
        <f ca="1"/>
        <v>Load Curve</v>
      </c>
      <c r="J330" s="7" t="s">
        <v>4</v>
      </c>
      <c r="K330" s="174">
        <f t="shared" ca="1" si="17"/>
        <v>42864</v>
      </c>
      <c r="L330" s="20">
        <f ca="1">_xll.meDateFromTenor(K330,L$14,"Following",L$13,"Normal")</f>
        <v>43048</v>
      </c>
      <c r="M330" s="175">
        <f ca="1"/>
        <v>-1.3226745233485312E-3</v>
      </c>
      <c r="N330" s="7" t="s">
        <v>4</v>
      </c>
      <c r="O330" s="174">
        <f t="shared" ca="1" si="18"/>
        <v>42864</v>
      </c>
      <c r="P330" s="20">
        <f ca="1">_xll.meDateFromTenor(O330,P$14,"Following",P$13,"Normal")</f>
        <v>42865</v>
      </c>
      <c r="Q330" s="175" t="str">
        <f ca="1"/>
        <v>Load Curve</v>
      </c>
      <c r="R330" s="7" t="s">
        <v>4</v>
      </c>
      <c r="S330" s="174">
        <f t="shared" ca="1" si="19"/>
        <v>42864</v>
      </c>
      <c r="T330" s="20">
        <f ca="1">_xll.meDateFromTenor(S330,"1D","Following",T$13,"Normal")</f>
        <v>42865</v>
      </c>
      <c r="U330" s="175" t="str">
        <f ca="1"/>
        <v>Load Curve</v>
      </c>
      <c r="V330" s="136" t="s">
        <v>4</v>
      </c>
    </row>
    <row r="331" spans="1:22" x14ac:dyDescent="0.25">
      <c r="A331" s="142">
        <v>313</v>
      </c>
      <c r="B331" s="134"/>
      <c r="C331" s="174">
        <f ca="1">_xll.meDateFromTenor(C330,"1D","FOLLOWING",D$13,"NORMAL")</f>
        <v>42865</v>
      </c>
      <c r="D331" s="20">
        <f ca="1">_xll.meDateFromTenor(C331,D$14,"Following",D$13,"Normal")</f>
        <v>42866</v>
      </c>
      <c r="E331" s="175">
        <f ca="1"/>
        <v>-4.0278925592485276E-3</v>
      </c>
      <c r="F331" s="99"/>
      <c r="G331" s="174">
        <f t="shared" ca="1" si="16"/>
        <v>42865</v>
      </c>
      <c r="H331" s="20">
        <f ca="1">_xll.meDateFromTenor(G331,H$14,"Following",H$13,"Normal")</f>
        <v>42957</v>
      </c>
      <c r="I331" s="175" t="str">
        <f ca="1"/>
        <v>Load Curve</v>
      </c>
      <c r="J331" s="7" t="s">
        <v>4</v>
      </c>
      <c r="K331" s="174">
        <f t="shared" ca="1" si="17"/>
        <v>42865</v>
      </c>
      <c r="L331" s="20">
        <f ca="1">_xll.meDateFromTenor(K331,L$14,"Following",L$13,"Normal")</f>
        <v>43049</v>
      </c>
      <c r="M331" s="175">
        <f ca="1"/>
        <v>-1.3210258856801221E-3</v>
      </c>
      <c r="N331" s="7" t="s">
        <v>4</v>
      </c>
      <c r="O331" s="174">
        <f t="shared" ca="1" si="18"/>
        <v>42865</v>
      </c>
      <c r="P331" s="20">
        <f ca="1">_xll.meDateFromTenor(O331,P$14,"Following",P$13,"Normal")</f>
        <v>42866</v>
      </c>
      <c r="Q331" s="175" t="str">
        <f ca="1"/>
        <v>Load Curve</v>
      </c>
      <c r="R331" s="7" t="s">
        <v>4</v>
      </c>
      <c r="S331" s="174">
        <f t="shared" ca="1" si="19"/>
        <v>42865</v>
      </c>
      <c r="T331" s="20">
        <f ca="1">_xll.meDateFromTenor(S331,"1D","Following",T$13,"Normal")</f>
        <v>42866</v>
      </c>
      <c r="U331" s="175" t="str">
        <f ca="1"/>
        <v>Load Curve</v>
      </c>
      <c r="V331" s="136" t="s">
        <v>4</v>
      </c>
    </row>
    <row r="332" spans="1:22" x14ac:dyDescent="0.25">
      <c r="A332" s="142">
        <v>314</v>
      </c>
      <c r="B332" s="134"/>
      <c r="C332" s="174">
        <f ca="1">_xll.meDateFromTenor(C331,"1D","FOLLOWING",D$13,"NORMAL")</f>
        <v>42866</v>
      </c>
      <c r="D332" s="20">
        <f ca="1">_xll.meDateFromTenor(C332,D$14,"Following",D$13,"Normal")</f>
        <v>42867</v>
      </c>
      <c r="E332" s="175">
        <f ca="1"/>
        <v>-4.0270132626130245E-3</v>
      </c>
      <c r="F332" s="99"/>
      <c r="G332" s="174">
        <f t="shared" ca="1" si="16"/>
        <v>42866</v>
      </c>
      <c r="H332" s="20">
        <f ca="1">_xll.meDateFromTenor(G332,H$14,"Following",H$13,"Normal")</f>
        <v>42958</v>
      </c>
      <c r="I332" s="175" t="str">
        <f ca="1"/>
        <v>Load Curve</v>
      </c>
      <c r="J332" s="7" t="s">
        <v>4</v>
      </c>
      <c r="K332" s="174">
        <f t="shared" ca="1" si="17"/>
        <v>42866</v>
      </c>
      <c r="L332" s="20">
        <f ca="1">_xll.meDateFromTenor(K332,L$14,"Following",L$13,"Normal")</f>
        <v>43052</v>
      </c>
      <c r="M332" s="175">
        <f ca="1"/>
        <v>-1.3193652929165526E-3</v>
      </c>
      <c r="N332" s="7" t="s">
        <v>4</v>
      </c>
      <c r="O332" s="174">
        <f t="shared" ca="1" si="18"/>
        <v>42866</v>
      </c>
      <c r="P332" s="20">
        <f ca="1">_xll.meDateFromTenor(O332,P$14,"Following",P$13,"Normal")</f>
        <v>42867</v>
      </c>
      <c r="Q332" s="175" t="str">
        <f ca="1"/>
        <v>Load Curve</v>
      </c>
      <c r="R332" s="7" t="s">
        <v>4</v>
      </c>
      <c r="S332" s="174">
        <f t="shared" ca="1" si="19"/>
        <v>42866</v>
      </c>
      <c r="T332" s="20">
        <f ca="1">_xll.meDateFromTenor(S332,"1D","Following",T$13,"Normal")</f>
        <v>42867</v>
      </c>
      <c r="U332" s="175" t="str">
        <f ca="1"/>
        <v>Load Curve</v>
      </c>
      <c r="V332" s="136" t="s">
        <v>4</v>
      </c>
    </row>
    <row r="333" spans="1:22" x14ac:dyDescent="0.25">
      <c r="A333" s="142">
        <v>315</v>
      </c>
      <c r="B333" s="134"/>
      <c r="C333" s="174">
        <f ca="1">_xll.meDateFromTenor(C332,"1D","FOLLOWING",D$13,"NORMAL")</f>
        <v>42867</v>
      </c>
      <c r="D333" s="20">
        <f ca="1">_xll.meDateFromTenor(C333,D$14,"Following",D$13,"Normal")</f>
        <v>42870</v>
      </c>
      <c r="E333" s="175">
        <f ca="1"/>
        <v>-4.0248196294179334E-3</v>
      </c>
      <c r="F333" s="99"/>
      <c r="G333" s="174">
        <f t="shared" ca="1" si="16"/>
        <v>42867</v>
      </c>
      <c r="H333" s="20">
        <f ca="1">_xll.meDateFromTenor(G333,H$14,"Following",H$13,"Normal")</f>
        <v>42961</v>
      </c>
      <c r="I333" s="175" t="str">
        <f ca="1"/>
        <v>Load Curve</v>
      </c>
      <c r="J333" s="7" t="s">
        <v>4</v>
      </c>
      <c r="K333" s="174">
        <f t="shared" ca="1" si="17"/>
        <v>42867</v>
      </c>
      <c r="L333" s="20">
        <f ca="1">_xll.meDateFromTenor(K333,L$14,"Following",L$13,"Normal")</f>
        <v>43052</v>
      </c>
      <c r="M333" s="175">
        <f ca="1"/>
        <v>-1.3176927758210123E-3</v>
      </c>
      <c r="N333" s="7" t="s">
        <v>4</v>
      </c>
      <c r="O333" s="174">
        <f t="shared" ca="1" si="18"/>
        <v>42867</v>
      </c>
      <c r="P333" s="20">
        <f ca="1">_xll.meDateFromTenor(O333,P$14,"Following",P$13,"Normal")</f>
        <v>42870</v>
      </c>
      <c r="Q333" s="175" t="str">
        <f ca="1"/>
        <v>Load Curve</v>
      </c>
      <c r="R333" s="7" t="s">
        <v>4</v>
      </c>
      <c r="S333" s="174">
        <f t="shared" ca="1" si="19"/>
        <v>42867</v>
      </c>
      <c r="T333" s="20">
        <f ca="1">_xll.meDateFromTenor(S333,"1D","Following",T$13,"Normal")</f>
        <v>42870</v>
      </c>
      <c r="U333" s="175" t="str">
        <f ca="1"/>
        <v>Load Curve</v>
      </c>
      <c r="V333" s="136" t="s">
        <v>4</v>
      </c>
    </row>
    <row r="334" spans="1:22" x14ac:dyDescent="0.25">
      <c r="A334" s="142">
        <v>316</v>
      </c>
      <c r="B334" s="134"/>
      <c r="C334" s="174">
        <f ca="1">_xll.meDateFromTenor(C333,"1D","FOLLOWING",D$13,"NORMAL")</f>
        <v>42870</v>
      </c>
      <c r="D334" s="20">
        <f ca="1">_xll.meDateFromTenor(C334,D$14,"Following",D$13,"Normal")</f>
        <v>42871</v>
      </c>
      <c r="E334" s="175">
        <f ca="1"/>
        <v>-4.0223259783722792E-3</v>
      </c>
      <c r="F334" s="99"/>
      <c r="G334" s="174">
        <f t="shared" ca="1" si="16"/>
        <v>42870</v>
      </c>
      <c r="H334" s="20">
        <f ca="1">_xll.meDateFromTenor(G334,H$14,"Following",H$13,"Normal")</f>
        <v>42962</v>
      </c>
      <c r="I334" s="175" t="str">
        <f ca="1"/>
        <v>Load Curve</v>
      </c>
      <c r="J334" s="7" t="s">
        <v>4</v>
      </c>
      <c r="K334" s="174">
        <f t="shared" ca="1" si="17"/>
        <v>42870</v>
      </c>
      <c r="L334" s="20">
        <f ca="1">_xll.meDateFromTenor(K334,L$14,"Following",L$13,"Normal")</f>
        <v>43054</v>
      </c>
      <c r="M334" s="175">
        <f ca="1"/>
        <v>-1.312603986174454E-3</v>
      </c>
      <c r="N334" s="7" t="s">
        <v>4</v>
      </c>
      <c r="O334" s="174">
        <f t="shared" ca="1" si="18"/>
        <v>42870</v>
      </c>
      <c r="P334" s="20">
        <f ca="1">_xll.meDateFromTenor(O334,P$14,"Following",P$13,"Normal")</f>
        <v>42871</v>
      </c>
      <c r="Q334" s="175" t="str">
        <f ca="1"/>
        <v>Load Curve</v>
      </c>
      <c r="R334" s="7" t="s">
        <v>4</v>
      </c>
      <c r="S334" s="174">
        <f t="shared" ca="1" si="19"/>
        <v>42870</v>
      </c>
      <c r="T334" s="20">
        <f ca="1">_xll.meDateFromTenor(S334,"1D","Following",T$13,"Normal")</f>
        <v>42871</v>
      </c>
      <c r="U334" s="175" t="str">
        <f ca="1"/>
        <v>Load Curve</v>
      </c>
      <c r="V334" s="136" t="s">
        <v>4</v>
      </c>
    </row>
    <row r="335" spans="1:22" x14ac:dyDescent="0.25">
      <c r="A335" s="142">
        <v>317</v>
      </c>
      <c r="B335" s="134"/>
      <c r="C335" s="174">
        <f ca="1">_xll.meDateFromTenor(C334,"1D","FOLLOWING",D$13,"NORMAL")</f>
        <v>42871</v>
      </c>
      <c r="D335" s="20">
        <f ca="1">_xll.meDateFromTenor(C335,D$14,"Following",D$13,"Normal")</f>
        <v>42872</v>
      </c>
      <c r="E335" s="175">
        <f ca="1"/>
        <v>-4.0208616589465646E-3</v>
      </c>
      <c r="F335" s="99"/>
      <c r="G335" s="174">
        <f t="shared" ca="1" si="16"/>
        <v>42871</v>
      </c>
      <c r="H335" s="20">
        <f ca="1">_xll.meDateFromTenor(G335,H$14,"Following",H$13,"Normal")</f>
        <v>42963</v>
      </c>
      <c r="I335" s="175" t="str">
        <f ca="1"/>
        <v>Load Curve</v>
      </c>
      <c r="J335" s="7" t="s">
        <v>4</v>
      </c>
      <c r="K335" s="174">
        <f t="shared" ca="1" si="17"/>
        <v>42871</v>
      </c>
      <c r="L335" s="20">
        <f ca="1">_xll.meDateFromTenor(K335,L$14,"Following",L$13,"Normal")</f>
        <v>43055</v>
      </c>
      <c r="M335" s="175">
        <f ca="1"/>
        <v>-1.3108840793829186E-3</v>
      </c>
      <c r="N335" s="7" t="s">
        <v>4</v>
      </c>
      <c r="O335" s="174">
        <f t="shared" ca="1" si="18"/>
        <v>42871</v>
      </c>
      <c r="P335" s="20">
        <f ca="1">_xll.meDateFromTenor(O335,P$14,"Following",P$13,"Normal")</f>
        <v>42872</v>
      </c>
      <c r="Q335" s="175" t="str">
        <f ca="1"/>
        <v>Load Curve</v>
      </c>
      <c r="R335" s="7" t="s">
        <v>4</v>
      </c>
      <c r="S335" s="174">
        <f t="shared" ca="1" si="19"/>
        <v>42871</v>
      </c>
      <c r="T335" s="20">
        <f ca="1">_xll.meDateFromTenor(S335,"1D","Following",T$13,"Normal")</f>
        <v>42872</v>
      </c>
      <c r="U335" s="175" t="str">
        <f ca="1"/>
        <v>Load Curve</v>
      </c>
      <c r="V335" s="136" t="s">
        <v>4</v>
      </c>
    </row>
    <row r="336" spans="1:22" x14ac:dyDescent="0.25">
      <c r="A336" s="142">
        <v>318</v>
      </c>
      <c r="B336" s="134"/>
      <c r="C336" s="174">
        <f ca="1">_xll.meDateFromTenor(C335,"1D","FOLLOWING",D$13,"NORMAL")</f>
        <v>42872</v>
      </c>
      <c r="D336" s="20">
        <f ca="1">_xll.meDateFromTenor(C336,D$14,"Following",D$13,"Normal")</f>
        <v>42873</v>
      </c>
      <c r="E336" s="175">
        <f ca="1"/>
        <v>-4.0192803507821534E-3</v>
      </c>
      <c r="F336" s="99"/>
      <c r="G336" s="174">
        <f t="shared" ca="1" si="16"/>
        <v>42872</v>
      </c>
      <c r="H336" s="20">
        <f ca="1">_xll.meDateFromTenor(G336,H$14,"Following",H$13,"Normal")</f>
        <v>42964</v>
      </c>
      <c r="I336" s="175" t="str">
        <f ca="1"/>
        <v>Load Curve</v>
      </c>
      <c r="J336" s="7" t="s">
        <v>4</v>
      </c>
      <c r="K336" s="174">
        <f t="shared" ca="1" si="17"/>
        <v>42872</v>
      </c>
      <c r="L336" s="20">
        <f ca="1">_xll.meDateFromTenor(K336,L$14,"Following",L$13,"Normal")</f>
        <v>43056</v>
      </c>
      <c r="M336" s="175">
        <f ca="1"/>
        <v>-1.309152402075357E-3</v>
      </c>
      <c r="N336" s="7" t="s">
        <v>4</v>
      </c>
      <c r="O336" s="174">
        <f t="shared" ca="1" si="18"/>
        <v>42872</v>
      </c>
      <c r="P336" s="20">
        <f ca="1">_xll.meDateFromTenor(O336,P$14,"Following",P$13,"Normal")</f>
        <v>42873</v>
      </c>
      <c r="Q336" s="175" t="str">
        <f ca="1"/>
        <v>Load Curve</v>
      </c>
      <c r="R336" s="7" t="s">
        <v>4</v>
      </c>
      <c r="S336" s="174">
        <f t="shared" ca="1" si="19"/>
        <v>42872</v>
      </c>
      <c r="T336" s="20">
        <f ca="1">_xll.meDateFromTenor(S336,"1D","Following",T$13,"Normal")</f>
        <v>42873</v>
      </c>
      <c r="U336" s="175" t="str">
        <f ca="1"/>
        <v>Load Curve</v>
      </c>
      <c r="V336" s="136" t="s">
        <v>4</v>
      </c>
    </row>
    <row r="337" spans="1:22" x14ac:dyDescent="0.25">
      <c r="A337" s="142">
        <v>319</v>
      </c>
      <c r="B337" s="134"/>
      <c r="C337" s="174">
        <f ca="1">_xll.meDateFromTenor(C336,"1D","FOLLOWING",D$13,"NORMAL")</f>
        <v>42873</v>
      </c>
      <c r="D337" s="20">
        <f ca="1">_xll.meDateFromTenor(C337,D$14,"Following",D$13,"Normal")</f>
        <v>42874</v>
      </c>
      <c r="E337" s="175">
        <f ca="1"/>
        <v>-4.0175820589949535E-3</v>
      </c>
      <c r="F337" s="99"/>
      <c r="G337" s="174">
        <f t="shared" ca="1" si="16"/>
        <v>42873</v>
      </c>
      <c r="H337" s="20">
        <f ca="1">_xll.meDateFromTenor(G337,H$14,"Following",H$13,"Normal")</f>
        <v>42965</v>
      </c>
      <c r="I337" s="175" t="str">
        <f ca="1"/>
        <v>Load Curve</v>
      </c>
      <c r="J337" s="7" t="s">
        <v>4</v>
      </c>
      <c r="K337" s="174">
        <f t="shared" ca="1" si="17"/>
        <v>42873</v>
      </c>
      <c r="L337" s="20">
        <f ca="1">_xll.meDateFromTenor(K337,L$14,"Following",L$13,"Normal")</f>
        <v>43059</v>
      </c>
      <c r="M337" s="175">
        <f ca="1"/>
        <v>-1.307408985014958E-3</v>
      </c>
      <c r="N337" s="7" t="s">
        <v>4</v>
      </c>
      <c r="O337" s="174">
        <f t="shared" ca="1" si="18"/>
        <v>42873</v>
      </c>
      <c r="P337" s="20">
        <f ca="1">_xll.meDateFromTenor(O337,P$14,"Following",P$13,"Normal")</f>
        <v>42874</v>
      </c>
      <c r="Q337" s="175" t="str">
        <f ca="1"/>
        <v>Load Curve</v>
      </c>
      <c r="R337" s="7" t="s">
        <v>4</v>
      </c>
      <c r="S337" s="174">
        <f t="shared" ca="1" si="19"/>
        <v>42873</v>
      </c>
      <c r="T337" s="20">
        <f ca="1">_xll.meDateFromTenor(S337,"1D","Following",T$13,"Normal")</f>
        <v>42874</v>
      </c>
      <c r="U337" s="175" t="str">
        <f ca="1"/>
        <v>Load Curve</v>
      </c>
      <c r="V337" s="136" t="s">
        <v>4</v>
      </c>
    </row>
    <row r="338" spans="1:22" x14ac:dyDescent="0.25">
      <c r="A338" s="142">
        <v>320</v>
      </c>
      <c r="B338" s="134"/>
      <c r="C338" s="174">
        <f ca="1">_xll.meDateFromTenor(C337,"1D","FOLLOWING",D$13,"NORMAL")</f>
        <v>42874</v>
      </c>
      <c r="D338" s="20">
        <f ca="1">_xll.meDateFromTenor(C338,D$14,"Following",D$13,"Normal")</f>
        <v>42877</v>
      </c>
      <c r="E338" s="175">
        <f ca="1"/>
        <v>-4.0137508043214393E-3</v>
      </c>
      <c r="F338" s="99"/>
      <c r="G338" s="174">
        <f t="shared" ca="1" si="16"/>
        <v>42874</v>
      </c>
      <c r="H338" s="20">
        <f ca="1">_xll.meDateFromTenor(G338,H$14,"Following",H$13,"Normal")</f>
        <v>42968</v>
      </c>
      <c r="I338" s="175" t="str">
        <f ca="1"/>
        <v>Load Curve</v>
      </c>
      <c r="J338" s="7" t="s">
        <v>4</v>
      </c>
      <c r="K338" s="174">
        <f t="shared" ca="1" si="17"/>
        <v>42874</v>
      </c>
      <c r="L338" s="20">
        <f ca="1">_xll.meDateFromTenor(K338,L$14,"Following",L$13,"Normal")</f>
        <v>43059</v>
      </c>
      <c r="M338" s="175">
        <f ca="1"/>
        <v>-1.3056538589649109E-3</v>
      </c>
      <c r="N338" s="7" t="s">
        <v>4</v>
      </c>
      <c r="O338" s="174">
        <f t="shared" ca="1" si="18"/>
        <v>42874</v>
      </c>
      <c r="P338" s="20">
        <f ca="1">_xll.meDateFromTenor(O338,P$14,"Following",P$13,"Normal")</f>
        <v>42877</v>
      </c>
      <c r="Q338" s="175" t="str">
        <f ca="1"/>
        <v>Load Curve</v>
      </c>
      <c r="R338" s="7" t="s">
        <v>4</v>
      </c>
      <c r="S338" s="174">
        <f t="shared" ca="1" si="19"/>
        <v>42874</v>
      </c>
      <c r="T338" s="20">
        <f ca="1">_xll.meDateFromTenor(S338,"1D","Following",T$13,"Normal")</f>
        <v>42877</v>
      </c>
      <c r="U338" s="175" t="str">
        <f ca="1"/>
        <v>Load Curve</v>
      </c>
      <c r="V338" s="136" t="s">
        <v>4</v>
      </c>
    </row>
    <row r="339" spans="1:22" x14ac:dyDescent="0.25">
      <c r="A339" s="142">
        <v>321</v>
      </c>
      <c r="B339" s="134"/>
      <c r="C339" s="174">
        <f ca="1">_xll.meDateFromTenor(C338,"1D","FOLLOWING",D$13,"NORMAL")</f>
        <v>42877</v>
      </c>
      <c r="D339" s="20">
        <f ca="1">_xll.meDateFromTenor(C339,D$14,"Following",D$13,"Normal")</f>
        <v>42878</v>
      </c>
      <c r="E339" s="175">
        <f ca="1"/>
        <v>-4.0096191586958124E-3</v>
      </c>
      <c r="F339" s="99"/>
      <c r="G339" s="174">
        <f t="shared" ca="1" si="16"/>
        <v>42877</v>
      </c>
      <c r="H339" s="20">
        <f ca="1">_xll.meDateFromTenor(G339,H$14,"Following",H$13,"Normal")</f>
        <v>42969</v>
      </c>
      <c r="I339" s="175" t="str">
        <f ca="1"/>
        <v>Load Curve</v>
      </c>
      <c r="J339" s="7" t="s">
        <v>4</v>
      </c>
      <c r="K339" s="174">
        <f t="shared" ca="1" si="17"/>
        <v>42877</v>
      </c>
      <c r="L339" s="20">
        <f ca="1">_xll.meDateFromTenor(K339,L$14,"Following",L$13,"Normal")</f>
        <v>43061</v>
      </c>
      <c r="M339" s="175">
        <f ca="1"/>
        <v>-1.3003185345087677E-3</v>
      </c>
      <c r="N339" s="7" t="s">
        <v>4</v>
      </c>
      <c r="O339" s="174">
        <f t="shared" ca="1" si="18"/>
        <v>42877</v>
      </c>
      <c r="P339" s="20">
        <f ca="1">_xll.meDateFromTenor(O339,P$14,"Following",P$13,"Normal")</f>
        <v>42878</v>
      </c>
      <c r="Q339" s="175" t="str">
        <f ca="1"/>
        <v>Load Curve</v>
      </c>
      <c r="R339" s="7" t="s">
        <v>4</v>
      </c>
      <c r="S339" s="174">
        <f t="shared" ca="1" si="19"/>
        <v>42877</v>
      </c>
      <c r="T339" s="20">
        <f ca="1">_xll.meDateFromTenor(S339,"1D","Following",T$13,"Normal")</f>
        <v>42878</v>
      </c>
      <c r="U339" s="175" t="str">
        <f ca="1"/>
        <v>Load Curve</v>
      </c>
      <c r="V339" s="136" t="s">
        <v>4</v>
      </c>
    </row>
    <row r="340" spans="1:22" x14ac:dyDescent="0.25">
      <c r="A340" s="142">
        <v>322</v>
      </c>
      <c r="B340" s="134"/>
      <c r="C340" s="174">
        <f ca="1">_xll.meDateFromTenor(C339,"1D","FOLLOWING",D$13,"NORMAL")</f>
        <v>42878</v>
      </c>
      <c r="D340" s="20">
        <f ca="1">_xll.meDateFromTenor(C340,D$14,"Following",D$13,"Normal")</f>
        <v>42879</v>
      </c>
      <c r="E340" s="175">
        <f ca="1"/>
        <v>-4.0073588472378102E-3</v>
      </c>
      <c r="F340" s="99"/>
      <c r="G340" s="174">
        <f t="shared" ca="1" si="16"/>
        <v>42878</v>
      </c>
      <c r="H340" s="20">
        <f ca="1">_xll.meDateFromTenor(G340,H$14,"Following",H$13,"Normal")</f>
        <v>42970</v>
      </c>
      <c r="I340" s="175" t="str">
        <f ca="1"/>
        <v>Load Curve</v>
      </c>
      <c r="J340" s="7" t="s">
        <v>4</v>
      </c>
      <c r="K340" s="174">
        <f t="shared" ca="1" si="17"/>
        <v>42878</v>
      </c>
      <c r="L340" s="20">
        <f ca="1">_xll.meDateFromTenor(K340,L$14,"Following",L$13,"Normal")</f>
        <v>43062</v>
      </c>
      <c r="M340" s="175">
        <f ca="1"/>
        <v>-1.2985168801320167E-3</v>
      </c>
      <c r="N340" s="7" t="s">
        <v>4</v>
      </c>
      <c r="O340" s="174">
        <f t="shared" ca="1" si="18"/>
        <v>42878</v>
      </c>
      <c r="P340" s="20">
        <f ca="1">_xll.meDateFromTenor(O340,P$14,"Following",P$13,"Normal")</f>
        <v>42879</v>
      </c>
      <c r="Q340" s="175" t="str">
        <f ca="1"/>
        <v>Load Curve</v>
      </c>
      <c r="R340" s="7" t="s">
        <v>4</v>
      </c>
      <c r="S340" s="174">
        <f t="shared" ca="1" si="19"/>
        <v>42878</v>
      </c>
      <c r="T340" s="20">
        <f ca="1">_xll.meDateFromTenor(S340,"1D","Following",T$13,"Normal")</f>
        <v>42879</v>
      </c>
      <c r="U340" s="175" t="str">
        <f ca="1"/>
        <v>Load Curve</v>
      </c>
      <c r="V340" s="136" t="s">
        <v>4</v>
      </c>
    </row>
    <row r="341" spans="1:22" x14ac:dyDescent="0.25">
      <c r="A341" s="142">
        <v>323</v>
      </c>
      <c r="B341" s="134"/>
      <c r="C341" s="174">
        <f ca="1">_xll.meDateFromTenor(C340,"1D","FOLLOWING",D$13,"NORMAL")</f>
        <v>42879</v>
      </c>
      <c r="D341" s="20">
        <f ca="1">_xll.meDateFromTenor(C341,D$14,"Following",D$13,"Normal")</f>
        <v>42880</v>
      </c>
      <c r="E341" s="175">
        <f ca="1"/>
        <v>-4.0050956856596681E-3</v>
      </c>
      <c r="F341" s="99"/>
      <c r="G341" s="174">
        <f t="shared" ref="G341:G404" ca="1" si="20">$C341</f>
        <v>42879</v>
      </c>
      <c r="H341" s="20">
        <f ca="1">_xll.meDateFromTenor(G341,H$14,"Following",H$13,"Normal")</f>
        <v>42971</v>
      </c>
      <c r="I341" s="175" t="str">
        <f ca="1"/>
        <v>Load Curve</v>
      </c>
      <c r="J341" s="7" t="s">
        <v>4</v>
      </c>
      <c r="K341" s="174">
        <f t="shared" ref="K341:K404" ca="1" si="21">$C341</f>
        <v>42879</v>
      </c>
      <c r="L341" s="20">
        <f ca="1">_xll.meDateFromTenor(K341,L$14,"Following",L$13,"Normal")</f>
        <v>43063</v>
      </c>
      <c r="M341" s="175">
        <f ca="1"/>
        <v>-1.2967036705815618E-3</v>
      </c>
      <c r="N341" s="7" t="s">
        <v>4</v>
      </c>
      <c r="O341" s="174">
        <f t="shared" ref="O341:O404" ca="1" si="22">$C341</f>
        <v>42879</v>
      </c>
      <c r="P341" s="20">
        <f ca="1">_xll.meDateFromTenor(O341,P$14,"Following",P$13,"Normal")</f>
        <v>42880</v>
      </c>
      <c r="Q341" s="175" t="str">
        <f ca="1"/>
        <v>Load Curve</v>
      </c>
      <c r="R341" s="7" t="s">
        <v>4</v>
      </c>
      <c r="S341" s="174">
        <f t="shared" ref="S341:S404" ca="1" si="23">$C341</f>
        <v>42879</v>
      </c>
      <c r="T341" s="20">
        <f ca="1">_xll.meDateFromTenor(S341,"1D","Following",T$13,"Normal")</f>
        <v>42880</v>
      </c>
      <c r="U341" s="175" t="str">
        <f ca="1"/>
        <v>Load Curve</v>
      </c>
      <c r="V341" s="136" t="s">
        <v>4</v>
      </c>
    </row>
    <row r="342" spans="1:22" x14ac:dyDescent="0.25">
      <c r="A342" s="142">
        <v>324</v>
      </c>
      <c r="B342" s="134"/>
      <c r="C342" s="174">
        <f ca="1">_xll.meDateFromTenor(C341,"1D","FOLLOWING",D$13,"NORMAL")</f>
        <v>42880</v>
      </c>
      <c r="D342" s="20">
        <f ca="1">_xll.meDateFromTenor(C342,D$14,"Following",D$13,"Normal")</f>
        <v>42881</v>
      </c>
      <c r="E342" s="175">
        <f ca="1"/>
        <v>-4.0028524938270629E-3</v>
      </c>
      <c r="F342" s="99"/>
      <c r="G342" s="174">
        <f t="shared" ca="1" si="20"/>
        <v>42880</v>
      </c>
      <c r="H342" s="20">
        <f ca="1">_xll.meDateFromTenor(G342,H$14,"Following",H$13,"Normal")</f>
        <v>42972</v>
      </c>
      <c r="I342" s="175" t="str">
        <f ca="1"/>
        <v>Load Curve</v>
      </c>
      <c r="J342" s="7" t="s">
        <v>4</v>
      </c>
      <c r="K342" s="174">
        <f t="shared" ca="1" si="21"/>
        <v>42880</v>
      </c>
      <c r="L342" s="20">
        <f ca="1">_xll.meDateFromTenor(K342,L$14,"Following",L$13,"Normal")</f>
        <v>43066</v>
      </c>
      <c r="M342" s="175">
        <f ca="1"/>
        <v>-1.2948789366205922E-3</v>
      </c>
      <c r="N342" s="7" t="s">
        <v>4</v>
      </c>
      <c r="O342" s="174">
        <f t="shared" ca="1" si="22"/>
        <v>42880</v>
      </c>
      <c r="P342" s="20">
        <f ca="1">_xll.meDateFromTenor(O342,P$14,"Following",P$13,"Normal")</f>
        <v>42881</v>
      </c>
      <c r="Q342" s="175" t="str">
        <f ca="1"/>
        <v>Load Curve</v>
      </c>
      <c r="R342" s="7" t="s">
        <v>4</v>
      </c>
      <c r="S342" s="174">
        <f t="shared" ca="1" si="23"/>
        <v>42880</v>
      </c>
      <c r="T342" s="20">
        <f ca="1">_xll.meDateFromTenor(S342,"1D","Following",T$13,"Normal")</f>
        <v>42881</v>
      </c>
      <c r="U342" s="175" t="str">
        <f ca="1"/>
        <v>Load Curve</v>
      </c>
      <c r="V342" s="136" t="s">
        <v>4</v>
      </c>
    </row>
    <row r="343" spans="1:22" x14ac:dyDescent="0.25">
      <c r="A343" s="142">
        <v>325</v>
      </c>
      <c r="B343" s="134"/>
      <c r="C343" s="174">
        <f ca="1">_xll.meDateFromTenor(C342,"1D","FOLLOWING",D$13,"NORMAL")</f>
        <v>42881</v>
      </c>
      <c r="D343" s="20">
        <f ca="1">_xll.meDateFromTenor(C343,D$14,"Following",D$13,"Normal")</f>
        <v>42884</v>
      </c>
      <c r="E343" s="175">
        <f ca="1"/>
        <v>-3.9983882635619278E-3</v>
      </c>
      <c r="F343" s="99"/>
      <c r="G343" s="174">
        <f t="shared" ca="1" si="20"/>
        <v>42881</v>
      </c>
      <c r="H343" s="20">
        <f ca="1">_xll.meDateFromTenor(G343,H$14,"Following",H$13,"Normal")</f>
        <v>42975</v>
      </c>
      <c r="I343" s="175" t="str">
        <f ca="1"/>
        <v>Load Curve</v>
      </c>
      <c r="J343" s="7" t="s">
        <v>4</v>
      </c>
      <c r="K343" s="174">
        <f t="shared" ca="1" si="21"/>
        <v>42881</v>
      </c>
      <c r="L343" s="20">
        <f ca="1">_xll.meDateFromTenor(K343,L$14,"Following",L$13,"Normal")</f>
        <v>43066</v>
      </c>
      <c r="M343" s="175">
        <f ca="1"/>
        <v>-1.2930427090122971E-3</v>
      </c>
      <c r="N343" s="7" t="s">
        <v>4</v>
      </c>
      <c r="O343" s="174">
        <f t="shared" ca="1" si="22"/>
        <v>42881</v>
      </c>
      <c r="P343" s="20">
        <f ca="1">_xll.meDateFromTenor(O343,P$14,"Following",P$13,"Normal")</f>
        <v>42884</v>
      </c>
      <c r="Q343" s="175" t="str">
        <f ca="1"/>
        <v>Load Curve</v>
      </c>
      <c r="R343" s="7" t="s">
        <v>4</v>
      </c>
      <c r="S343" s="174">
        <f t="shared" ca="1" si="23"/>
        <v>42881</v>
      </c>
      <c r="T343" s="20">
        <f ca="1">_xll.meDateFromTenor(S343,"1D","Following",T$13,"Normal")</f>
        <v>42884</v>
      </c>
      <c r="U343" s="175" t="str">
        <f ca="1"/>
        <v>Load Curve</v>
      </c>
      <c r="V343" s="136" t="s">
        <v>4</v>
      </c>
    </row>
    <row r="344" spans="1:22" x14ac:dyDescent="0.25">
      <c r="A344" s="142">
        <v>326</v>
      </c>
      <c r="B344" s="134"/>
      <c r="C344" s="174">
        <f ca="1">_xll.meDateFromTenor(C343,"1D","FOLLOWING",D$13,"NORMAL")</f>
        <v>42884</v>
      </c>
      <c r="D344" s="20">
        <f ca="1">_xll.meDateFromTenor(C344,D$14,"Following",D$13,"Normal")</f>
        <v>42885</v>
      </c>
      <c r="E344" s="175">
        <f ca="1"/>
        <v>-3.9940794100079696E-3</v>
      </c>
      <c r="F344" s="99"/>
      <c r="G344" s="174">
        <f t="shared" ca="1" si="20"/>
        <v>42884</v>
      </c>
      <c r="H344" s="20">
        <f ca="1">_xll.meDateFromTenor(G344,H$14,"Following",H$13,"Normal")</f>
        <v>42976</v>
      </c>
      <c r="I344" s="175" t="str">
        <f ca="1"/>
        <v>Load Curve</v>
      </c>
      <c r="J344" s="7" t="s">
        <v>4</v>
      </c>
      <c r="K344" s="174">
        <f t="shared" ca="1" si="21"/>
        <v>42884</v>
      </c>
      <c r="L344" s="20">
        <f ca="1">_xll.meDateFromTenor(K344,L$14,"Following",L$13,"Normal")</f>
        <v>43068</v>
      </c>
      <c r="M344" s="175">
        <f ca="1"/>
        <v>-1.2874653719353478E-3</v>
      </c>
      <c r="N344" s="7" t="s">
        <v>4</v>
      </c>
      <c r="O344" s="174">
        <f t="shared" ca="1" si="22"/>
        <v>42884</v>
      </c>
      <c r="P344" s="20">
        <f ca="1">_xll.meDateFromTenor(O344,P$14,"Following",P$13,"Normal")</f>
        <v>42885</v>
      </c>
      <c r="Q344" s="175" t="str">
        <f ca="1"/>
        <v>Load Curve</v>
      </c>
      <c r="R344" s="7" t="s">
        <v>4</v>
      </c>
      <c r="S344" s="174">
        <f t="shared" ca="1" si="23"/>
        <v>42884</v>
      </c>
      <c r="T344" s="20">
        <f ca="1">_xll.meDateFromTenor(S344,"1D","Following",T$13,"Normal")</f>
        <v>42885</v>
      </c>
      <c r="U344" s="175" t="str">
        <f ca="1"/>
        <v>Load Curve</v>
      </c>
      <c r="V344" s="136" t="s">
        <v>4</v>
      </c>
    </row>
    <row r="345" spans="1:22" x14ac:dyDescent="0.25">
      <c r="A345" s="142">
        <v>327</v>
      </c>
      <c r="B345" s="134"/>
      <c r="C345" s="174">
        <f ca="1">_xll.meDateFromTenor(C344,"1D","FOLLOWING",D$13,"NORMAL")</f>
        <v>42885</v>
      </c>
      <c r="D345" s="20">
        <f ca="1">_xll.meDateFromTenor(C345,D$14,"Following",D$13,"Normal")</f>
        <v>42886</v>
      </c>
      <c r="E345" s="175">
        <f ca="1"/>
        <v>-3.9919360551144006E-3</v>
      </c>
      <c r="F345" s="99"/>
      <c r="G345" s="174">
        <f t="shared" ca="1" si="20"/>
        <v>42885</v>
      </c>
      <c r="H345" s="20">
        <f ca="1">_xll.meDateFromTenor(G345,H$14,"Following",H$13,"Normal")</f>
        <v>42977</v>
      </c>
      <c r="I345" s="175" t="str">
        <f ca="1"/>
        <v>Load Curve</v>
      </c>
      <c r="J345" s="7" t="s">
        <v>4</v>
      </c>
      <c r="K345" s="174">
        <f t="shared" ca="1" si="21"/>
        <v>42885</v>
      </c>
      <c r="L345" s="20">
        <f ca="1">_xll.meDateFromTenor(K345,L$14,"Following",L$13,"Normal")</f>
        <v>43069</v>
      </c>
      <c r="M345" s="175">
        <f ca="1"/>
        <v>-1.2855834773696398E-3</v>
      </c>
      <c r="N345" s="7" t="s">
        <v>4</v>
      </c>
      <c r="O345" s="174">
        <f t="shared" ca="1" si="22"/>
        <v>42885</v>
      </c>
      <c r="P345" s="20">
        <f ca="1">_xll.meDateFromTenor(O345,P$14,"Following",P$13,"Normal")</f>
        <v>42886</v>
      </c>
      <c r="Q345" s="175" t="str">
        <f ca="1"/>
        <v>Load Curve</v>
      </c>
      <c r="R345" s="7" t="s">
        <v>4</v>
      </c>
      <c r="S345" s="174">
        <f t="shared" ca="1" si="23"/>
        <v>42885</v>
      </c>
      <c r="T345" s="20">
        <f ca="1">_xll.meDateFromTenor(S345,"1D","Following",T$13,"Normal")</f>
        <v>42886</v>
      </c>
      <c r="U345" s="175" t="str">
        <f ca="1"/>
        <v>Load Curve</v>
      </c>
      <c r="V345" s="136" t="s">
        <v>4</v>
      </c>
    </row>
    <row r="346" spans="1:22" x14ac:dyDescent="0.25">
      <c r="A346" s="142">
        <v>328</v>
      </c>
      <c r="B346" s="134"/>
      <c r="C346" s="174">
        <f ca="1">_xll.meDateFromTenor(C345,"1D","FOLLOWING",D$13,"NORMAL")</f>
        <v>42886</v>
      </c>
      <c r="D346" s="20">
        <f ca="1">_xll.meDateFromTenor(C346,D$14,"Following",D$13,"Normal")</f>
        <v>42887</v>
      </c>
      <c r="E346" s="175">
        <f ca="1"/>
        <v>-3.9898126647308768E-3</v>
      </c>
      <c r="F346" s="99"/>
      <c r="G346" s="174">
        <f t="shared" ca="1" si="20"/>
        <v>42886</v>
      </c>
      <c r="H346" s="20">
        <f ca="1">_xll.meDateFromTenor(G346,H$14,"Following",H$13,"Normal")</f>
        <v>42978</v>
      </c>
      <c r="I346" s="175" t="str">
        <f ca="1"/>
        <v>Load Curve</v>
      </c>
      <c r="J346" s="7" t="s">
        <v>4</v>
      </c>
      <c r="K346" s="174">
        <f t="shared" ca="1" si="21"/>
        <v>42886</v>
      </c>
      <c r="L346" s="20">
        <f ca="1">_xll.meDateFromTenor(K346,L$14,"Following",L$13,"Normal")</f>
        <v>43069</v>
      </c>
      <c r="M346" s="175">
        <f ca="1"/>
        <v>-1.2836902429725512E-3</v>
      </c>
      <c r="N346" s="7" t="s">
        <v>4</v>
      </c>
      <c r="O346" s="174">
        <f t="shared" ca="1" si="22"/>
        <v>42886</v>
      </c>
      <c r="P346" s="20">
        <f ca="1">_xll.meDateFromTenor(O346,P$14,"Following",P$13,"Normal")</f>
        <v>42887</v>
      </c>
      <c r="Q346" s="175" t="str">
        <f ca="1"/>
        <v>Load Curve</v>
      </c>
      <c r="R346" s="7" t="s">
        <v>4</v>
      </c>
      <c r="S346" s="174">
        <f t="shared" ca="1" si="23"/>
        <v>42886</v>
      </c>
      <c r="T346" s="20">
        <f ca="1">_xll.meDateFromTenor(S346,"1D","Following",T$13,"Normal")</f>
        <v>42887</v>
      </c>
      <c r="U346" s="175" t="str">
        <f ca="1"/>
        <v>Load Curve</v>
      </c>
      <c r="V346" s="136" t="s">
        <v>4</v>
      </c>
    </row>
    <row r="347" spans="1:22" x14ac:dyDescent="0.25">
      <c r="A347" s="142">
        <v>329</v>
      </c>
      <c r="B347" s="134"/>
      <c r="C347" s="174">
        <f ca="1">_xll.meDateFromTenor(C346,"1D","FOLLOWING",D$13,"NORMAL")</f>
        <v>42887</v>
      </c>
      <c r="D347" s="20">
        <f ca="1">_xll.meDateFromTenor(C347,D$14,"Following",D$13,"Normal")</f>
        <v>42888</v>
      </c>
      <c r="E347" s="175">
        <f ca="1"/>
        <v>-3.9877092381779417E-3</v>
      </c>
      <c r="F347" s="99"/>
      <c r="G347" s="174">
        <f t="shared" ca="1" si="20"/>
        <v>42887</v>
      </c>
      <c r="H347" s="20">
        <f ca="1">_xll.meDateFromTenor(G347,H$14,"Following",H$13,"Normal")</f>
        <v>42979</v>
      </c>
      <c r="I347" s="175" t="str">
        <f ca="1"/>
        <v>Load Curve</v>
      </c>
      <c r="J347" s="7" t="s">
        <v>4</v>
      </c>
      <c r="K347" s="174">
        <f t="shared" ca="1" si="21"/>
        <v>42887</v>
      </c>
      <c r="L347" s="20">
        <f ca="1">_xll.meDateFromTenor(K347,L$14,"Following",L$13,"Normal")</f>
        <v>43070</v>
      </c>
      <c r="M347" s="175">
        <f ca="1"/>
        <v>-1.2817856995072706E-3</v>
      </c>
      <c r="N347" s="7" t="s">
        <v>4</v>
      </c>
      <c r="O347" s="174">
        <f t="shared" ca="1" si="22"/>
        <v>42887</v>
      </c>
      <c r="P347" s="20">
        <f ca="1">_xll.meDateFromTenor(O347,P$14,"Following",P$13,"Normal")</f>
        <v>42888</v>
      </c>
      <c r="Q347" s="175" t="str">
        <f ca="1"/>
        <v>Load Curve</v>
      </c>
      <c r="R347" s="7" t="s">
        <v>4</v>
      </c>
      <c r="S347" s="174">
        <f t="shared" ca="1" si="23"/>
        <v>42887</v>
      </c>
      <c r="T347" s="20">
        <f ca="1">_xll.meDateFromTenor(S347,"1D","Following",T$13,"Normal")</f>
        <v>42888</v>
      </c>
      <c r="U347" s="175" t="str">
        <f ca="1"/>
        <v>Load Curve</v>
      </c>
      <c r="V347" s="136" t="s">
        <v>4</v>
      </c>
    </row>
    <row r="348" spans="1:22" x14ac:dyDescent="0.25">
      <c r="A348" s="142">
        <v>330</v>
      </c>
      <c r="B348" s="134"/>
      <c r="C348" s="174">
        <f ca="1">_xll.meDateFromTenor(C347,"1D","FOLLOWING",D$13,"NORMAL")</f>
        <v>42888</v>
      </c>
      <c r="D348" s="20">
        <f ca="1">_xll.meDateFromTenor(C348,D$14,"Following",D$13,"Normal")</f>
        <v>42891</v>
      </c>
      <c r="E348" s="175">
        <f ca="1"/>
        <v>-3.9835248458652966E-3</v>
      </c>
      <c r="F348" s="99"/>
      <c r="G348" s="174">
        <f t="shared" ca="1" si="20"/>
        <v>42888</v>
      </c>
      <c r="H348" s="20">
        <f ca="1">_xll.meDateFromTenor(G348,H$14,"Following",H$13,"Normal")</f>
        <v>42982</v>
      </c>
      <c r="I348" s="175" t="str">
        <f ca="1"/>
        <v>Load Curve</v>
      </c>
      <c r="J348" s="7" t="s">
        <v>4</v>
      </c>
      <c r="K348" s="174">
        <f t="shared" ca="1" si="21"/>
        <v>42888</v>
      </c>
      <c r="L348" s="20">
        <f ca="1">_xll.meDateFromTenor(K348,L$14,"Following",L$13,"Normal")</f>
        <v>43073</v>
      </c>
      <c r="M348" s="175">
        <f ca="1"/>
        <v>-1.2798698777369869E-3</v>
      </c>
      <c r="N348" s="7" t="s">
        <v>4</v>
      </c>
      <c r="O348" s="174">
        <f t="shared" ca="1" si="22"/>
        <v>42888</v>
      </c>
      <c r="P348" s="20">
        <f ca="1">_xll.meDateFromTenor(O348,P$14,"Following",P$13,"Normal")</f>
        <v>42891</v>
      </c>
      <c r="Q348" s="175" t="str">
        <f ca="1"/>
        <v>Load Curve</v>
      </c>
      <c r="R348" s="7" t="s">
        <v>4</v>
      </c>
      <c r="S348" s="174">
        <f t="shared" ca="1" si="23"/>
        <v>42888</v>
      </c>
      <c r="T348" s="20">
        <f ca="1">_xll.meDateFromTenor(S348,"1D","Following",T$13,"Normal")</f>
        <v>42891</v>
      </c>
      <c r="U348" s="175" t="str">
        <f ca="1"/>
        <v>Load Curve</v>
      </c>
      <c r="V348" s="136" t="s">
        <v>4</v>
      </c>
    </row>
    <row r="349" spans="1:22" x14ac:dyDescent="0.25">
      <c r="A349" s="142">
        <v>331</v>
      </c>
      <c r="B349" s="134"/>
      <c r="C349" s="174">
        <f ca="1">_xll.meDateFromTenor(C348,"1D","FOLLOWING",D$13,"NORMAL")</f>
        <v>42891</v>
      </c>
      <c r="D349" s="20">
        <f ca="1">_xll.meDateFromTenor(C349,D$14,"Following",D$13,"Normal")</f>
        <v>42892</v>
      </c>
      <c r="E349" s="175">
        <f ca="1"/>
        <v>-3.9794951496485848E-3</v>
      </c>
      <c r="F349" s="99"/>
      <c r="G349" s="174">
        <f t="shared" ca="1" si="20"/>
        <v>42891</v>
      </c>
      <c r="H349" s="20">
        <f ca="1">_xll.meDateFromTenor(G349,H$14,"Following",H$13,"Normal")</f>
        <v>42983</v>
      </c>
      <c r="I349" s="175" t="str">
        <f ca="1"/>
        <v>Load Curve</v>
      </c>
      <c r="J349" s="7" t="s">
        <v>4</v>
      </c>
      <c r="K349" s="174">
        <f t="shared" ca="1" si="21"/>
        <v>42891</v>
      </c>
      <c r="L349" s="20">
        <f ca="1">_xll.meDateFromTenor(K349,L$14,"Following",L$13,"Normal")</f>
        <v>43074</v>
      </c>
      <c r="M349" s="175">
        <f ca="1"/>
        <v>-1.2740550502280089E-3</v>
      </c>
      <c r="N349" s="7" t="s">
        <v>4</v>
      </c>
      <c r="O349" s="174">
        <f t="shared" ca="1" si="22"/>
        <v>42891</v>
      </c>
      <c r="P349" s="20">
        <f ca="1">_xll.meDateFromTenor(O349,P$14,"Following",P$13,"Normal")</f>
        <v>42892</v>
      </c>
      <c r="Q349" s="175" t="str">
        <f ca="1"/>
        <v>Load Curve</v>
      </c>
      <c r="R349" s="7" t="s">
        <v>4</v>
      </c>
      <c r="S349" s="174">
        <f t="shared" ca="1" si="23"/>
        <v>42891</v>
      </c>
      <c r="T349" s="20">
        <f ca="1">_xll.meDateFromTenor(S349,"1D","Following",T$13,"Normal")</f>
        <v>42892</v>
      </c>
      <c r="U349" s="175" t="str">
        <f ca="1"/>
        <v>Load Curve</v>
      </c>
      <c r="V349" s="136" t="s">
        <v>4</v>
      </c>
    </row>
    <row r="350" spans="1:22" x14ac:dyDescent="0.25">
      <c r="A350" s="142">
        <v>332</v>
      </c>
      <c r="B350" s="134"/>
      <c r="C350" s="174">
        <f ca="1">_xll.meDateFromTenor(C349,"1D","FOLLOWING",D$13,"NORMAL")</f>
        <v>42892</v>
      </c>
      <c r="D350" s="20">
        <f ca="1">_xll.meDateFromTenor(C350,D$14,"Following",D$13,"Normal")</f>
        <v>42893</v>
      </c>
      <c r="E350" s="175">
        <f ca="1"/>
        <v>-3.9774915275803263E-3</v>
      </c>
      <c r="F350" s="99"/>
      <c r="G350" s="174">
        <f t="shared" ca="1" si="20"/>
        <v>42892</v>
      </c>
      <c r="H350" s="20">
        <f ca="1">_xll.meDateFromTenor(G350,H$14,"Following",H$13,"Normal")</f>
        <v>42984</v>
      </c>
      <c r="I350" s="175" t="str">
        <f ca="1"/>
        <v>Load Curve</v>
      </c>
      <c r="J350" s="7" t="s">
        <v>4</v>
      </c>
      <c r="K350" s="174">
        <f t="shared" ca="1" si="21"/>
        <v>42892</v>
      </c>
      <c r="L350" s="20">
        <f ca="1">_xll.meDateFromTenor(K350,L$14,"Following",L$13,"Normal")</f>
        <v>43075</v>
      </c>
      <c r="M350" s="175">
        <f ca="1"/>
        <v>-1.2720944228696034E-3</v>
      </c>
      <c r="N350" s="7" t="s">
        <v>4</v>
      </c>
      <c r="O350" s="174">
        <f t="shared" ca="1" si="22"/>
        <v>42892</v>
      </c>
      <c r="P350" s="20">
        <f ca="1">_xll.meDateFromTenor(O350,P$14,"Following",P$13,"Normal")</f>
        <v>42893</v>
      </c>
      <c r="Q350" s="175" t="str">
        <f ca="1"/>
        <v>Load Curve</v>
      </c>
      <c r="R350" s="7" t="s">
        <v>4</v>
      </c>
      <c r="S350" s="174">
        <f t="shared" ca="1" si="23"/>
        <v>42892</v>
      </c>
      <c r="T350" s="20">
        <f ca="1">_xll.meDateFromTenor(S350,"1D","Following",T$13,"Normal")</f>
        <v>42893</v>
      </c>
      <c r="U350" s="175" t="str">
        <f ca="1"/>
        <v>Load Curve</v>
      </c>
      <c r="V350" s="136" t="s">
        <v>4</v>
      </c>
    </row>
    <row r="351" spans="1:22" x14ac:dyDescent="0.25">
      <c r="A351" s="142">
        <v>333</v>
      </c>
      <c r="B351" s="134"/>
      <c r="C351" s="174">
        <f ca="1">_xll.meDateFromTenor(C350,"1D","FOLLOWING",D$13,"NORMAL")</f>
        <v>42893</v>
      </c>
      <c r="D351" s="20">
        <f ca="1">_xll.meDateFromTenor(C351,D$14,"Following",D$13,"Normal")</f>
        <v>42894</v>
      </c>
      <c r="E351" s="175">
        <f ca="1"/>
        <v>-3.9755078635073243E-3</v>
      </c>
      <c r="F351" s="99"/>
      <c r="G351" s="174">
        <f t="shared" ca="1" si="20"/>
        <v>42893</v>
      </c>
      <c r="H351" s="20">
        <f ca="1">_xll.meDateFromTenor(G351,H$14,"Following",H$13,"Normal")</f>
        <v>42985</v>
      </c>
      <c r="I351" s="175" t="str">
        <f ca="1"/>
        <v>Load Curve</v>
      </c>
      <c r="J351" s="7" t="s">
        <v>4</v>
      </c>
      <c r="K351" s="174">
        <f t="shared" ca="1" si="21"/>
        <v>42893</v>
      </c>
      <c r="L351" s="20">
        <f ca="1">_xll.meDateFromTenor(K351,L$14,"Following",L$13,"Normal")</f>
        <v>43076</v>
      </c>
      <c r="M351" s="175">
        <f ca="1"/>
        <v>-1.2701226710221398E-3</v>
      </c>
      <c r="N351" s="7" t="s">
        <v>4</v>
      </c>
      <c r="O351" s="174">
        <f t="shared" ca="1" si="22"/>
        <v>42893</v>
      </c>
      <c r="P351" s="20">
        <f ca="1">_xll.meDateFromTenor(O351,P$14,"Following",P$13,"Normal")</f>
        <v>42894</v>
      </c>
      <c r="Q351" s="175" t="str">
        <f ca="1"/>
        <v>Load Curve</v>
      </c>
      <c r="R351" s="7" t="s">
        <v>4</v>
      </c>
      <c r="S351" s="174">
        <f t="shared" ca="1" si="23"/>
        <v>42893</v>
      </c>
      <c r="T351" s="20">
        <f ca="1">_xll.meDateFromTenor(S351,"1D","Following",T$13,"Normal")</f>
        <v>42894</v>
      </c>
      <c r="U351" s="175" t="str">
        <f ca="1"/>
        <v>Load Curve</v>
      </c>
      <c r="V351" s="136" t="s">
        <v>4</v>
      </c>
    </row>
    <row r="352" spans="1:22" x14ac:dyDescent="0.25">
      <c r="A352" s="142">
        <v>334</v>
      </c>
      <c r="B352" s="134"/>
      <c r="C352" s="174">
        <f ca="1">_xll.meDateFromTenor(C351,"1D","FOLLOWING",D$13,"NORMAL")</f>
        <v>42894</v>
      </c>
      <c r="D352" s="20">
        <f ca="1">_xll.meDateFromTenor(C352,D$14,"Following",D$13,"Normal")</f>
        <v>42895</v>
      </c>
      <c r="E352" s="175">
        <f ca="1"/>
        <v>-3.9735441568700264E-3</v>
      </c>
      <c r="F352" s="99"/>
      <c r="G352" s="174">
        <f t="shared" ca="1" si="20"/>
        <v>42894</v>
      </c>
      <c r="H352" s="20">
        <f ca="1">_xll.meDateFromTenor(G352,H$14,"Following",H$13,"Normal")</f>
        <v>42986</v>
      </c>
      <c r="I352" s="175" t="str">
        <f ca="1"/>
        <v>Load Curve</v>
      </c>
      <c r="J352" s="7" t="s">
        <v>4</v>
      </c>
      <c r="K352" s="174">
        <f t="shared" ca="1" si="21"/>
        <v>42894</v>
      </c>
      <c r="L352" s="20">
        <f ca="1">_xll.meDateFromTenor(K352,L$14,"Following",L$13,"Normal")</f>
        <v>43077</v>
      </c>
      <c r="M352" s="175">
        <f ca="1"/>
        <v>-1.2681398254488076E-3</v>
      </c>
      <c r="N352" s="7" t="s">
        <v>4</v>
      </c>
      <c r="O352" s="174">
        <f t="shared" ca="1" si="22"/>
        <v>42894</v>
      </c>
      <c r="P352" s="20">
        <f ca="1">_xll.meDateFromTenor(O352,P$14,"Following",P$13,"Normal")</f>
        <v>42895</v>
      </c>
      <c r="Q352" s="175" t="str">
        <f ca="1"/>
        <v>Load Curve</v>
      </c>
      <c r="R352" s="7" t="s">
        <v>4</v>
      </c>
      <c r="S352" s="174">
        <f t="shared" ca="1" si="23"/>
        <v>42894</v>
      </c>
      <c r="T352" s="20">
        <f ca="1">_xll.meDateFromTenor(S352,"1D","Following",T$13,"Normal")</f>
        <v>42895</v>
      </c>
      <c r="U352" s="175" t="str">
        <f ca="1"/>
        <v>Load Curve</v>
      </c>
      <c r="V352" s="136" t="s">
        <v>4</v>
      </c>
    </row>
    <row r="353" spans="1:22" x14ac:dyDescent="0.25">
      <c r="A353" s="142">
        <v>335</v>
      </c>
      <c r="B353" s="134"/>
      <c r="C353" s="174">
        <f ca="1">_xll.meDateFromTenor(C352,"1D","FOLLOWING",D$13,"NORMAL")</f>
        <v>42895</v>
      </c>
      <c r="D353" s="20">
        <f ca="1">_xll.meDateFromTenor(C353,D$14,"Following",D$13,"Normal")</f>
        <v>42898</v>
      </c>
      <c r="E353" s="175">
        <f ca="1"/>
        <v>-3.9696394897870274E-3</v>
      </c>
      <c r="F353" s="99"/>
      <c r="G353" s="174">
        <f t="shared" ca="1" si="20"/>
        <v>42895</v>
      </c>
      <c r="H353" s="20">
        <f ca="1">_xll.meDateFromTenor(G353,H$14,"Following",H$13,"Normal")</f>
        <v>42989</v>
      </c>
      <c r="I353" s="175" t="str">
        <f ca="1"/>
        <v>Load Curve</v>
      </c>
      <c r="J353" s="7" t="s">
        <v>4</v>
      </c>
      <c r="K353" s="174">
        <f t="shared" ca="1" si="21"/>
        <v>42895</v>
      </c>
      <c r="L353" s="20">
        <f ca="1">_xll.meDateFromTenor(K353,L$14,"Following",L$13,"Normal")</f>
        <v>43080</v>
      </c>
      <c r="M353" s="175">
        <f ca="1"/>
        <v>-1.266145916912795E-3</v>
      </c>
      <c r="N353" s="7" t="s">
        <v>4</v>
      </c>
      <c r="O353" s="174">
        <f t="shared" ca="1" si="22"/>
        <v>42895</v>
      </c>
      <c r="P353" s="20">
        <f ca="1">_xll.meDateFromTenor(O353,P$14,"Following",P$13,"Normal")</f>
        <v>42898</v>
      </c>
      <c r="Q353" s="175" t="str">
        <f ca="1"/>
        <v>Load Curve</v>
      </c>
      <c r="R353" s="7" t="s">
        <v>4</v>
      </c>
      <c r="S353" s="174">
        <f t="shared" ca="1" si="23"/>
        <v>42895</v>
      </c>
      <c r="T353" s="20">
        <f ca="1">_xll.meDateFromTenor(S353,"1D","Following",T$13,"Normal")</f>
        <v>42898</v>
      </c>
      <c r="U353" s="175" t="str">
        <f ca="1"/>
        <v>Load Curve</v>
      </c>
      <c r="V353" s="136" t="s">
        <v>4</v>
      </c>
    </row>
    <row r="354" spans="1:22" x14ac:dyDescent="0.25">
      <c r="A354" s="142">
        <v>336</v>
      </c>
      <c r="B354" s="134"/>
      <c r="C354" s="174">
        <f ca="1">_xll.meDateFromTenor(C353,"1D","FOLLOWING",D$13,"NORMAL")</f>
        <v>42898</v>
      </c>
      <c r="D354" s="20">
        <f ca="1">_xll.meDateFromTenor(C354,D$14,"Following",D$13,"Normal")</f>
        <v>42899</v>
      </c>
      <c r="E354" s="175">
        <f ca="1"/>
        <v>-3.9658888840543721E-3</v>
      </c>
      <c r="F354" s="99"/>
      <c r="G354" s="174">
        <f t="shared" ca="1" si="20"/>
        <v>42898</v>
      </c>
      <c r="H354" s="20">
        <f ca="1">_xll.meDateFromTenor(G354,H$14,"Following",H$13,"Normal")</f>
        <v>42990</v>
      </c>
      <c r="I354" s="175" t="str">
        <f ca="1"/>
        <v>Load Curve</v>
      </c>
      <c r="J354" s="7" t="s">
        <v>4</v>
      </c>
      <c r="K354" s="174">
        <f t="shared" ca="1" si="21"/>
        <v>42898</v>
      </c>
      <c r="L354" s="20">
        <f ca="1">_xll.meDateFromTenor(K354,L$14,"Following",L$13,"Normal")</f>
        <v>43081</v>
      </c>
      <c r="M354" s="175">
        <f ca="1"/>
        <v>-1.260098121160566E-3</v>
      </c>
      <c r="N354" s="7" t="s">
        <v>4</v>
      </c>
      <c r="O354" s="174">
        <f t="shared" ca="1" si="22"/>
        <v>42898</v>
      </c>
      <c r="P354" s="20">
        <f ca="1">_xll.meDateFromTenor(O354,P$14,"Following",P$13,"Normal")</f>
        <v>42899</v>
      </c>
      <c r="Q354" s="175" t="str">
        <f ca="1"/>
        <v>Load Curve</v>
      </c>
      <c r="R354" s="7" t="s">
        <v>4</v>
      </c>
      <c r="S354" s="174">
        <f t="shared" ca="1" si="23"/>
        <v>42898</v>
      </c>
      <c r="T354" s="20">
        <f ca="1">_xll.meDateFromTenor(S354,"1D","Following",T$13,"Normal")</f>
        <v>42899</v>
      </c>
      <c r="U354" s="175" t="str">
        <f ca="1"/>
        <v>Load Curve</v>
      </c>
      <c r="V354" s="136" t="s">
        <v>4</v>
      </c>
    </row>
    <row r="355" spans="1:22" x14ac:dyDescent="0.25">
      <c r="A355" s="142">
        <v>337</v>
      </c>
      <c r="B355" s="134"/>
      <c r="C355" s="174">
        <f ca="1">_xll.meDateFromTenor(C354,"1D","FOLLOWING",D$13,"NORMAL")</f>
        <v>42899</v>
      </c>
      <c r="D355" s="20">
        <f ca="1">_xll.meDateFromTenor(C355,D$14,"Following",D$13,"Normal")</f>
        <v>42900</v>
      </c>
      <c r="E355" s="175">
        <f ca="1"/>
        <v>-3.9640249499273278E-3</v>
      </c>
      <c r="F355" s="99"/>
      <c r="G355" s="174">
        <f t="shared" ca="1" si="20"/>
        <v>42899</v>
      </c>
      <c r="H355" s="20">
        <f ca="1">_xll.meDateFromTenor(G355,H$14,"Following",H$13,"Normal")</f>
        <v>42991</v>
      </c>
      <c r="I355" s="175" t="str">
        <f ca="1"/>
        <v>Load Curve</v>
      </c>
      <c r="J355" s="7" t="s">
        <v>4</v>
      </c>
      <c r="K355" s="174">
        <f t="shared" ca="1" si="21"/>
        <v>42899</v>
      </c>
      <c r="L355" s="20">
        <f ca="1">_xll.meDateFromTenor(K355,L$14,"Following",L$13,"Normal")</f>
        <v>43082</v>
      </c>
      <c r="M355" s="175">
        <f ca="1"/>
        <v>-1.2580602684057224E-3</v>
      </c>
      <c r="N355" s="7" t="s">
        <v>4</v>
      </c>
      <c r="O355" s="174">
        <f t="shared" ca="1" si="22"/>
        <v>42899</v>
      </c>
      <c r="P355" s="20">
        <f ca="1">_xll.meDateFromTenor(O355,P$14,"Following",P$13,"Normal")</f>
        <v>42900</v>
      </c>
      <c r="Q355" s="175" t="str">
        <f ca="1"/>
        <v>Load Curve</v>
      </c>
      <c r="R355" s="7" t="s">
        <v>4</v>
      </c>
      <c r="S355" s="174">
        <f t="shared" ca="1" si="23"/>
        <v>42899</v>
      </c>
      <c r="T355" s="20">
        <f ca="1">_xll.meDateFromTenor(S355,"1D","Following",T$13,"Normal")</f>
        <v>42900</v>
      </c>
      <c r="U355" s="175" t="str">
        <f ca="1"/>
        <v>Load Curve</v>
      </c>
      <c r="V355" s="136" t="s">
        <v>4</v>
      </c>
    </row>
    <row r="356" spans="1:22" x14ac:dyDescent="0.25">
      <c r="A356" s="142">
        <v>338</v>
      </c>
      <c r="B356" s="134"/>
      <c r="C356" s="174">
        <f ca="1">_xll.meDateFromTenor(C355,"1D","FOLLOWING",D$13,"NORMAL")</f>
        <v>42900</v>
      </c>
      <c r="D356" s="20">
        <f ca="1">_xll.meDateFromTenor(C356,D$14,"Following",D$13,"Normal")</f>
        <v>42901</v>
      </c>
      <c r="E356" s="175">
        <f ca="1"/>
        <v>-3.9621809674805913E-3</v>
      </c>
      <c r="F356" s="99"/>
      <c r="G356" s="174">
        <f t="shared" ca="1" si="20"/>
        <v>42900</v>
      </c>
      <c r="H356" s="20">
        <f ca="1">_xll.meDateFromTenor(G356,H$14,"Following",H$13,"Normal")</f>
        <v>42992</v>
      </c>
      <c r="I356" s="175" t="str">
        <f ca="1"/>
        <v>Load Curve</v>
      </c>
      <c r="J356" s="7" t="s">
        <v>4</v>
      </c>
      <c r="K356" s="174">
        <f t="shared" ca="1" si="21"/>
        <v>42900</v>
      </c>
      <c r="L356" s="20">
        <f ca="1">_xll.meDateFromTenor(K356,L$14,"Following",L$13,"Normal")</f>
        <v>43083</v>
      </c>
      <c r="M356" s="175">
        <f ca="1"/>
        <v>-1.2560115065041436E-3</v>
      </c>
      <c r="N356" s="7" t="s">
        <v>4</v>
      </c>
      <c r="O356" s="174">
        <f t="shared" ca="1" si="22"/>
        <v>42900</v>
      </c>
      <c r="P356" s="20">
        <f ca="1">_xll.meDateFromTenor(O356,P$14,"Following",P$13,"Normal")</f>
        <v>42901</v>
      </c>
      <c r="Q356" s="175" t="str">
        <f ca="1"/>
        <v>Load Curve</v>
      </c>
      <c r="R356" s="7" t="s">
        <v>4</v>
      </c>
      <c r="S356" s="174">
        <f t="shared" ca="1" si="23"/>
        <v>42900</v>
      </c>
      <c r="T356" s="20">
        <f ca="1">_xll.meDateFromTenor(S356,"1D","Following",T$13,"Normal")</f>
        <v>42901</v>
      </c>
      <c r="U356" s="175" t="str">
        <f ca="1"/>
        <v>Load Curve</v>
      </c>
      <c r="V356" s="136" t="s">
        <v>4</v>
      </c>
    </row>
    <row r="357" spans="1:22" x14ac:dyDescent="0.25">
      <c r="A357" s="142">
        <v>339</v>
      </c>
      <c r="B357" s="134"/>
      <c r="C357" s="174">
        <f ca="1">_xll.meDateFromTenor(C356,"1D","FOLLOWING",D$13,"NORMAL")</f>
        <v>42901</v>
      </c>
      <c r="D357" s="20">
        <f ca="1">_xll.meDateFromTenor(C357,D$14,"Following",D$13,"Normal")</f>
        <v>42902</v>
      </c>
      <c r="E357" s="175">
        <f ca="1"/>
        <v>-3.9603569359547702E-3</v>
      </c>
      <c r="F357" s="99"/>
      <c r="G357" s="174">
        <f t="shared" ca="1" si="20"/>
        <v>42901</v>
      </c>
      <c r="H357" s="20">
        <f ca="1">_xll.meDateFromTenor(G357,H$14,"Following",H$13,"Normal")</f>
        <v>42993</v>
      </c>
      <c r="I357" s="175" t="str">
        <f ca="1"/>
        <v>Load Curve</v>
      </c>
      <c r="J357" s="7" t="s">
        <v>4</v>
      </c>
      <c r="K357" s="174">
        <f t="shared" ca="1" si="21"/>
        <v>42901</v>
      </c>
      <c r="L357" s="20">
        <f ca="1">_xll.meDateFromTenor(K357,L$14,"Following",L$13,"Normal")</f>
        <v>43084</v>
      </c>
      <c r="M357" s="175">
        <f ca="1"/>
        <v>-1.2539518662190187E-3</v>
      </c>
      <c r="N357" s="7" t="s">
        <v>4</v>
      </c>
      <c r="O357" s="174">
        <f t="shared" ca="1" si="22"/>
        <v>42901</v>
      </c>
      <c r="P357" s="20">
        <f ca="1">_xll.meDateFromTenor(O357,P$14,"Following",P$13,"Normal")</f>
        <v>42902</v>
      </c>
      <c r="Q357" s="175" t="str">
        <f ca="1"/>
        <v>Load Curve</v>
      </c>
      <c r="R357" s="7" t="s">
        <v>4</v>
      </c>
      <c r="S357" s="174">
        <f t="shared" ca="1" si="23"/>
        <v>42901</v>
      </c>
      <c r="T357" s="20">
        <f ca="1">_xll.meDateFromTenor(S357,"1D","Following",T$13,"Normal")</f>
        <v>42902</v>
      </c>
      <c r="U357" s="175" t="str">
        <f ca="1"/>
        <v>Load Curve</v>
      </c>
      <c r="V357" s="136" t="s">
        <v>4</v>
      </c>
    </row>
    <row r="358" spans="1:22" x14ac:dyDescent="0.25">
      <c r="A358" s="142">
        <v>340</v>
      </c>
      <c r="B358" s="134"/>
      <c r="C358" s="174">
        <f ca="1">_xll.meDateFromTenor(C357,"1D","FOLLOWING",D$13,"NORMAL")</f>
        <v>42902</v>
      </c>
      <c r="D358" s="20">
        <f ca="1">_xll.meDateFromTenor(C358,D$14,"Following",D$13,"Normal")</f>
        <v>42905</v>
      </c>
      <c r="E358" s="175">
        <f ca="1"/>
        <v>-3.9567318824839303E-3</v>
      </c>
      <c r="F358" s="99"/>
      <c r="G358" s="174">
        <f t="shared" ca="1" si="20"/>
        <v>42902</v>
      </c>
      <c r="H358" s="20">
        <f ca="1">_xll.meDateFromTenor(G358,H$14,"Following",H$13,"Normal")</f>
        <v>42996</v>
      </c>
      <c r="I358" s="175" t="str">
        <f ca="1"/>
        <v>Load Curve</v>
      </c>
      <c r="J358" s="7" t="s">
        <v>4</v>
      </c>
      <c r="K358" s="174">
        <f t="shared" ca="1" si="21"/>
        <v>42902</v>
      </c>
      <c r="L358" s="20">
        <f ca="1">_xll.meDateFromTenor(K358,L$14,"Following",L$13,"Normal")</f>
        <v>43087</v>
      </c>
      <c r="M358" s="175">
        <f ca="1"/>
        <v>-1.2518813783135359E-3</v>
      </c>
      <c r="N358" s="7" t="s">
        <v>4</v>
      </c>
      <c r="O358" s="174">
        <f t="shared" ca="1" si="22"/>
        <v>42902</v>
      </c>
      <c r="P358" s="20">
        <f ca="1">_xll.meDateFromTenor(O358,P$14,"Following",P$13,"Normal")</f>
        <v>42905</v>
      </c>
      <c r="Q358" s="175" t="str">
        <f ca="1"/>
        <v>Load Curve</v>
      </c>
      <c r="R358" s="7" t="s">
        <v>4</v>
      </c>
      <c r="S358" s="174">
        <f t="shared" ca="1" si="23"/>
        <v>42902</v>
      </c>
      <c r="T358" s="20">
        <f ca="1">_xll.meDateFromTenor(S358,"1D","Following",T$13,"Normal")</f>
        <v>42905</v>
      </c>
      <c r="U358" s="175" t="str">
        <f ca="1"/>
        <v>Load Curve</v>
      </c>
      <c r="V358" s="136" t="s">
        <v>4</v>
      </c>
    </row>
    <row r="359" spans="1:22" x14ac:dyDescent="0.25">
      <c r="A359" s="142">
        <v>341</v>
      </c>
      <c r="B359" s="134"/>
      <c r="C359" s="174">
        <f ca="1">_xll.meDateFromTenor(C358,"1D","FOLLOWING",D$13,"NORMAL")</f>
        <v>42905</v>
      </c>
      <c r="D359" s="20">
        <f ca="1">_xll.meDateFromTenor(C359,D$14,"Following",D$13,"Normal")</f>
        <v>42906</v>
      </c>
      <c r="E359" s="175">
        <f ca="1"/>
        <v>-3.953260300875186E-3</v>
      </c>
      <c r="F359" s="99"/>
      <c r="G359" s="174">
        <f t="shared" ca="1" si="20"/>
        <v>42905</v>
      </c>
      <c r="H359" s="20">
        <f ca="1">_xll.meDateFromTenor(G359,H$14,"Following",H$13,"Normal")</f>
        <v>42997</v>
      </c>
      <c r="I359" s="175" t="str">
        <f ca="1"/>
        <v>Load Curve</v>
      </c>
      <c r="J359" s="7" t="s">
        <v>4</v>
      </c>
      <c r="K359" s="174">
        <f t="shared" ca="1" si="21"/>
        <v>42905</v>
      </c>
      <c r="L359" s="20">
        <f ca="1">_xll.meDateFromTenor(K359,L$14,"Following",L$13,"Normal")</f>
        <v>43088</v>
      </c>
      <c r="M359" s="175">
        <f ca="1"/>
        <v>-1.2456051365068337E-3</v>
      </c>
      <c r="N359" s="7" t="s">
        <v>4</v>
      </c>
      <c r="O359" s="174">
        <f t="shared" ca="1" si="22"/>
        <v>42905</v>
      </c>
      <c r="P359" s="20">
        <f ca="1">_xll.meDateFromTenor(O359,P$14,"Following",P$13,"Normal")</f>
        <v>42906</v>
      </c>
      <c r="Q359" s="175" t="str">
        <f ca="1"/>
        <v>Load Curve</v>
      </c>
      <c r="R359" s="7" t="s">
        <v>4</v>
      </c>
      <c r="S359" s="174">
        <f t="shared" ca="1" si="23"/>
        <v>42905</v>
      </c>
      <c r="T359" s="20">
        <f ca="1">_xll.meDateFromTenor(S359,"1D","Following",T$13,"Normal")</f>
        <v>42906</v>
      </c>
      <c r="U359" s="175" t="str">
        <f ca="1"/>
        <v>Load Curve</v>
      </c>
      <c r="V359" s="136" t="s">
        <v>4</v>
      </c>
    </row>
    <row r="360" spans="1:22" x14ac:dyDescent="0.25">
      <c r="A360" s="142">
        <v>342</v>
      </c>
      <c r="B360" s="134"/>
      <c r="C360" s="174">
        <f ca="1">_xll.meDateFromTenor(C359,"1D","FOLLOWING",D$13,"NORMAL")</f>
        <v>42906</v>
      </c>
      <c r="D360" s="20">
        <f ca="1">_xll.meDateFromTenor(C360,D$14,"Following",D$13,"Normal")</f>
        <v>42907</v>
      </c>
      <c r="E360" s="175">
        <f ca="1"/>
        <v>-3.9515360101250036E-3</v>
      </c>
      <c r="F360" s="99"/>
      <c r="G360" s="174">
        <f t="shared" ca="1" si="20"/>
        <v>42906</v>
      </c>
      <c r="H360" s="20">
        <f ca="1">_xll.meDateFromTenor(G360,H$14,"Following",H$13,"Normal")</f>
        <v>42998</v>
      </c>
      <c r="I360" s="175" t="str">
        <f ca="1"/>
        <v>Load Curve</v>
      </c>
      <c r="J360" s="7" t="s">
        <v>4</v>
      </c>
      <c r="K360" s="174">
        <f t="shared" ca="1" si="21"/>
        <v>42906</v>
      </c>
      <c r="L360" s="20">
        <f ca="1">_xll.meDateFromTenor(K360,L$14,"Following",L$13,"Normal")</f>
        <v>43089</v>
      </c>
      <c r="M360" s="175">
        <f ca="1"/>
        <v>-1.2434915657518117E-3</v>
      </c>
      <c r="N360" s="7" t="s">
        <v>4</v>
      </c>
      <c r="O360" s="174">
        <f t="shared" ca="1" si="22"/>
        <v>42906</v>
      </c>
      <c r="P360" s="20">
        <f ca="1">_xll.meDateFromTenor(O360,P$14,"Following",P$13,"Normal")</f>
        <v>42907</v>
      </c>
      <c r="Q360" s="175" t="str">
        <f ca="1"/>
        <v>Load Curve</v>
      </c>
      <c r="R360" s="7" t="s">
        <v>4</v>
      </c>
      <c r="S360" s="174">
        <f t="shared" ca="1" si="23"/>
        <v>42906</v>
      </c>
      <c r="T360" s="20">
        <f ca="1">_xll.meDateFromTenor(S360,"1D","Following",T$13,"Normal")</f>
        <v>42907</v>
      </c>
      <c r="U360" s="175" t="str">
        <f ca="1"/>
        <v>Load Curve</v>
      </c>
      <c r="V360" s="136" t="s">
        <v>4</v>
      </c>
    </row>
    <row r="361" spans="1:22" x14ac:dyDescent="0.25">
      <c r="A361" s="142">
        <v>343</v>
      </c>
      <c r="B361" s="134"/>
      <c r="C361" s="174">
        <f ca="1">_xll.meDateFromTenor(C360,"1D","FOLLOWING",D$13,"NORMAL")</f>
        <v>42907</v>
      </c>
      <c r="D361" s="20">
        <f ca="1">_xll.meDateFromTenor(C361,D$14,"Following",D$13,"Normal")</f>
        <v>42908</v>
      </c>
      <c r="E361" s="175">
        <f ca="1"/>
        <v>-3.9498316650599247E-3</v>
      </c>
      <c r="F361" s="99"/>
      <c r="G361" s="174">
        <f t="shared" ca="1" si="20"/>
        <v>42907</v>
      </c>
      <c r="H361" s="20">
        <f ca="1">_xll.meDateFromTenor(G361,H$14,"Following",H$13,"Normal")</f>
        <v>42999</v>
      </c>
      <c r="I361" s="175" t="str">
        <f ca="1"/>
        <v>Load Curve</v>
      </c>
      <c r="J361" s="7" t="s">
        <v>4</v>
      </c>
      <c r="K361" s="174">
        <f t="shared" ca="1" si="21"/>
        <v>42907</v>
      </c>
      <c r="L361" s="20">
        <f ca="1">_xll.meDateFromTenor(K361,L$14,"Following",L$13,"Normal")</f>
        <v>43090</v>
      </c>
      <c r="M361" s="175">
        <f ca="1"/>
        <v>-1.241367301192377E-3</v>
      </c>
      <c r="N361" s="7" t="s">
        <v>4</v>
      </c>
      <c r="O361" s="174">
        <f t="shared" ca="1" si="22"/>
        <v>42907</v>
      </c>
      <c r="P361" s="20">
        <f ca="1">_xll.meDateFromTenor(O361,P$14,"Following",P$13,"Normal")</f>
        <v>42908</v>
      </c>
      <c r="Q361" s="175" t="str">
        <f ca="1"/>
        <v>Load Curve</v>
      </c>
      <c r="R361" s="7" t="s">
        <v>4</v>
      </c>
      <c r="S361" s="174">
        <f t="shared" ca="1" si="23"/>
        <v>42907</v>
      </c>
      <c r="T361" s="20">
        <f ca="1">_xll.meDateFromTenor(S361,"1D","Following",T$13,"Normal")</f>
        <v>42908</v>
      </c>
      <c r="U361" s="175" t="str">
        <f ca="1"/>
        <v>Load Curve</v>
      </c>
      <c r="V361" s="136" t="s">
        <v>4</v>
      </c>
    </row>
    <row r="362" spans="1:22" x14ac:dyDescent="0.25">
      <c r="A362" s="142">
        <v>344</v>
      </c>
      <c r="B362" s="134"/>
      <c r="C362" s="174">
        <f ca="1">_xll.meDateFromTenor(C361,"1D","FOLLOWING",D$13,"NORMAL")</f>
        <v>42908</v>
      </c>
      <c r="D362" s="20">
        <f ca="1">_xll.meDateFromTenor(C362,D$14,"Following",D$13,"Normal")</f>
        <v>42909</v>
      </c>
      <c r="E362" s="175">
        <f ca="1"/>
        <v>-3.9481472644009724E-3</v>
      </c>
      <c r="F362" s="99"/>
      <c r="G362" s="174">
        <f t="shared" ca="1" si="20"/>
        <v>42908</v>
      </c>
      <c r="H362" s="20">
        <f ca="1">_xll.meDateFromTenor(G362,H$14,"Following",H$13,"Normal")</f>
        <v>43000</v>
      </c>
      <c r="I362" s="175" t="str">
        <f ca="1"/>
        <v>Load Curve</v>
      </c>
      <c r="J362" s="7" t="s">
        <v>4</v>
      </c>
      <c r="K362" s="174">
        <f t="shared" ca="1" si="21"/>
        <v>42908</v>
      </c>
      <c r="L362" s="20">
        <f ca="1">_xll.meDateFromTenor(K362,L$14,"Following",L$13,"Normal")</f>
        <v>43091</v>
      </c>
      <c r="M362" s="175">
        <f ca="1"/>
        <v>-1.2392323735917182E-3</v>
      </c>
      <c r="N362" s="7" t="s">
        <v>4</v>
      </c>
      <c r="O362" s="174">
        <f t="shared" ca="1" si="22"/>
        <v>42908</v>
      </c>
      <c r="P362" s="20">
        <f ca="1">_xll.meDateFromTenor(O362,P$14,"Following",P$13,"Normal")</f>
        <v>42909</v>
      </c>
      <c r="Q362" s="175" t="str">
        <f ca="1"/>
        <v>Load Curve</v>
      </c>
      <c r="R362" s="7" t="s">
        <v>4</v>
      </c>
      <c r="S362" s="174">
        <f t="shared" ca="1" si="23"/>
        <v>42908</v>
      </c>
      <c r="T362" s="20">
        <f ca="1">_xll.meDateFromTenor(S362,"1D","Following",T$13,"Normal")</f>
        <v>42909</v>
      </c>
      <c r="U362" s="175" t="str">
        <f ca="1"/>
        <v>Load Curve</v>
      </c>
      <c r="V362" s="136" t="s">
        <v>4</v>
      </c>
    </row>
    <row r="363" spans="1:22" x14ac:dyDescent="0.25">
      <c r="A363" s="142">
        <v>345</v>
      </c>
      <c r="B363" s="134"/>
      <c r="C363" s="174">
        <f ca="1">_xll.meDateFromTenor(C362,"1D","FOLLOWING",D$13,"NORMAL")</f>
        <v>42909</v>
      </c>
      <c r="D363" s="20">
        <f ca="1">_xll.meDateFromTenor(C363,D$14,"Following",D$13,"Normal")</f>
        <v>42912</v>
      </c>
      <c r="E363" s="175">
        <f ca="1"/>
        <v>-3.9448017136978347E-3</v>
      </c>
      <c r="F363" s="99"/>
      <c r="G363" s="174">
        <f t="shared" ca="1" si="20"/>
        <v>42909</v>
      </c>
      <c r="H363" s="20">
        <f ca="1">_xll.meDateFromTenor(G363,H$14,"Following",H$13,"Normal")</f>
        <v>43003</v>
      </c>
      <c r="I363" s="175" t="str">
        <f ca="1"/>
        <v>Load Curve</v>
      </c>
      <c r="J363" s="7" t="s">
        <v>4</v>
      </c>
      <c r="K363" s="174">
        <f t="shared" ca="1" si="21"/>
        <v>42909</v>
      </c>
      <c r="L363" s="20">
        <f ca="1">_xll.meDateFromTenor(K363,L$14,"Following",L$13,"Normal")</f>
        <v>43096</v>
      </c>
      <c r="M363" s="175">
        <f ca="1"/>
        <v>-1.2370868137130252E-3</v>
      </c>
      <c r="N363" s="7" t="s">
        <v>4</v>
      </c>
      <c r="O363" s="174">
        <f t="shared" ca="1" si="22"/>
        <v>42909</v>
      </c>
      <c r="P363" s="20">
        <f ca="1">_xll.meDateFromTenor(O363,P$14,"Following",P$13,"Normal")</f>
        <v>42912</v>
      </c>
      <c r="Q363" s="175" t="str">
        <f ca="1"/>
        <v>Load Curve</v>
      </c>
      <c r="R363" s="7" t="s">
        <v>4</v>
      </c>
      <c r="S363" s="174">
        <f t="shared" ca="1" si="23"/>
        <v>42909</v>
      </c>
      <c r="T363" s="20">
        <f ca="1">_xll.meDateFromTenor(S363,"1D","Following",T$13,"Normal")</f>
        <v>42912</v>
      </c>
      <c r="U363" s="175" t="str">
        <f ca="1"/>
        <v>Load Curve</v>
      </c>
      <c r="V363" s="136" t="s">
        <v>4</v>
      </c>
    </row>
    <row r="364" spans="1:22" x14ac:dyDescent="0.25">
      <c r="A364" s="142">
        <v>346</v>
      </c>
      <c r="B364" s="134"/>
      <c r="C364" s="174">
        <f ca="1">_xll.meDateFromTenor(C363,"1D","FOLLOWING",D$13,"NORMAL")</f>
        <v>42912</v>
      </c>
      <c r="D364" s="20">
        <f ca="1">_xll.meDateFromTenor(C364,D$14,"Following",D$13,"Normal")</f>
        <v>42913</v>
      </c>
      <c r="E364" s="175">
        <f ca="1"/>
        <v>-3.9416090899191542E-3</v>
      </c>
      <c r="F364" s="99"/>
      <c r="G364" s="174">
        <f t="shared" ca="1" si="20"/>
        <v>42912</v>
      </c>
      <c r="H364" s="20">
        <f ca="1">_xll.meDateFromTenor(G364,H$14,"Following",H$13,"Normal")</f>
        <v>43004</v>
      </c>
      <c r="I364" s="175" t="str">
        <f ca="1"/>
        <v>Load Curve</v>
      </c>
      <c r="J364" s="7" t="s">
        <v>4</v>
      </c>
      <c r="K364" s="174">
        <f t="shared" ca="1" si="21"/>
        <v>42912</v>
      </c>
      <c r="L364" s="20">
        <f ca="1">_xll.meDateFromTenor(K364,L$14,"Following",L$13,"Normal")</f>
        <v>43096</v>
      </c>
      <c r="M364" s="175">
        <f ca="1"/>
        <v>-1.230586648040628E-3</v>
      </c>
      <c r="N364" s="7" t="s">
        <v>4</v>
      </c>
      <c r="O364" s="174">
        <f t="shared" ca="1" si="22"/>
        <v>42912</v>
      </c>
      <c r="P364" s="20">
        <f ca="1">_xll.meDateFromTenor(O364,P$14,"Following",P$13,"Normal")</f>
        <v>42913</v>
      </c>
      <c r="Q364" s="175" t="str">
        <f ca="1"/>
        <v>Load Curve</v>
      </c>
      <c r="R364" s="7" t="s">
        <v>4</v>
      </c>
      <c r="S364" s="174">
        <f t="shared" ca="1" si="23"/>
        <v>42912</v>
      </c>
      <c r="T364" s="20">
        <f ca="1">_xll.meDateFromTenor(S364,"1D","Following",T$13,"Normal")</f>
        <v>42913</v>
      </c>
      <c r="U364" s="175" t="str">
        <f ca="1"/>
        <v>Load Curve</v>
      </c>
      <c r="V364" s="136" t="s">
        <v>4</v>
      </c>
    </row>
    <row r="365" spans="1:22" x14ac:dyDescent="0.25">
      <c r="A365" s="142">
        <v>347</v>
      </c>
      <c r="B365" s="134"/>
      <c r="C365" s="174">
        <f ca="1">_xll.meDateFromTenor(C364,"1D","FOLLOWING",D$13,"NORMAL")</f>
        <v>42913</v>
      </c>
      <c r="D365" s="20">
        <f ca="1">_xll.meDateFromTenor(C365,D$14,"Following",D$13,"Normal")</f>
        <v>42914</v>
      </c>
      <c r="E365" s="175">
        <f ca="1"/>
        <v>-3.9400243989407141E-3</v>
      </c>
      <c r="F365" s="99"/>
      <c r="G365" s="174">
        <f t="shared" ca="1" si="20"/>
        <v>42913</v>
      </c>
      <c r="H365" s="20">
        <f ca="1">_xll.meDateFromTenor(G365,H$14,"Following",H$13,"Normal")</f>
        <v>43005</v>
      </c>
      <c r="I365" s="175" t="str">
        <f ca="1"/>
        <v>Load Curve</v>
      </c>
      <c r="J365" s="7" t="s">
        <v>4</v>
      </c>
      <c r="K365" s="174">
        <f t="shared" ca="1" si="21"/>
        <v>42913</v>
      </c>
      <c r="L365" s="20">
        <f ca="1">_xll.meDateFromTenor(K365,L$14,"Following",L$13,"Normal")</f>
        <v>43096</v>
      </c>
      <c r="M365" s="175">
        <f ca="1"/>
        <v>-1.2283988666816862E-3</v>
      </c>
      <c r="N365" s="7" t="s">
        <v>4</v>
      </c>
      <c r="O365" s="174">
        <f t="shared" ca="1" si="22"/>
        <v>42913</v>
      </c>
      <c r="P365" s="20">
        <f ca="1">_xll.meDateFromTenor(O365,P$14,"Following",P$13,"Normal")</f>
        <v>42914</v>
      </c>
      <c r="Q365" s="175" t="str">
        <f ca="1"/>
        <v>Load Curve</v>
      </c>
      <c r="R365" s="7" t="s">
        <v>4</v>
      </c>
      <c r="S365" s="174">
        <f t="shared" ca="1" si="23"/>
        <v>42913</v>
      </c>
      <c r="T365" s="20">
        <f ca="1">_xll.meDateFromTenor(S365,"1D","Following",T$13,"Normal")</f>
        <v>42914</v>
      </c>
      <c r="U365" s="175" t="str">
        <f ca="1"/>
        <v>Load Curve</v>
      </c>
      <c r="V365" s="136" t="s">
        <v>4</v>
      </c>
    </row>
    <row r="366" spans="1:22" x14ac:dyDescent="0.25">
      <c r="A366" s="142">
        <v>348</v>
      </c>
      <c r="B366" s="134"/>
      <c r="C366" s="174">
        <f ca="1">_xll.meDateFromTenor(C365,"1D","FOLLOWING",D$13,"NORMAL")</f>
        <v>42914</v>
      </c>
      <c r="D366" s="20">
        <f ca="1">_xll.meDateFromTenor(C366,D$14,"Following",D$13,"Normal")</f>
        <v>42915</v>
      </c>
      <c r="E366" s="175">
        <f ca="1"/>
        <v>-3.9384596469727168E-3</v>
      </c>
      <c r="F366" s="99"/>
      <c r="G366" s="174">
        <f t="shared" ca="1" si="20"/>
        <v>42914</v>
      </c>
      <c r="H366" s="20">
        <f ca="1">_xll.meDateFromTenor(G366,H$14,"Following",H$13,"Normal")</f>
        <v>43006</v>
      </c>
      <c r="I366" s="175" t="str">
        <f ca="1"/>
        <v>Load Curve</v>
      </c>
      <c r="J366" s="7" t="s">
        <v>4</v>
      </c>
      <c r="K366" s="174">
        <f t="shared" ca="1" si="21"/>
        <v>42914</v>
      </c>
      <c r="L366" s="20">
        <f ca="1">_xll.meDateFromTenor(K366,L$14,"Following",L$13,"Normal")</f>
        <v>43097</v>
      </c>
      <c r="M366" s="175">
        <f ca="1"/>
        <v>-1.2262006068606546E-3</v>
      </c>
      <c r="N366" s="7" t="s">
        <v>4</v>
      </c>
      <c r="O366" s="174">
        <f t="shared" ca="1" si="22"/>
        <v>42914</v>
      </c>
      <c r="P366" s="20">
        <f ca="1">_xll.meDateFromTenor(O366,P$14,"Following",P$13,"Normal")</f>
        <v>42915</v>
      </c>
      <c r="Q366" s="175" t="str">
        <f ca="1"/>
        <v>Load Curve</v>
      </c>
      <c r="R366" s="7" t="s">
        <v>4</v>
      </c>
      <c r="S366" s="174">
        <f t="shared" ca="1" si="23"/>
        <v>42914</v>
      </c>
      <c r="T366" s="20">
        <f ca="1">_xll.meDateFromTenor(S366,"1D","Following",T$13,"Normal")</f>
        <v>42915</v>
      </c>
      <c r="U366" s="175" t="str">
        <f ca="1"/>
        <v>Load Curve</v>
      </c>
      <c r="V366" s="136" t="s">
        <v>4</v>
      </c>
    </row>
    <row r="367" spans="1:22" x14ac:dyDescent="0.25">
      <c r="A367" s="142">
        <v>349</v>
      </c>
      <c r="B367" s="134"/>
      <c r="C367" s="174">
        <f ca="1">_xll.meDateFromTenor(C366,"1D","FOLLOWING",D$13,"NORMAL")</f>
        <v>42915</v>
      </c>
      <c r="D367" s="20">
        <f ca="1">_xll.meDateFromTenor(C367,D$14,"Following",D$13,"Normal")</f>
        <v>42916</v>
      </c>
      <c r="E367" s="175">
        <f ca="1"/>
        <v>-3.9369148333756737E-3</v>
      </c>
      <c r="F367" s="99"/>
      <c r="G367" s="174">
        <f t="shared" ca="1" si="20"/>
        <v>42915</v>
      </c>
      <c r="H367" s="20">
        <f ca="1">_xll.meDateFromTenor(G367,H$14,"Following",H$13,"Normal")</f>
        <v>43007</v>
      </c>
      <c r="I367" s="175" t="str">
        <f ca="1"/>
        <v>Load Curve</v>
      </c>
      <c r="J367" s="7" t="s">
        <v>4</v>
      </c>
      <c r="K367" s="174">
        <f t="shared" ca="1" si="21"/>
        <v>42915</v>
      </c>
      <c r="L367" s="20">
        <f ca="1">_xll.meDateFromTenor(K367,L$14,"Following",L$13,"Normal")</f>
        <v>43098</v>
      </c>
      <c r="M367" s="175">
        <f ca="1"/>
        <v>-1.2239918993407221E-3</v>
      </c>
      <c r="N367" s="7" t="s">
        <v>4</v>
      </c>
      <c r="O367" s="174">
        <f t="shared" ca="1" si="22"/>
        <v>42915</v>
      </c>
      <c r="P367" s="20">
        <f ca="1">_xll.meDateFromTenor(O367,P$14,"Following",P$13,"Normal")</f>
        <v>42916</v>
      </c>
      <c r="Q367" s="175" t="str">
        <f ca="1"/>
        <v>Load Curve</v>
      </c>
      <c r="R367" s="7" t="s">
        <v>4</v>
      </c>
      <c r="S367" s="174">
        <f t="shared" ca="1" si="23"/>
        <v>42915</v>
      </c>
      <c r="T367" s="20">
        <f ca="1">_xll.meDateFromTenor(S367,"1D","Following",T$13,"Normal")</f>
        <v>42916</v>
      </c>
      <c r="U367" s="175" t="str">
        <f ca="1"/>
        <v>Load Curve</v>
      </c>
      <c r="V367" s="136" t="s">
        <v>4</v>
      </c>
    </row>
    <row r="368" spans="1:22" x14ac:dyDescent="0.25">
      <c r="A368" s="142">
        <v>350</v>
      </c>
      <c r="B368" s="134"/>
      <c r="C368" s="174">
        <f ca="1">_xll.meDateFromTenor(C367,"1D","FOLLOWING",D$13,"NORMAL")</f>
        <v>42916</v>
      </c>
      <c r="D368" s="20">
        <f ca="1">_xll.meDateFromTenor(C368,D$14,"Following",D$13,"Normal")</f>
        <v>42919</v>
      </c>
      <c r="E368" s="175">
        <f ca="1"/>
        <v>-3.9338486754214724E-3</v>
      </c>
      <c r="F368" s="99"/>
      <c r="G368" s="174">
        <f t="shared" ca="1" si="20"/>
        <v>42916</v>
      </c>
      <c r="H368" s="20">
        <f ca="1">_xll.meDateFromTenor(G368,H$14,"Following",H$13,"Normal")</f>
        <v>43010</v>
      </c>
      <c r="I368" s="175" t="str">
        <f ca="1"/>
        <v>Load Curve</v>
      </c>
      <c r="J368" s="7" t="s">
        <v>4</v>
      </c>
      <c r="K368" s="174">
        <f t="shared" ca="1" si="21"/>
        <v>42916</v>
      </c>
      <c r="L368" s="20">
        <f ca="1">_xll.meDateFromTenor(K368,L$14,"Following",L$13,"Normal")</f>
        <v>43102</v>
      </c>
      <c r="M368" s="175">
        <f ca="1"/>
        <v>-1.2217727748850776E-3</v>
      </c>
      <c r="N368" s="7" t="s">
        <v>4</v>
      </c>
      <c r="O368" s="174">
        <f t="shared" ca="1" si="22"/>
        <v>42916</v>
      </c>
      <c r="P368" s="20">
        <f ca="1">_xll.meDateFromTenor(O368,P$14,"Following",P$13,"Normal")</f>
        <v>42919</v>
      </c>
      <c r="Q368" s="175" t="str">
        <f ca="1"/>
        <v>Load Curve</v>
      </c>
      <c r="R368" s="7" t="s">
        <v>4</v>
      </c>
      <c r="S368" s="174">
        <f t="shared" ca="1" si="23"/>
        <v>42916</v>
      </c>
      <c r="T368" s="20">
        <f ca="1">_xll.meDateFromTenor(S368,"1D","Following",T$13,"Normal")</f>
        <v>42919</v>
      </c>
      <c r="U368" s="175" t="str">
        <f ca="1"/>
        <v>Load Curve</v>
      </c>
      <c r="V368" s="136" t="s">
        <v>4</v>
      </c>
    </row>
    <row r="369" spans="1:22" x14ac:dyDescent="0.25">
      <c r="A369" s="142">
        <v>351</v>
      </c>
      <c r="B369" s="134"/>
      <c r="C369" s="174">
        <f ca="1">_xll.meDateFromTenor(C368,"1D","FOLLOWING",D$13,"NORMAL")</f>
        <v>42919</v>
      </c>
      <c r="D369" s="20">
        <f ca="1">_xll.meDateFromTenor(C369,D$14,"Following",D$13,"Normal")</f>
        <v>42920</v>
      </c>
      <c r="E369" s="175">
        <f ca="1"/>
        <v>-3.9309349443117508E-3</v>
      </c>
      <c r="F369" s="99"/>
      <c r="G369" s="174">
        <f t="shared" ca="1" si="20"/>
        <v>42919</v>
      </c>
      <c r="H369" s="20">
        <f ca="1">_xll.meDateFromTenor(G369,H$14,"Following",H$13,"Normal")</f>
        <v>43011</v>
      </c>
      <c r="I369" s="175" t="str">
        <f ca="1"/>
        <v>Load Curve</v>
      </c>
      <c r="J369" s="7" t="s">
        <v>4</v>
      </c>
      <c r="K369" s="174">
        <f t="shared" ca="1" si="21"/>
        <v>42919</v>
      </c>
      <c r="L369" s="20">
        <f ca="1">_xll.meDateFromTenor(K369,L$14,"Following",L$13,"Normal")</f>
        <v>43103</v>
      </c>
      <c r="M369" s="175">
        <f ca="1"/>
        <v>-1.2150532075357631E-3</v>
      </c>
      <c r="N369" s="7" t="s">
        <v>4</v>
      </c>
      <c r="O369" s="174">
        <f t="shared" ca="1" si="22"/>
        <v>42919</v>
      </c>
      <c r="P369" s="20">
        <f ca="1">_xll.meDateFromTenor(O369,P$14,"Following",P$13,"Normal")</f>
        <v>42920</v>
      </c>
      <c r="Q369" s="175" t="str">
        <f ca="1"/>
        <v>Load Curve</v>
      </c>
      <c r="R369" s="7" t="s">
        <v>4</v>
      </c>
      <c r="S369" s="174">
        <f t="shared" ca="1" si="23"/>
        <v>42919</v>
      </c>
      <c r="T369" s="20">
        <f ca="1">_xll.meDateFromTenor(S369,"1D","Following",T$13,"Normal")</f>
        <v>42920</v>
      </c>
      <c r="U369" s="175" t="str">
        <f ca="1"/>
        <v>Load Curve</v>
      </c>
      <c r="V369" s="136" t="s">
        <v>4</v>
      </c>
    </row>
    <row r="370" spans="1:22" x14ac:dyDescent="0.25">
      <c r="A370" s="142">
        <v>352</v>
      </c>
      <c r="B370" s="134"/>
      <c r="C370" s="174">
        <f ca="1">_xll.meDateFromTenor(C369,"1D","FOLLOWING",D$13,"NORMAL")</f>
        <v>42920</v>
      </c>
      <c r="D370" s="20">
        <f ca="1">_xll.meDateFromTenor(C370,D$14,"Following",D$13,"Normal")</f>
        <v>42921</v>
      </c>
      <c r="E370" s="175">
        <f ca="1"/>
        <v>-3.9294898088604452E-3</v>
      </c>
      <c r="F370" s="99"/>
      <c r="G370" s="174">
        <f t="shared" ca="1" si="20"/>
        <v>42920</v>
      </c>
      <c r="H370" s="20">
        <f ca="1">_xll.meDateFromTenor(G370,H$14,"Following",H$13,"Normal")</f>
        <v>43012</v>
      </c>
      <c r="I370" s="175" t="str">
        <f ca="1"/>
        <v>Load Curve</v>
      </c>
      <c r="J370" s="7" t="s">
        <v>4</v>
      </c>
      <c r="K370" s="174">
        <f t="shared" ca="1" si="21"/>
        <v>42920</v>
      </c>
      <c r="L370" s="20">
        <f ca="1">_xll.meDateFromTenor(K370,L$14,"Following",L$13,"Normal")</f>
        <v>43104</v>
      </c>
      <c r="M370" s="175">
        <f ca="1"/>
        <v>-1.212792722969161E-3</v>
      </c>
      <c r="N370" s="7" t="s">
        <v>4</v>
      </c>
      <c r="O370" s="174">
        <f t="shared" ca="1" si="22"/>
        <v>42920</v>
      </c>
      <c r="P370" s="20">
        <f ca="1">_xll.meDateFromTenor(O370,P$14,"Following",P$13,"Normal")</f>
        <v>42921</v>
      </c>
      <c r="Q370" s="175" t="str">
        <f ca="1"/>
        <v>Load Curve</v>
      </c>
      <c r="R370" s="7" t="s">
        <v>4</v>
      </c>
      <c r="S370" s="174">
        <f t="shared" ca="1" si="23"/>
        <v>42920</v>
      </c>
      <c r="T370" s="20">
        <f ca="1">_xll.meDateFromTenor(S370,"1D","Following",T$13,"Normal")</f>
        <v>42921</v>
      </c>
      <c r="U370" s="175" t="str">
        <f ca="1"/>
        <v>Load Curve</v>
      </c>
      <c r="V370" s="136" t="s">
        <v>4</v>
      </c>
    </row>
    <row r="371" spans="1:22" x14ac:dyDescent="0.25">
      <c r="A371" s="142">
        <v>353</v>
      </c>
      <c r="B371" s="134"/>
      <c r="C371" s="174">
        <f ca="1">_xll.meDateFromTenor(C370,"1D","FOLLOWING",D$13,"NORMAL")</f>
        <v>42921</v>
      </c>
      <c r="D371" s="20">
        <f ca="1">_xll.meDateFromTenor(C371,D$14,"Following",D$13,"Normal")</f>
        <v>42922</v>
      </c>
      <c r="E371" s="175">
        <f ca="1"/>
        <v>-3.928064606544282E-3</v>
      </c>
      <c r="F371" s="99"/>
      <c r="G371" s="174">
        <f t="shared" ca="1" si="20"/>
        <v>42921</v>
      </c>
      <c r="H371" s="20">
        <f ca="1">_xll.meDateFromTenor(G371,H$14,"Following",H$13,"Normal")</f>
        <v>43013</v>
      </c>
      <c r="I371" s="175" t="str">
        <f ca="1"/>
        <v>Load Curve</v>
      </c>
      <c r="J371" s="7" t="s">
        <v>4</v>
      </c>
      <c r="K371" s="174">
        <f t="shared" ca="1" si="21"/>
        <v>42921</v>
      </c>
      <c r="L371" s="20">
        <f ca="1">_xll.meDateFromTenor(K371,L$14,"Following",L$13,"Normal")</f>
        <v>43105</v>
      </c>
      <c r="M371" s="175">
        <f ca="1"/>
        <v>-1.210521975282792E-3</v>
      </c>
      <c r="N371" s="7" t="s">
        <v>4</v>
      </c>
      <c r="O371" s="174">
        <f t="shared" ca="1" si="22"/>
        <v>42921</v>
      </c>
      <c r="P371" s="20">
        <f ca="1">_xll.meDateFromTenor(O371,P$14,"Following",P$13,"Normal")</f>
        <v>42922</v>
      </c>
      <c r="Q371" s="175" t="str">
        <f ca="1"/>
        <v>Load Curve</v>
      </c>
      <c r="R371" s="7" t="s">
        <v>4</v>
      </c>
      <c r="S371" s="174">
        <f t="shared" ca="1" si="23"/>
        <v>42921</v>
      </c>
      <c r="T371" s="20">
        <f ca="1">_xll.meDateFromTenor(S371,"1D","Following",T$13,"Normal")</f>
        <v>42922</v>
      </c>
      <c r="U371" s="175" t="str">
        <f ca="1"/>
        <v>Load Curve</v>
      </c>
      <c r="V371" s="136" t="s">
        <v>4</v>
      </c>
    </row>
    <row r="372" spans="1:22" x14ac:dyDescent="0.25">
      <c r="A372" s="142">
        <v>354</v>
      </c>
      <c r="B372" s="134"/>
      <c r="C372" s="174">
        <f ca="1">_xll.meDateFromTenor(C371,"1D","FOLLOWING",D$13,"NORMAL")</f>
        <v>42922</v>
      </c>
      <c r="D372" s="20">
        <f ca="1">_xll.meDateFromTenor(C372,D$14,"Following",D$13,"Normal")</f>
        <v>42923</v>
      </c>
      <c r="E372" s="175">
        <f ca="1"/>
        <v>-3.9266593362841246E-3</v>
      </c>
      <c r="F372" s="99"/>
      <c r="G372" s="174">
        <f t="shared" ca="1" si="20"/>
        <v>42922</v>
      </c>
      <c r="H372" s="20">
        <f ca="1">_xll.meDateFromTenor(G372,H$14,"Following",H$13,"Normal")</f>
        <v>43014</v>
      </c>
      <c r="I372" s="175" t="str">
        <f ca="1"/>
        <v>Load Curve</v>
      </c>
      <c r="J372" s="7" t="s">
        <v>4</v>
      </c>
      <c r="K372" s="174">
        <f t="shared" ca="1" si="21"/>
        <v>42922</v>
      </c>
      <c r="L372" s="20">
        <f ca="1">_xll.meDateFromTenor(K372,L$14,"Following",L$13,"Normal")</f>
        <v>43108</v>
      </c>
      <c r="M372" s="175">
        <f ca="1"/>
        <v>-1.2082409952398445E-3</v>
      </c>
      <c r="N372" s="7" t="s">
        <v>4</v>
      </c>
      <c r="O372" s="174">
        <f t="shared" ca="1" si="22"/>
        <v>42922</v>
      </c>
      <c r="P372" s="20">
        <f ca="1">_xll.meDateFromTenor(O372,P$14,"Following",P$13,"Normal")</f>
        <v>42923</v>
      </c>
      <c r="Q372" s="175" t="str">
        <f ca="1"/>
        <v>Load Curve</v>
      </c>
      <c r="R372" s="7" t="s">
        <v>4</v>
      </c>
      <c r="S372" s="174">
        <f t="shared" ca="1" si="23"/>
        <v>42922</v>
      </c>
      <c r="T372" s="20">
        <f ca="1">_xll.meDateFromTenor(S372,"1D","Following",T$13,"Normal")</f>
        <v>42923</v>
      </c>
      <c r="U372" s="175" t="str">
        <f ca="1"/>
        <v>Load Curve</v>
      </c>
      <c r="V372" s="136" t="s">
        <v>4</v>
      </c>
    </row>
    <row r="373" spans="1:22" x14ac:dyDescent="0.25">
      <c r="A373" s="142">
        <v>355</v>
      </c>
      <c r="B373" s="134"/>
      <c r="C373" s="174">
        <f ca="1">_xll.meDateFromTenor(C372,"1D","FOLLOWING",D$13,"NORMAL")</f>
        <v>42923</v>
      </c>
      <c r="D373" s="20">
        <f ca="1">_xll.meDateFromTenor(C373,D$14,"Following",D$13,"Normal")</f>
        <v>42926</v>
      </c>
      <c r="E373" s="175">
        <f ca="1"/>
        <v>-3.9238724619926821E-3</v>
      </c>
      <c r="F373" s="99"/>
      <c r="G373" s="174">
        <f t="shared" ca="1" si="20"/>
        <v>42923</v>
      </c>
      <c r="H373" s="20">
        <f ca="1">_xll.meDateFromTenor(G373,H$14,"Following",H$13,"Normal")</f>
        <v>43017</v>
      </c>
      <c r="I373" s="175" t="str">
        <f ca="1"/>
        <v>Load Curve</v>
      </c>
      <c r="J373" s="7" t="s">
        <v>4</v>
      </c>
      <c r="K373" s="174">
        <f t="shared" ca="1" si="21"/>
        <v>42923</v>
      </c>
      <c r="L373" s="20">
        <f ca="1">_xll.meDateFromTenor(K373,L$14,"Following",L$13,"Normal")</f>
        <v>43108</v>
      </c>
      <c r="M373" s="175">
        <f ca="1"/>
        <v>-1.2059498136035083E-3</v>
      </c>
      <c r="N373" s="7" t="s">
        <v>4</v>
      </c>
      <c r="O373" s="174">
        <f t="shared" ca="1" si="22"/>
        <v>42923</v>
      </c>
      <c r="P373" s="20">
        <f ca="1">_xll.meDateFromTenor(O373,P$14,"Following",P$13,"Normal")</f>
        <v>42926</v>
      </c>
      <c r="Q373" s="175" t="str">
        <f ca="1"/>
        <v>Load Curve</v>
      </c>
      <c r="R373" s="7" t="s">
        <v>4</v>
      </c>
      <c r="S373" s="174">
        <f t="shared" ca="1" si="23"/>
        <v>42923</v>
      </c>
      <c r="T373" s="20">
        <f ca="1">_xll.meDateFromTenor(S373,"1D","Following",T$13,"Normal")</f>
        <v>42926</v>
      </c>
      <c r="U373" s="175" t="str">
        <f ca="1"/>
        <v>Load Curve</v>
      </c>
      <c r="V373" s="136" t="s">
        <v>4</v>
      </c>
    </row>
    <row r="374" spans="1:22" x14ac:dyDescent="0.25">
      <c r="A374" s="142">
        <v>356</v>
      </c>
      <c r="B374" s="134"/>
      <c r="C374" s="174">
        <f ca="1">_xll.meDateFromTenor(C373,"1D","FOLLOWING",D$13,"NORMAL")</f>
        <v>42926</v>
      </c>
      <c r="D374" s="20">
        <f ca="1">_xll.meDateFromTenor(C374,D$14,"Following",D$13,"Normal")</f>
        <v>42927</v>
      </c>
      <c r="E374" s="175">
        <f ca="1"/>
        <v>-3.9212375583375231E-3</v>
      </c>
      <c r="F374" s="99"/>
      <c r="G374" s="174">
        <f t="shared" ca="1" si="20"/>
        <v>42926</v>
      </c>
      <c r="H374" s="20">
        <f ca="1">_xll.meDateFromTenor(G374,H$14,"Following",H$13,"Normal")</f>
        <v>43018</v>
      </c>
      <c r="I374" s="175" t="str">
        <f ca="1"/>
        <v>Load Curve</v>
      </c>
      <c r="J374" s="7" t="s">
        <v>4</v>
      </c>
      <c r="K374" s="174">
        <f t="shared" ca="1" si="21"/>
        <v>42926</v>
      </c>
      <c r="L374" s="20">
        <f ca="1">_xll.meDateFromTenor(K374,L$14,"Following",L$13,"Normal")</f>
        <v>43110</v>
      </c>
      <c r="M374" s="175">
        <f ca="1"/>
        <v>-1.1990153667660543E-3</v>
      </c>
      <c r="N374" s="7" t="s">
        <v>4</v>
      </c>
      <c r="O374" s="174">
        <f t="shared" ca="1" si="22"/>
        <v>42926</v>
      </c>
      <c r="P374" s="20">
        <f ca="1">_xll.meDateFromTenor(O374,P$14,"Following",P$13,"Normal")</f>
        <v>42927</v>
      </c>
      <c r="Q374" s="175" t="str">
        <f ca="1"/>
        <v>Load Curve</v>
      </c>
      <c r="R374" s="7" t="s">
        <v>4</v>
      </c>
      <c r="S374" s="174">
        <f t="shared" ca="1" si="23"/>
        <v>42926</v>
      </c>
      <c r="T374" s="20">
        <f ca="1">_xll.meDateFromTenor(S374,"1D","Following",T$13,"Normal")</f>
        <v>42927</v>
      </c>
      <c r="U374" s="175" t="str">
        <f ca="1"/>
        <v>Load Curve</v>
      </c>
      <c r="V374" s="136" t="s">
        <v>4</v>
      </c>
    </row>
    <row r="375" spans="1:22" x14ac:dyDescent="0.25">
      <c r="A375" s="142">
        <v>357</v>
      </c>
      <c r="B375" s="134"/>
      <c r="C375" s="174">
        <f ca="1">_xll.meDateFromTenor(C374,"1D","FOLLOWING",D$13,"NORMAL")</f>
        <v>42927</v>
      </c>
      <c r="D375" s="20">
        <f ca="1">_xll.meDateFromTenor(C375,D$14,"Following",D$13,"Normal")</f>
        <v>42928</v>
      </c>
      <c r="E375" s="175">
        <f ca="1"/>
        <v>-3.9199319353677847E-3</v>
      </c>
      <c r="F375" s="99"/>
      <c r="G375" s="174">
        <f t="shared" ca="1" si="20"/>
        <v>42927</v>
      </c>
      <c r="H375" s="20">
        <f ca="1">_xll.meDateFromTenor(G375,H$14,"Following",H$13,"Normal")</f>
        <v>43019</v>
      </c>
      <c r="I375" s="175" t="str">
        <f ca="1"/>
        <v>Load Curve</v>
      </c>
      <c r="J375" s="7" t="s">
        <v>4</v>
      </c>
      <c r="K375" s="174">
        <f t="shared" ca="1" si="21"/>
        <v>42927</v>
      </c>
      <c r="L375" s="20">
        <f ca="1">_xll.meDateFromTenor(K375,L$14,"Following",L$13,"Normal")</f>
        <v>43111</v>
      </c>
      <c r="M375" s="175">
        <f ca="1"/>
        <v>-1.1966836863880512E-3</v>
      </c>
      <c r="N375" s="7" t="s">
        <v>4</v>
      </c>
      <c r="O375" s="174">
        <f t="shared" ca="1" si="22"/>
        <v>42927</v>
      </c>
      <c r="P375" s="20">
        <f ca="1">_xll.meDateFromTenor(O375,P$14,"Following",P$13,"Normal")</f>
        <v>42928</v>
      </c>
      <c r="Q375" s="175" t="str">
        <f ca="1"/>
        <v>Load Curve</v>
      </c>
      <c r="R375" s="7" t="s">
        <v>4</v>
      </c>
      <c r="S375" s="174">
        <f t="shared" ca="1" si="23"/>
        <v>42927</v>
      </c>
      <c r="T375" s="20">
        <f ca="1">_xll.meDateFromTenor(S375,"1D","Following",T$13,"Normal")</f>
        <v>42928</v>
      </c>
      <c r="U375" s="175" t="str">
        <f ca="1"/>
        <v>Load Curve</v>
      </c>
      <c r="V375" s="136" t="s">
        <v>4</v>
      </c>
    </row>
    <row r="376" spans="1:22" x14ac:dyDescent="0.25">
      <c r="A376" s="142">
        <v>358</v>
      </c>
      <c r="B376" s="134"/>
      <c r="C376" s="174">
        <f ca="1">_xll.meDateFromTenor(C375,"1D","FOLLOWING",D$13,"NORMAL")</f>
        <v>42928</v>
      </c>
      <c r="D376" s="20">
        <f ca="1">_xll.meDateFromTenor(C376,D$14,"Following",D$13,"Normal")</f>
        <v>42929</v>
      </c>
      <c r="E376" s="175">
        <f ca="1"/>
        <v>-3.9186462390583682E-3</v>
      </c>
      <c r="F376" s="99"/>
      <c r="G376" s="174">
        <f t="shared" ca="1" si="20"/>
        <v>42928</v>
      </c>
      <c r="H376" s="20">
        <f ca="1">_xll.meDateFromTenor(G376,H$14,"Following",H$13,"Normal")</f>
        <v>43020</v>
      </c>
      <c r="I376" s="175" t="str">
        <f ca="1"/>
        <v>Load Curve</v>
      </c>
      <c r="J376" s="7" t="s">
        <v>4</v>
      </c>
      <c r="K376" s="174">
        <f t="shared" ca="1" si="21"/>
        <v>42928</v>
      </c>
      <c r="L376" s="20">
        <f ca="1">_xll.meDateFromTenor(K376,L$14,"Following",L$13,"Normal")</f>
        <v>43112</v>
      </c>
      <c r="M376" s="175">
        <f ca="1"/>
        <v>-1.1943419582326037E-3</v>
      </c>
      <c r="N376" s="7" t="s">
        <v>4</v>
      </c>
      <c r="O376" s="174">
        <f t="shared" ca="1" si="22"/>
        <v>42928</v>
      </c>
      <c r="P376" s="20">
        <f ca="1">_xll.meDateFromTenor(O376,P$14,"Following",P$13,"Normal")</f>
        <v>42929</v>
      </c>
      <c r="Q376" s="175" t="str">
        <f ca="1"/>
        <v>Load Curve</v>
      </c>
      <c r="R376" s="7" t="s">
        <v>4</v>
      </c>
      <c r="S376" s="174">
        <f t="shared" ca="1" si="23"/>
        <v>42928</v>
      </c>
      <c r="T376" s="20">
        <f ca="1">_xll.meDateFromTenor(S376,"1D","Following",T$13,"Normal")</f>
        <v>42929</v>
      </c>
      <c r="U376" s="175" t="str">
        <f ca="1"/>
        <v>Load Curve</v>
      </c>
      <c r="V376" s="136" t="s">
        <v>4</v>
      </c>
    </row>
    <row r="377" spans="1:22" x14ac:dyDescent="0.25">
      <c r="A377" s="142">
        <v>359</v>
      </c>
      <c r="B377" s="134"/>
      <c r="C377" s="174">
        <f ca="1">_xll.meDateFromTenor(C376,"1D","FOLLOWING",D$13,"NORMAL")</f>
        <v>42929</v>
      </c>
      <c r="D377" s="20">
        <f ca="1">_xll.meDateFromTenor(C377,D$14,"Following",D$13,"Normal")</f>
        <v>42930</v>
      </c>
      <c r="E377" s="175">
        <f ca="1"/>
        <v>-3.9173804686498809E-3</v>
      </c>
      <c r="F377" s="99"/>
      <c r="G377" s="174">
        <f t="shared" ca="1" si="20"/>
        <v>42929</v>
      </c>
      <c r="H377" s="20">
        <f ca="1">_xll.meDateFromTenor(G377,H$14,"Following",H$13,"Normal")</f>
        <v>43021</v>
      </c>
      <c r="I377" s="175" t="str">
        <f ca="1"/>
        <v>Load Curve</v>
      </c>
      <c r="J377" s="7" t="s">
        <v>4</v>
      </c>
      <c r="K377" s="174">
        <f t="shared" ca="1" si="21"/>
        <v>42929</v>
      </c>
      <c r="L377" s="20">
        <f ca="1">_xll.meDateFromTenor(K377,L$14,"Following",L$13,"Normal")</f>
        <v>43115</v>
      </c>
      <c r="M377" s="175">
        <f ca="1"/>
        <v>-1.1919902130629011E-3</v>
      </c>
      <c r="N377" s="7" t="s">
        <v>4</v>
      </c>
      <c r="O377" s="174">
        <f t="shared" ca="1" si="22"/>
        <v>42929</v>
      </c>
      <c r="P377" s="20">
        <f ca="1">_xll.meDateFromTenor(O377,P$14,"Following",P$13,"Normal")</f>
        <v>42930</v>
      </c>
      <c r="Q377" s="175" t="str">
        <f ca="1"/>
        <v>Load Curve</v>
      </c>
      <c r="R377" s="7" t="s">
        <v>4</v>
      </c>
      <c r="S377" s="174">
        <f t="shared" ca="1" si="23"/>
        <v>42929</v>
      </c>
      <c r="T377" s="20">
        <f ca="1">_xll.meDateFromTenor(S377,"1D","Following",T$13,"Normal")</f>
        <v>42930</v>
      </c>
      <c r="U377" s="175" t="str">
        <f ca="1"/>
        <v>Load Curve</v>
      </c>
      <c r="V377" s="136" t="s">
        <v>4</v>
      </c>
    </row>
    <row r="378" spans="1:22" x14ac:dyDescent="0.25">
      <c r="A378" s="142">
        <v>360</v>
      </c>
      <c r="B378" s="134"/>
      <c r="C378" s="174">
        <f ca="1">_xll.meDateFromTenor(C377,"1D","FOLLOWING",D$13,"NORMAL")</f>
        <v>42930</v>
      </c>
      <c r="D378" s="20">
        <f ca="1">_xll.meDateFromTenor(C378,D$14,"Following",D$13,"Normal")</f>
        <v>42933</v>
      </c>
      <c r="E378" s="175">
        <f ca="1"/>
        <v>-3.9148727696947244E-3</v>
      </c>
      <c r="F378" s="99"/>
      <c r="G378" s="174">
        <f t="shared" ca="1" si="20"/>
        <v>42930</v>
      </c>
      <c r="H378" s="20">
        <f ca="1">_xll.meDateFromTenor(G378,H$14,"Following",H$13,"Normal")</f>
        <v>43024</v>
      </c>
      <c r="I378" s="175" t="str">
        <f ca="1"/>
        <v>Load Curve</v>
      </c>
      <c r="J378" s="7" t="s">
        <v>4</v>
      </c>
      <c r="K378" s="174">
        <f t="shared" ca="1" si="21"/>
        <v>42930</v>
      </c>
      <c r="L378" s="20">
        <f ca="1">_xll.meDateFromTenor(K378,L$14,"Following",L$13,"Normal")</f>
        <v>43115</v>
      </c>
      <c r="M378" s="175">
        <f ca="1"/>
        <v>-1.1896284816421321E-3</v>
      </c>
      <c r="N378" s="7" t="s">
        <v>4</v>
      </c>
      <c r="O378" s="174">
        <f t="shared" ca="1" si="22"/>
        <v>42930</v>
      </c>
      <c r="P378" s="20">
        <f ca="1">_xll.meDateFromTenor(O378,P$14,"Following",P$13,"Normal")</f>
        <v>42933</v>
      </c>
      <c r="Q378" s="175" t="str">
        <f ca="1"/>
        <v>Load Curve</v>
      </c>
      <c r="R378" s="7" t="s">
        <v>4</v>
      </c>
      <c r="S378" s="174">
        <f t="shared" ca="1" si="23"/>
        <v>42930</v>
      </c>
      <c r="T378" s="20">
        <f ca="1">_xll.meDateFromTenor(S378,"1D","Following",T$13,"Normal")</f>
        <v>42933</v>
      </c>
      <c r="U378" s="175" t="str">
        <f ca="1"/>
        <v>Load Curve</v>
      </c>
      <c r="V378" s="136" t="s">
        <v>4</v>
      </c>
    </row>
    <row r="379" spans="1:22" x14ac:dyDescent="0.25">
      <c r="A379" s="142">
        <v>361</v>
      </c>
      <c r="B379" s="134"/>
      <c r="C379" s="174">
        <f ca="1">_xll.meDateFromTenor(C378,"1D","FOLLOWING",D$13,"NORMAL")</f>
        <v>42933</v>
      </c>
      <c r="D379" s="20">
        <f ca="1">_xll.meDateFromTenor(C379,D$14,"Following",D$13,"Normal")</f>
        <v>42934</v>
      </c>
      <c r="E379" s="175">
        <f ca="1"/>
        <v>-3.9125166289588759E-3</v>
      </c>
      <c r="F379" s="99"/>
      <c r="G379" s="174">
        <f t="shared" ca="1" si="20"/>
        <v>42933</v>
      </c>
      <c r="H379" s="20">
        <f ca="1">_xll.meDateFromTenor(G379,H$14,"Following",H$13,"Normal")</f>
        <v>43025</v>
      </c>
      <c r="I379" s="175" t="str">
        <f ca="1"/>
        <v>Load Curve</v>
      </c>
      <c r="J379" s="7" t="s">
        <v>4</v>
      </c>
      <c r="K379" s="174">
        <f t="shared" ca="1" si="21"/>
        <v>42933</v>
      </c>
      <c r="L379" s="20">
        <f ca="1">_xll.meDateFromTenor(K379,L$14,"Following",L$13,"Normal")</f>
        <v>43117</v>
      </c>
      <c r="M379" s="175">
        <f ca="1"/>
        <v>-1.1824836775053164E-3</v>
      </c>
      <c r="N379" s="7" t="s">
        <v>4</v>
      </c>
      <c r="O379" s="174">
        <f t="shared" ca="1" si="22"/>
        <v>42933</v>
      </c>
      <c r="P379" s="20">
        <f ca="1">_xll.meDateFromTenor(O379,P$14,"Following",P$13,"Normal")</f>
        <v>42934</v>
      </c>
      <c r="Q379" s="175" t="str">
        <f ca="1"/>
        <v>Load Curve</v>
      </c>
      <c r="R379" s="7" t="s">
        <v>4</v>
      </c>
      <c r="S379" s="174">
        <f t="shared" ca="1" si="23"/>
        <v>42933</v>
      </c>
      <c r="T379" s="20">
        <f ca="1">_xll.meDateFromTenor(S379,"1D","Following",T$13,"Normal")</f>
        <v>42934</v>
      </c>
      <c r="U379" s="175" t="str">
        <f ca="1"/>
        <v>Load Curve</v>
      </c>
      <c r="V379" s="136" t="s">
        <v>4</v>
      </c>
    </row>
    <row r="380" spans="1:22" x14ac:dyDescent="0.25">
      <c r="A380" s="142">
        <v>362</v>
      </c>
      <c r="B380" s="134"/>
      <c r="C380" s="174">
        <f ca="1">_xll.meDateFromTenor(C379,"1D","FOLLOWING",D$13,"NORMAL")</f>
        <v>42934</v>
      </c>
      <c r="D380" s="20">
        <f ca="1">_xll.meDateFromTenor(C380,D$14,"Following",D$13,"Normal")</f>
        <v>42935</v>
      </c>
      <c r="E380" s="175">
        <f ca="1"/>
        <v>-3.9113504750254574E-3</v>
      </c>
      <c r="F380" s="99"/>
      <c r="G380" s="174">
        <f t="shared" ca="1" si="20"/>
        <v>42934</v>
      </c>
      <c r="H380" s="20">
        <f ca="1">_xll.meDateFromTenor(G380,H$14,"Following",H$13,"Normal")</f>
        <v>43026</v>
      </c>
      <c r="I380" s="175" t="str">
        <f ca="1"/>
        <v>Load Curve</v>
      </c>
      <c r="J380" s="7" t="s">
        <v>4</v>
      </c>
      <c r="K380" s="174">
        <f t="shared" ca="1" si="21"/>
        <v>42934</v>
      </c>
      <c r="L380" s="20">
        <f ca="1">_xll.meDateFromTenor(K380,L$14,"Following",L$13,"Normal")</f>
        <v>43118</v>
      </c>
      <c r="M380" s="175">
        <f ca="1"/>
        <v>-1.1800823087121715E-3</v>
      </c>
      <c r="N380" s="7" t="s">
        <v>4</v>
      </c>
      <c r="O380" s="174">
        <f t="shared" ca="1" si="22"/>
        <v>42934</v>
      </c>
      <c r="P380" s="20">
        <f ca="1">_xll.meDateFromTenor(O380,P$14,"Following",P$13,"Normal")</f>
        <v>42935</v>
      </c>
      <c r="Q380" s="175" t="str">
        <f ca="1"/>
        <v>Load Curve</v>
      </c>
      <c r="R380" s="7" t="s">
        <v>4</v>
      </c>
      <c r="S380" s="174">
        <f t="shared" ca="1" si="23"/>
        <v>42934</v>
      </c>
      <c r="T380" s="20">
        <f ca="1">_xll.meDateFromTenor(S380,"1D","Following",T$13,"Normal")</f>
        <v>42935</v>
      </c>
      <c r="U380" s="175" t="str">
        <f ca="1"/>
        <v>Load Curve</v>
      </c>
      <c r="V380" s="136" t="s">
        <v>4</v>
      </c>
    </row>
    <row r="381" spans="1:22" x14ac:dyDescent="0.25">
      <c r="A381" s="142">
        <v>363</v>
      </c>
      <c r="B381" s="134"/>
      <c r="C381" s="174">
        <f ca="1">_xll.meDateFromTenor(C380,"1D","FOLLOWING",D$13,"NORMAL")</f>
        <v>42935</v>
      </c>
      <c r="D381" s="20">
        <f ca="1">_xll.meDateFromTenor(C381,D$14,"Following",D$13,"Normal")</f>
        <v>42936</v>
      </c>
      <c r="E381" s="175">
        <f ca="1"/>
        <v>-3.9102042416372523E-3</v>
      </c>
      <c r="F381" s="99"/>
      <c r="G381" s="174">
        <f t="shared" ca="1" si="20"/>
        <v>42935</v>
      </c>
      <c r="H381" s="20">
        <f ca="1">_xll.meDateFromTenor(G381,H$14,"Following",H$13,"Normal")</f>
        <v>43027</v>
      </c>
      <c r="I381" s="175" t="str">
        <f ca="1"/>
        <v>Load Curve</v>
      </c>
      <c r="J381" s="7" t="s">
        <v>4</v>
      </c>
      <c r="K381" s="174">
        <f t="shared" ca="1" si="21"/>
        <v>42935</v>
      </c>
      <c r="L381" s="20">
        <f ca="1">_xll.meDateFromTenor(K381,L$14,"Following",L$13,"Normal")</f>
        <v>43119</v>
      </c>
      <c r="M381" s="175">
        <f ca="1"/>
        <v>-1.1776711074839052E-3</v>
      </c>
      <c r="N381" s="7" t="s">
        <v>4</v>
      </c>
      <c r="O381" s="174">
        <f t="shared" ca="1" si="22"/>
        <v>42935</v>
      </c>
      <c r="P381" s="20">
        <f ca="1">_xll.meDateFromTenor(O381,P$14,"Following",P$13,"Normal")</f>
        <v>42936</v>
      </c>
      <c r="Q381" s="175" t="str">
        <f ca="1"/>
        <v>Load Curve</v>
      </c>
      <c r="R381" s="7" t="s">
        <v>4</v>
      </c>
      <c r="S381" s="174">
        <f t="shared" ca="1" si="23"/>
        <v>42935</v>
      </c>
      <c r="T381" s="20">
        <f ca="1">_xll.meDateFromTenor(S381,"1D","Following",T$13,"Normal")</f>
        <v>42936</v>
      </c>
      <c r="U381" s="175" t="str">
        <f ca="1"/>
        <v>Load Curve</v>
      </c>
      <c r="V381" s="136" t="s">
        <v>4</v>
      </c>
    </row>
    <row r="382" spans="1:22" x14ac:dyDescent="0.25">
      <c r="A382" s="142">
        <v>364</v>
      </c>
      <c r="B382" s="134"/>
      <c r="C382" s="174">
        <f ca="1">_xll.meDateFromTenor(C381,"1D","FOLLOWING",D$13,"NORMAL")</f>
        <v>42936</v>
      </c>
      <c r="D382" s="20">
        <f ca="1">_xll.meDateFromTenor(C382,D$14,"Following",D$13,"Normal")</f>
        <v>42937</v>
      </c>
      <c r="E382" s="175">
        <f ca="1"/>
        <v>-3.9090779281547722E-3</v>
      </c>
      <c r="F382" s="99"/>
      <c r="G382" s="174">
        <f t="shared" ca="1" si="20"/>
        <v>42936</v>
      </c>
      <c r="H382" s="20">
        <f ca="1">_xll.meDateFromTenor(G382,H$14,"Following",H$13,"Normal")</f>
        <v>43028</v>
      </c>
      <c r="I382" s="175" t="str">
        <f ca="1"/>
        <v>Load Curve</v>
      </c>
      <c r="J382" s="7" t="s">
        <v>4</v>
      </c>
      <c r="K382" s="174">
        <f t="shared" ca="1" si="21"/>
        <v>42936</v>
      </c>
      <c r="L382" s="20">
        <f ca="1">_xll.meDateFromTenor(K382,L$14,"Following",L$13,"Normal")</f>
        <v>43122</v>
      </c>
      <c r="M382" s="175">
        <f ca="1"/>
        <v>-1.1752501045837064E-3</v>
      </c>
      <c r="N382" s="7" t="s">
        <v>4</v>
      </c>
      <c r="O382" s="174">
        <f t="shared" ca="1" si="22"/>
        <v>42936</v>
      </c>
      <c r="P382" s="20">
        <f ca="1">_xll.meDateFromTenor(O382,P$14,"Following",P$13,"Normal")</f>
        <v>42937</v>
      </c>
      <c r="Q382" s="175" t="str">
        <f ca="1"/>
        <v>Load Curve</v>
      </c>
      <c r="R382" s="7" t="s">
        <v>4</v>
      </c>
      <c r="S382" s="174">
        <f t="shared" ca="1" si="23"/>
        <v>42936</v>
      </c>
      <c r="T382" s="20">
        <f ca="1">_xll.meDateFromTenor(S382,"1D","Following",T$13,"Normal")</f>
        <v>42937</v>
      </c>
      <c r="U382" s="175" t="str">
        <f ca="1"/>
        <v>Load Curve</v>
      </c>
      <c r="V382" s="136" t="s">
        <v>4</v>
      </c>
    </row>
    <row r="383" spans="1:22" x14ac:dyDescent="0.25">
      <c r="A383" s="142">
        <v>365</v>
      </c>
      <c r="B383" s="134"/>
      <c r="C383" s="174">
        <f ca="1">_xll.meDateFromTenor(C382,"1D","FOLLOWING",D$13,"NORMAL")</f>
        <v>42937</v>
      </c>
      <c r="D383" s="20">
        <f ca="1">_xll.meDateFromTenor(C383,D$14,"Following",D$13,"Normal")</f>
        <v>42940</v>
      </c>
      <c r="E383" s="175">
        <f ca="1"/>
        <v>-3.9068492967686691E-3</v>
      </c>
      <c r="F383" s="99"/>
      <c r="G383" s="174">
        <f t="shared" ca="1" si="20"/>
        <v>42937</v>
      </c>
      <c r="H383" s="20">
        <f ca="1">_xll.meDateFromTenor(G383,H$14,"Following",H$13,"Normal")</f>
        <v>43031</v>
      </c>
      <c r="I383" s="175" t="str">
        <f ca="1"/>
        <v>Load Curve</v>
      </c>
      <c r="J383" s="7" t="s">
        <v>4</v>
      </c>
      <c r="K383" s="174">
        <f t="shared" ca="1" si="21"/>
        <v>42937</v>
      </c>
      <c r="L383" s="20">
        <f ca="1">_xll.meDateFromTenor(K383,L$14,"Following",L$13,"Normal")</f>
        <v>43122</v>
      </c>
      <c r="M383" s="175">
        <f ca="1"/>
        <v>-1.1728193307747638E-3</v>
      </c>
      <c r="N383" s="7" t="s">
        <v>4</v>
      </c>
      <c r="O383" s="174">
        <f t="shared" ca="1" si="22"/>
        <v>42937</v>
      </c>
      <c r="P383" s="20">
        <f ca="1">_xll.meDateFromTenor(O383,P$14,"Following",P$13,"Normal")</f>
        <v>42940</v>
      </c>
      <c r="Q383" s="175" t="str">
        <f ca="1"/>
        <v>Load Curve</v>
      </c>
      <c r="R383" s="7" t="s">
        <v>4</v>
      </c>
      <c r="S383" s="174">
        <f t="shared" ca="1" si="23"/>
        <v>42937</v>
      </c>
      <c r="T383" s="20">
        <f ca="1">_xll.meDateFromTenor(S383,"1D","Following",T$13,"Normal")</f>
        <v>42940</v>
      </c>
      <c r="U383" s="175" t="str">
        <f ca="1"/>
        <v>Load Curve</v>
      </c>
      <c r="V383" s="136" t="s">
        <v>4</v>
      </c>
    </row>
    <row r="384" spans="1:22" x14ac:dyDescent="0.25">
      <c r="A384" s="142">
        <v>366</v>
      </c>
      <c r="B384" s="134"/>
      <c r="C384" s="174">
        <f ca="1">_xll.meDateFromTenor(C383,"1D","FOLLOWING",D$13,"NORMAL")</f>
        <v>42940</v>
      </c>
      <c r="D384" s="20">
        <f ca="1">_xll.meDateFromTenor(C384,D$14,"Following",D$13,"Normal")</f>
        <v>42941</v>
      </c>
      <c r="E384" s="175">
        <f ca="1"/>
        <v>-3.9047718544171911E-3</v>
      </c>
      <c r="F384" s="99"/>
      <c r="G384" s="174">
        <f t="shared" ca="1" si="20"/>
        <v>42940</v>
      </c>
      <c r="H384" s="20">
        <f ca="1">_xll.meDateFromTenor(G384,H$14,"Following",H$13,"Normal")</f>
        <v>43032</v>
      </c>
      <c r="I384" s="175" t="str">
        <f ca="1"/>
        <v>Load Curve</v>
      </c>
      <c r="J384" s="7" t="s">
        <v>4</v>
      </c>
      <c r="K384" s="174">
        <f t="shared" ca="1" si="21"/>
        <v>42940</v>
      </c>
      <c r="L384" s="20">
        <f ca="1">_xll.meDateFromTenor(K384,L$14,"Following",L$13,"Normal")</f>
        <v>43124</v>
      </c>
      <c r="M384" s="175">
        <f ca="1"/>
        <v>-1.1654686915273645E-3</v>
      </c>
      <c r="N384" s="7" t="s">
        <v>4</v>
      </c>
      <c r="O384" s="174">
        <f t="shared" ca="1" si="22"/>
        <v>42940</v>
      </c>
      <c r="P384" s="20">
        <f ca="1">_xll.meDateFromTenor(O384,P$14,"Following",P$13,"Normal")</f>
        <v>42941</v>
      </c>
      <c r="Q384" s="175" t="str">
        <f ca="1"/>
        <v>Load Curve</v>
      </c>
      <c r="R384" s="7" t="s">
        <v>4</v>
      </c>
      <c r="S384" s="174">
        <f t="shared" ca="1" si="23"/>
        <v>42940</v>
      </c>
      <c r="T384" s="20">
        <f ca="1">_xll.meDateFromTenor(S384,"1D","Following",T$13,"Normal")</f>
        <v>42941</v>
      </c>
      <c r="U384" s="175" t="str">
        <f ca="1"/>
        <v>Load Curve</v>
      </c>
      <c r="V384" s="136" t="s">
        <v>4</v>
      </c>
    </row>
    <row r="385" spans="1:22" x14ac:dyDescent="0.25">
      <c r="A385" s="142">
        <v>367</v>
      </c>
      <c r="B385" s="134"/>
      <c r="C385" s="174">
        <f ca="1">_xll.meDateFromTenor(C384,"1D","FOLLOWING",D$13,"NORMAL")</f>
        <v>42941</v>
      </c>
      <c r="D385" s="20">
        <f ca="1">_xll.meDateFromTenor(C385,D$14,"Following",D$13,"Normal")</f>
        <v>42942</v>
      </c>
      <c r="E385" s="175">
        <f ca="1"/>
        <v>-3.9037451267143336E-3</v>
      </c>
      <c r="F385" s="99"/>
      <c r="G385" s="174">
        <f t="shared" ca="1" si="20"/>
        <v>42941</v>
      </c>
      <c r="H385" s="20">
        <f ca="1">_xll.meDateFromTenor(G385,H$14,"Following",H$13,"Normal")</f>
        <v>43033</v>
      </c>
      <c r="I385" s="175" t="str">
        <f ca="1"/>
        <v>Load Curve</v>
      </c>
      <c r="J385" s="7" t="s">
        <v>4</v>
      </c>
      <c r="K385" s="174">
        <f t="shared" ca="1" si="21"/>
        <v>42941</v>
      </c>
      <c r="L385" s="20">
        <f ca="1">_xll.meDateFromTenor(K385,L$14,"Following",L$13,"Normal")</f>
        <v>43125</v>
      </c>
      <c r="M385" s="175">
        <f ca="1"/>
        <v>-1.1629991417153372E-3</v>
      </c>
      <c r="N385" s="7" t="s">
        <v>4</v>
      </c>
      <c r="O385" s="174">
        <f t="shared" ca="1" si="22"/>
        <v>42941</v>
      </c>
      <c r="P385" s="20">
        <f ca="1">_xll.meDateFromTenor(O385,P$14,"Following",P$13,"Normal")</f>
        <v>42942</v>
      </c>
      <c r="Q385" s="175" t="str">
        <f ca="1"/>
        <v>Load Curve</v>
      </c>
      <c r="R385" s="7" t="s">
        <v>4</v>
      </c>
      <c r="S385" s="174">
        <f t="shared" ca="1" si="23"/>
        <v>42941</v>
      </c>
      <c r="T385" s="20">
        <f ca="1">_xll.meDateFromTenor(S385,"1D","Following",T$13,"Normal")</f>
        <v>42942</v>
      </c>
      <c r="U385" s="175" t="str">
        <f ca="1"/>
        <v>Load Curve</v>
      </c>
      <c r="V385" s="136" t="s">
        <v>4</v>
      </c>
    </row>
    <row r="386" spans="1:22" x14ac:dyDescent="0.25">
      <c r="A386" s="142">
        <v>368</v>
      </c>
      <c r="B386" s="134"/>
      <c r="C386" s="174">
        <f ca="1">_xll.meDateFromTenor(C385,"1D","FOLLOWING",D$13,"NORMAL")</f>
        <v>42942</v>
      </c>
      <c r="D386" s="20">
        <f ca="1">_xll.meDateFromTenor(C386,D$14,"Following",D$13,"Normal")</f>
        <v>42943</v>
      </c>
      <c r="E386" s="175">
        <f ca="1"/>
        <v>-3.9027383134415811E-3</v>
      </c>
      <c r="F386" s="99"/>
      <c r="G386" s="174">
        <f t="shared" ca="1" si="20"/>
        <v>42942</v>
      </c>
      <c r="H386" s="20">
        <f ca="1">_xll.meDateFromTenor(G386,H$14,"Following",H$13,"Normal")</f>
        <v>43034</v>
      </c>
      <c r="I386" s="175" t="str">
        <f ca="1"/>
        <v>Load Curve</v>
      </c>
      <c r="J386" s="7" t="s">
        <v>4</v>
      </c>
      <c r="K386" s="174">
        <f t="shared" ca="1" si="21"/>
        <v>42942</v>
      </c>
      <c r="L386" s="20">
        <f ca="1">_xll.meDateFromTenor(K386,L$14,"Following",L$13,"Normal")</f>
        <v>43126</v>
      </c>
      <c r="M386" s="175">
        <f ca="1"/>
        <v>-1.1605199748105114E-3</v>
      </c>
      <c r="N386" s="7" t="s">
        <v>4</v>
      </c>
      <c r="O386" s="174">
        <f t="shared" ca="1" si="22"/>
        <v>42942</v>
      </c>
      <c r="P386" s="20">
        <f ca="1">_xll.meDateFromTenor(O386,P$14,"Following",P$13,"Normal")</f>
        <v>42943</v>
      </c>
      <c r="Q386" s="175" t="str">
        <f ca="1"/>
        <v>Load Curve</v>
      </c>
      <c r="R386" s="7" t="s">
        <v>4</v>
      </c>
      <c r="S386" s="174">
        <f t="shared" ca="1" si="23"/>
        <v>42942</v>
      </c>
      <c r="T386" s="20">
        <f ca="1">_xll.meDateFromTenor(S386,"1D","Following",T$13,"Normal")</f>
        <v>42943</v>
      </c>
      <c r="U386" s="175" t="str">
        <f ca="1"/>
        <v>Load Curve</v>
      </c>
      <c r="V386" s="136" t="s">
        <v>4</v>
      </c>
    </row>
    <row r="387" spans="1:22" x14ac:dyDescent="0.25">
      <c r="A387" s="142">
        <v>369</v>
      </c>
      <c r="B387" s="134"/>
      <c r="C387" s="174">
        <f ca="1">_xll.meDateFromTenor(C386,"1D","FOLLOWING",D$13,"NORMAL")</f>
        <v>42943</v>
      </c>
      <c r="D387" s="20">
        <f ca="1">_xll.meDateFromTenor(C387,D$14,"Following",D$13,"Normal")</f>
        <v>42944</v>
      </c>
      <c r="E387" s="175">
        <f ca="1"/>
        <v>-3.9017514140393811E-3</v>
      </c>
      <c r="F387" s="99"/>
      <c r="G387" s="174">
        <f t="shared" ca="1" si="20"/>
        <v>42943</v>
      </c>
      <c r="H387" s="20">
        <f ca="1">_xll.meDateFromTenor(G387,H$14,"Following",H$13,"Normal")</f>
        <v>43035</v>
      </c>
      <c r="I387" s="175" t="str">
        <f ca="1"/>
        <v>Load Curve</v>
      </c>
      <c r="J387" s="7" t="s">
        <v>4</v>
      </c>
      <c r="K387" s="174">
        <f t="shared" ca="1" si="21"/>
        <v>42943</v>
      </c>
      <c r="L387" s="20">
        <f ca="1">_xll.meDateFromTenor(K387,L$14,"Following",L$13,"Normal")</f>
        <v>43129</v>
      </c>
      <c r="M387" s="175">
        <f ca="1"/>
        <v>-1.1580312215760755E-3</v>
      </c>
      <c r="N387" s="7" t="s">
        <v>4</v>
      </c>
      <c r="O387" s="174">
        <f t="shared" ca="1" si="22"/>
        <v>42943</v>
      </c>
      <c r="P387" s="20">
        <f ca="1">_xll.meDateFromTenor(O387,P$14,"Following",P$13,"Normal")</f>
        <v>42944</v>
      </c>
      <c r="Q387" s="175" t="str">
        <f ca="1"/>
        <v>Load Curve</v>
      </c>
      <c r="R387" s="7" t="s">
        <v>4</v>
      </c>
      <c r="S387" s="174">
        <f t="shared" ca="1" si="23"/>
        <v>42943</v>
      </c>
      <c r="T387" s="20">
        <f ca="1">_xll.meDateFromTenor(S387,"1D","Following",T$13,"Normal")</f>
        <v>42944</v>
      </c>
      <c r="U387" s="175" t="str">
        <f ca="1"/>
        <v>Load Curve</v>
      </c>
      <c r="V387" s="136" t="s">
        <v>4</v>
      </c>
    </row>
    <row r="388" spans="1:22" x14ac:dyDescent="0.25">
      <c r="A388" s="142">
        <v>370</v>
      </c>
      <c r="B388" s="134"/>
      <c r="C388" s="174">
        <f ca="1">_xll.meDateFromTenor(C387,"1D","FOLLOWING",D$13,"NORMAL")</f>
        <v>42944</v>
      </c>
      <c r="D388" s="20">
        <f ca="1">_xll.meDateFromTenor(C388,D$14,"Following",D$13,"Normal")</f>
        <v>42947</v>
      </c>
      <c r="E388" s="175">
        <f ca="1"/>
        <v>-3.8998017428815285E-3</v>
      </c>
      <c r="F388" s="99"/>
      <c r="G388" s="174">
        <f t="shared" ca="1" si="20"/>
        <v>42944</v>
      </c>
      <c r="H388" s="20">
        <f ca="1">_xll.meDateFromTenor(G388,H$14,"Following",H$13,"Normal")</f>
        <v>43038</v>
      </c>
      <c r="I388" s="175" t="str">
        <f ca="1"/>
        <v>Load Curve</v>
      </c>
      <c r="J388" s="7" t="s">
        <v>4</v>
      </c>
      <c r="K388" s="174">
        <f t="shared" ca="1" si="21"/>
        <v>42944</v>
      </c>
      <c r="L388" s="20">
        <f ca="1">_xll.meDateFromTenor(K388,L$14,"Following",L$13,"Normal")</f>
        <v>43129</v>
      </c>
      <c r="M388" s="175">
        <f ca="1"/>
        <v>-1.1555329127752188E-3</v>
      </c>
      <c r="N388" s="7" t="s">
        <v>4</v>
      </c>
      <c r="O388" s="174">
        <f t="shared" ca="1" si="22"/>
        <v>42944</v>
      </c>
      <c r="P388" s="20">
        <f ca="1">_xll.meDateFromTenor(O388,P$14,"Following",P$13,"Normal")</f>
        <v>42947</v>
      </c>
      <c r="Q388" s="175" t="str">
        <f ca="1"/>
        <v>Load Curve</v>
      </c>
      <c r="R388" s="7" t="s">
        <v>4</v>
      </c>
      <c r="S388" s="174">
        <f t="shared" ca="1" si="23"/>
        <v>42944</v>
      </c>
      <c r="T388" s="20">
        <f ca="1">_xll.meDateFromTenor(S388,"1D","Following",T$13,"Normal")</f>
        <v>42947</v>
      </c>
      <c r="U388" s="175" t="str">
        <f ca="1"/>
        <v>Load Curve</v>
      </c>
      <c r="V388" s="136" t="s">
        <v>4</v>
      </c>
    </row>
    <row r="389" spans="1:22" x14ac:dyDescent="0.25">
      <c r="A389" s="142">
        <v>371</v>
      </c>
      <c r="B389" s="134"/>
      <c r="C389" s="174">
        <f ca="1">_xll.meDateFromTenor(C388,"1D","FOLLOWING",D$13,"NORMAL")</f>
        <v>42947</v>
      </c>
      <c r="D389" s="20">
        <f ca="1">_xll.meDateFromTenor(C389,D$14,"Following",D$13,"Normal")</f>
        <v>42948</v>
      </c>
      <c r="E389" s="175">
        <f ca="1"/>
        <v>-3.8980029349919084E-3</v>
      </c>
      <c r="F389" s="99"/>
      <c r="G389" s="174">
        <f t="shared" ca="1" si="20"/>
        <v>42947</v>
      </c>
      <c r="H389" s="20">
        <f ca="1">_xll.meDateFromTenor(G389,H$14,"Following",H$13,"Normal")</f>
        <v>43039</v>
      </c>
      <c r="I389" s="175" t="str">
        <f ca="1"/>
        <v>Load Curve</v>
      </c>
      <c r="J389" s="7" t="s">
        <v>4</v>
      </c>
      <c r="K389" s="174">
        <f t="shared" ca="1" si="21"/>
        <v>42947</v>
      </c>
      <c r="L389" s="20">
        <f ca="1">_xll.meDateFromTenor(K389,L$14,"Following",L$13,"Normal")</f>
        <v>43131</v>
      </c>
      <c r="M389" s="175">
        <f ca="1"/>
        <v>-1.1479809606060138E-3</v>
      </c>
      <c r="N389" s="7" t="s">
        <v>4</v>
      </c>
      <c r="O389" s="174">
        <f t="shared" ca="1" si="22"/>
        <v>42947</v>
      </c>
      <c r="P389" s="20">
        <f ca="1">_xll.meDateFromTenor(O389,P$14,"Following",P$13,"Normal")</f>
        <v>42948</v>
      </c>
      <c r="Q389" s="175" t="str">
        <f ca="1"/>
        <v>Load Curve</v>
      </c>
      <c r="R389" s="7" t="s">
        <v>4</v>
      </c>
      <c r="S389" s="174">
        <f t="shared" ca="1" si="23"/>
        <v>42947</v>
      </c>
      <c r="T389" s="20">
        <f ca="1">_xll.meDateFromTenor(S389,"1D","Following",T$13,"Normal")</f>
        <v>42948</v>
      </c>
      <c r="U389" s="175" t="str">
        <f ca="1"/>
        <v>Load Curve</v>
      </c>
      <c r="V389" s="136" t="s">
        <v>4</v>
      </c>
    </row>
    <row r="390" spans="1:22" x14ac:dyDescent="0.25">
      <c r="A390" s="142">
        <v>372</v>
      </c>
      <c r="B390" s="134"/>
      <c r="C390" s="174">
        <f ca="1">_xll.meDateFromTenor(C389,"1D","FOLLOWING",D$13,"NORMAL")</f>
        <v>42948</v>
      </c>
      <c r="D390" s="20">
        <f ca="1">_xll.meDateFromTenor(C390,D$14,"Following",D$13,"Normal")</f>
        <v>42949</v>
      </c>
      <c r="E390" s="175">
        <f ca="1"/>
        <v>-3.8971155907141647E-3</v>
      </c>
      <c r="F390" s="99"/>
      <c r="G390" s="174">
        <f t="shared" ca="1" si="20"/>
        <v>42948</v>
      </c>
      <c r="H390" s="20">
        <f ca="1">_xll.meDateFromTenor(G390,H$14,"Following",H$13,"Normal")</f>
        <v>43040</v>
      </c>
      <c r="I390" s="175" t="str">
        <f ca="1"/>
        <v>Load Curve</v>
      </c>
      <c r="J390" s="7" t="s">
        <v>4</v>
      </c>
      <c r="K390" s="174">
        <f t="shared" ca="1" si="21"/>
        <v>42948</v>
      </c>
      <c r="L390" s="20">
        <f ca="1">_xll.meDateFromTenor(K390,L$14,"Following",L$13,"Normal")</f>
        <v>43132</v>
      </c>
      <c r="M390" s="175">
        <f ca="1"/>
        <v>-1.1454447371713633E-3</v>
      </c>
      <c r="N390" s="7" t="s">
        <v>4</v>
      </c>
      <c r="O390" s="174">
        <f t="shared" ca="1" si="22"/>
        <v>42948</v>
      </c>
      <c r="P390" s="20">
        <f ca="1">_xll.meDateFromTenor(O390,P$14,"Following",P$13,"Normal")</f>
        <v>42949</v>
      </c>
      <c r="Q390" s="175" t="str">
        <f ca="1"/>
        <v>Load Curve</v>
      </c>
      <c r="R390" s="7" t="s">
        <v>4</v>
      </c>
      <c r="S390" s="174">
        <f t="shared" ca="1" si="23"/>
        <v>42948</v>
      </c>
      <c r="T390" s="20">
        <f ca="1">_xll.meDateFromTenor(S390,"1D","Following",T$13,"Normal")</f>
        <v>42949</v>
      </c>
      <c r="U390" s="175" t="str">
        <f ca="1"/>
        <v>Load Curve</v>
      </c>
      <c r="V390" s="136" t="s">
        <v>4</v>
      </c>
    </row>
    <row r="391" spans="1:22" x14ac:dyDescent="0.25">
      <c r="A391" s="142">
        <v>373</v>
      </c>
      <c r="B391" s="134"/>
      <c r="C391" s="174">
        <f ca="1">_xll.meDateFromTenor(C390,"1D","FOLLOWING",D$13,"NORMAL")</f>
        <v>42949</v>
      </c>
      <c r="D391" s="20">
        <f ca="1">_xll.meDateFromTenor(C391,D$14,"Following",D$13,"Normal")</f>
        <v>42950</v>
      </c>
      <c r="E391" s="175">
        <f ca="1"/>
        <v>-3.8962481549509459E-3</v>
      </c>
      <c r="F391" s="99"/>
      <c r="G391" s="174">
        <f t="shared" ca="1" si="20"/>
        <v>42949</v>
      </c>
      <c r="H391" s="20">
        <f ca="1">_xll.meDateFromTenor(G391,H$14,"Following",H$13,"Normal")</f>
        <v>43041</v>
      </c>
      <c r="I391" s="175" t="str">
        <f ca="1"/>
        <v>Load Curve</v>
      </c>
      <c r="J391" s="7" t="s">
        <v>4</v>
      </c>
      <c r="K391" s="174">
        <f t="shared" ca="1" si="21"/>
        <v>42949</v>
      </c>
      <c r="L391" s="20">
        <f ca="1">_xll.meDateFromTenor(K391,L$14,"Following",L$13,"Normal")</f>
        <v>43133</v>
      </c>
      <c r="M391" s="175">
        <f ca="1"/>
        <v>-1.1428991119862369E-3</v>
      </c>
      <c r="N391" s="7" t="s">
        <v>4</v>
      </c>
      <c r="O391" s="174">
        <f t="shared" ca="1" si="22"/>
        <v>42949</v>
      </c>
      <c r="P391" s="20">
        <f ca="1">_xll.meDateFromTenor(O391,P$14,"Following",P$13,"Normal")</f>
        <v>42950</v>
      </c>
      <c r="Q391" s="175" t="str">
        <f ca="1"/>
        <v>Load Curve</v>
      </c>
      <c r="R391" s="7" t="s">
        <v>4</v>
      </c>
      <c r="S391" s="174">
        <f t="shared" ca="1" si="23"/>
        <v>42949</v>
      </c>
      <c r="T391" s="20">
        <f ca="1">_xll.meDateFromTenor(S391,"1D","Following",T$13,"Normal")</f>
        <v>42950</v>
      </c>
      <c r="U391" s="175" t="str">
        <f ca="1"/>
        <v>Load Curve</v>
      </c>
      <c r="V391" s="136" t="s">
        <v>4</v>
      </c>
    </row>
    <row r="392" spans="1:22" x14ac:dyDescent="0.25">
      <c r="A392" s="142">
        <v>374</v>
      </c>
      <c r="B392" s="134"/>
      <c r="C392" s="174">
        <f ca="1">_xll.meDateFromTenor(C391,"1D","FOLLOWING",D$13,"NORMAL")</f>
        <v>42950</v>
      </c>
      <c r="D392" s="20">
        <f ca="1">_xll.meDateFromTenor(C392,D$14,"Following",D$13,"Normal")</f>
        <v>42951</v>
      </c>
      <c r="E392" s="175">
        <f ca="1"/>
        <v>-3.895400626623427E-3</v>
      </c>
      <c r="F392" s="99"/>
      <c r="G392" s="174">
        <f t="shared" ca="1" si="20"/>
        <v>42950</v>
      </c>
      <c r="H392" s="20">
        <f ca="1">_xll.meDateFromTenor(G392,H$14,"Following",H$13,"Normal")</f>
        <v>43042</v>
      </c>
      <c r="I392" s="175" t="str">
        <f ca="1"/>
        <v>Load Curve</v>
      </c>
      <c r="J392" s="7" t="s">
        <v>4</v>
      </c>
      <c r="K392" s="174">
        <f t="shared" ca="1" si="21"/>
        <v>42950</v>
      </c>
      <c r="L392" s="20">
        <f ca="1">_xll.meDateFromTenor(K392,L$14,"Following",L$13,"Normal")</f>
        <v>43136</v>
      </c>
      <c r="M392" s="175">
        <f ca="1"/>
        <v>-1.1403441158138235E-3</v>
      </c>
      <c r="N392" s="7" t="s">
        <v>4</v>
      </c>
      <c r="O392" s="174">
        <f t="shared" ca="1" si="22"/>
        <v>42950</v>
      </c>
      <c r="P392" s="20">
        <f ca="1">_xll.meDateFromTenor(O392,P$14,"Following",P$13,"Normal")</f>
        <v>42951</v>
      </c>
      <c r="Q392" s="175" t="str">
        <f ca="1"/>
        <v>Load Curve</v>
      </c>
      <c r="R392" s="7" t="s">
        <v>4</v>
      </c>
      <c r="S392" s="174">
        <f t="shared" ca="1" si="23"/>
        <v>42950</v>
      </c>
      <c r="T392" s="20">
        <f ca="1">_xll.meDateFromTenor(S392,"1D","Following",T$13,"Normal")</f>
        <v>42951</v>
      </c>
      <c r="U392" s="175" t="str">
        <f ca="1"/>
        <v>Load Curve</v>
      </c>
      <c r="V392" s="136" t="s">
        <v>4</v>
      </c>
    </row>
    <row r="393" spans="1:22" x14ac:dyDescent="0.25">
      <c r="A393" s="142">
        <v>375</v>
      </c>
      <c r="B393" s="134"/>
      <c r="C393" s="174">
        <f ca="1">_xll.meDateFromTenor(C392,"1D","FOLLOWING",D$13,"NORMAL")</f>
        <v>42951</v>
      </c>
      <c r="D393" s="20">
        <f ca="1">_xll.meDateFromTenor(C393,D$14,"Following",D$13,"Normal")</f>
        <v>42954</v>
      </c>
      <c r="E393" s="175">
        <f ca="1"/>
        <v>-3.8937298094454814E-3</v>
      </c>
      <c r="F393" s="99"/>
      <c r="G393" s="174">
        <f t="shared" ca="1" si="20"/>
        <v>42951</v>
      </c>
      <c r="H393" s="20">
        <f ca="1">_xll.meDateFromTenor(G393,H$14,"Following",H$13,"Normal")</f>
        <v>43045</v>
      </c>
      <c r="I393" s="175" t="str">
        <f ca="1"/>
        <v>Load Curve</v>
      </c>
      <c r="J393" s="7" t="s">
        <v>4</v>
      </c>
      <c r="K393" s="174">
        <f t="shared" ca="1" si="21"/>
        <v>42951</v>
      </c>
      <c r="L393" s="20">
        <f ca="1">_xll.meDateFromTenor(K393,L$14,"Following",L$13,"Normal")</f>
        <v>43136</v>
      </c>
      <c r="M393" s="175">
        <f ca="1"/>
        <v>-1.1377797794173119E-3</v>
      </c>
      <c r="N393" s="7" t="s">
        <v>4</v>
      </c>
      <c r="O393" s="174">
        <f t="shared" ca="1" si="22"/>
        <v>42951</v>
      </c>
      <c r="P393" s="20">
        <f ca="1">_xll.meDateFromTenor(O393,P$14,"Following",P$13,"Normal")</f>
        <v>42954</v>
      </c>
      <c r="Q393" s="175" t="str">
        <f ca="1"/>
        <v>Load Curve</v>
      </c>
      <c r="R393" s="7" t="s">
        <v>4</v>
      </c>
      <c r="S393" s="174">
        <f t="shared" ca="1" si="23"/>
        <v>42951</v>
      </c>
      <c r="T393" s="20">
        <f ca="1">_xll.meDateFromTenor(S393,"1D","Following",T$13,"Normal")</f>
        <v>42954</v>
      </c>
      <c r="U393" s="175" t="str">
        <f ca="1"/>
        <v>Load Curve</v>
      </c>
      <c r="V393" s="136" t="s">
        <v>4</v>
      </c>
    </row>
    <row r="394" spans="1:22" x14ac:dyDescent="0.25">
      <c r="A394" s="142">
        <v>376</v>
      </c>
      <c r="B394" s="134"/>
      <c r="C394" s="174">
        <f ca="1">_xll.meDateFromTenor(C393,"1D","FOLLOWING",D$13,"NORMAL")</f>
        <v>42954</v>
      </c>
      <c r="D394" s="20">
        <f ca="1">_xll.meDateFromTenor(C394,D$14,"Following",D$13,"Normal")</f>
        <v>42955</v>
      </c>
      <c r="E394" s="175">
        <f ca="1"/>
        <v>-3.8922095721627553E-3</v>
      </c>
      <c r="F394" s="99"/>
      <c r="G394" s="174">
        <f t="shared" ca="1" si="20"/>
        <v>42954</v>
      </c>
      <c r="H394" s="20">
        <f ca="1">_xll.meDateFromTenor(G394,H$14,"Following",H$13,"Normal")</f>
        <v>43046</v>
      </c>
      <c r="I394" s="175" t="str">
        <f ca="1"/>
        <v>Load Curve</v>
      </c>
      <c r="J394" s="7" t="s">
        <v>4</v>
      </c>
      <c r="K394" s="174">
        <f t="shared" ca="1" si="21"/>
        <v>42954</v>
      </c>
      <c r="L394" s="20">
        <f ca="1">_xll.meDateFromTenor(K394,L$14,"Following",L$13,"Normal")</f>
        <v>43138</v>
      </c>
      <c r="M394" s="175">
        <f ca="1"/>
        <v>-1.1300310365150786E-3</v>
      </c>
      <c r="N394" s="7" t="s">
        <v>4</v>
      </c>
      <c r="O394" s="174">
        <f t="shared" ca="1" si="22"/>
        <v>42954</v>
      </c>
      <c r="P394" s="20">
        <f ca="1">_xll.meDateFromTenor(O394,P$14,"Following",P$13,"Normal")</f>
        <v>42955</v>
      </c>
      <c r="Q394" s="175" t="str">
        <f ca="1"/>
        <v>Load Curve</v>
      </c>
      <c r="R394" s="7" t="s">
        <v>4</v>
      </c>
      <c r="S394" s="174">
        <f t="shared" ca="1" si="23"/>
        <v>42954</v>
      </c>
      <c r="T394" s="20">
        <f ca="1">_xll.meDateFromTenor(S394,"1D","Following",T$13,"Normal")</f>
        <v>42955</v>
      </c>
      <c r="U394" s="175" t="str">
        <f ca="1"/>
        <v>Load Curve</v>
      </c>
      <c r="V394" s="136" t="s">
        <v>4</v>
      </c>
    </row>
    <row r="395" spans="1:22" x14ac:dyDescent="0.25">
      <c r="A395" s="142">
        <v>377</v>
      </c>
      <c r="B395" s="134"/>
      <c r="C395" s="174">
        <f ca="1">_xll.meDateFromTenor(C394,"1D","FOLLOWING",D$13,"NORMAL")</f>
        <v>42955</v>
      </c>
      <c r="D395" s="20">
        <f ca="1">_xll.meDateFromTenor(C395,D$14,"Following",D$13,"Normal")</f>
        <v>42956</v>
      </c>
      <c r="E395" s="175">
        <f ca="1"/>
        <v>-3.8914615688634552E-3</v>
      </c>
      <c r="F395" s="99"/>
      <c r="G395" s="174">
        <f t="shared" ca="1" si="20"/>
        <v>42955</v>
      </c>
      <c r="H395" s="20">
        <f ca="1">_xll.meDateFromTenor(G395,H$14,"Following",H$13,"Normal")</f>
        <v>43047</v>
      </c>
      <c r="I395" s="175" t="str">
        <f ca="1"/>
        <v>Load Curve</v>
      </c>
      <c r="J395" s="7" t="s">
        <v>4</v>
      </c>
      <c r="K395" s="174">
        <f t="shared" ca="1" si="21"/>
        <v>42955</v>
      </c>
      <c r="L395" s="20">
        <f ca="1">_xll.meDateFromTenor(K395,L$14,"Following",L$13,"Normal")</f>
        <v>43139</v>
      </c>
      <c r="M395" s="175">
        <f ca="1"/>
        <v>-1.1274296468540643E-3</v>
      </c>
      <c r="N395" s="7" t="s">
        <v>4</v>
      </c>
      <c r="O395" s="174">
        <f t="shared" ca="1" si="22"/>
        <v>42955</v>
      </c>
      <c r="P395" s="20">
        <f ca="1">_xll.meDateFromTenor(O395,P$14,"Following",P$13,"Normal")</f>
        <v>42956</v>
      </c>
      <c r="Q395" s="175" t="str">
        <f ca="1"/>
        <v>Load Curve</v>
      </c>
      <c r="R395" s="7" t="s">
        <v>4</v>
      </c>
      <c r="S395" s="174">
        <f t="shared" ca="1" si="23"/>
        <v>42955</v>
      </c>
      <c r="T395" s="20">
        <f ca="1">_xll.meDateFromTenor(S395,"1D","Following",T$13,"Normal")</f>
        <v>42956</v>
      </c>
      <c r="U395" s="175" t="str">
        <f ca="1"/>
        <v>Load Curve</v>
      </c>
      <c r="V395" s="136" t="s">
        <v>4</v>
      </c>
    </row>
    <row r="396" spans="1:22" x14ac:dyDescent="0.25">
      <c r="A396" s="142">
        <v>378</v>
      </c>
      <c r="B396" s="134"/>
      <c r="C396" s="174">
        <f ca="1">_xll.meDateFromTenor(C395,"1D","FOLLOWING",D$13,"NORMAL")</f>
        <v>42956</v>
      </c>
      <c r="D396" s="20">
        <f ca="1">_xll.meDateFromTenor(C396,D$14,"Following",D$13,"Normal")</f>
        <v>42957</v>
      </c>
      <c r="E396" s="175">
        <f ca="1"/>
        <v>-3.8907334678040112E-3</v>
      </c>
      <c r="F396" s="99"/>
      <c r="G396" s="174">
        <f t="shared" ca="1" si="20"/>
        <v>42956</v>
      </c>
      <c r="H396" s="20">
        <f ca="1">_xll.meDateFromTenor(G396,H$14,"Following",H$13,"Normal")</f>
        <v>43048</v>
      </c>
      <c r="I396" s="175" t="str">
        <f ca="1"/>
        <v>Load Curve</v>
      </c>
      <c r="J396" s="7" t="s">
        <v>4</v>
      </c>
      <c r="K396" s="174">
        <f t="shared" ca="1" si="21"/>
        <v>42956</v>
      </c>
      <c r="L396" s="20">
        <f ca="1">_xll.meDateFromTenor(K396,L$14,"Following",L$13,"Normal")</f>
        <v>43140</v>
      </c>
      <c r="M396" s="175">
        <f ca="1"/>
        <v>-1.124819070784897E-3</v>
      </c>
      <c r="N396" s="7" t="s">
        <v>4</v>
      </c>
      <c r="O396" s="174">
        <f t="shared" ca="1" si="22"/>
        <v>42956</v>
      </c>
      <c r="P396" s="20">
        <f ca="1">_xll.meDateFromTenor(O396,P$14,"Following",P$13,"Normal")</f>
        <v>42957</v>
      </c>
      <c r="Q396" s="175" t="str">
        <f ca="1"/>
        <v>Load Curve</v>
      </c>
      <c r="R396" s="7" t="s">
        <v>4</v>
      </c>
      <c r="S396" s="174">
        <f t="shared" ca="1" si="23"/>
        <v>42956</v>
      </c>
      <c r="T396" s="20">
        <f ca="1">_xll.meDateFromTenor(S396,"1D","Following",T$13,"Normal")</f>
        <v>42957</v>
      </c>
      <c r="U396" s="175" t="str">
        <f ca="1"/>
        <v>Load Curve</v>
      </c>
      <c r="V396" s="136" t="s">
        <v>4</v>
      </c>
    </row>
    <row r="397" spans="1:22" x14ac:dyDescent="0.25">
      <c r="A397" s="142">
        <v>379</v>
      </c>
      <c r="B397" s="134"/>
      <c r="C397" s="174">
        <f ca="1">_xll.meDateFromTenor(C396,"1D","FOLLOWING",D$13,"NORMAL")</f>
        <v>42957</v>
      </c>
      <c r="D397" s="20">
        <f ca="1">_xll.meDateFromTenor(C397,D$14,"Following",D$13,"Normal")</f>
        <v>42958</v>
      </c>
      <c r="E397" s="175">
        <f ca="1"/>
        <v>-3.890025268464839E-3</v>
      </c>
      <c r="F397" s="99"/>
      <c r="G397" s="174">
        <f t="shared" ca="1" si="20"/>
        <v>42957</v>
      </c>
      <c r="H397" s="20">
        <f ca="1">_xll.meDateFromTenor(G397,H$14,"Following",H$13,"Normal")</f>
        <v>43049</v>
      </c>
      <c r="I397" s="175" t="str">
        <f ca="1"/>
        <v>Load Curve</v>
      </c>
      <c r="J397" s="7" t="s">
        <v>4</v>
      </c>
      <c r="K397" s="174">
        <f t="shared" ca="1" si="21"/>
        <v>42957</v>
      </c>
      <c r="L397" s="20">
        <f ca="1">_xll.meDateFromTenor(K397,L$14,"Following",L$13,"Normal")</f>
        <v>43143</v>
      </c>
      <c r="M397" s="175">
        <f ca="1"/>
        <v>-1.1221993390707653E-3</v>
      </c>
      <c r="N397" s="7" t="s">
        <v>4</v>
      </c>
      <c r="O397" s="174">
        <f t="shared" ca="1" si="22"/>
        <v>42957</v>
      </c>
      <c r="P397" s="20">
        <f ca="1">_xll.meDateFromTenor(O397,P$14,"Following",P$13,"Normal")</f>
        <v>42958</v>
      </c>
      <c r="Q397" s="175" t="str">
        <f ca="1"/>
        <v>Load Curve</v>
      </c>
      <c r="R397" s="7" t="s">
        <v>4</v>
      </c>
      <c r="S397" s="174">
        <f t="shared" ca="1" si="23"/>
        <v>42957</v>
      </c>
      <c r="T397" s="20">
        <f ca="1">_xll.meDateFromTenor(S397,"1D","Following",T$13,"Normal")</f>
        <v>42958</v>
      </c>
      <c r="U397" s="175" t="str">
        <f ca="1"/>
        <v>Load Curve</v>
      </c>
      <c r="V397" s="136" t="s">
        <v>4</v>
      </c>
    </row>
    <row r="398" spans="1:22" x14ac:dyDescent="0.25">
      <c r="A398" s="142">
        <v>380</v>
      </c>
      <c r="B398" s="134"/>
      <c r="C398" s="174">
        <f ca="1">_xll.meDateFromTenor(C397,"1D","FOLLOWING",D$13,"NORMAL")</f>
        <v>42958</v>
      </c>
      <c r="D398" s="20">
        <f ca="1">_xll.meDateFromTenor(C398,D$14,"Following",D$13,"Normal")</f>
        <v>42961</v>
      </c>
      <c r="E398" s="175">
        <f ca="1"/>
        <v>-3.8886331988985529E-3</v>
      </c>
      <c r="F398" s="99"/>
      <c r="G398" s="174">
        <f t="shared" ca="1" si="20"/>
        <v>42958</v>
      </c>
      <c r="H398" s="20">
        <f ca="1">_xll.meDateFromTenor(G398,H$14,"Following",H$13,"Normal")</f>
        <v>43052</v>
      </c>
      <c r="I398" s="175" t="str">
        <f ca="1"/>
        <v>Load Curve</v>
      </c>
      <c r="J398" s="7" t="s">
        <v>4</v>
      </c>
      <c r="K398" s="174">
        <f t="shared" ca="1" si="21"/>
        <v>42958</v>
      </c>
      <c r="L398" s="20">
        <f ca="1">_xll.meDateFromTenor(K398,L$14,"Following",L$13,"Normal")</f>
        <v>43143</v>
      </c>
      <c r="M398" s="175">
        <f ca="1"/>
        <v>-1.1195704824748583E-3</v>
      </c>
      <c r="N398" s="7" t="s">
        <v>4</v>
      </c>
      <c r="O398" s="174">
        <f t="shared" ca="1" si="22"/>
        <v>42958</v>
      </c>
      <c r="P398" s="20">
        <f ca="1">_xll.meDateFromTenor(O398,P$14,"Following",P$13,"Normal")</f>
        <v>42961</v>
      </c>
      <c r="Q398" s="175" t="str">
        <f ca="1"/>
        <v>Load Curve</v>
      </c>
      <c r="R398" s="7" t="s">
        <v>4</v>
      </c>
      <c r="S398" s="174">
        <f t="shared" ca="1" si="23"/>
        <v>42958</v>
      </c>
      <c r="T398" s="20">
        <f ca="1">_xll.meDateFromTenor(S398,"1D","Following",T$13,"Normal")</f>
        <v>42961</v>
      </c>
      <c r="U398" s="175" t="str">
        <f ca="1"/>
        <v>Load Curve</v>
      </c>
      <c r="V398" s="136" t="s">
        <v>4</v>
      </c>
    </row>
    <row r="399" spans="1:22" x14ac:dyDescent="0.25">
      <c r="A399" s="142">
        <v>381</v>
      </c>
      <c r="B399" s="134"/>
      <c r="C399" s="174">
        <f ca="1">_xll.meDateFromTenor(C398,"1D","FOLLOWING",D$13,"NORMAL")</f>
        <v>42961</v>
      </c>
      <c r="D399" s="20">
        <f ca="1">_xll.meDateFromTenor(C399,D$14,"Following",D$13,"Normal")</f>
        <v>42962</v>
      </c>
      <c r="E399" s="175">
        <f ca="1"/>
        <v>-3.8873914686865657E-3</v>
      </c>
      <c r="F399" s="99"/>
      <c r="G399" s="174">
        <f t="shared" ca="1" si="20"/>
        <v>42961</v>
      </c>
      <c r="H399" s="20">
        <f ca="1">_xll.meDateFromTenor(G399,H$14,"Following",H$13,"Normal")</f>
        <v>43053</v>
      </c>
      <c r="I399" s="175" t="str">
        <f ca="1"/>
        <v>Load Curve</v>
      </c>
      <c r="J399" s="7" t="s">
        <v>4</v>
      </c>
      <c r="K399" s="174">
        <f t="shared" ca="1" si="21"/>
        <v>42961</v>
      </c>
      <c r="L399" s="20">
        <f ca="1">_xll.meDateFromTenor(K399,L$14,"Following",L$13,"Normal")</f>
        <v>43145</v>
      </c>
      <c r="M399" s="175">
        <f ca="1"/>
        <v>-1.1116294710283746E-3</v>
      </c>
      <c r="N399" s="7" t="s">
        <v>4</v>
      </c>
      <c r="O399" s="174">
        <f t="shared" ca="1" si="22"/>
        <v>42961</v>
      </c>
      <c r="P399" s="20">
        <f ca="1">_xll.meDateFromTenor(O399,P$14,"Following",P$13,"Normal")</f>
        <v>42962</v>
      </c>
      <c r="Q399" s="175" t="str">
        <f ca="1"/>
        <v>Load Curve</v>
      </c>
      <c r="R399" s="7" t="s">
        <v>4</v>
      </c>
      <c r="S399" s="174">
        <f t="shared" ca="1" si="23"/>
        <v>42961</v>
      </c>
      <c r="T399" s="20">
        <f ca="1">_xll.meDateFromTenor(S399,"1D","Following",T$13,"Normal")</f>
        <v>42962</v>
      </c>
      <c r="U399" s="175" t="str">
        <f ca="1"/>
        <v>Load Curve</v>
      </c>
      <c r="V399" s="136" t="s">
        <v>4</v>
      </c>
    </row>
    <row r="400" spans="1:22" x14ac:dyDescent="0.25">
      <c r="A400" s="142">
        <v>382</v>
      </c>
      <c r="B400" s="134"/>
      <c r="C400" s="174">
        <f ca="1">_xll.meDateFromTenor(C399,"1D","FOLLOWING",D$13,"NORMAL")</f>
        <v>42962</v>
      </c>
      <c r="D400" s="20">
        <f ca="1">_xll.meDateFromTenor(C400,D$14,"Following",D$13,"Normal")</f>
        <v>42963</v>
      </c>
      <c r="E400" s="175">
        <f ca="1"/>
        <v>-3.8867827639599423E-3</v>
      </c>
      <c r="F400" s="99"/>
      <c r="G400" s="174">
        <f t="shared" ca="1" si="20"/>
        <v>42962</v>
      </c>
      <c r="H400" s="20">
        <f ca="1">_xll.meDateFromTenor(G400,H$14,"Following",H$13,"Normal")</f>
        <v>43054</v>
      </c>
      <c r="I400" s="175" t="str">
        <f ca="1"/>
        <v>Load Curve</v>
      </c>
      <c r="J400" s="7" t="s">
        <v>4</v>
      </c>
      <c r="K400" s="174">
        <f t="shared" ca="1" si="21"/>
        <v>42962</v>
      </c>
      <c r="L400" s="20">
        <f ca="1">_xll.meDateFromTenor(K400,L$14,"Following",L$13,"Normal")</f>
        <v>43146</v>
      </c>
      <c r="M400" s="175">
        <f ca="1"/>
        <v>-1.1089644225372561E-3</v>
      </c>
      <c r="N400" s="7" t="s">
        <v>4</v>
      </c>
      <c r="O400" s="174">
        <f t="shared" ca="1" si="22"/>
        <v>42962</v>
      </c>
      <c r="P400" s="20">
        <f ca="1">_xll.meDateFromTenor(O400,P$14,"Following",P$13,"Normal")</f>
        <v>42963</v>
      </c>
      <c r="Q400" s="175" t="str">
        <f ca="1"/>
        <v>Load Curve</v>
      </c>
      <c r="R400" s="7" t="s">
        <v>4</v>
      </c>
      <c r="S400" s="174">
        <f t="shared" ca="1" si="23"/>
        <v>42962</v>
      </c>
      <c r="T400" s="20">
        <f ca="1">_xll.meDateFromTenor(S400,"1D","Following",T$13,"Normal")</f>
        <v>42963</v>
      </c>
      <c r="U400" s="175" t="str">
        <f ca="1"/>
        <v>Load Curve</v>
      </c>
      <c r="V400" s="136" t="s">
        <v>4</v>
      </c>
    </row>
    <row r="401" spans="1:22" x14ac:dyDescent="0.25">
      <c r="A401" s="142">
        <v>383</v>
      </c>
      <c r="B401" s="134"/>
      <c r="C401" s="174">
        <f ca="1">_xll.meDateFromTenor(C400,"1D","FOLLOWING",D$13,"NORMAL")</f>
        <v>42963</v>
      </c>
      <c r="D401" s="20">
        <f ca="1">_xll.meDateFromTenor(C401,D$14,"Following",D$13,"Normal")</f>
        <v>42964</v>
      </c>
      <c r="E401" s="175">
        <f ca="1"/>
        <v>-3.8861939554779706E-3</v>
      </c>
      <c r="F401" s="99"/>
      <c r="G401" s="174">
        <f t="shared" ca="1" si="20"/>
        <v>42963</v>
      </c>
      <c r="H401" s="20">
        <f ca="1">_xll.meDateFromTenor(G401,H$14,"Following",H$13,"Normal")</f>
        <v>43055</v>
      </c>
      <c r="I401" s="175" t="str">
        <f ca="1"/>
        <v>Load Curve</v>
      </c>
      <c r="J401" s="7" t="s">
        <v>4</v>
      </c>
      <c r="K401" s="174">
        <f t="shared" ca="1" si="21"/>
        <v>42963</v>
      </c>
      <c r="L401" s="20">
        <f ca="1">_xll.meDateFromTenor(K401,L$14,"Following",L$13,"Normal")</f>
        <v>43147</v>
      </c>
      <c r="M401" s="175">
        <f ca="1"/>
        <v>-1.1062904029803067E-3</v>
      </c>
      <c r="N401" s="7" t="s">
        <v>4</v>
      </c>
      <c r="O401" s="174">
        <f t="shared" ca="1" si="22"/>
        <v>42963</v>
      </c>
      <c r="P401" s="20">
        <f ca="1">_xll.meDateFromTenor(O401,P$14,"Following",P$13,"Normal")</f>
        <v>42964</v>
      </c>
      <c r="Q401" s="175" t="str">
        <f ca="1"/>
        <v>Load Curve</v>
      </c>
      <c r="R401" s="7" t="s">
        <v>4</v>
      </c>
      <c r="S401" s="174">
        <f t="shared" ca="1" si="23"/>
        <v>42963</v>
      </c>
      <c r="T401" s="20">
        <f ca="1">_xll.meDateFromTenor(S401,"1D","Following",T$13,"Normal")</f>
        <v>42964</v>
      </c>
      <c r="U401" s="175" t="str">
        <f ca="1"/>
        <v>Load Curve</v>
      </c>
      <c r="V401" s="136" t="s">
        <v>4</v>
      </c>
    </row>
    <row r="402" spans="1:22" x14ac:dyDescent="0.25">
      <c r="A402" s="142">
        <v>384</v>
      </c>
      <c r="B402" s="134"/>
      <c r="C402" s="174">
        <f ca="1">_xll.meDateFromTenor(C401,"1D","FOLLOWING",D$13,"NORMAL")</f>
        <v>42964</v>
      </c>
      <c r="D402" s="20">
        <f ca="1">_xll.meDateFromTenor(C402,D$14,"Following",D$13,"Normal")</f>
        <v>42965</v>
      </c>
      <c r="E402" s="175">
        <f ca="1"/>
        <v>-3.8856250425212263E-3</v>
      </c>
      <c r="F402" s="99"/>
      <c r="G402" s="174">
        <f t="shared" ca="1" si="20"/>
        <v>42964</v>
      </c>
      <c r="H402" s="20">
        <f ca="1">_xll.meDateFromTenor(G402,H$14,"Following",H$13,"Normal")</f>
        <v>43056</v>
      </c>
      <c r="I402" s="175" t="str">
        <f ca="1"/>
        <v>Load Curve</v>
      </c>
      <c r="J402" s="7" t="s">
        <v>4</v>
      </c>
      <c r="K402" s="174">
        <f t="shared" ca="1" si="21"/>
        <v>42964</v>
      </c>
      <c r="L402" s="20">
        <f ca="1">_xll.meDateFromTenor(K402,L$14,"Following",L$13,"Normal")</f>
        <v>43150</v>
      </c>
      <c r="M402" s="175">
        <f ca="1"/>
        <v>-1.1036074431207158E-3</v>
      </c>
      <c r="N402" s="7" t="s">
        <v>4</v>
      </c>
      <c r="O402" s="174">
        <f t="shared" ca="1" si="22"/>
        <v>42964</v>
      </c>
      <c r="P402" s="20">
        <f ca="1">_xll.meDateFromTenor(O402,P$14,"Following",P$13,"Normal")</f>
        <v>42965</v>
      </c>
      <c r="Q402" s="175" t="str">
        <f ca="1"/>
        <v>Load Curve</v>
      </c>
      <c r="R402" s="7" t="s">
        <v>4</v>
      </c>
      <c r="S402" s="174">
        <f t="shared" ca="1" si="23"/>
        <v>42964</v>
      </c>
      <c r="T402" s="20">
        <f ca="1">_xll.meDateFromTenor(S402,"1D","Following",T$13,"Normal")</f>
        <v>42965</v>
      </c>
      <c r="U402" s="175" t="str">
        <f ca="1"/>
        <v>Load Curve</v>
      </c>
      <c r="V402" s="136" t="s">
        <v>4</v>
      </c>
    </row>
    <row r="403" spans="1:22" x14ac:dyDescent="0.25">
      <c r="A403" s="142">
        <v>385</v>
      </c>
      <c r="B403" s="134"/>
      <c r="C403" s="174">
        <f ca="1">_xll.meDateFromTenor(C402,"1D","FOLLOWING",D$13,"NORMAL")</f>
        <v>42965</v>
      </c>
      <c r="D403" s="20">
        <f ca="1">_xll.meDateFromTenor(C403,D$14,"Following",D$13,"Normal")</f>
        <v>42968</v>
      </c>
      <c r="E403" s="175">
        <f ca="1"/>
        <v>-3.8845116148644859E-3</v>
      </c>
      <c r="F403" s="99"/>
      <c r="G403" s="174">
        <f t="shared" ca="1" si="20"/>
        <v>42965</v>
      </c>
      <c r="H403" s="20">
        <f ca="1">_xll.meDateFromTenor(G403,H$14,"Following",H$13,"Normal")</f>
        <v>43059</v>
      </c>
      <c r="I403" s="175" t="str">
        <f ca="1"/>
        <v>Load Curve</v>
      </c>
      <c r="J403" s="7" t="s">
        <v>4</v>
      </c>
      <c r="K403" s="174">
        <f t="shared" ca="1" si="21"/>
        <v>42965</v>
      </c>
      <c r="L403" s="20">
        <f ca="1">_xll.meDateFromTenor(K403,L$14,"Following",L$13,"Normal")</f>
        <v>43150</v>
      </c>
      <c r="M403" s="175">
        <f ca="1"/>
        <v>-1.1009155737216724E-3</v>
      </c>
      <c r="N403" s="7" t="s">
        <v>4</v>
      </c>
      <c r="O403" s="174">
        <f t="shared" ca="1" si="22"/>
        <v>42965</v>
      </c>
      <c r="P403" s="20">
        <f ca="1">_xll.meDateFromTenor(O403,P$14,"Following",P$13,"Normal")</f>
        <v>42968</v>
      </c>
      <c r="Q403" s="175" t="str">
        <f ca="1"/>
        <v>Load Curve</v>
      </c>
      <c r="R403" s="7" t="s">
        <v>4</v>
      </c>
      <c r="S403" s="174">
        <f t="shared" ca="1" si="23"/>
        <v>42965</v>
      </c>
      <c r="T403" s="20">
        <f ca="1">_xll.meDateFromTenor(S403,"1D","Following",T$13,"Normal")</f>
        <v>42968</v>
      </c>
      <c r="U403" s="175" t="str">
        <f ca="1"/>
        <v>Load Curve</v>
      </c>
      <c r="V403" s="136" t="s">
        <v>4</v>
      </c>
    </row>
    <row r="404" spans="1:22" x14ac:dyDescent="0.25">
      <c r="A404" s="142">
        <v>386</v>
      </c>
      <c r="B404" s="134"/>
      <c r="C404" s="174">
        <f ca="1">_xll.meDateFromTenor(C403,"1D","FOLLOWING",D$13,"NORMAL")</f>
        <v>42968</v>
      </c>
      <c r="D404" s="20">
        <f ca="1">_xll.meDateFromTenor(C404,D$14,"Following",D$13,"Normal")</f>
        <v>42969</v>
      </c>
      <c r="E404" s="175">
        <f ca="1"/>
        <v>-3.8835483284005573E-3</v>
      </c>
      <c r="F404" s="99"/>
      <c r="G404" s="174">
        <f t="shared" ca="1" si="20"/>
        <v>42968</v>
      </c>
      <c r="H404" s="20">
        <f ca="1">_xll.meDateFromTenor(G404,H$14,"Following",H$13,"Normal")</f>
        <v>43060</v>
      </c>
      <c r="I404" s="175" t="str">
        <f ca="1"/>
        <v>Load Curve</v>
      </c>
      <c r="J404" s="7" t="s">
        <v>4</v>
      </c>
      <c r="K404" s="174">
        <f t="shared" ca="1" si="21"/>
        <v>42968</v>
      </c>
      <c r="L404" s="20">
        <f ca="1">_xll.meDateFromTenor(K404,L$14,"Following",L$13,"Normal")</f>
        <v>43152</v>
      </c>
      <c r="M404" s="175">
        <f ca="1"/>
        <v>-1.0927868159197164E-3</v>
      </c>
      <c r="N404" s="7" t="s">
        <v>4</v>
      </c>
      <c r="O404" s="174">
        <f t="shared" ca="1" si="22"/>
        <v>42968</v>
      </c>
      <c r="P404" s="20">
        <f ca="1">_xll.meDateFromTenor(O404,P$14,"Following",P$13,"Normal")</f>
        <v>42969</v>
      </c>
      <c r="Q404" s="175" t="str">
        <f ca="1"/>
        <v>Load Curve</v>
      </c>
      <c r="R404" s="7" t="s">
        <v>4</v>
      </c>
      <c r="S404" s="174">
        <f t="shared" ca="1" si="23"/>
        <v>42968</v>
      </c>
      <c r="T404" s="20">
        <f ca="1">_xll.meDateFromTenor(S404,"1D","Following",T$13,"Normal")</f>
        <v>42969</v>
      </c>
      <c r="U404" s="175" t="str">
        <f ca="1"/>
        <v>Load Curve</v>
      </c>
      <c r="V404" s="136" t="s">
        <v>4</v>
      </c>
    </row>
    <row r="405" spans="1:22" x14ac:dyDescent="0.25">
      <c r="A405" s="142">
        <v>387</v>
      </c>
      <c r="B405" s="134"/>
      <c r="C405" s="174">
        <f ca="1">_xll.meDateFromTenor(C404,"1D","FOLLOWING",D$13,"NORMAL")</f>
        <v>42969</v>
      </c>
      <c r="D405" s="20">
        <f ca="1">_xll.meDateFromTenor(C405,D$14,"Following",D$13,"Normal")</f>
        <v>42970</v>
      </c>
      <c r="E405" s="175">
        <f ca="1"/>
        <v>-3.883078880000404E-3</v>
      </c>
      <c r="F405" s="99"/>
      <c r="G405" s="174">
        <f t="shared" ref="G405:G468" ca="1" si="24">$C405</f>
        <v>42969</v>
      </c>
      <c r="H405" s="20">
        <f ca="1">_xll.meDateFromTenor(G405,H$14,"Following",H$13,"Normal")</f>
        <v>43061</v>
      </c>
      <c r="I405" s="175" t="str">
        <f ca="1"/>
        <v>Load Curve</v>
      </c>
      <c r="J405" s="7" t="s">
        <v>4</v>
      </c>
      <c r="K405" s="174">
        <f t="shared" ref="K405:K468" ca="1" si="25">$C405</f>
        <v>42969</v>
      </c>
      <c r="L405" s="20">
        <f ca="1">_xll.meDateFromTenor(K405,L$14,"Following",L$13,"Normal")</f>
        <v>43153</v>
      </c>
      <c r="M405" s="175">
        <f ca="1"/>
        <v>-1.0900596159947526E-3</v>
      </c>
      <c r="N405" s="7" t="s">
        <v>4</v>
      </c>
      <c r="O405" s="174">
        <f t="shared" ref="O405:O468" ca="1" si="26">$C405</f>
        <v>42969</v>
      </c>
      <c r="P405" s="20">
        <f ca="1">_xll.meDateFromTenor(O405,P$14,"Following",P$13,"Normal")</f>
        <v>42970</v>
      </c>
      <c r="Q405" s="175" t="str">
        <f ca="1"/>
        <v>Load Curve</v>
      </c>
      <c r="R405" s="7" t="s">
        <v>4</v>
      </c>
      <c r="S405" s="174">
        <f t="shared" ref="S405:S468" ca="1" si="27">$C405</f>
        <v>42969</v>
      </c>
      <c r="T405" s="20">
        <f ca="1">_xll.meDateFromTenor(S405,"1D","Following",T$13,"Normal")</f>
        <v>42970</v>
      </c>
      <c r="U405" s="175" t="str">
        <f ca="1"/>
        <v>Load Curve</v>
      </c>
      <c r="V405" s="136" t="s">
        <v>4</v>
      </c>
    </row>
    <row r="406" spans="1:22" x14ac:dyDescent="0.25">
      <c r="A406" s="142">
        <v>388</v>
      </c>
      <c r="B406" s="134"/>
      <c r="C406" s="174">
        <f ca="1">_xll.meDateFromTenor(C405,"1D","FOLLOWING",D$13,"NORMAL")</f>
        <v>42970</v>
      </c>
      <c r="D406" s="20">
        <f ca="1">_xll.meDateFromTenor(C406,D$14,"Following",D$13,"Normal")</f>
        <v>42971</v>
      </c>
      <c r="E406" s="175">
        <f ca="1"/>
        <v>-3.8826222058615887E-3</v>
      </c>
      <c r="F406" s="99"/>
      <c r="G406" s="174">
        <f t="shared" ca="1" si="24"/>
        <v>42970</v>
      </c>
      <c r="H406" s="20">
        <f ca="1">_xll.meDateFromTenor(G406,H$14,"Following",H$13,"Normal")</f>
        <v>43062</v>
      </c>
      <c r="I406" s="175" t="str">
        <f ca="1"/>
        <v>Load Curve</v>
      </c>
      <c r="J406" s="7" t="s">
        <v>4</v>
      </c>
      <c r="K406" s="174">
        <f t="shared" ca="1" si="25"/>
        <v>42970</v>
      </c>
      <c r="L406" s="20">
        <f ca="1">_xll.meDateFromTenor(K406,L$14,"Following",L$13,"Normal")</f>
        <v>43154</v>
      </c>
      <c r="M406" s="175">
        <f ca="1"/>
        <v>-1.0873236603462808E-3</v>
      </c>
      <c r="N406" s="7" t="s">
        <v>4</v>
      </c>
      <c r="O406" s="174">
        <f t="shared" ca="1" si="26"/>
        <v>42970</v>
      </c>
      <c r="P406" s="20">
        <f ca="1">_xll.meDateFromTenor(O406,P$14,"Following",P$13,"Normal")</f>
        <v>42971</v>
      </c>
      <c r="Q406" s="175" t="str">
        <f ca="1"/>
        <v>Load Curve</v>
      </c>
      <c r="R406" s="7" t="s">
        <v>4</v>
      </c>
      <c r="S406" s="174">
        <f t="shared" ca="1" si="27"/>
        <v>42970</v>
      </c>
      <c r="T406" s="20">
        <f ca="1">_xll.meDateFromTenor(S406,"1D","Following",T$13,"Normal")</f>
        <v>42971</v>
      </c>
      <c r="U406" s="175" t="str">
        <f ca="1"/>
        <v>Load Curve</v>
      </c>
      <c r="V406" s="136" t="s">
        <v>4</v>
      </c>
    </row>
    <row r="407" spans="1:22" x14ac:dyDescent="0.25">
      <c r="A407" s="142">
        <v>389</v>
      </c>
      <c r="B407" s="134"/>
      <c r="C407" s="174">
        <f ca="1">_xll.meDateFromTenor(C406,"1D","FOLLOWING",D$13,"NORMAL")</f>
        <v>42971</v>
      </c>
      <c r="D407" s="20">
        <f ca="1">_xll.meDateFromTenor(C407,D$14,"Following",D$13,"Normal")</f>
        <v>42972</v>
      </c>
      <c r="E407" s="175">
        <f ca="1"/>
        <v>-3.8821498415542305E-3</v>
      </c>
      <c r="F407" s="99"/>
      <c r="G407" s="174">
        <f t="shared" ca="1" si="24"/>
        <v>42971</v>
      </c>
      <c r="H407" s="20">
        <f ca="1">_xll.meDateFromTenor(G407,H$14,"Following",H$13,"Normal")</f>
        <v>43063</v>
      </c>
      <c r="I407" s="175" t="str">
        <f ca="1"/>
        <v>Load Curve</v>
      </c>
      <c r="J407" s="7" t="s">
        <v>4</v>
      </c>
      <c r="K407" s="174">
        <f t="shared" ca="1" si="25"/>
        <v>42971</v>
      </c>
      <c r="L407" s="20">
        <f ca="1">_xll.meDateFromTenor(K407,L$14,"Following",L$13,"Normal")</f>
        <v>43157</v>
      </c>
      <c r="M407" s="175">
        <f ca="1"/>
        <v>-1.0845789740263519E-3</v>
      </c>
      <c r="N407" s="7" t="s">
        <v>4</v>
      </c>
      <c r="O407" s="174">
        <f t="shared" ca="1" si="26"/>
        <v>42971</v>
      </c>
      <c r="P407" s="20">
        <f ca="1">_xll.meDateFromTenor(O407,P$14,"Following",P$13,"Normal")</f>
        <v>42972</v>
      </c>
      <c r="Q407" s="175" t="str">
        <f ca="1"/>
        <v>Load Curve</v>
      </c>
      <c r="R407" s="7" t="s">
        <v>4</v>
      </c>
      <c r="S407" s="174">
        <f t="shared" ca="1" si="27"/>
        <v>42971</v>
      </c>
      <c r="T407" s="20">
        <f ca="1">_xll.meDateFromTenor(S407,"1D","Following",T$13,"Normal")</f>
        <v>42972</v>
      </c>
      <c r="U407" s="175" t="str">
        <f ca="1"/>
        <v>Load Curve</v>
      </c>
      <c r="V407" s="136" t="s">
        <v>4</v>
      </c>
    </row>
    <row r="408" spans="1:22" x14ac:dyDescent="0.25">
      <c r="A408" s="142">
        <v>390</v>
      </c>
      <c r="B408" s="134"/>
      <c r="C408" s="174">
        <f ca="1">_xll.meDateFromTenor(C407,"1D","FOLLOWING",D$13,"NORMAL")</f>
        <v>42972</v>
      </c>
      <c r="D408" s="20">
        <f ca="1">_xll.meDateFromTenor(C408,D$14,"Following",D$13,"Normal")</f>
        <v>42975</v>
      </c>
      <c r="E408" s="175">
        <f ca="1"/>
        <v>-3.8810872548955683E-3</v>
      </c>
      <c r="F408" s="99"/>
      <c r="G408" s="174">
        <f t="shared" ca="1" si="24"/>
        <v>42972</v>
      </c>
      <c r="H408" s="20">
        <f ca="1">_xll.meDateFromTenor(G408,H$14,"Following",H$13,"Normal")</f>
        <v>43066</v>
      </c>
      <c r="I408" s="175" t="str">
        <f ca="1"/>
        <v>Load Curve</v>
      </c>
      <c r="J408" s="7" t="s">
        <v>4</v>
      </c>
      <c r="K408" s="174">
        <f t="shared" ca="1" si="25"/>
        <v>42972</v>
      </c>
      <c r="L408" s="20">
        <f ca="1">_xll.meDateFromTenor(K408,L$14,"Following",L$13,"Normal")</f>
        <v>43157</v>
      </c>
      <c r="M408" s="175">
        <f ca="1"/>
        <v>-1.0818255592424642E-3</v>
      </c>
      <c r="N408" s="7" t="s">
        <v>4</v>
      </c>
      <c r="O408" s="174">
        <f t="shared" ca="1" si="26"/>
        <v>42972</v>
      </c>
      <c r="P408" s="20">
        <f ca="1">_xll.meDateFromTenor(O408,P$14,"Following",P$13,"Normal")</f>
        <v>42975</v>
      </c>
      <c r="Q408" s="175" t="str">
        <f ca="1"/>
        <v>Load Curve</v>
      </c>
      <c r="R408" s="7" t="s">
        <v>4</v>
      </c>
      <c r="S408" s="174">
        <f t="shared" ca="1" si="27"/>
        <v>42972</v>
      </c>
      <c r="T408" s="20">
        <f ca="1">_xll.meDateFromTenor(S408,"1D","Following",T$13,"Normal")</f>
        <v>42975</v>
      </c>
      <c r="U408" s="175" t="str">
        <f ca="1"/>
        <v>Load Curve</v>
      </c>
      <c r="V408" s="136" t="s">
        <v>4</v>
      </c>
    </row>
    <row r="409" spans="1:22" x14ac:dyDescent="0.25">
      <c r="A409" s="142">
        <v>391</v>
      </c>
      <c r="B409" s="134"/>
      <c r="C409" s="174">
        <f ca="1">_xll.meDateFromTenor(C408,"1D","FOLLOWING",D$13,"NORMAL")</f>
        <v>42975</v>
      </c>
      <c r="D409" s="20">
        <f ca="1">_xll.meDateFromTenor(C409,D$14,"Following",D$13,"Normal")</f>
        <v>42976</v>
      </c>
      <c r="E409" s="175">
        <f ca="1"/>
        <v>-3.8800323409393794E-3</v>
      </c>
      <c r="F409" s="99"/>
      <c r="G409" s="174">
        <f t="shared" ca="1" si="24"/>
        <v>42975</v>
      </c>
      <c r="H409" s="20">
        <f ca="1">_xll.meDateFromTenor(G409,H$14,"Following",H$13,"Normal")</f>
        <v>43067</v>
      </c>
      <c r="I409" s="175" t="str">
        <f ca="1"/>
        <v>Load Curve</v>
      </c>
      <c r="J409" s="7" t="s">
        <v>4</v>
      </c>
      <c r="K409" s="174">
        <f t="shared" ca="1" si="25"/>
        <v>42975</v>
      </c>
      <c r="L409" s="20">
        <f ca="1">_xll.meDateFromTenor(K409,L$14,"Following",L$13,"Normal")</f>
        <v>43159</v>
      </c>
      <c r="M409" s="175">
        <f ca="1"/>
        <v>-1.0735129090706436E-3</v>
      </c>
      <c r="N409" s="7" t="s">
        <v>4</v>
      </c>
      <c r="O409" s="174">
        <f t="shared" ca="1" si="26"/>
        <v>42975</v>
      </c>
      <c r="P409" s="20">
        <f ca="1">_xll.meDateFromTenor(O409,P$14,"Following",P$13,"Normal")</f>
        <v>42976</v>
      </c>
      <c r="Q409" s="175" t="str">
        <f ca="1"/>
        <v>Load Curve</v>
      </c>
      <c r="R409" s="7" t="s">
        <v>4</v>
      </c>
      <c r="S409" s="174">
        <f t="shared" ca="1" si="27"/>
        <v>42975</v>
      </c>
      <c r="T409" s="20">
        <f ca="1">_xll.meDateFromTenor(S409,"1D","Following",T$13,"Normal")</f>
        <v>42976</v>
      </c>
      <c r="U409" s="175" t="str">
        <f ca="1"/>
        <v>Load Curve</v>
      </c>
      <c r="V409" s="136" t="s">
        <v>4</v>
      </c>
    </row>
    <row r="410" spans="1:22" x14ac:dyDescent="0.25">
      <c r="A410" s="142">
        <v>392</v>
      </c>
      <c r="B410" s="134"/>
      <c r="C410" s="174">
        <f ca="1">_xll.meDateFromTenor(C409,"1D","FOLLOWING",D$13,"NORMAL")</f>
        <v>42976</v>
      </c>
      <c r="D410" s="20">
        <f ca="1">_xll.meDateFromTenor(C410,D$14,"Following",D$13,"Normal")</f>
        <v>42977</v>
      </c>
      <c r="E410" s="175">
        <f ca="1"/>
        <v>-3.8794459598357062E-3</v>
      </c>
      <c r="F410" s="99"/>
      <c r="G410" s="174">
        <f t="shared" ca="1" si="24"/>
        <v>42976</v>
      </c>
      <c r="H410" s="20">
        <f ca="1">_xll.meDateFromTenor(G410,H$14,"Following",H$13,"Normal")</f>
        <v>43068</v>
      </c>
      <c r="I410" s="175" t="str">
        <f ca="1"/>
        <v>Load Curve</v>
      </c>
      <c r="J410" s="7" t="s">
        <v>4</v>
      </c>
      <c r="K410" s="174">
        <f t="shared" ca="1" si="25"/>
        <v>42976</v>
      </c>
      <c r="L410" s="20">
        <f ca="1">_xll.meDateFromTenor(K410,L$14,"Following",L$13,"Normal")</f>
        <v>43159</v>
      </c>
      <c r="M410" s="175">
        <f ca="1"/>
        <v>-1.0707245453945172E-3</v>
      </c>
      <c r="N410" s="7" t="s">
        <v>4</v>
      </c>
      <c r="O410" s="174">
        <f t="shared" ca="1" si="26"/>
        <v>42976</v>
      </c>
      <c r="P410" s="20">
        <f ca="1">_xll.meDateFromTenor(O410,P$14,"Following",P$13,"Normal")</f>
        <v>42977</v>
      </c>
      <c r="Q410" s="175" t="str">
        <f ca="1"/>
        <v>Load Curve</v>
      </c>
      <c r="R410" s="7" t="s">
        <v>4</v>
      </c>
      <c r="S410" s="174">
        <f t="shared" ca="1" si="27"/>
        <v>42976</v>
      </c>
      <c r="T410" s="20">
        <f ca="1">_xll.meDateFromTenor(S410,"1D","Following",T$13,"Normal")</f>
        <v>42977</v>
      </c>
      <c r="U410" s="175" t="str">
        <f ca="1"/>
        <v>Load Curve</v>
      </c>
      <c r="V410" s="136" t="s">
        <v>4</v>
      </c>
    </row>
    <row r="411" spans="1:22" x14ac:dyDescent="0.25">
      <c r="A411" s="142">
        <v>393</v>
      </c>
      <c r="B411" s="134"/>
      <c r="C411" s="174">
        <f ca="1">_xll.meDateFromTenor(C410,"1D","FOLLOWING",D$13,"NORMAL")</f>
        <v>42977</v>
      </c>
      <c r="D411" s="20">
        <f ca="1">_xll.meDateFromTenor(C411,D$14,"Following",D$13,"Normal")</f>
        <v>42978</v>
      </c>
      <c r="E411" s="175">
        <f ca="1"/>
        <v>-3.878836778170594E-3</v>
      </c>
      <c r="F411" s="99"/>
      <c r="G411" s="174">
        <f t="shared" ca="1" si="24"/>
        <v>42977</v>
      </c>
      <c r="H411" s="20">
        <f ca="1">_xll.meDateFromTenor(G411,H$14,"Following",H$13,"Normal")</f>
        <v>43069</v>
      </c>
      <c r="I411" s="175" t="str">
        <f ca="1"/>
        <v>Load Curve</v>
      </c>
      <c r="J411" s="7" t="s">
        <v>4</v>
      </c>
      <c r="K411" s="174">
        <f t="shared" ca="1" si="25"/>
        <v>42977</v>
      </c>
      <c r="L411" s="20">
        <f ca="1">_xll.meDateFromTenor(K411,L$14,"Following",L$13,"Normal")</f>
        <v>43159</v>
      </c>
      <c r="M411" s="175">
        <f ca="1"/>
        <v>-1.0679274357362298E-3</v>
      </c>
      <c r="N411" s="7" t="s">
        <v>4</v>
      </c>
      <c r="O411" s="174">
        <f t="shared" ca="1" si="26"/>
        <v>42977</v>
      </c>
      <c r="P411" s="20">
        <f ca="1">_xll.meDateFromTenor(O411,P$14,"Following",P$13,"Normal")</f>
        <v>42978</v>
      </c>
      <c r="Q411" s="175" t="str">
        <f ca="1"/>
        <v>Load Curve</v>
      </c>
      <c r="R411" s="7" t="s">
        <v>4</v>
      </c>
      <c r="S411" s="174">
        <f t="shared" ca="1" si="27"/>
        <v>42977</v>
      </c>
      <c r="T411" s="20">
        <f ca="1">_xll.meDateFromTenor(S411,"1D","Following",T$13,"Normal")</f>
        <v>42978</v>
      </c>
      <c r="U411" s="175" t="str">
        <f ca="1"/>
        <v>Load Curve</v>
      </c>
      <c r="V411" s="136" t="s">
        <v>4</v>
      </c>
    </row>
    <row r="412" spans="1:22" x14ac:dyDescent="0.25">
      <c r="A412" s="142">
        <v>394</v>
      </c>
      <c r="B412" s="134"/>
      <c r="C412" s="174">
        <f ca="1">_xll.meDateFromTenor(C411,"1D","FOLLOWING",D$13,"NORMAL")</f>
        <v>42978</v>
      </c>
      <c r="D412" s="20">
        <f ca="1">_xll.meDateFromTenor(C412,D$14,"Following",D$13,"Normal")</f>
        <v>42979</v>
      </c>
      <c r="E412" s="175">
        <f ca="1"/>
        <v>-3.878204797302956E-3</v>
      </c>
      <c r="F412" s="99"/>
      <c r="G412" s="174">
        <f t="shared" ca="1" si="24"/>
        <v>42978</v>
      </c>
      <c r="H412" s="20">
        <f ca="1">_xll.meDateFromTenor(G412,H$14,"Following",H$13,"Normal")</f>
        <v>43069</v>
      </c>
      <c r="I412" s="175" t="str">
        <f ca="1"/>
        <v>Load Curve</v>
      </c>
      <c r="J412" s="7" t="s">
        <v>4</v>
      </c>
      <c r="K412" s="174">
        <f t="shared" ca="1" si="25"/>
        <v>42978</v>
      </c>
      <c r="L412" s="20">
        <f ca="1">_xll.meDateFromTenor(K412,L$14,"Following",L$13,"Normal")</f>
        <v>43159</v>
      </c>
      <c r="M412" s="175">
        <f ca="1"/>
        <v>-1.0651215765921421E-3</v>
      </c>
      <c r="N412" s="7" t="s">
        <v>4</v>
      </c>
      <c r="O412" s="174">
        <f t="shared" ca="1" si="26"/>
        <v>42978</v>
      </c>
      <c r="P412" s="20">
        <f ca="1">_xll.meDateFromTenor(O412,P$14,"Following",P$13,"Normal")</f>
        <v>42979</v>
      </c>
      <c r="Q412" s="175" t="str">
        <f ca="1"/>
        <v>Load Curve</v>
      </c>
      <c r="R412" s="7" t="s">
        <v>4</v>
      </c>
      <c r="S412" s="174">
        <f t="shared" ca="1" si="27"/>
        <v>42978</v>
      </c>
      <c r="T412" s="20">
        <f ca="1">_xll.meDateFromTenor(S412,"1D","Following",T$13,"Normal")</f>
        <v>42979</v>
      </c>
      <c r="U412" s="175" t="str">
        <f ca="1"/>
        <v>Load Curve</v>
      </c>
      <c r="V412" s="136" t="s">
        <v>4</v>
      </c>
    </row>
    <row r="413" spans="1:22" x14ac:dyDescent="0.25">
      <c r="A413" s="142">
        <v>395</v>
      </c>
      <c r="B413" s="134"/>
      <c r="C413" s="174">
        <f ca="1">_xll.meDateFromTenor(C412,"1D","FOLLOWING",D$13,"NORMAL")</f>
        <v>42979</v>
      </c>
      <c r="D413" s="20">
        <f ca="1">_xll.meDateFromTenor(C413,D$14,"Following",D$13,"Normal")</f>
        <v>42982</v>
      </c>
      <c r="E413" s="175">
        <f ca="1"/>
        <v>-3.8768230918862084E-3</v>
      </c>
      <c r="F413" s="99"/>
      <c r="G413" s="174">
        <f t="shared" ca="1" si="24"/>
        <v>42979</v>
      </c>
      <c r="H413" s="20">
        <f ca="1">_xll.meDateFromTenor(G413,H$14,"Following",H$13,"Normal")</f>
        <v>43070</v>
      </c>
      <c r="I413" s="175" t="str">
        <f ca="1"/>
        <v>Load Curve</v>
      </c>
      <c r="J413" s="7" t="s">
        <v>4</v>
      </c>
      <c r="K413" s="174">
        <f t="shared" ca="1" si="25"/>
        <v>42979</v>
      </c>
      <c r="L413" s="20">
        <f ca="1">_xll.meDateFromTenor(K413,L$14,"Following",L$13,"Normal")</f>
        <v>43160</v>
      </c>
      <c r="M413" s="175">
        <f ca="1"/>
        <v>-1.0623069644586135E-3</v>
      </c>
      <c r="N413" s="7" t="s">
        <v>4</v>
      </c>
      <c r="O413" s="174">
        <f t="shared" ca="1" si="26"/>
        <v>42979</v>
      </c>
      <c r="P413" s="20">
        <f ca="1">_xll.meDateFromTenor(O413,P$14,"Following",P$13,"Normal")</f>
        <v>42982</v>
      </c>
      <c r="Q413" s="175" t="str">
        <f ca="1"/>
        <v>Load Curve</v>
      </c>
      <c r="R413" s="7" t="s">
        <v>4</v>
      </c>
      <c r="S413" s="174">
        <f t="shared" ca="1" si="27"/>
        <v>42979</v>
      </c>
      <c r="T413" s="20">
        <f ca="1">_xll.meDateFromTenor(S413,"1D","Following",T$13,"Normal")</f>
        <v>42982</v>
      </c>
      <c r="U413" s="175" t="str">
        <f ca="1"/>
        <v>Load Curve</v>
      </c>
      <c r="V413" s="136" t="s">
        <v>4</v>
      </c>
    </row>
    <row r="414" spans="1:22" x14ac:dyDescent="0.25">
      <c r="A414" s="142">
        <v>396</v>
      </c>
      <c r="B414" s="134"/>
      <c r="C414" s="174">
        <f ca="1">_xll.meDateFromTenor(C413,"1D","FOLLOWING",D$13,"NORMAL")</f>
        <v>42982</v>
      </c>
      <c r="D414" s="20">
        <f ca="1">_xll.meDateFromTenor(C414,D$14,"Following",D$13,"Normal")</f>
        <v>42983</v>
      </c>
      <c r="E414" s="175">
        <f ca="1"/>
        <v>-3.8754488983139407E-3</v>
      </c>
      <c r="F414" s="99"/>
      <c r="G414" s="174">
        <f t="shared" ca="1" si="24"/>
        <v>42982</v>
      </c>
      <c r="H414" s="20">
        <f ca="1">_xll.meDateFromTenor(G414,H$14,"Following",H$13,"Normal")</f>
        <v>43073</v>
      </c>
      <c r="I414" s="175" t="str">
        <f ca="1"/>
        <v>Load Curve</v>
      </c>
      <c r="J414" s="7" t="s">
        <v>4</v>
      </c>
      <c r="K414" s="174">
        <f t="shared" ca="1" si="25"/>
        <v>42982</v>
      </c>
      <c r="L414" s="20">
        <f ca="1">_xll.meDateFromTenor(K414,L$14,"Following",L$13,"Normal")</f>
        <v>43164</v>
      </c>
      <c r="M414" s="175">
        <f ca="1"/>
        <v>-1.0538105750849791E-3</v>
      </c>
      <c r="N414" s="7" t="s">
        <v>4</v>
      </c>
      <c r="O414" s="174">
        <f t="shared" ca="1" si="26"/>
        <v>42982</v>
      </c>
      <c r="P414" s="20">
        <f ca="1">_xll.meDateFromTenor(O414,P$14,"Following",P$13,"Normal")</f>
        <v>42983</v>
      </c>
      <c r="Q414" s="175" t="str">
        <f ca="1"/>
        <v>Load Curve</v>
      </c>
      <c r="R414" s="7" t="s">
        <v>4</v>
      </c>
      <c r="S414" s="174">
        <f t="shared" ca="1" si="27"/>
        <v>42982</v>
      </c>
      <c r="T414" s="20">
        <f ca="1">_xll.meDateFromTenor(S414,"1D","Following",T$13,"Normal")</f>
        <v>42983</v>
      </c>
      <c r="U414" s="175" t="str">
        <f ca="1"/>
        <v>Load Curve</v>
      </c>
      <c r="V414" s="136" t="s">
        <v>4</v>
      </c>
    </row>
    <row r="415" spans="1:22" x14ac:dyDescent="0.25">
      <c r="A415" s="142">
        <v>397</v>
      </c>
      <c r="B415" s="134"/>
      <c r="C415" s="174">
        <f ca="1">_xll.meDateFromTenor(C414,"1D","FOLLOWING",D$13,"NORMAL")</f>
        <v>42983</v>
      </c>
      <c r="D415" s="20">
        <f ca="1">_xll.meDateFromTenor(C415,D$14,"Following",D$13,"Normal")</f>
        <v>42984</v>
      </c>
      <c r="E415" s="175">
        <f ca="1"/>
        <v>-3.8747029347030587E-3</v>
      </c>
      <c r="F415" s="99"/>
      <c r="G415" s="174">
        <f t="shared" ca="1" si="24"/>
        <v>42983</v>
      </c>
      <c r="H415" s="20">
        <f ca="1">_xll.meDateFromTenor(G415,H$14,"Following",H$13,"Normal")</f>
        <v>43074</v>
      </c>
      <c r="I415" s="175" t="str">
        <f ca="1"/>
        <v>Load Curve</v>
      </c>
      <c r="J415" s="7" t="s">
        <v>4</v>
      </c>
      <c r="K415" s="174">
        <f t="shared" ca="1" si="25"/>
        <v>42983</v>
      </c>
      <c r="L415" s="20">
        <f ca="1">_xll.meDateFromTenor(K415,L$14,"Following",L$13,"Normal")</f>
        <v>43164</v>
      </c>
      <c r="M415" s="175">
        <f ca="1"/>
        <v>-1.0509609159572841E-3</v>
      </c>
      <c r="N415" s="7" t="s">
        <v>4</v>
      </c>
      <c r="O415" s="174">
        <f t="shared" ca="1" si="26"/>
        <v>42983</v>
      </c>
      <c r="P415" s="20">
        <f ca="1">_xll.meDateFromTenor(O415,P$14,"Following",P$13,"Normal")</f>
        <v>42984</v>
      </c>
      <c r="Q415" s="175" t="str">
        <f ca="1"/>
        <v>Load Curve</v>
      </c>
      <c r="R415" s="7" t="s">
        <v>4</v>
      </c>
      <c r="S415" s="174">
        <f t="shared" ca="1" si="27"/>
        <v>42983</v>
      </c>
      <c r="T415" s="20">
        <f ca="1">_xll.meDateFromTenor(S415,"1D","Following",T$13,"Normal")</f>
        <v>42984</v>
      </c>
      <c r="U415" s="175" t="str">
        <f ca="1"/>
        <v>Load Curve</v>
      </c>
      <c r="V415" s="136" t="s">
        <v>4</v>
      </c>
    </row>
    <row r="416" spans="1:22" x14ac:dyDescent="0.25">
      <c r="A416" s="142">
        <v>398</v>
      </c>
      <c r="B416" s="134"/>
      <c r="C416" s="174">
        <f ca="1">_xll.meDateFromTenor(C415,"1D","FOLLOWING",D$13,"NORMAL")</f>
        <v>42984</v>
      </c>
      <c r="D416" s="20">
        <f ca="1">_xll.meDateFromTenor(C416,D$14,"Following",D$13,"Normal")</f>
        <v>42985</v>
      </c>
      <c r="E416" s="175">
        <f ca="1"/>
        <v>-3.8739341775251429E-3</v>
      </c>
      <c r="F416" s="99"/>
      <c r="G416" s="174">
        <f t="shared" ca="1" si="24"/>
        <v>42984</v>
      </c>
      <c r="H416" s="20">
        <f ca="1">_xll.meDateFromTenor(G416,H$14,"Following",H$13,"Normal")</f>
        <v>43075</v>
      </c>
      <c r="I416" s="175" t="str">
        <f ca="1"/>
        <v>Load Curve</v>
      </c>
      <c r="J416" s="7" t="s">
        <v>4</v>
      </c>
      <c r="K416" s="174">
        <f t="shared" ca="1" si="25"/>
        <v>42984</v>
      </c>
      <c r="L416" s="20">
        <f ca="1">_xll.meDateFromTenor(K416,L$14,"Following",L$13,"Normal")</f>
        <v>43165</v>
      </c>
      <c r="M416" s="175">
        <f ca="1"/>
        <v>-1.0481024863219467E-3</v>
      </c>
      <c r="N416" s="7" t="s">
        <v>4</v>
      </c>
      <c r="O416" s="174">
        <f t="shared" ca="1" si="26"/>
        <v>42984</v>
      </c>
      <c r="P416" s="20">
        <f ca="1">_xll.meDateFromTenor(O416,P$14,"Following",P$13,"Normal")</f>
        <v>42985</v>
      </c>
      <c r="Q416" s="175" t="str">
        <f ca="1"/>
        <v>Load Curve</v>
      </c>
      <c r="R416" s="7" t="s">
        <v>4</v>
      </c>
      <c r="S416" s="174">
        <f t="shared" ca="1" si="27"/>
        <v>42984</v>
      </c>
      <c r="T416" s="20">
        <f ca="1">_xll.meDateFromTenor(S416,"1D","Following",T$13,"Normal")</f>
        <v>42985</v>
      </c>
      <c r="U416" s="175" t="str">
        <f ca="1"/>
        <v>Load Curve</v>
      </c>
      <c r="V416" s="136" t="s">
        <v>4</v>
      </c>
    </row>
    <row r="417" spans="1:22" x14ac:dyDescent="0.25">
      <c r="A417" s="142">
        <v>399</v>
      </c>
      <c r="B417" s="134"/>
      <c r="C417" s="174">
        <f ca="1">_xll.meDateFromTenor(C416,"1D","FOLLOWING",D$13,"NORMAL")</f>
        <v>42985</v>
      </c>
      <c r="D417" s="20">
        <f ca="1">_xll.meDateFromTenor(C417,D$14,"Following",D$13,"Normal")</f>
        <v>42986</v>
      </c>
      <c r="E417" s="175">
        <f ca="1"/>
        <v>-3.873142627779394E-3</v>
      </c>
      <c r="F417" s="99"/>
      <c r="G417" s="174">
        <f t="shared" ca="1" si="24"/>
        <v>42985</v>
      </c>
      <c r="H417" s="20">
        <f ca="1">_xll.meDateFromTenor(G417,H$14,"Following",H$13,"Normal")</f>
        <v>43076</v>
      </c>
      <c r="I417" s="175" t="str">
        <f ca="1"/>
        <v>Load Curve</v>
      </c>
      <c r="J417" s="7" t="s">
        <v>4</v>
      </c>
      <c r="K417" s="174">
        <f t="shared" ca="1" si="25"/>
        <v>42985</v>
      </c>
      <c r="L417" s="20">
        <f ca="1">_xll.meDateFromTenor(K417,L$14,"Following",L$13,"Normal")</f>
        <v>43166</v>
      </c>
      <c r="M417" s="175">
        <f ca="1"/>
        <v>-1.045235282675327E-3</v>
      </c>
      <c r="N417" s="7" t="s">
        <v>4</v>
      </c>
      <c r="O417" s="174">
        <f t="shared" ca="1" si="26"/>
        <v>42985</v>
      </c>
      <c r="P417" s="20">
        <f ca="1">_xll.meDateFromTenor(O417,P$14,"Following",P$13,"Normal")</f>
        <v>42986</v>
      </c>
      <c r="Q417" s="175" t="str">
        <f ca="1"/>
        <v>Load Curve</v>
      </c>
      <c r="R417" s="7" t="s">
        <v>4</v>
      </c>
      <c r="S417" s="174">
        <f t="shared" ca="1" si="27"/>
        <v>42985</v>
      </c>
      <c r="T417" s="20">
        <f ca="1">_xll.meDateFromTenor(S417,"1D","Following",T$13,"Normal")</f>
        <v>42986</v>
      </c>
      <c r="U417" s="175" t="str">
        <f ca="1"/>
        <v>Load Curve</v>
      </c>
      <c r="V417" s="136" t="s">
        <v>4</v>
      </c>
    </row>
    <row r="418" spans="1:22" x14ac:dyDescent="0.25">
      <c r="A418" s="142">
        <v>400</v>
      </c>
      <c r="B418" s="134"/>
      <c r="C418" s="174">
        <f ca="1">_xll.meDateFromTenor(C417,"1D","FOLLOWING",D$13,"NORMAL")</f>
        <v>42986</v>
      </c>
      <c r="D418" s="20">
        <f ca="1">_xll.meDateFromTenor(C418,D$14,"Following",D$13,"Normal")</f>
        <v>42989</v>
      </c>
      <c r="E418" s="175">
        <f ca="1"/>
        <v>-3.8714419236551972E-3</v>
      </c>
      <c r="F418" s="99"/>
      <c r="G418" s="174">
        <f t="shared" ca="1" si="24"/>
        <v>42986</v>
      </c>
      <c r="H418" s="20">
        <f ca="1">_xll.meDateFromTenor(G418,H$14,"Following",H$13,"Normal")</f>
        <v>43077</v>
      </c>
      <c r="I418" s="175" t="str">
        <f ca="1"/>
        <v>Load Curve</v>
      </c>
      <c r="J418" s="7" t="s">
        <v>4</v>
      </c>
      <c r="K418" s="174">
        <f t="shared" ca="1" si="25"/>
        <v>42986</v>
      </c>
      <c r="L418" s="20">
        <f ca="1">_xll.meDateFromTenor(K418,L$14,"Following",L$13,"Normal")</f>
        <v>43167</v>
      </c>
      <c r="M418" s="175">
        <f ca="1"/>
        <v>-1.0423593015137843E-3</v>
      </c>
      <c r="N418" s="7" t="s">
        <v>4</v>
      </c>
      <c r="O418" s="174">
        <f t="shared" ca="1" si="26"/>
        <v>42986</v>
      </c>
      <c r="P418" s="20">
        <f ca="1">_xll.meDateFromTenor(O418,P$14,"Following",P$13,"Normal")</f>
        <v>42989</v>
      </c>
      <c r="Q418" s="175" t="str">
        <f ca="1"/>
        <v>Load Curve</v>
      </c>
      <c r="R418" s="7" t="s">
        <v>4</v>
      </c>
      <c r="S418" s="174">
        <f t="shared" ca="1" si="27"/>
        <v>42986</v>
      </c>
      <c r="T418" s="20">
        <f ca="1">_xll.meDateFromTenor(S418,"1D","Following",T$13,"Normal")</f>
        <v>42989</v>
      </c>
      <c r="U418" s="175" t="str">
        <f ca="1"/>
        <v>Load Curve</v>
      </c>
      <c r="V418" s="136" t="s">
        <v>4</v>
      </c>
    </row>
    <row r="419" spans="1:22" x14ac:dyDescent="0.25">
      <c r="A419" s="142">
        <v>401</v>
      </c>
      <c r="B419" s="134"/>
      <c r="C419" s="174">
        <f ca="1">_xll.meDateFromTenor(C418,"1D","FOLLOWING",D$13,"NORMAL")</f>
        <v>42989</v>
      </c>
      <c r="D419" s="20">
        <f ca="1">_xll.meDateFromTenor(C419,D$14,"Following",D$13,"Normal")</f>
        <v>42990</v>
      </c>
      <c r="E419" s="175">
        <f ca="1"/>
        <v>-3.8697485223426892E-3</v>
      </c>
      <c r="F419" s="99"/>
      <c r="G419" s="174">
        <f t="shared" ca="1" si="24"/>
        <v>42989</v>
      </c>
      <c r="H419" s="20">
        <f ca="1">_xll.meDateFromTenor(G419,H$14,"Following",H$13,"Normal")</f>
        <v>43080</v>
      </c>
      <c r="I419" s="175" t="str">
        <f ca="1"/>
        <v>Load Curve</v>
      </c>
      <c r="J419" s="7" t="s">
        <v>4</v>
      </c>
      <c r="K419" s="174">
        <f t="shared" ca="1" si="25"/>
        <v>42989</v>
      </c>
      <c r="L419" s="20">
        <f ca="1">_xll.meDateFromTenor(K419,L$14,"Following",L$13,"Normal")</f>
        <v>43171</v>
      </c>
      <c r="M419" s="175">
        <f ca="1"/>
        <v>-1.033678657903217E-3</v>
      </c>
      <c r="N419" s="7" t="s">
        <v>4</v>
      </c>
      <c r="O419" s="174">
        <f t="shared" ca="1" si="26"/>
        <v>42989</v>
      </c>
      <c r="P419" s="20">
        <f ca="1">_xll.meDateFromTenor(O419,P$14,"Following",P$13,"Normal")</f>
        <v>42990</v>
      </c>
      <c r="Q419" s="175" t="str">
        <f ca="1"/>
        <v>Load Curve</v>
      </c>
      <c r="R419" s="7" t="s">
        <v>4</v>
      </c>
      <c r="S419" s="174">
        <f t="shared" ca="1" si="27"/>
        <v>42989</v>
      </c>
      <c r="T419" s="20">
        <f ca="1">_xll.meDateFromTenor(S419,"1D","Following",T$13,"Normal")</f>
        <v>42990</v>
      </c>
      <c r="U419" s="175" t="str">
        <f ca="1"/>
        <v>Load Curve</v>
      </c>
      <c r="V419" s="136" t="s">
        <v>4</v>
      </c>
    </row>
    <row r="420" spans="1:22" x14ac:dyDescent="0.25">
      <c r="A420" s="142">
        <v>402</v>
      </c>
      <c r="B420" s="134"/>
      <c r="C420" s="174">
        <f ca="1">_xll.meDateFromTenor(C419,"1D","FOLLOWING",D$13,"NORMAL")</f>
        <v>42990</v>
      </c>
      <c r="D420" s="20">
        <f ca="1">_xll.meDateFromTenor(C420,D$14,"Following",D$13,"Normal")</f>
        <v>42991</v>
      </c>
      <c r="E420" s="175">
        <f ca="1"/>
        <v>-3.8688430241862332E-3</v>
      </c>
      <c r="F420" s="99"/>
      <c r="G420" s="174">
        <f t="shared" ca="1" si="24"/>
        <v>42990</v>
      </c>
      <c r="H420" s="20">
        <f ca="1">_xll.meDateFromTenor(G420,H$14,"Following",H$13,"Normal")</f>
        <v>43081</v>
      </c>
      <c r="I420" s="175" t="str">
        <f ca="1"/>
        <v>Load Curve</v>
      </c>
      <c r="J420" s="7" t="s">
        <v>4</v>
      </c>
      <c r="K420" s="174">
        <f t="shared" ca="1" si="25"/>
        <v>42990</v>
      </c>
      <c r="L420" s="20">
        <f ca="1">_xll.meDateFromTenor(K420,L$14,"Following",L$13,"Normal")</f>
        <v>43171</v>
      </c>
      <c r="M420" s="175">
        <f ca="1"/>
        <v>-1.0307675316455806E-3</v>
      </c>
      <c r="N420" s="7" t="s">
        <v>4</v>
      </c>
      <c r="O420" s="174">
        <f t="shared" ca="1" si="26"/>
        <v>42990</v>
      </c>
      <c r="P420" s="20">
        <f ca="1">_xll.meDateFromTenor(O420,P$14,"Following",P$13,"Normal")</f>
        <v>42991</v>
      </c>
      <c r="Q420" s="175" t="str">
        <f ca="1"/>
        <v>Load Curve</v>
      </c>
      <c r="R420" s="7" t="s">
        <v>4</v>
      </c>
      <c r="S420" s="174">
        <f t="shared" ca="1" si="27"/>
        <v>42990</v>
      </c>
      <c r="T420" s="20">
        <f ca="1">_xll.meDateFromTenor(S420,"1D","Following",T$13,"Normal")</f>
        <v>42991</v>
      </c>
      <c r="U420" s="175" t="str">
        <f ca="1"/>
        <v>Load Curve</v>
      </c>
      <c r="V420" s="136" t="s">
        <v>4</v>
      </c>
    </row>
    <row r="421" spans="1:22" x14ac:dyDescent="0.25">
      <c r="A421" s="142">
        <v>403</v>
      </c>
      <c r="B421" s="134"/>
      <c r="C421" s="174">
        <f ca="1">_xll.meDateFromTenor(C420,"1D","FOLLOWING",D$13,"NORMAL")</f>
        <v>42991</v>
      </c>
      <c r="D421" s="20">
        <f ca="1">_xll.meDateFromTenor(C421,D$14,"Following",D$13,"Normal")</f>
        <v>42992</v>
      </c>
      <c r="E421" s="175">
        <f ca="1"/>
        <v>-3.8679147393772123E-3</v>
      </c>
      <c r="F421" s="99"/>
      <c r="G421" s="174">
        <f t="shared" ca="1" si="24"/>
        <v>42991</v>
      </c>
      <c r="H421" s="20">
        <f ca="1">_xll.meDateFromTenor(G421,H$14,"Following",H$13,"Normal")</f>
        <v>43082</v>
      </c>
      <c r="I421" s="175" t="str">
        <f ca="1"/>
        <v>Load Curve</v>
      </c>
      <c r="J421" s="7" t="s">
        <v>4</v>
      </c>
      <c r="K421" s="174">
        <f t="shared" ca="1" si="25"/>
        <v>42991</v>
      </c>
      <c r="L421" s="20">
        <f ca="1">_xll.meDateFromTenor(K421,L$14,"Following",L$13,"Normal")</f>
        <v>43172</v>
      </c>
      <c r="M421" s="175">
        <f ca="1"/>
        <v>-1.02784761035482E-3</v>
      </c>
      <c r="N421" s="7" t="s">
        <v>4</v>
      </c>
      <c r="O421" s="174">
        <f t="shared" ca="1" si="26"/>
        <v>42991</v>
      </c>
      <c r="P421" s="20">
        <f ca="1">_xll.meDateFromTenor(O421,P$14,"Following",P$13,"Normal")</f>
        <v>42992</v>
      </c>
      <c r="Q421" s="175" t="str">
        <f ca="1"/>
        <v>Load Curve</v>
      </c>
      <c r="R421" s="7" t="s">
        <v>4</v>
      </c>
      <c r="S421" s="174">
        <f t="shared" ca="1" si="27"/>
        <v>42991</v>
      </c>
      <c r="T421" s="20">
        <f ca="1">_xll.meDateFromTenor(S421,"1D","Following",T$13,"Normal")</f>
        <v>42992</v>
      </c>
      <c r="U421" s="175" t="str">
        <f ca="1"/>
        <v>Load Curve</v>
      </c>
      <c r="V421" s="136" t="s">
        <v>4</v>
      </c>
    </row>
    <row r="422" spans="1:22" x14ac:dyDescent="0.25">
      <c r="A422" s="142">
        <v>404</v>
      </c>
      <c r="B422" s="134"/>
      <c r="C422" s="174">
        <f ca="1">_xll.meDateFromTenor(C421,"1D","FOLLOWING",D$13,"NORMAL")</f>
        <v>42992</v>
      </c>
      <c r="D422" s="20">
        <f ca="1">_xll.meDateFromTenor(C422,D$14,"Following",D$13,"Normal")</f>
        <v>42993</v>
      </c>
      <c r="E422" s="175">
        <f ca="1"/>
        <v>-3.86696366867471E-3</v>
      </c>
      <c r="F422" s="99"/>
      <c r="G422" s="174">
        <f t="shared" ca="1" si="24"/>
        <v>42992</v>
      </c>
      <c r="H422" s="20">
        <f ca="1">_xll.meDateFromTenor(G422,H$14,"Following",H$13,"Normal")</f>
        <v>43083</v>
      </c>
      <c r="I422" s="175" t="str">
        <f ca="1"/>
        <v>Load Curve</v>
      </c>
      <c r="J422" s="7" t="s">
        <v>4</v>
      </c>
      <c r="K422" s="174">
        <f t="shared" ca="1" si="25"/>
        <v>42992</v>
      </c>
      <c r="L422" s="20">
        <f ca="1">_xll.meDateFromTenor(K422,L$14,"Following",L$13,"Normal")</f>
        <v>43173</v>
      </c>
      <c r="M422" s="175">
        <f ca="1"/>
        <v>-1.0249188905272948E-3</v>
      </c>
      <c r="N422" s="7" t="s">
        <v>4</v>
      </c>
      <c r="O422" s="174">
        <f t="shared" ca="1" si="26"/>
        <v>42992</v>
      </c>
      <c r="P422" s="20">
        <f ca="1">_xll.meDateFromTenor(O422,P$14,"Following",P$13,"Normal")</f>
        <v>42993</v>
      </c>
      <c r="Q422" s="175" t="str">
        <f ca="1"/>
        <v>Load Curve</v>
      </c>
      <c r="R422" s="7" t="s">
        <v>4</v>
      </c>
      <c r="S422" s="174">
        <f t="shared" ca="1" si="27"/>
        <v>42992</v>
      </c>
      <c r="T422" s="20">
        <f ca="1">_xll.meDateFromTenor(S422,"1D","Following",T$13,"Normal")</f>
        <v>42993</v>
      </c>
      <c r="U422" s="175" t="str">
        <f ca="1"/>
        <v>Load Curve</v>
      </c>
      <c r="V422" s="136" t="s">
        <v>4</v>
      </c>
    </row>
    <row r="423" spans="1:22" x14ac:dyDescent="0.25">
      <c r="A423" s="142">
        <v>405</v>
      </c>
      <c r="B423" s="134"/>
      <c r="C423" s="174">
        <f ca="1">_xll.meDateFromTenor(C422,"1D","FOLLOWING",D$13,"NORMAL")</f>
        <v>42993</v>
      </c>
      <c r="D423" s="20">
        <f ca="1">_xll.meDateFromTenor(C423,D$14,"Following",D$13,"Normal")</f>
        <v>42996</v>
      </c>
      <c r="E423" s="175">
        <f ca="1"/>
        <v>-3.86494408500139E-3</v>
      </c>
      <c r="F423" s="99"/>
      <c r="G423" s="174">
        <f t="shared" ca="1" si="24"/>
        <v>42993</v>
      </c>
      <c r="H423" s="20">
        <f ca="1">_xll.meDateFromTenor(G423,H$14,"Following",H$13,"Normal")</f>
        <v>43084</v>
      </c>
      <c r="I423" s="175" t="str">
        <f ca="1"/>
        <v>Load Curve</v>
      </c>
      <c r="J423" s="7" t="s">
        <v>4</v>
      </c>
      <c r="K423" s="174">
        <f t="shared" ca="1" si="25"/>
        <v>42993</v>
      </c>
      <c r="L423" s="20">
        <f ca="1">_xll.meDateFromTenor(K423,L$14,"Following",L$13,"Normal")</f>
        <v>43174</v>
      </c>
      <c r="M423" s="175">
        <f ca="1"/>
        <v>-1.0219813686593653E-3</v>
      </c>
      <c r="N423" s="7" t="s">
        <v>4</v>
      </c>
      <c r="O423" s="174">
        <f t="shared" ca="1" si="26"/>
        <v>42993</v>
      </c>
      <c r="P423" s="20">
        <f ca="1">_xll.meDateFromTenor(O423,P$14,"Following",P$13,"Normal")</f>
        <v>42996</v>
      </c>
      <c r="Q423" s="175" t="str">
        <f ca="1"/>
        <v>Load Curve</v>
      </c>
      <c r="R423" s="7" t="s">
        <v>4</v>
      </c>
      <c r="S423" s="174">
        <f t="shared" ca="1" si="27"/>
        <v>42993</v>
      </c>
      <c r="T423" s="20">
        <f ca="1">_xll.meDateFromTenor(S423,"1D","Following",T$13,"Normal")</f>
        <v>42996</v>
      </c>
      <c r="U423" s="175" t="str">
        <f ca="1"/>
        <v>Load Curve</v>
      </c>
      <c r="V423" s="136" t="s">
        <v>4</v>
      </c>
    </row>
    <row r="424" spans="1:22" x14ac:dyDescent="0.25">
      <c r="A424" s="142">
        <v>406</v>
      </c>
      <c r="B424" s="134"/>
      <c r="C424" s="174">
        <f ca="1">_xll.meDateFromTenor(C423,"1D","FOLLOWING",D$13,"NORMAL")</f>
        <v>42996</v>
      </c>
      <c r="D424" s="20">
        <f ca="1">_xll.meDateFromTenor(C424,D$14,"Following",D$13,"Normal")</f>
        <v>42997</v>
      </c>
      <c r="E424" s="175">
        <f ca="1"/>
        <v>-3.8629315475979947E-3</v>
      </c>
      <c r="F424" s="99"/>
      <c r="G424" s="174">
        <f t="shared" ca="1" si="24"/>
        <v>42996</v>
      </c>
      <c r="H424" s="20">
        <f ca="1">_xll.meDateFromTenor(G424,H$14,"Following",H$13,"Normal")</f>
        <v>43087</v>
      </c>
      <c r="I424" s="175" t="str">
        <f ca="1"/>
        <v>Load Curve</v>
      </c>
      <c r="J424" s="7" t="s">
        <v>4</v>
      </c>
      <c r="K424" s="174">
        <f t="shared" ca="1" si="25"/>
        <v>42996</v>
      </c>
      <c r="L424" s="20">
        <f ca="1">_xll.meDateFromTenor(K424,L$14,"Following",L$13,"Normal")</f>
        <v>43178</v>
      </c>
      <c r="M424" s="175">
        <f ca="1"/>
        <v>-1.0131159557767453E-3</v>
      </c>
      <c r="N424" s="7" t="s">
        <v>4</v>
      </c>
      <c r="O424" s="174">
        <f t="shared" ca="1" si="26"/>
        <v>42996</v>
      </c>
      <c r="P424" s="20">
        <f ca="1">_xll.meDateFromTenor(O424,P$14,"Following",P$13,"Normal")</f>
        <v>42997</v>
      </c>
      <c r="Q424" s="175" t="str">
        <f ca="1"/>
        <v>Load Curve</v>
      </c>
      <c r="R424" s="7" t="s">
        <v>4</v>
      </c>
      <c r="S424" s="174">
        <f t="shared" ca="1" si="27"/>
        <v>42996</v>
      </c>
      <c r="T424" s="20">
        <f ca="1">_xll.meDateFromTenor(S424,"1D","Following",T$13,"Normal")</f>
        <v>42997</v>
      </c>
      <c r="U424" s="175" t="str">
        <f ca="1"/>
        <v>Load Curve</v>
      </c>
      <c r="V424" s="136" t="s">
        <v>4</v>
      </c>
    </row>
    <row r="425" spans="1:22" x14ac:dyDescent="0.25">
      <c r="A425" s="142">
        <v>407</v>
      </c>
      <c r="B425" s="134"/>
      <c r="C425" s="174">
        <f ca="1">_xll.meDateFromTenor(C424,"1D","FOLLOWING",D$13,"NORMAL")</f>
        <v>42997</v>
      </c>
      <c r="D425" s="20">
        <f ca="1">_xll.meDateFromTenor(C425,D$14,"Following",D$13,"Normal")</f>
        <v>42998</v>
      </c>
      <c r="E425" s="175">
        <f ca="1"/>
        <v>-3.8618665626977272E-3</v>
      </c>
      <c r="F425" s="99"/>
      <c r="G425" s="174">
        <f t="shared" ca="1" si="24"/>
        <v>42997</v>
      </c>
      <c r="H425" s="20">
        <f ca="1">_xll.meDateFromTenor(G425,H$14,"Following",H$13,"Normal")</f>
        <v>43088</v>
      </c>
      <c r="I425" s="175" t="str">
        <f ca="1"/>
        <v>Load Curve</v>
      </c>
      <c r="J425" s="7" t="s">
        <v>4</v>
      </c>
      <c r="K425" s="174">
        <f t="shared" ca="1" si="25"/>
        <v>42997</v>
      </c>
      <c r="L425" s="20">
        <f ca="1">_xll.meDateFromTenor(K425,L$14,"Following",L$13,"Normal")</f>
        <v>43178</v>
      </c>
      <c r="M425" s="175">
        <f ca="1"/>
        <v>-1.0101431907107942E-3</v>
      </c>
      <c r="N425" s="7" t="s">
        <v>4</v>
      </c>
      <c r="O425" s="174">
        <f t="shared" ca="1" si="26"/>
        <v>42997</v>
      </c>
      <c r="P425" s="20">
        <f ca="1">_xll.meDateFromTenor(O425,P$14,"Following",P$13,"Normal")</f>
        <v>42998</v>
      </c>
      <c r="Q425" s="175" t="str">
        <f ca="1"/>
        <v>Load Curve</v>
      </c>
      <c r="R425" s="7" t="s">
        <v>4</v>
      </c>
      <c r="S425" s="174">
        <f t="shared" ca="1" si="27"/>
        <v>42997</v>
      </c>
      <c r="T425" s="20">
        <f ca="1">_xll.meDateFromTenor(S425,"1D","Following",T$13,"Normal")</f>
        <v>42998</v>
      </c>
      <c r="U425" s="175" t="str">
        <f ca="1"/>
        <v>Load Curve</v>
      </c>
      <c r="V425" s="136" t="s">
        <v>4</v>
      </c>
    </row>
    <row r="426" spans="1:22" x14ac:dyDescent="0.25">
      <c r="A426" s="142">
        <v>408</v>
      </c>
      <c r="B426" s="134"/>
      <c r="C426" s="174">
        <f ca="1">_xll.meDateFromTenor(C425,"1D","FOLLOWING",D$13,"NORMAL")</f>
        <v>42998</v>
      </c>
      <c r="D426" s="20">
        <f ca="1">_xll.meDateFromTenor(C426,D$14,"Following",D$13,"Normal")</f>
        <v>42999</v>
      </c>
      <c r="E426" s="175">
        <f ca="1"/>
        <v>-3.8607787977795877E-3</v>
      </c>
      <c r="F426" s="99"/>
      <c r="G426" s="174">
        <f t="shared" ca="1" si="24"/>
        <v>42998</v>
      </c>
      <c r="H426" s="20">
        <f ca="1">_xll.meDateFromTenor(G426,H$14,"Following",H$13,"Normal")</f>
        <v>43089</v>
      </c>
      <c r="I426" s="175" t="str">
        <f ca="1"/>
        <v>Load Curve</v>
      </c>
      <c r="J426" s="7" t="s">
        <v>4</v>
      </c>
      <c r="K426" s="174">
        <f t="shared" ca="1" si="25"/>
        <v>42998</v>
      </c>
      <c r="L426" s="20">
        <f ca="1">_xll.meDateFromTenor(K426,L$14,"Following",L$13,"Normal")</f>
        <v>43179</v>
      </c>
      <c r="M426" s="175">
        <f ca="1"/>
        <v>-1.0071616060862371E-3</v>
      </c>
      <c r="N426" s="7" t="s">
        <v>4</v>
      </c>
      <c r="O426" s="174">
        <f t="shared" ca="1" si="26"/>
        <v>42998</v>
      </c>
      <c r="P426" s="20">
        <f ca="1">_xll.meDateFromTenor(O426,P$14,"Following",P$13,"Normal")</f>
        <v>42999</v>
      </c>
      <c r="Q426" s="175" t="str">
        <f ca="1"/>
        <v>Load Curve</v>
      </c>
      <c r="R426" s="7" t="s">
        <v>4</v>
      </c>
      <c r="S426" s="174">
        <f t="shared" ca="1" si="27"/>
        <v>42998</v>
      </c>
      <c r="T426" s="20">
        <f ca="1">_xll.meDateFromTenor(S426,"1D","Following",T$13,"Normal")</f>
        <v>42999</v>
      </c>
      <c r="U426" s="175" t="str">
        <f ca="1"/>
        <v>Load Curve</v>
      </c>
      <c r="V426" s="136" t="s">
        <v>4</v>
      </c>
    </row>
    <row r="427" spans="1:22" x14ac:dyDescent="0.25">
      <c r="A427" s="142">
        <v>409</v>
      </c>
      <c r="B427" s="134"/>
      <c r="C427" s="174">
        <f ca="1">_xll.meDateFromTenor(C426,"1D","FOLLOWING",D$13,"NORMAL")</f>
        <v>42999</v>
      </c>
      <c r="D427" s="20">
        <f ca="1">_xll.meDateFromTenor(C427,D$14,"Following",D$13,"Normal")</f>
        <v>43000</v>
      </c>
      <c r="E427" s="175">
        <f ca="1"/>
        <v>-3.8596682537628407E-3</v>
      </c>
      <c r="F427" s="99"/>
      <c r="G427" s="174">
        <f t="shared" ca="1" si="24"/>
        <v>42999</v>
      </c>
      <c r="H427" s="20">
        <f ca="1">_xll.meDateFromTenor(G427,H$14,"Following",H$13,"Normal")</f>
        <v>43090</v>
      </c>
      <c r="I427" s="175" t="str">
        <f ca="1"/>
        <v>Load Curve</v>
      </c>
      <c r="J427" s="7" t="s">
        <v>4</v>
      </c>
      <c r="K427" s="174">
        <f t="shared" ca="1" si="25"/>
        <v>42999</v>
      </c>
      <c r="L427" s="20">
        <f ca="1">_xll.meDateFromTenor(K427,L$14,"Following",L$13,"Normal")</f>
        <v>43180</v>
      </c>
      <c r="M427" s="175">
        <f ca="1"/>
        <v>-1.0041711983994339E-3</v>
      </c>
      <c r="N427" s="7" t="s">
        <v>4</v>
      </c>
      <c r="O427" s="174">
        <f t="shared" ca="1" si="26"/>
        <v>42999</v>
      </c>
      <c r="P427" s="20">
        <f ca="1">_xll.meDateFromTenor(O427,P$14,"Following",P$13,"Normal")</f>
        <v>43000</v>
      </c>
      <c r="Q427" s="175" t="str">
        <f ca="1"/>
        <v>Load Curve</v>
      </c>
      <c r="R427" s="7" t="s">
        <v>4</v>
      </c>
      <c r="S427" s="174">
        <f t="shared" ca="1" si="27"/>
        <v>42999</v>
      </c>
      <c r="T427" s="20">
        <f ca="1">_xll.meDateFromTenor(S427,"1D","Following",T$13,"Normal")</f>
        <v>43000</v>
      </c>
      <c r="U427" s="175" t="str">
        <f ca="1"/>
        <v>Load Curve</v>
      </c>
      <c r="V427" s="136" t="s">
        <v>4</v>
      </c>
    </row>
    <row r="428" spans="1:22" x14ac:dyDescent="0.25">
      <c r="A428" s="142">
        <v>410</v>
      </c>
      <c r="B428" s="134"/>
      <c r="C428" s="174">
        <f ca="1">_xll.meDateFromTenor(C427,"1D","FOLLOWING",D$13,"NORMAL")</f>
        <v>43000</v>
      </c>
      <c r="D428" s="20">
        <f ca="1">_xll.meDateFromTenor(C428,D$14,"Following",D$13,"Normal")</f>
        <v>43003</v>
      </c>
      <c r="E428" s="175">
        <f ca="1"/>
        <v>-3.8573299095112784E-3</v>
      </c>
      <c r="F428" s="99"/>
      <c r="G428" s="174">
        <f t="shared" ca="1" si="24"/>
        <v>43000</v>
      </c>
      <c r="H428" s="20">
        <f ca="1">_xll.meDateFromTenor(G428,H$14,"Following",H$13,"Normal")</f>
        <v>43091</v>
      </c>
      <c r="I428" s="175" t="str">
        <f ca="1"/>
        <v>Load Curve</v>
      </c>
      <c r="J428" s="7" t="s">
        <v>4</v>
      </c>
      <c r="K428" s="174">
        <f t="shared" ca="1" si="25"/>
        <v>43000</v>
      </c>
      <c r="L428" s="20">
        <f ca="1">_xll.meDateFromTenor(K428,L$14,"Following",L$13,"Normal")</f>
        <v>43181</v>
      </c>
      <c r="M428" s="175">
        <f ca="1"/>
        <v>-1.0011719641467439E-3</v>
      </c>
      <c r="N428" s="7" t="s">
        <v>4</v>
      </c>
      <c r="O428" s="174">
        <f t="shared" ca="1" si="26"/>
        <v>43000</v>
      </c>
      <c r="P428" s="20">
        <f ca="1">_xll.meDateFromTenor(O428,P$14,"Following",P$13,"Normal")</f>
        <v>43003</v>
      </c>
      <c r="Q428" s="175" t="str">
        <f ca="1"/>
        <v>Load Curve</v>
      </c>
      <c r="R428" s="7" t="s">
        <v>4</v>
      </c>
      <c r="S428" s="174">
        <f t="shared" ca="1" si="27"/>
        <v>43000</v>
      </c>
      <c r="T428" s="20">
        <f ca="1">_xll.meDateFromTenor(S428,"1D","Following",T$13,"Normal")</f>
        <v>43003</v>
      </c>
      <c r="U428" s="175" t="str">
        <f ca="1"/>
        <v>Load Curve</v>
      </c>
      <c r="V428" s="136" t="s">
        <v>4</v>
      </c>
    </row>
    <row r="429" spans="1:22" x14ac:dyDescent="0.25">
      <c r="A429" s="142">
        <v>411</v>
      </c>
      <c r="B429" s="134"/>
      <c r="C429" s="174">
        <f ca="1">_xll.meDateFromTenor(C428,"1D","FOLLOWING",D$13,"NORMAL")</f>
        <v>43003</v>
      </c>
      <c r="D429" s="20">
        <f ca="1">_xll.meDateFromTenor(C429,D$14,"Following",D$13,"Normal")</f>
        <v>43004</v>
      </c>
      <c r="E429" s="175">
        <f ca="1"/>
        <v>-3.8549983074531863E-3</v>
      </c>
      <c r="F429" s="99"/>
      <c r="G429" s="174">
        <f t="shared" ca="1" si="24"/>
        <v>43003</v>
      </c>
      <c r="H429" s="20">
        <f ca="1">_xll.meDateFromTenor(G429,H$14,"Following",H$13,"Normal")</f>
        <v>43096</v>
      </c>
      <c r="I429" s="175" t="str">
        <f ca="1"/>
        <v>Load Curve</v>
      </c>
      <c r="J429" s="7" t="s">
        <v>4</v>
      </c>
      <c r="K429" s="174">
        <f t="shared" ca="1" si="25"/>
        <v>43003</v>
      </c>
      <c r="L429" s="20">
        <f ca="1">_xll.meDateFromTenor(K429,L$14,"Following",L$13,"Normal")</f>
        <v>43185</v>
      </c>
      <c r="M429" s="175">
        <f ca="1"/>
        <v>-9.9212126695695253E-4</v>
      </c>
      <c r="N429" s="7" t="s">
        <v>4</v>
      </c>
      <c r="O429" s="174">
        <f t="shared" ca="1" si="26"/>
        <v>43003</v>
      </c>
      <c r="P429" s="20">
        <f ca="1">_xll.meDateFromTenor(O429,P$14,"Following",P$13,"Normal")</f>
        <v>43004</v>
      </c>
      <c r="Q429" s="175" t="str">
        <f ca="1"/>
        <v>Load Curve</v>
      </c>
      <c r="R429" s="7" t="s">
        <v>4</v>
      </c>
      <c r="S429" s="174">
        <f t="shared" ca="1" si="27"/>
        <v>43003</v>
      </c>
      <c r="T429" s="20">
        <f ca="1">_xll.meDateFromTenor(S429,"1D","Following",T$13,"Normal")</f>
        <v>43004</v>
      </c>
      <c r="U429" s="175" t="str">
        <f ca="1"/>
        <v>Load Curve</v>
      </c>
      <c r="V429" s="136" t="s">
        <v>4</v>
      </c>
    </row>
    <row r="430" spans="1:22" x14ac:dyDescent="0.25">
      <c r="A430" s="142">
        <v>412</v>
      </c>
      <c r="B430" s="134"/>
      <c r="C430" s="174">
        <f ca="1">_xll.meDateFromTenor(C429,"1D","FOLLOWING",D$13,"NORMAL")</f>
        <v>43004</v>
      </c>
      <c r="D430" s="20">
        <f ca="1">_xll.meDateFromTenor(C430,D$14,"Following",D$13,"Normal")</f>
        <v>43005</v>
      </c>
      <c r="E430" s="175">
        <f ca="1"/>
        <v>-3.8537738830513174E-3</v>
      </c>
      <c r="F430" s="99"/>
      <c r="G430" s="174">
        <f t="shared" ca="1" si="24"/>
        <v>43004</v>
      </c>
      <c r="H430" s="20">
        <f ca="1">_xll.meDateFromTenor(G430,H$14,"Following",H$13,"Normal")</f>
        <v>43096</v>
      </c>
      <c r="I430" s="175" t="str">
        <f ca="1"/>
        <v>Load Curve</v>
      </c>
      <c r="J430" s="7" t="s">
        <v>4</v>
      </c>
      <c r="K430" s="174">
        <f t="shared" ca="1" si="25"/>
        <v>43004</v>
      </c>
      <c r="L430" s="20">
        <f ca="1">_xll.meDateFromTenor(K430,L$14,"Following",L$13,"Normal")</f>
        <v>43185</v>
      </c>
      <c r="M430" s="175">
        <f ca="1"/>
        <v>-9.8908669140431371E-4</v>
      </c>
      <c r="N430" s="7" t="s">
        <v>4</v>
      </c>
      <c r="O430" s="174">
        <f t="shared" ca="1" si="26"/>
        <v>43004</v>
      </c>
      <c r="P430" s="20">
        <f ca="1">_xll.meDateFromTenor(O430,P$14,"Following",P$13,"Normal")</f>
        <v>43005</v>
      </c>
      <c r="Q430" s="175" t="str">
        <f ca="1"/>
        <v>Load Curve</v>
      </c>
      <c r="R430" s="7" t="s">
        <v>4</v>
      </c>
      <c r="S430" s="174">
        <f t="shared" ca="1" si="27"/>
        <v>43004</v>
      </c>
      <c r="T430" s="20">
        <f ca="1">_xll.meDateFromTenor(S430,"1D","Following",T$13,"Normal")</f>
        <v>43005</v>
      </c>
      <c r="U430" s="175" t="str">
        <f ca="1"/>
        <v>Load Curve</v>
      </c>
      <c r="V430" s="136" t="s">
        <v>4</v>
      </c>
    </row>
    <row r="431" spans="1:22" x14ac:dyDescent="0.25">
      <c r="A431" s="142">
        <v>413</v>
      </c>
      <c r="B431" s="134"/>
      <c r="C431" s="174">
        <f ca="1">_xll.meDateFromTenor(C430,"1D","FOLLOWING",D$13,"NORMAL")</f>
        <v>43005</v>
      </c>
      <c r="D431" s="20">
        <f ca="1">_xll.meDateFromTenor(C431,D$14,"Following",D$13,"Normal")</f>
        <v>43006</v>
      </c>
      <c r="E431" s="175">
        <f ca="1"/>
        <v>-3.8525266854661094E-3</v>
      </c>
      <c r="F431" s="99"/>
      <c r="G431" s="174">
        <f t="shared" ca="1" si="24"/>
        <v>43005</v>
      </c>
      <c r="H431" s="20">
        <f ca="1">_xll.meDateFromTenor(G431,H$14,"Following",H$13,"Normal")</f>
        <v>43096</v>
      </c>
      <c r="I431" s="175" t="str">
        <f ca="1"/>
        <v>Load Curve</v>
      </c>
      <c r="J431" s="7" t="s">
        <v>4</v>
      </c>
      <c r="K431" s="174">
        <f t="shared" ca="1" si="25"/>
        <v>43005</v>
      </c>
      <c r="L431" s="20">
        <f ca="1">_xll.meDateFromTenor(K431,L$14,"Following",L$13,"Normal")</f>
        <v>43186</v>
      </c>
      <c r="M431" s="175">
        <f ca="1"/>
        <v>-9.860432717675872E-4</v>
      </c>
      <c r="N431" s="7" t="s">
        <v>4</v>
      </c>
      <c r="O431" s="174">
        <f t="shared" ca="1" si="26"/>
        <v>43005</v>
      </c>
      <c r="P431" s="20">
        <f ca="1">_xll.meDateFromTenor(O431,P$14,"Following",P$13,"Normal")</f>
        <v>43006</v>
      </c>
      <c r="Q431" s="175" t="str">
        <f ca="1"/>
        <v>Load Curve</v>
      </c>
      <c r="R431" s="7" t="s">
        <v>4</v>
      </c>
      <c r="S431" s="174">
        <f t="shared" ca="1" si="27"/>
        <v>43005</v>
      </c>
      <c r="T431" s="20">
        <f ca="1">_xll.meDateFromTenor(S431,"1D","Following",T$13,"Normal")</f>
        <v>43006</v>
      </c>
      <c r="U431" s="175" t="str">
        <f ca="1"/>
        <v>Load Curve</v>
      </c>
      <c r="V431" s="136" t="s">
        <v>4</v>
      </c>
    </row>
    <row r="432" spans="1:22" x14ac:dyDescent="0.25">
      <c r="A432" s="142">
        <v>414</v>
      </c>
      <c r="B432" s="134"/>
      <c r="C432" s="174">
        <f ca="1">_xll.meDateFromTenor(C431,"1D","FOLLOWING",D$13,"NORMAL")</f>
        <v>43006</v>
      </c>
      <c r="D432" s="20">
        <f ca="1">_xll.meDateFromTenor(C432,D$14,"Following",D$13,"Normal")</f>
        <v>43007</v>
      </c>
      <c r="E432" s="175">
        <f ca="1"/>
        <v>-3.8512567156967631E-3</v>
      </c>
      <c r="F432" s="99"/>
      <c r="G432" s="174">
        <f t="shared" ca="1" si="24"/>
        <v>43006</v>
      </c>
      <c r="H432" s="20">
        <f ca="1">_xll.meDateFromTenor(G432,H$14,"Following",H$13,"Normal")</f>
        <v>43097</v>
      </c>
      <c r="I432" s="175" t="str">
        <f ca="1"/>
        <v>Load Curve</v>
      </c>
      <c r="J432" s="7" t="s">
        <v>4</v>
      </c>
      <c r="K432" s="174">
        <f t="shared" ca="1" si="25"/>
        <v>43006</v>
      </c>
      <c r="L432" s="20">
        <f ca="1">_xll.meDateFromTenor(K432,L$14,"Following",L$13,"Normal")</f>
        <v>43187</v>
      </c>
      <c r="M432" s="175">
        <f ca="1"/>
        <v>-9.8299100454313248E-4</v>
      </c>
      <c r="N432" s="7" t="s">
        <v>4</v>
      </c>
      <c r="O432" s="174">
        <f t="shared" ca="1" si="26"/>
        <v>43006</v>
      </c>
      <c r="P432" s="20">
        <f ca="1">_xll.meDateFromTenor(O432,P$14,"Following",P$13,"Normal")</f>
        <v>43007</v>
      </c>
      <c r="Q432" s="175" t="str">
        <f ca="1"/>
        <v>Load Curve</v>
      </c>
      <c r="R432" s="7" t="s">
        <v>4</v>
      </c>
      <c r="S432" s="174">
        <f t="shared" ca="1" si="27"/>
        <v>43006</v>
      </c>
      <c r="T432" s="20">
        <f ca="1">_xll.meDateFromTenor(S432,"1D","Following",T$13,"Normal")</f>
        <v>43007</v>
      </c>
      <c r="U432" s="175" t="str">
        <f ca="1"/>
        <v>Load Curve</v>
      </c>
      <c r="V432" s="136" t="s">
        <v>4</v>
      </c>
    </row>
    <row r="433" spans="1:22" x14ac:dyDescent="0.25">
      <c r="A433" s="142">
        <v>415</v>
      </c>
      <c r="B433" s="134"/>
      <c r="C433" s="174">
        <f ca="1">_xll.meDateFromTenor(C432,"1D","FOLLOWING",D$13,"NORMAL")</f>
        <v>43007</v>
      </c>
      <c r="D433" s="20">
        <f ca="1">_xll.meDateFromTenor(C433,D$14,"Following",D$13,"Normal")</f>
        <v>43010</v>
      </c>
      <c r="E433" s="175">
        <f ca="1"/>
        <v>-3.848599728932825E-3</v>
      </c>
      <c r="F433" s="99"/>
      <c r="G433" s="174">
        <f t="shared" ca="1" si="24"/>
        <v>43007</v>
      </c>
      <c r="H433" s="20">
        <f ca="1">_xll.meDateFromTenor(G433,H$14,"Following",H$13,"Normal")</f>
        <v>43098</v>
      </c>
      <c r="I433" s="175" t="str">
        <f ca="1"/>
        <v>Load Curve</v>
      </c>
      <c r="J433" s="7" t="s">
        <v>4</v>
      </c>
      <c r="K433" s="174">
        <f t="shared" ca="1" si="25"/>
        <v>43007</v>
      </c>
      <c r="L433" s="20">
        <f ca="1">_xll.meDateFromTenor(K433,L$14,"Following",L$13,"Normal")</f>
        <v>43188</v>
      </c>
      <c r="M433" s="175">
        <f ca="1"/>
        <v>-9.7992988622730946E-4</v>
      </c>
      <c r="N433" s="7" t="s">
        <v>4</v>
      </c>
      <c r="O433" s="174">
        <f t="shared" ca="1" si="26"/>
        <v>43007</v>
      </c>
      <c r="P433" s="20">
        <f ca="1">_xll.meDateFromTenor(O433,P$14,"Following",P$13,"Normal")</f>
        <v>43010</v>
      </c>
      <c r="Q433" s="175" t="str">
        <f ca="1"/>
        <v>Load Curve</v>
      </c>
      <c r="R433" s="7" t="s">
        <v>4</v>
      </c>
      <c r="S433" s="174">
        <f t="shared" ca="1" si="27"/>
        <v>43007</v>
      </c>
      <c r="T433" s="20">
        <f ca="1">_xll.meDateFromTenor(S433,"1D","Following",T$13,"Normal")</f>
        <v>43010</v>
      </c>
      <c r="U433" s="175" t="str">
        <f ca="1"/>
        <v>Load Curve</v>
      </c>
      <c r="V433" s="136" t="s">
        <v>4</v>
      </c>
    </row>
    <row r="434" spans="1:22" x14ac:dyDescent="0.25">
      <c r="A434" s="142">
        <v>416</v>
      </c>
      <c r="B434" s="134"/>
      <c r="C434" s="174">
        <f ca="1">_xll.meDateFromTenor(C433,"1D","FOLLOWING",D$13,"NORMAL")</f>
        <v>43010</v>
      </c>
      <c r="D434" s="20">
        <f ca="1">_xll.meDateFromTenor(C434,D$14,"Following",D$13,"Normal")</f>
        <v>43011</v>
      </c>
      <c r="E434" s="175">
        <f ca="1"/>
        <v>-3.8459491332032553E-3</v>
      </c>
      <c r="F434" s="99"/>
      <c r="G434" s="174">
        <f t="shared" ca="1" si="24"/>
        <v>43010</v>
      </c>
      <c r="H434" s="20">
        <f ca="1">_xll.meDateFromTenor(G434,H$14,"Following",H$13,"Normal")</f>
        <v>43102</v>
      </c>
      <c r="I434" s="175" t="str">
        <f ca="1"/>
        <v>Load Curve</v>
      </c>
      <c r="J434" s="7" t="s">
        <v>4</v>
      </c>
      <c r="K434" s="174">
        <f t="shared" ca="1" si="25"/>
        <v>43010</v>
      </c>
      <c r="L434" s="20">
        <f ca="1">_xll.meDateFromTenor(K434,L$14,"Following",L$13,"Normal")</f>
        <v>43193</v>
      </c>
      <c r="M434" s="175">
        <f ca="1"/>
        <v>-9.7069338969522673E-4</v>
      </c>
      <c r="N434" s="7" t="s">
        <v>4</v>
      </c>
      <c r="O434" s="174">
        <f t="shared" ca="1" si="26"/>
        <v>43010</v>
      </c>
      <c r="P434" s="20">
        <f ca="1">_xll.meDateFromTenor(O434,P$14,"Following",P$13,"Normal")</f>
        <v>43011</v>
      </c>
      <c r="Q434" s="175" t="str">
        <f ca="1"/>
        <v>Load Curve</v>
      </c>
      <c r="R434" s="7" t="s">
        <v>4</v>
      </c>
      <c r="S434" s="174">
        <f t="shared" ca="1" si="27"/>
        <v>43010</v>
      </c>
      <c r="T434" s="20">
        <f ca="1">_xll.meDateFromTenor(S434,"1D","Following",T$13,"Normal")</f>
        <v>43011</v>
      </c>
      <c r="U434" s="175" t="str">
        <f ca="1"/>
        <v>Load Curve</v>
      </c>
      <c r="V434" s="136" t="s">
        <v>4</v>
      </c>
    </row>
    <row r="435" spans="1:22" x14ac:dyDescent="0.25">
      <c r="A435" s="142">
        <v>417</v>
      </c>
      <c r="B435" s="134"/>
      <c r="C435" s="174">
        <f ca="1">_xll.meDateFromTenor(C434,"1D","FOLLOWING",D$13,"NORMAL")</f>
        <v>43011</v>
      </c>
      <c r="D435" s="20">
        <f ca="1">_xll.meDateFromTenor(C435,D$14,"Following",D$13,"Normal")</f>
        <v>43012</v>
      </c>
      <c r="E435" s="175">
        <f ca="1"/>
        <v>-3.8445653166219308E-3</v>
      </c>
      <c r="F435" s="99"/>
      <c r="G435" s="174">
        <f t="shared" ca="1" si="24"/>
        <v>43011</v>
      </c>
      <c r="H435" s="20">
        <f ca="1">_xll.meDateFromTenor(G435,H$14,"Following",H$13,"Normal")</f>
        <v>43103</v>
      </c>
      <c r="I435" s="175" t="str">
        <f ca="1"/>
        <v>Load Curve</v>
      </c>
      <c r="J435" s="7" t="s">
        <v>4</v>
      </c>
      <c r="K435" s="174">
        <f t="shared" ca="1" si="25"/>
        <v>43011</v>
      </c>
      <c r="L435" s="20">
        <f ca="1">_xll.meDateFromTenor(K435,L$14,"Following",L$13,"Normal")</f>
        <v>43193</v>
      </c>
      <c r="M435" s="175">
        <f ca="1"/>
        <v>-9.6759683197752727E-4</v>
      </c>
      <c r="N435" s="7" t="s">
        <v>4</v>
      </c>
      <c r="O435" s="174">
        <f t="shared" ca="1" si="26"/>
        <v>43011</v>
      </c>
      <c r="P435" s="20">
        <f ca="1">_xll.meDateFromTenor(O435,P$14,"Following",P$13,"Normal")</f>
        <v>43012</v>
      </c>
      <c r="Q435" s="175" t="str">
        <f ca="1"/>
        <v>Load Curve</v>
      </c>
      <c r="R435" s="7" t="s">
        <v>4</v>
      </c>
      <c r="S435" s="174">
        <f t="shared" ca="1" si="27"/>
        <v>43011</v>
      </c>
      <c r="T435" s="20">
        <f ca="1">_xll.meDateFromTenor(S435,"1D","Following",T$13,"Normal")</f>
        <v>43012</v>
      </c>
      <c r="U435" s="175" t="str">
        <f ca="1"/>
        <v>Load Curve</v>
      </c>
      <c r="V435" s="136" t="s">
        <v>4</v>
      </c>
    </row>
    <row r="436" spans="1:22" x14ac:dyDescent="0.25">
      <c r="A436" s="142">
        <v>418</v>
      </c>
      <c r="B436" s="134"/>
      <c r="C436" s="174">
        <f ca="1">_xll.meDateFromTenor(C435,"1D","FOLLOWING",D$13,"NORMAL")</f>
        <v>43012</v>
      </c>
      <c r="D436" s="20">
        <f ca="1">_xll.meDateFromTenor(C436,D$14,"Following",D$13,"Normal")</f>
        <v>43013</v>
      </c>
      <c r="E436" s="175">
        <f ca="1"/>
        <v>-3.8431587335718965E-3</v>
      </c>
      <c r="F436" s="99"/>
      <c r="G436" s="174">
        <f t="shared" ca="1" si="24"/>
        <v>43012</v>
      </c>
      <c r="H436" s="20">
        <f ca="1">_xll.meDateFromTenor(G436,H$14,"Following",H$13,"Normal")</f>
        <v>43104</v>
      </c>
      <c r="I436" s="175" t="str">
        <f ca="1"/>
        <v>Load Curve</v>
      </c>
      <c r="J436" s="7" t="s">
        <v>4</v>
      </c>
      <c r="K436" s="174">
        <f t="shared" ca="1" si="25"/>
        <v>43012</v>
      </c>
      <c r="L436" s="20">
        <f ca="1">_xll.meDateFromTenor(K436,L$14,"Following",L$13,"Normal")</f>
        <v>43194</v>
      </c>
      <c r="M436" s="175">
        <f ca="1"/>
        <v>-9.64491405650258E-4</v>
      </c>
      <c r="N436" s="7" t="s">
        <v>4</v>
      </c>
      <c r="O436" s="174">
        <f t="shared" ca="1" si="26"/>
        <v>43012</v>
      </c>
      <c r="P436" s="20">
        <f ca="1">_xll.meDateFromTenor(O436,P$14,"Following",P$13,"Normal")</f>
        <v>43013</v>
      </c>
      <c r="Q436" s="175" t="str">
        <f ca="1"/>
        <v>Load Curve</v>
      </c>
      <c r="R436" s="7" t="s">
        <v>4</v>
      </c>
      <c r="S436" s="174">
        <f t="shared" ca="1" si="27"/>
        <v>43012</v>
      </c>
      <c r="T436" s="20">
        <f ca="1">_xll.meDateFromTenor(S436,"1D","Following",T$13,"Normal")</f>
        <v>43013</v>
      </c>
      <c r="U436" s="175" t="str">
        <f ca="1"/>
        <v>Load Curve</v>
      </c>
      <c r="V436" s="136" t="s">
        <v>4</v>
      </c>
    </row>
    <row r="437" spans="1:22" x14ac:dyDescent="0.25">
      <c r="A437" s="142">
        <v>419</v>
      </c>
      <c r="B437" s="134"/>
      <c r="C437" s="174">
        <f ca="1">_xll.meDateFromTenor(C436,"1D","FOLLOWING",D$13,"NORMAL")</f>
        <v>43013</v>
      </c>
      <c r="D437" s="20">
        <f ca="1">_xll.meDateFromTenor(C437,D$14,"Following",D$13,"Normal")</f>
        <v>43014</v>
      </c>
      <c r="E437" s="175">
        <f ca="1"/>
        <v>-3.8417293848525126E-3</v>
      </c>
      <c r="F437" s="99"/>
      <c r="G437" s="174">
        <f t="shared" ca="1" si="24"/>
        <v>43013</v>
      </c>
      <c r="H437" s="20">
        <f ca="1">_xll.meDateFromTenor(G437,H$14,"Following",H$13,"Normal")</f>
        <v>43105</v>
      </c>
      <c r="I437" s="175" t="str">
        <f ca="1"/>
        <v>Load Curve</v>
      </c>
      <c r="J437" s="7" t="s">
        <v>4</v>
      </c>
      <c r="K437" s="174">
        <f t="shared" ca="1" si="25"/>
        <v>43013</v>
      </c>
      <c r="L437" s="20">
        <f ca="1">_xll.meDateFromTenor(K437,L$14,"Following",L$13,"Normal")</f>
        <v>43195</v>
      </c>
      <c r="M437" s="175">
        <f ca="1"/>
        <v>-9.6137710720977873E-4</v>
      </c>
      <c r="N437" s="7" t="s">
        <v>4</v>
      </c>
      <c r="O437" s="174">
        <f t="shared" ca="1" si="26"/>
        <v>43013</v>
      </c>
      <c r="P437" s="20">
        <f ca="1">_xll.meDateFromTenor(O437,P$14,"Following",P$13,"Normal")</f>
        <v>43014</v>
      </c>
      <c r="Q437" s="175" t="str">
        <f ca="1"/>
        <v>Load Curve</v>
      </c>
      <c r="R437" s="7" t="s">
        <v>4</v>
      </c>
      <c r="S437" s="174">
        <f t="shared" ca="1" si="27"/>
        <v>43013</v>
      </c>
      <c r="T437" s="20">
        <f ca="1">_xll.meDateFromTenor(S437,"1D","Following",T$13,"Normal")</f>
        <v>43014</v>
      </c>
      <c r="U437" s="175" t="str">
        <f ca="1"/>
        <v>Load Curve</v>
      </c>
      <c r="V437" s="136" t="s">
        <v>4</v>
      </c>
    </row>
    <row r="438" spans="1:22" x14ac:dyDescent="0.25">
      <c r="A438" s="142">
        <v>420</v>
      </c>
      <c r="B438" s="134"/>
      <c r="C438" s="174">
        <f ca="1">_xll.meDateFromTenor(C437,"1D","FOLLOWING",D$13,"NORMAL")</f>
        <v>43014</v>
      </c>
      <c r="D438" s="20">
        <f ca="1">_xll.meDateFromTenor(C438,D$14,"Following",D$13,"Normal")</f>
        <v>43017</v>
      </c>
      <c r="E438" s="175">
        <f ca="1"/>
        <v>-3.8387538733352326E-3</v>
      </c>
      <c r="F438" s="99"/>
      <c r="G438" s="174">
        <f t="shared" ca="1" si="24"/>
        <v>43014</v>
      </c>
      <c r="H438" s="20">
        <f ca="1">_xll.meDateFromTenor(G438,H$14,"Following",H$13,"Normal")</f>
        <v>43108</v>
      </c>
      <c r="I438" s="175" t="str">
        <f ca="1"/>
        <v>Load Curve</v>
      </c>
      <c r="J438" s="7" t="s">
        <v>4</v>
      </c>
      <c r="K438" s="174">
        <f t="shared" ca="1" si="25"/>
        <v>43014</v>
      </c>
      <c r="L438" s="20">
        <f ca="1">_xll.meDateFromTenor(K438,L$14,"Following",L$13,"Normal")</f>
        <v>43196</v>
      </c>
      <c r="M438" s="175">
        <f ca="1"/>
        <v>-9.5825393315244936E-4</v>
      </c>
      <c r="N438" s="7" t="s">
        <v>4</v>
      </c>
      <c r="O438" s="174">
        <f t="shared" ca="1" si="26"/>
        <v>43014</v>
      </c>
      <c r="P438" s="20">
        <f ca="1">_xll.meDateFromTenor(O438,P$14,"Following",P$13,"Normal")</f>
        <v>43017</v>
      </c>
      <c r="Q438" s="175" t="str">
        <f ca="1"/>
        <v>Load Curve</v>
      </c>
      <c r="R438" s="7" t="s">
        <v>4</v>
      </c>
      <c r="S438" s="174">
        <f t="shared" ca="1" si="27"/>
        <v>43014</v>
      </c>
      <c r="T438" s="20">
        <f ca="1">_xll.meDateFromTenor(S438,"1D","Following",T$13,"Normal")</f>
        <v>43017</v>
      </c>
      <c r="U438" s="175" t="str">
        <f ca="1"/>
        <v>Load Curve</v>
      </c>
      <c r="V438" s="136" t="s">
        <v>4</v>
      </c>
    </row>
    <row r="439" spans="1:22" x14ac:dyDescent="0.25">
      <c r="A439" s="142">
        <v>421</v>
      </c>
      <c r="B439" s="134"/>
      <c r="C439" s="174">
        <f ca="1">_xll.meDateFromTenor(C438,"1D","FOLLOWING",D$13,"NORMAL")</f>
        <v>43017</v>
      </c>
      <c r="D439" s="20">
        <f ca="1">_xll.meDateFromTenor(C439,D$14,"Following",D$13,"Normal")</f>
        <v>43018</v>
      </c>
      <c r="E439" s="175">
        <f ca="1"/>
        <v>-3.8357843543845994E-3</v>
      </c>
      <c r="F439" s="99"/>
      <c r="G439" s="174">
        <f t="shared" ca="1" si="24"/>
        <v>43017</v>
      </c>
      <c r="H439" s="20">
        <f ca="1">_xll.meDateFromTenor(G439,H$14,"Following",H$13,"Normal")</f>
        <v>43109</v>
      </c>
      <c r="I439" s="175" t="str">
        <f ca="1"/>
        <v>Load Curve</v>
      </c>
      <c r="J439" s="7" t="s">
        <v>4</v>
      </c>
      <c r="K439" s="174">
        <f t="shared" ca="1" si="25"/>
        <v>43017</v>
      </c>
      <c r="L439" s="20">
        <f ca="1">_xll.meDateFromTenor(K439,L$14,"Following",L$13,"Normal")</f>
        <v>43199</v>
      </c>
      <c r="M439" s="175">
        <f ca="1"/>
        <v>-9.4883112224295623E-4</v>
      </c>
      <c r="N439" s="7" t="s">
        <v>4</v>
      </c>
      <c r="O439" s="174">
        <f t="shared" ca="1" si="26"/>
        <v>43017</v>
      </c>
      <c r="P439" s="20">
        <f ca="1">_xll.meDateFromTenor(O439,P$14,"Following",P$13,"Normal")</f>
        <v>43018</v>
      </c>
      <c r="Q439" s="175" t="str">
        <f ca="1"/>
        <v>Load Curve</v>
      </c>
      <c r="R439" s="7" t="s">
        <v>4</v>
      </c>
      <c r="S439" s="174">
        <f t="shared" ca="1" si="27"/>
        <v>43017</v>
      </c>
      <c r="T439" s="20">
        <f ca="1">_xll.meDateFromTenor(S439,"1D","Following",T$13,"Normal")</f>
        <v>43018</v>
      </c>
      <c r="U439" s="175" t="str">
        <f ca="1"/>
        <v>Load Curve</v>
      </c>
      <c r="V439" s="136" t="s">
        <v>4</v>
      </c>
    </row>
    <row r="440" spans="1:22" x14ac:dyDescent="0.25">
      <c r="A440" s="142">
        <v>422</v>
      </c>
      <c r="B440" s="134"/>
      <c r="C440" s="174">
        <f ca="1">_xll.meDateFromTenor(C439,"1D","FOLLOWING",D$13,"NORMAL")</f>
        <v>43018</v>
      </c>
      <c r="D440" s="20">
        <f ca="1">_xll.meDateFromTenor(C440,D$14,"Following",D$13,"Normal")</f>
        <v>43019</v>
      </c>
      <c r="E440" s="175">
        <f ca="1"/>
        <v>-3.8342411925462862E-3</v>
      </c>
      <c r="F440" s="99"/>
      <c r="G440" s="174">
        <f t="shared" ca="1" si="24"/>
        <v>43018</v>
      </c>
      <c r="H440" s="20">
        <f ca="1">_xll.meDateFromTenor(G440,H$14,"Following",H$13,"Normal")</f>
        <v>43110</v>
      </c>
      <c r="I440" s="175" t="str">
        <f ca="1"/>
        <v>Load Curve</v>
      </c>
      <c r="J440" s="7" t="s">
        <v>4</v>
      </c>
      <c r="K440" s="174">
        <f t="shared" ca="1" si="25"/>
        <v>43018</v>
      </c>
      <c r="L440" s="20">
        <f ca="1">_xll.meDateFromTenor(K440,L$14,"Following",L$13,"Normal")</f>
        <v>43200</v>
      </c>
      <c r="M440" s="175">
        <f ca="1"/>
        <v>-9.456724106818228E-4</v>
      </c>
      <c r="N440" s="7" t="s">
        <v>4</v>
      </c>
      <c r="O440" s="174">
        <f t="shared" ca="1" si="26"/>
        <v>43018</v>
      </c>
      <c r="P440" s="20">
        <f ca="1">_xll.meDateFromTenor(O440,P$14,"Following",P$13,"Normal")</f>
        <v>43019</v>
      </c>
      <c r="Q440" s="175" t="str">
        <f ca="1"/>
        <v>Load Curve</v>
      </c>
      <c r="R440" s="7" t="s">
        <v>4</v>
      </c>
      <c r="S440" s="174">
        <f t="shared" ca="1" si="27"/>
        <v>43018</v>
      </c>
      <c r="T440" s="20">
        <f ca="1">_xll.meDateFromTenor(S440,"1D","Following",T$13,"Normal")</f>
        <v>43019</v>
      </c>
      <c r="U440" s="175" t="str">
        <f ca="1"/>
        <v>Load Curve</v>
      </c>
      <c r="V440" s="136" t="s">
        <v>4</v>
      </c>
    </row>
    <row r="441" spans="1:22" x14ac:dyDescent="0.25">
      <c r="A441" s="142">
        <v>423</v>
      </c>
      <c r="B441" s="134"/>
      <c r="C441" s="174">
        <f ca="1">_xll.meDateFromTenor(C440,"1D","FOLLOWING",D$13,"NORMAL")</f>
        <v>43019</v>
      </c>
      <c r="D441" s="20">
        <f ca="1">_xll.meDateFromTenor(C441,D$14,"Following",D$13,"Normal")</f>
        <v>43020</v>
      </c>
      <c r="E441" s="175">
        <f ca="1"/>
        <v>-3.8326752708739554E-3</v>
      </c>
      <c r="F441" s="99"/>
      <c r="G441" s="174">
        <f t="shared" ca="1" si="24"/>
        <v>43019</v>
      </c>
      <c r="H441" s="20">
        <f ca="1">_xll.meDateFromTenor(G441,H$14,"Following",H$13,"Normal")</f>
        <v>43111</v>
      </c>
      <c r="I441" s="175" t="str">
        <f ca="1"/>
        <v>Load Curve</v>
      </c>
      <c r="J441" s="7" t="s">
        <v>4</v>
      </c>
      <c r="K441" s="174">
        <f t="shared" ca="1" si="25"/>
        <v>43019</v>
      </c>
      <c r="L441" s="20">
        <f ca="1">_xll.meDateFromTenor(K441,L$14,"Following",L$13,"Normal")</f>
        <v>43201</v>
      </c>
      <c r="M441" s="175">
        <f ca="1"/>
        <v>-9.4250480598563797E-4</v>
      </c>
      <c r="N441" s="7" t="s">
        <v>4</v>
      </c>
      <c r="O441" s="174">
        <f t="shared" ca="1" si="26"/>
        <v>43019</v>
      </c>
      <c r="P441" s="20">
        <f ca="1">_xll.meDateFromTenor(O441,P$14,"Following",P$13,"Normal")</f>
        <v>43020</v>
      </c>
      <c r="Q441" s="175" t="str">
        <f ca="1"/>
        <v>Load Curve</v>
      </c>
      <c r="R441" s="7" t="s">
        <v>4</v>
      </c>
      <c r="S441" s="174">
        <f t="shared" ca="1" si="27"/>
        <v>43019</v>
      </c>
      <c r="T441" s="20">
        <f ca="1">_xll.meDateFromTenor(S441,"1D","Following",T$13,"Normal")</f>
        <v>43020</v>
      </c>
      <c r="U441" s="175" t="str">
        <f ca="1"/>
        <v>Load Curve</v>
      </c>
      <c r="V441" s="136" t="s">
        <v>4</v>
      </c>
    </row>
    <row r="442" spans="1:22" x14ac:dyDescent="0.25">
      <c r="A442" s="142">
        <v>424</v>
      </c>
      <c r="B442" s="134"/>
      <c r="C442" s="174">
        <f ca="1">_xll.meDateFromTenor(C441,"1D","FOLLOWING",D$13,"NORMAL")</f>
        <v>43020</v>
      </c>
      <c r="D442" s="20">
        <f ca="1">_xll.meDateFromTenor(C442,D$14,"Following",D$13,"Normal")</f>
        <v>43021</v>
      </c>
      <c r="E442" s="175">
        <f ca="1"/>
        <v>-3.831086590406776E-3</v>
      </c>
      <c r="F442" s="99"/>
      <c r="G442" s="174">
        <f t="shared" ca="1" si="24"/>
        <v>43020</v>
      </c>
      <c r="H442" s="20">
        <f ca="1">_xll.meDateFromTenor(G442,H$14,"Following",H$13,"Normal")</f>
        <v>43112</v>
      </c>
      <c r="I442" s="175" t="str">
        <f ca="1"/>
        <v>Load Curve</v>
      </c>
      <c r="J442" s="7" t="s">
        <v>4</v>
      </c>
      <c r="K442" s="174">
        <f t="shared" ca="1" si="25"/>
        <v>43020</v>
      </c>
      <c r="L442" s="20">
        <f ca="1">_xll.meDateFromTenor(K442,L$14,"Following",L$13,"Normal")</f>
        <v>43202</v>
      </c>
      <c r="M442" s="175">
        <f ca="1"/>
        <v>-9.3932830465076112E-4</v>
      </c>
      <c r="N442" s="7" t="s">
        <v>4</v>
      </c>
      <c r="O442" s="174">
        <f t="shared" ca="1" si="26"/>
        <v>43020</v>
      </c>
      <c r="P442" s="20">
        <f ca="1">_xll.meDateFromTenor(O442,P$14,"Following",P$13,"Normal")</f>
        <v>43021</v>
      </c>
      <c r="Q442" s="175" t="str">
        <f ca="1"/>
        <v>Load Curve</v>
      </c>
      <c r="R442" s="7" t="s">
        <v>4</v>
      </c>
      <c r="S442" s="174">
        <f t="shared" ca="1" si="27"/>
        <v>43020</v>
      </c>
      <c r="T442" s="20">
        <f ca="1">_xll.meDateFromTenor(S442,"1D","Following",T$13,"Normal")</f>
        <v>43021</v>
      </c>
      <c r="U442" s="175" t="str">
        <f ca="1"/>
        <v>Load Curve</v>
      </c>
      <c r="V442" s="136" t="s">
        <v>4</v>
      </c>
    </row>
    <row r="443" spans="1:22" x14ac:dyDescent="0.25">
      <c r="A443" s="142">
        <v>425</v>
      </c>
      <c r="B443" s="134"/>
      <c r="C443" s="174">
        <f ca="1">_xll.meDateFromTenor(C442,"1D","FOLLOWING",D$13,"NORMAL")</f>
        <v>43021</v>
      </c>
      <c r="D443" s="20">
        <f ca="1">_xll.meDateFromTenor(C443,D$14,"Following",D$13,"Normal")</f>
        <v>43024</v>
      </c>
      <c r="E443" s="175">
        <f ca="1"/>
        <v>-3.8277926704566446E-3</v>
      </c>
      <c r="F443" s="99"/>
      <c r="G443" s="174">
        <f t="shared" ca="1" si="24"/>
        <v>43021</v>
      </c>
      <c r="H443" s="20">
        <f ca="1">_xll.meDateFromTenor(G443,H$14,"Following",H$13,"Normal")</f>
        <v>43115</v>
      </c>
      <c r="I443" s="175" t="str">
        <f ca="1"/>
        <v>Load Curve</v>
      </c>
      <c r="J443" s="7" t="s">
        <v>4</v>
      </c>
      <c r="K443" s="174">
        <f t="shared" ca="1" si="25"/>
        <v>43021</v>
      </c>
      <c r="L443" s="20">
        <f ca="1">_xll.meDateFromTenor(K443,L$14,"Following",L$13,"Normal")</f>
        <v>43203</v>
      </c>
      <c r="M443" s="175">
        <f ca="1"/>
        <v>-9.3614290317355227E-4</v>
      </c>
      <c r="N443" s="7" t="s">
        <v>4</v>
      </c>
      <c r="O443" s="174">
        <f t="shared" ca="1" si="26"/>
        <v>43021</v>
      </c>
      <c r="P443" s="20">
        <f ca="1">_xll.meDateFromTenor(O443,P$14,"Following",P$13,"Normal")</f>
        <v>43024</v>
      </c>
      <c r="Q443" s="175" t="str">
        <f ca="1"/>
        <v>Load Curve</v>
      </c>
      <c r="R443" s="7" t="s">
        <v>4</v>
      </c>
      <c r="S443" s="174">
        <f t="shared" ca="1" si="27"/>
        <v>43021</v>
      </c>
      <c r="T443" s="20">
        <f ca="1">_xll.meDateFromTenor(S443,"1D","Following",T$13,"Normal")</f>
        <v>43024</v>
      </c>
      <c r="U443" s="175" t="str">
        <f ca="1"/>
        <v>Load Curve</v>
      </c>
      <c r="V443" s="136" t="s">
        <v>4</v>
      </c>
    </row>
    <row r="444" spans="1:22" x14ac:dyDescent="0.25">
      <c r="A444" s="142">
        <v>426</v>
      </c>
      <c r="B444" s="134"/>
      <c r="C444" s="174">
        <f ca="1">_xll.meDateFromTenor(C443,"1D","FOLLOWING",D$13,"NORMAL")</f>
        <v>43024</v>
      </c>
      <c r="D444" s="20">
        <f ca="1">_xll.meDateFromTenor(C444,D$14,"Following",D$13,"Normal")</f>
        <v>43025</v>
      </c>
      <c r="E444" s="175">
        <f ca="1"/>
        <v>-3.8245042986551204E-3</v>
      </c>
      <c r="F444" s="99"/>
      <c r="G444" s="174">
        <f t="shared" ca="1" si="24"/>
        <v>43024</v>
      </c>
      <c r="H444" s="20">
        <f ca="1">_xll.meDateFromTenor(G444,H$14,"Following",H$13,"Normal")</f>
        <v>43116</v>
      </c>
      <c r="I444" s="175" t="str">
        <f ca="1"/>
        <v>Load Curve</v>
      </c>
      <c r="J444" s="7" t="s">
        <v>4</v>
      </c>
      <c r="K444" s="174">
        <f t="shared" ca="1" si="25"/>
        <v>43024</v>
      </c>
      <c r="L444" s="20">
        <f ca="1">_xll.meDateFromTenor(K444,L$14,"Following",L$13,"Normal")</f>
        <v>43206</v>
      </c>
      <c r="M444" s="175">
        <f ca="1"/>
        <v>-9.265332628515295E-4</v>
      </c>
      <c r="N444" s="7" t="s">
        <v>4</v>
      </c>
      <c r="O444" s="174">
        <f t="shared" ca="1" si="26"/>
        <v>43024</v>
      </c>
      <c r="P444" s="20">
        <f ca="1">_xll.meDateFromTenor(O444,P$14,"Following",P$13,"Normal")</f>
        <v>43025</v>
      </c>
      <c r="Q444" s="175" t="str">
        <f ca="1"/>
        <v>Load Curve</v>
      </c>
      <c r="R444" s="7" t="s">
        <v>4</v>
      </c>
      <c r="S444" s="174">
        <f t="shared" ca="1" si="27"/>
        <v>43024</v>
      </c>
      <c r="T444" s="20">
        <f ca="1">_xll.meDateFromTenor(S444,"1D","Following",T$13,"Normal")</f>
        <v>43025</v>
      </c>
      <c r="U444" s="175" t="str">
        <f ca="1"/>
        <v>Load Curve</v>
      </c>
      <c r="V444" s="136" t="s">
        <v>4</v>
      </c>
    </row>
    <row r="445" spans="1:22" x14ac:dyDescent="0.25">
      <c r="A445" s="142">
        <v>427</v>
      </c>
      <c r="B445" s="134"/>
      <c r="C445" s="174">
        <f ca="1">_xll.meDateFromTenor(C444,"1D","FOLLOWING",D$13,"NORMAL")</f>
        <v>43025</v>
      </c>
      <c r="D445" s="20">
        <f ca="1">_xll.meDateFromTenor(C445,D$14,"Following",D$13,"Normal")</f>
        <v>43026</v>
      </c>
      <c r="E445" s="175">
        <f ca="1"/>
        <v>-3.8228018380026675E-3</v>
      </c>
      <c r="F445" s="99"/>
      <c r="G445" s="174">
        <f t="shared" ca="1" si="24"/>
        <v>43025</v>
      </c>
      <c r="H445" s="20">
        <f ca="1">_xll.meDateFromTenor(G445,H$14,"Following",H$13,"Normal")</f>
        <v>43117</v>
      </c>
      <c r="I445" s="175" t="str">
        <f ca="1"/>
        <v>Load Curve</v>
      </c>
      <c r="J445" s="7" t="s">
        <v>4</v>
      </c>
      <c r="K445" s="174">
        <f t="shared" ca="1" si="25"/>
        <v>43025</v>
      </c>
      <c r="L445" s="20">
        <f ca="1">_xll.meDateFromTenor(K445,L$14,"Following",L$13,"Normal")</f>
        <v>43207</v>
      </c>
      <c r="M445" s="175">
        <f ca="1"/>
        <v>-9.233122257685894E-4</v>
      </c>
      <c r="N445" s="7" t="s">
        <v>4</v>
      </c>
      <c r="O445" s="174">
        <f t="shared" ca="1" si="26"/>
        <v>43025</v>
      </c>
      <c r="P445" s="20">
        <f ca="1">_xll.meDateFromTenor(O445,P$14,"Following",P$13,"Normal")</f>
        <v>43026</v>
      </c>
      <c r="Q445" s="175" t="str">
        <f ca="1"/>
        <v>Load Curve</v>
      </c>
      <c r="R445" s="7" t="s">
        <v>4</v>
      </c>
      <c r="S445" s="174">
        <f t="shared" ca="1" si="27"/>
        <v>43025</v>
      </c>
      <c r="T445" s="20">
        <f ca="1">_xll.meDateFromTenor(S445,"1D","Following",T$13,"Normal")</f>
        <v>43026</v>
      </c>
      <c r="U445" s="175" t="str">
        <f ca="1"/>
        <v>Load Curve</v>
      </c>
      <c r="V445" s="136" t="s">
        <v>4</v>
      </c>
    </row>
    <row r="446" spans="1:22" x14ac:dyDescent="0.25">
      <c r="A446" s="142">
        <v>428</v>
      </c>
      <c r="B446" s="134"/>
      <c r="C446" s="174">
        <f ca="1">_xll.meDateFromTenor(C445,"1D","FOLLOWING",D$13,"NORMAL")</f>
        <v>43026</v>
      </c>
      <c r="D446" s="20">
        <f ca="1">_xll.meDateFromTenor(C446,D$14,"Following",D$13,"Normal")</f>
        <v>43027</v>
      </c>
      <c r="E446" s="175">
        <f ca="1"/>
        <v>-3.821076624310762E-3</v>
      </c>
      <c r="F446" s="99"/>
      <c r="G446" s="174">
        <f t="shared" ca="1" si="24"/>
        <v>43026</v>
      </c>
      <c r="H446" s="20">
        <f ca="1">_xll.meDateFromTenor(G446,H$14,"Following",H$13,"Normal")</f>
        <v>43118</v>
      </c>
      <c r="I446" s="175" t="str">
        <f ca="1"/>
        <v>Load Curve</v>
      </c>
      <c r="J446" s="7" t="s">
        <v>4</v>
      </c>
      <c r="K446" s="174">
        <f t="shared" ca="1" si="25"/>
        <v>43026</v>
      </c>
      <c r="L446" s="20">
        <f ca="1">_xll.meDateFromTenor(K446,L$14,"Following",L$13,"Normal")</f>
        <v>43208</v>
      </c>
      <c r="M446" s="175">
        <f ca="1"/>
        <v>-9.2008227102511535E-4</v>
      </c>
      <c r="N446" s="7" t="s">
        <v>4</v>
      </c>
      <c r="O446" s="174">
        <f t="shared" ca="1" si="26"/>
        <v>43026</v>
      </c>
      <c r="P446" s="20">
        <f ca="1">_xll.meDateFromTenor(O446,P$14,"Following",P$13,"Normal")</f>
        <v>43027</v>
      </c>
      <c r="Q446" s="175" t="str">
        <f ca="1"/>
        <v>Load Curve</v>
      </c>
      <c r="R446" s="7" t="s">
        <v>4</v>
      </c>
      <c r="S446" s="174">
        <f t="shared" ca="1" si="27"/>
        <v>43026</v>
      </c>
      <c r="T446" s="20">
        <f ca="1">_xll.meDateFromTenor(S446,"1D","Following",T$13,"Normal")</f>
        <v>43027</v>
      </c>
      <c r="U446" s="175" t="str">
        <f ca="1"/>
        <v>Load Curve</v>
      </c>
      <c r="V446" s="136" t="s">
        <v>4</v>
      </c>
    </row>
    <row r="447" spans="1:22" x14ac:dyDescent="0.25">
      <c r="A447" s="142">
        <v>429</v>
      </c>
      <c r="B447" s="134"/>
      <c r="C447" s="174">
        <f ca="1">_xll.meDateFromTenor(C446,"1D","FOLLOWING",D$13,"NORMAL")</f>
        <v>43027</v>
      </c>
      <c r="D447" s="20">
        <f ca="1">_xll.meDateFromTenor(C447,D$14,"Following",D$13,"Normal")</f>
        <v>43028</v>
      </c>
      <c r="E447" s="175">
        <f ca="1"/>
        <v>-3.8193286584187326E-3</v>
      </c>
      <c r="F447" s="99"/>
      <c r="G447" s="174">
        <f t="shared" ca="1" si="24"/>
        <v>43027</v>
      </c>
      <c r="H447" s="20">
        <f ca="1">_xll.meDateFromTenor(G447,H$14,"Following",H$13,"Normal")</f>
        <v>43119</v>
      </c>
      <c r="I447" s="175" t="str">
        <f ca="1"/>
        <v>Load Curve</v>
      </c>
      <c r="J447" s="7" t="s">
        <v>4</v>
      </c>
      <c r="K447" s="174">
        <f t="shared" ca="1" si="25"/>
        <v>43027</v>
      </c>
      <c r="L447" s="20">
        <f ca="1">_xll.meDateFromTenor(K447,L$14,"Following",L$13,"Normal")</f>
        <v>43209</v>
      </c>
      <c r="M447" s="175">
        <f ca="1"/>
        <v>-9.1684339511746802E-4</v>
      </c>
      <c r="N447" s="7" t="s">
        <v>4</v>
      </c>
      <c r="O447" s="174">
        <f t="shared" ca="1" si="26"/>
        <v>43027</v>
      </c>
      <c r="P447" s="20">
        <f ca="1">_xll.meDateFromTenor(O447,P$14,"Following",P$13,"Normal")</f>
        <v>43028</v>
      </c>
      <c r="Q447" s="175" t="str">
        <f ca="1"/>
        <v>Load Curve</v>
      </c>
      <c r="R447" s="7" t="s">
        <v>4</v>
      </c>
      <c r="S447" s="174">
        <f t="shared" ca="1" si="27"/>
        <v>43027</v>
      </c>
      <c r="T447" s="20">
        <f ca="1">_xll.meDateFromTenor(S447,"1D","Following",T$13,"Normal")</f>
        <v>43028</v>
      </c>
      <c r="U447" s="175" t="str">
        <f ca="1"/>
        <v>Load Curve</v>
      </c>
      <c r="V447" s="136" t="s">
        <v>4</v>
      </c>
    </row>
    <row r="448" spans="1:22" x14ac:dyDescent="0.25">
      <c r="A448" s="142">
        <v>430</v>
      </c>
      <c r="B448" s="134"/>
      <c r="C448" s="174">
        <f ca="1">_xll.meDateFromTenor(C447,"1D","FOLLOWING",D$13,"NORMAL")</f>
        <v>43028</v>
      </c>
      <c r="D448" s="20">
        <f ca="1">_xll.meDateFromTenor(C448,D$14,"Following",D$13,"Normal")</f>
        <v>43031</v>
      </c>
      <c r="E448" s="175">
        <f ca="1"/>
        <v>-3.8157164459162863E-3</v>
      </c>
      <c r="F448" s="99"/>
      <c r="G448" s="174">
        <f t="shared" ca="1" si="24"/>
        <v>43028</v>
      </c>
      <c r="H448" s="20">
        <f ca="1">_xll.meDateFromTenor(G448,H$14,"Following",H$13,"Normal")</f>
        <v>43122</v>
      </c>
      <c r="I448" s="175" t="str">
        <f ca="1"/>
        <v>Load Curve</v>
      </c>
      <c r="J448" s="7" t="s">
        <v>4</v>
      </c>
      <c r="K448" s="174">
        <f t="shared" ca="1" si="25"/>
        <v>43028</v>
      </c>
      <c r="L448" s="20">
        <f ca="1">_xll.meDateFromTenor(K448,L$14,"Following",L$13,"Normal")</f>
        <v>43210</v>
      </c>
      <c r="M448" s="175">
        <f ca="1"/>
        <v>-9.1359559454200624E-4</v>
      </c>
      <c r="N448" s="7" t="s">
        <v>4</v>
      </c>
      <c r="O448" s="174">
        <f t="shared" ca="1" si="26"/>
        <v>43028</v>
      </c>
      <c r="P448" s="20">
        <f ca="1">_xll.meDateFromTenor(O448,P$14,"Following",P$13,"Normal")</f>
        <v>43031</v>
      </c>
      <c r="Q448" s="175" t="str">
        <f ca="1"/>
        <v>Load Curve</v>
      </c>
      <c r="R448" s="7" t="s">
        <v>4</v>
      </c>
      <c r="S448" s="174">
        <f t="shared" ca="1" si="27"/>
        <v>43028</v>
      </c>
      <c r="T448" s="20">
        <f ca="1">_xll.meDateFromTenor(S448,"1D","Following",T$13,"Normal")</f>
        <v>43031</v>
      </c>
      <c r="U448" s="175" t="str">
        <f ca="1"/>
        <v>Load Curve</v>
      </c>
      <c r="V448" s="136" t="s">
        <v>4</v>
      </c>
    </row>
    <row r="449" spans="1:22" x14ac:dyDescent="0.25">
      <c r="A449" s="142">
        <v>431</v>
      </c>
      <c r="B449" s="134"/>
      <c r="C449" s="174">
        <f ca="1">_xll.meDateFromTenor(C448,"1D","FOLLOWING",D$13,"NORMAL")</f>
        <v>43031</v>
      </c>
      <c r="D449" s="20">
        <f ca="1">_xll.meDateFromTenor(C449,D$14,"Following",D$13,"Normal")</f>
        <v>43032</v>
      </c>
      <c r="E449" s="175">
        <f ca="1"/>
        <v>-3.8121092907950206E-3</v>
      </c>
      <c r="F449" s="99"/>
      <c r="G449" s="174">
        <f t="shared" ca="1" si="24"/>
        <v>43031</v>
      </c>
      <c r="H449" s="20">
        <f ca="1">_xll.meDateFromTenor(G449,H$14,"Following",H$13,"Normal")</f>
        <v>43123</v>
      </c>
      <c r="I449" s="175" t="str">
        <f ca="1"/>
        <v>Load Curve</v>
      </c>
      <c r="J449" s="7" t="s">
        <v>4</v>
      </c>
      <c r="K449" s="174">
        <f t="shared" ca="1" si="25"/>
        <v>43031</v>
      </c>
      <c r="L449" s="20">
        <f ca="1">_xll.meDateFromTenor(K449,L$14,"Following",L$13,"Normal")</f>
        <v>43213</v>
      </c>
      <c r="M449" s="175">
        <f ca="1"/>
        <v>-9.0379860977233466E-4</v>
      </c>
      <c r="N449" s="7" t="s">
        <v>4</v>
      </c>
      <c r="O449" s="174">
        <f t="shared" ca="1" si="26"/>
        <v>43031</v>
      </c>
      <c r="P449" s="20">
        <f ca="1">_xll.meDateFromTenor(O449,P$14,"Following",P$13,"Normal")</f>
        <v>43032</v>
      </c>
      <c r="Q449" s="175" t="str">
        <f ca="1"/>
        <v>Load Curve</v>
      </c>
      <c r="R449" s="7" t="s">
        <v>4</v>
      </c>
      <c r="S449" s="174">
        <f t="shared" ca="1" si="27"/>
        <v>43031</v>
      </c>
      <c r="T449" s="20">
        <f ca="1">_xll.meDateFromTenor(S449,"1D","Following",T$13,"Normal")</f>
        <v>43032</v>
      </c>
      <c r="U449" s="175" t="str">
        <f ca="1"/>
        <v>Load Curve</v>
      </c>
      <c r="V449" s="136" t="s">
        <v>4</v>
      </c>
    </row>
    <row r="450" spans="1:22" x14ac:dyDescent="0.25">
      <c r="A450" s="142">
        <v>432</v>
      </c>
      <c r="B450" s="134"/>
      <c r="C450" s="174">
        <f ca="1">_xll.meDateFromTenor(C449,"1D","FOLLOWING",D$13,"NORMAL")</f>
        <v>43032</v>
      </c>
      <c r="D450" s="20">
        <f ca="1">_xll.meDateFromTenor(C450,D$14,"Following",D$13,"Normal")</f>
        <v>43033</v>
      </c>
      <c r="E450" s="175">
        <f ca="1"/>
        <v>-3.8102475778112456E-3</v>
      </c>
      <c r="F450" s="99"/>
      <c r="G450" s="174">
        <f t="shared" ca="1" si="24"/>
        <v>43032</v>
      </c>
      <c r="H450" s="20">
        <f ca="1">_xll.meDateFromTenor(G450,H$14,"Following",H$13,"Normal")</f>
        <v>43124</v>
      </c>
      <c r="I450" s="175" t="str">
        <f ca="1"/>
        <v>Load Curve</v>
      </c>
      <c r="J450" s="7" t="s">
        <v>4</v>
      </c>
      <c r="K450" s="174">
        <f t="shared" ca="1" si="25"/>
        <v>43032</v>
      </c>
      <c r="L450" s="20">
        <f ca="1">_xll.meDateFromTenor(K450,L$14,"Following",L$13,"Normal")</f>
        <v>43214</v>
      </c>
      <c r="M450" s="175">
        <f ca="1"/>
        <v>-9.0051507548921444E-4</v>
      </c>
      <c r="N450" s="7" t="s">
        <v>4</v>
      </c>
      <c r="O450" s="174">
        <f t="shared" ca="1" si="26"/>
        <v>43032</v>
      </c>
      <c r="P450" s="20">
        <f ca="1">_xll.meDateFromTenor(O450,P$14,"Following",P$13,"Normal")</f>
        <v>43033</v>
      </c>
      <c r="Q450" s="175" t="str">
        <f ca="1"/>
        <v>Load Curve</v>
      </c>
      <c r="R450" s="7" t="s">
        <v>4</v>
      </c>
      <c r="S450" s="174">
        <f t="shared" ca="1" si="27"/>
        <v>43032</v>
      </c>
      <c r="T450" s="20">
        <f ca="1">_xll.meDateFromTenor(S450,"1D","Following",T$13,"Normal")</f>
        <v>43033</v>
      </c>
      <c r="U450" s="175" t="str">
        <f ca="1"/>
        <v>Load Curve</v>
      </c>
      <c r="V450" s="136" t="s">
        <v>4</v>
      </c>
    </row>
    <row r="451" spans="1:22" x14ac:dyDescent="0.25">
      <c r="A451" s="142">
        <v>433</v>
      </c>
      <c r="B451" s="134"/>
      <c r="C451" s="174">
        <f ca="1">_xll.meDateFromTenor(C450,"1D","FOLLOWING",D$13,"NORMAL")</f>
        <v>43033</v>
      </c>
      <c r="D451" s="20">
        <f ca="1">_xll.meDateFromTenor(C451,D$14,"Following",D$13,"Normal")</f>
        <v>43034</v>
      </c>
      <c r="E451" s="175">
        <f ca="1"/>
        <v>-3.8083631179830625E-3</v>
      </c>
      <c r="F451" s="99"/>
      <c r="G451" s="174">
        <f t="shared" ca="1" si="24"/>
        <v>43033</v>
      </c>
      <c r="H451" s="20">
        <f ca="1">_xll.meDateFromTenor(G451,H$14,"Following",H$13,"Normal")</f>
        <v>43125</v>
      </c>
      <c r="I451" s="175" t="str">
        <f ca="1"/>
        <v>Load Curve</v>
      </c>
      <c r="J451" s="7" t="s">
        <v>4</v>
      </c>
      <c r="K451" s="174">
        <f t="shared" ca="1" si="25"/>
        <v>43033</v>
      </c>
      <c r="L451" s="20">
        <f ca="1">_xll.meDateFromTenor(K451,L$14,"Following",L$13,"Normal")</f>
        <v>43215</v>
      </c>
      <c r="M451" s="175">
        <f ca="1"/>
        <v>-8.9722259902007848E-4</v>
      </c>
      <c r="N451" s="7" t="s">
        <v>4</v>
      </c>
      <c r="O451" s="174">
        <f t="shared" ca="1" si="26"/>
        <v>43033</v>
      </c>
      <c r="P451" s="20">
        <f ca="1">_xll.meDateFromTenor(O451,P$14,"Following",P$13,"Normal")</f>
        <v>43034</v>
      </c>
      <c r="Q451" s="175" t="str">
        <f ca="1"/>
        <v>Load Curve</v>
      </c>
      <c r="R451" s="7" t="s">
        <v>4</v>
      </c>
      <c r="S451" s="174">
        <f t="shared" ca="1" si="27"/>
        <v>43033</v>
      </c>
      <c r="T451" s="20">
        <f ca="1">_xll.meDateFromTenor(S451,"1D","Following",T$13,"Normal")</f>
        <v>43034</v>
      </c>
      <c r="U451" s="175" t="str">
        <f ca="1"/>
        <v>Load Curve</v>
      </c>
      <c r="V451" s="136" t="s">
        <v>4</v>
      </c>
    </row>
    <row r="452" spans="1:22" x14ac:dyDescent="0.25">
      <c r="A452" s="142">
        <v>434</v>
      </c>
      <c r="B452" s="134"/>
      <c r="C452" s="174">
        <f ca="1">_xll.meDateFromTenor(C451,"1D","FOLLOWING",D$13,"NORMAL")</f>
        <v>43034</v>
      </c>
      <c r="D452" s="20">
        <f ca="1">_xll.meDateFromTenor(C452,D$14,"Following",D$13,"Normal")</f>
        <v>43035</v>
      </c>
      <c r="E452" s="175">
        <f ca="1"/>
        <v>-3.8064559127493204E-3</v>
      </c>
      <c r="F452" s="99"/>
      <c r="G452" s="174">
        <f t="shared" ca="1" si="24"/>
        <v>43034</v>
      </c>
      <c r="H452" s="20">
        <f ca="1">_xll.meDateFromTenor(G452,H$14,"Following",H$13,"Normal")</f>
        <v>43126</v>
      </c>
      <c r="I452" s="175" t="str">
        <f ca="1"/>
        <v>Load Curve</v>
      </c>
      <c r="J452" s="7" t="s">
        <v>4</v>
      </c>
      <c r="K452" s="174">
        <f t="shared" ca="1" si="25"/>
        <v>43034</v>
      </c>
      <c r="L452" s="20">
        <f ca="1">_xll.meDateFromTenor(K452,L$14,"Following",L$13,"Normal")</f>
        <v>43216</v>
      </c>
      <c r="M452" s="175">
        <f ca="1"/>
        <v>-8.9392117686128733E-4</v>
      </c>
      <c r="N452" s="7" t="s">
        <v>4</v>
      </c>
      <c r="O452" s="174">
        <f t="shared" ca="1" si="26"/>
        <v>43034</v>
      </c>
      <c r="P452" s="20">
        <f ca="1">_xll.meDateFromTenor(O452,P$14,"Following",P$13,"Normal")</f>
        <v>43035</v>
      </c>
      <c r="Q452" s="175" t="str">
        <f ca="1"/>
        <v>Load Curve</v>
      </c>
      <c r="R452" s="7" t="s">
        <v>4</v>
      </c>
      <c r="S452" s="174">
        <f t="shared" ca="1" si="27"/>
        <v>43034</v>
      </c>
      <c r="T452" s="20">
        <f ca="1">_xll.meDateFromTenor(S452,"1D","Following",T$13,"Normal")</f>
        <v>43035</v>
      </c>
      <c r="U452" s="175" t="str">
        <f ca="1"/>
        <v>Load Curve</v>
      </c>
      <c r="V452" s="136" t="s">
        <v>4</v>
      </c>
    </row>
    <row r="453" spans="1:22" x14ac:dyDescent="0.25">
      <c r="A453" s="142">
        <v>435</v>
      </c>
      <c r="B453" s="134"/>
      <c r="C453" s="174">
        <f ca="1">_xll.meDateFromTenor(C452,"1D","FOLLOWING",D$13,"NORMAL")</f>
        <v>43035</v>
      </c>
      <c r="D453" s="20">
        <f ca="1">_xll.meDateFromTenor(C453,D$14,"Following",D$13,"Normal")</f>
        <v>43038</v>
      </c>
      <c r="E453" s="175">
        <f ca="1"/>
        <v>-3.802525522655832E-3</v>
      </c>
      <c r="F453" s="99"/>
      <c r="G453" s="174">
        <f t="shared" ca="1" si="24"/>
        <v>43035</v>
      </c>
      <c r="H453" s="20">
        <f ca="1">_xll.meDateFromTenor(G453,H$14,"Following",H$13,"Normal")</f>
        <v>43129</v>
      </c>
      <c r="I453" s="175" t="str">
        <f ca="1"/>
        <v>Load Curve</v>
      </c>
      <c r="J453" s="7" t="s">
        <v>4</v>
      </c>
      <c r="K453" s="174">
        <f t="shared" ca="1" si="25"/>
        <v>43035</v>
      </c>
      <c r="L453" s="20">
        <f ca="1">_xll.meDateFromTenor(K453,L$14,"Following",L$13,"Normal")</f>
        <v>43217</v>
      </c>
      <c r="M453" s="175">
        <f ca="1"/>
        <v>-8.9061080550919983E-4</v>
      </c>
      <c r="N453" s="7" t="s">
        <v>4</v>
      </c>
      <c r="O453" s="174">
        <f t="shared" ca="1" si="26"/>
        <v>43035</v>
      </c>
      <c r="P453" s="20">
        <f ca="1">_xll.meDateFromTenor(O453,P$14,"Following",P$13,"Normal")</f>
        <v>43038</v>
      </c>
      <c r="Q453" s="175" t="str">
        <f ca="1"/>
        <v>Load Curve</v>
      </c>
      <c r="R453" s="7" t="s">
        <v>4</v>
      </c>
      <c r="S453" s="174">
        <f t="shared" ca="1" si="27"/>
        <v>43035</v>
      </c>
      <c r="T453" s="20">
        <f ca="1">_xll.meDateFromTenor(S453,"1D","Following",T$13,"Normal")</f>
        <v>43038</v>
      </c>
      <c r="U453" s="175" t="str">
        <f ca="1"/>
        <v>Load Curve</v>
      </c>
      <c r="V453" s="136" t="s">
        <v>4</v>
      </c>
    </row>
    <row r="454" spans="1:22" x14ac:dyDescent="0.25">
      <c r="A454" s="142">
        <v>436</v>
      </c>
      <c r="B454" s="134"/>
      <c r="C454" s="174">
        <f ca="1">_xll.meDateFromTenor(C453,"1D","FOLLOWING",D$13,"NORMAL")</f>
        <v>43038</v>
      </c>
      <c r="D454" s="20">
        <f ca="1">_xll.meDateFromTenor(C454,D$14,"Following",D$13,"Normal")</f>
        <v>43039</v>
      </c>
      <c r="E454" s="175">
        <f ca="1"/>
        <v>-3.7985996533862611E-3</v>
      </c>
      <c r="F454" s="99"/>
      <c r="G454" s="174">
        <f t="shared" ca="1" si="24"/>
        <v>43038</v>
      </c>
      <c r="H454" s="20">
        <f ca="1">_xll.meDateFromTenor(G454,H$14,"Following",H$13,"Normal")</f>
        <v>43130</v>
      </c>
      <c r="I454" s="175" t="str">
        <f ca="1"/>
        <v>Load Curve</v>
      </c>
      <c r="J454" s="7" t="s">
        <v>4</v>
      </c>
      <c r="K454" s="174">
        <f t="shared" ca="1" si="25"/>
        <v>43038</v>
      </c>
      <c r="L454" s="20">
        <f ca="1">_xll.meDateFromTenor(K454,L$14,"Following",L$13,"Normal")</f>
        <v>43220</v>
      </c>
      <c r="M454" s="175">
        <f ca="1"/>
        <v>-8.8062596125676007E-4</v>
      </c>
      <c r="N454" s="7" t="s">
        <v>4</v>
      </c>
      <c r="O454" s="174">
        <f t="shared" ca="1" si="26"/>
        <v>43038</v>
      </c>
      <c r="P454" s="20">
        <f ca="1">_xll.meDateFromTenor(O454,P$14,"Following",P$13,"Normal")</f>
        <v>43039</v>
      </c>
      <c r="Q454" s="175" t="str">
        <f ca="1"/>
        <v>Load Curve</v>
      </c>
      <c r="R454" s="7" t="s">
        <v>4</v>
      </c>
      <c r="S454" s="174">
        <f t="shared" ca="1" si="27"/>
        <v>43038</v>
      </c>
      <c r="T454" s="20">
        <f ca="1">_xll.meDateFromTenor(S454,"1D","Following",T$13,"Normal")</f>
        <v>43039</v>
      </c>
      <c r="U454" s="175" t="str">
        <f ca="1"/>
        <v>Load Curve</v>
      </c>
      <c r="V454" s="136" t="s">
        <v>4</v>
      </c>
    </row>
    <row r="455" spans="1:22" x14ac:dyDescent="0.25">
      <c r="A455" s="142">
        <v>437</v>
      </c>
      <c r="B455" s="134"/>
      <c r="C455" s="174">
        <f ca="1">_xll.meDateFromTenor(C454,"1D","FOLLOWING",D$13,"NORMAL")</f>
        <v>43039</v>
      </c>
      <c r="D455" s="20">
        <f ca="1">_xll.meDateFromTenor(C455,D$14,"Following",D$13,"Normal")</f>
        <v>43040</v>
      </c>
      <c r="E455" s="175">
        <f ca="1"/>
        <v>-3.7965787336347169E-3</v>
      </c>
      <c r="F455" s="99"/>
      <c r="G455" s="174">
        <f t="shared" ca="1" si="24"/>
        <v>43039</v>
      </c>
      <c r="H455" s="20">
        <f ca="1">_xll.meDateFromTenor(G455,H$14,"Following",H$13,"Normal")</f>
        <v>43131</v>
      </c>
      <c r="I455" s="175" t="str">
        <f ca="1"/>
        <v>Load Curve</v>
      </c>
      <c r="J455" s="7" t="s">
        <v>4</v>
      </c>
      <c r="K455" s="174">
        <f t="shared" ca="1" si="25"/>
        <v>43039</v>
      </c>
      <c r="L455" s="20">
        <f ca="1">_xll.meDateFromTenor(K455,L$14,"Following",L$13,"Normal")</f>
        <v>43220</v>
      </c>
      <c r="M455" s="175">
        <f ca="1"/>
        <v>-8.772797580950865E-4</v>
      </c>
      <c r="N455" s="7" t="s">
        <v>4</v>
      </c>
      <c r="O455" s="174">
        <f t="shared" ca="1" si="26"/>
        <v>43039</v>
      </c>
      <c r="P455" s="20">
        <f ca="1">_xll.meDateFromTenor(O455,P$14,"Following",P$13,"Normal")</f>
        <v>43040</v>
      </c>
      <c r="Q455" s="175" t="str">
        <f ca="1"/>
        <v>Load Curve</v>
      </c>
      <c r="R455" s="7" t="s">
        <v>4</v>
      </c>
      <c r="S455" s="174">
        <f t="shared" ca="1" si="27"/>
        <v>43039</v>
      </c>
      <c r="T455" s="20">
        <f ca="1">_xll.meDateFromTenor(S455,"1D","Following",T$13,"Normal")</f>
        <v>43040</v>
      </c>
      <c r="U455" s="175" t="str">
        <f ca="1"/>
        <v>Load Curve</v>
      </c>
      <c r="V455" s="136" t="s">
        <v>4</v>
      </c>
    </row>
    <row r="456" spans="1:22" x14ac:dyDescent="0.25">
      <c r="A456" s="142">
        <v>438</v>
      </c>
      <c r="B456" s="134"/>
      <c r="C456" s="174">
        <f ca="1">_xll.meDateFromTenor(C455,"1D","FOLLOWING",D$13,"NORMAL")</f>
        <v>43040</v>
      </c>
      <c r="D456" s="20">
        <f ca="1">_xll.meDateFromTenor(C456,D$14,"Following",D$13,"Normal")</f>
        <v>43041</v>
      </c>
      <c r="E456" s="175">
        <f ca="1"/>
        <v>-3.7945350737134255E-3</v>
      </c>
      <c r="F456" s="99"/>
      <c r="G456" s="174">
        <f t="shared" ca="1" si="24"/>
        <v>43040</v>
      </c>
      <c r="H456" s="20">
        <f ca="1">_xll.meDateFromTenor(G456,H$14,"Following",H$13,"Normal")</f>
        <v>43132</v>
      </c>
      <c r="I456" s="175" t="str">
        <f ca="1"/>
        <v>Load Curve</v>
      </c>
      <c r="J456" s="7" t="s">
        <v>4</v>
      </c>
      <c r="K456" s="174">
        <f t="shared" ca="1" si="25"/>
        <v>43040</v>
      </c>
      <c r="L456" s="20">
        <f ca="1">_xll.meDateFromTenor(K456,L$14,"Following",L$13,"Normal")</f>
        <v>43222</v>
      </c>
      <c r="M456" s="175">
        <f ca="1"/>
        <v>-8.7392458822191561E-4</v>
      </c>
      <c r="N456" s="7" t="s">
        <v>4</v>
      </c>
      <c r="O456" s="174">
        <f t="shared" ca="1" si="26"/>
        <v>43040</v>
      </c>
      <c r="P456" s="20">
        <f ca="1">_xll.meDateFromTenor(O456,P$14,"Following",P$13,"Normal")</f>
        <v>43041</v>
      </c>
      <c r="Q456" s="175" t="str">
        <f ca="1"/>
        <v>Load Curve</v>
      </c>
      <c r="R456" s="7" t="s">
        <v>4</v>
      </c>
      <c r="S456" s="174">
        <f t="shared" ca="1" si="27"/>
        <v>43040</v>
      </c>
      <c r="T456" s="20">
        <f ca="1">_xll.meDateFromTenor(S456,"1D","Following",T$13,"Normal")</f>
        <v>43041</v>
      </c>
      <c r="U456" s="175" t="str">
        <f ca="1"/>
        <v>Load Curve</v>
      </c>
      <c r="V456" s="136" t="s">
        <v>4</v>
      </c>
    </row>
    <row r="457" spans="1:22" x14ac:dyDescent="0.25">
      <c r="A457" s="142">
        <v>439</v>
      </c>
      <c r="B457" s="134"/>
      <c r="C457" s="174">
        <f ca="1">_xll.meDateFromTenor(C456,"1D","FOLLOWING",D$13,"NORMAL")</f>
        <v>43041</v>
      </c>
      <c r="D457" s="20">
        <f ca="1">_xll.meDateFromTenor(C457,D$14,"Following",D$13,"Normal")</f>
        <v>43042</v>
      </c>
      <c r="E457" s="175">
        <f ca="1"/>
        <v>-3.7924686748613957E-3</v>
      </c>
      <c r="F457" s="99"/>
      <c r="G457" s="174">
        <f t="shared" ca="1" si="24"/>
        <v>43041</v>
      </c>
      <c r="H457" s="20">
        <f ca="1">_xll.meDateFromTenor(G457,H$14,"Following",H$13,"Normal")</f>
        <v>43133</v>
      </c>
      <c r="I457" s="175" t="str">
        <f ca="1"/>
        <v>Load Curve</v>
      </c>
      <c r="J457" s="7" t="s">
        <v>4</v>
      </c>
      <c r="K457" s="174">
        <f t="shared" ca="1" si="25"/>
        <v>43041</v>
      </c>
      <c r="L457" s="20">
        <f ca="1">_xll.meDateFromTenor(K457,L$14,"Following",L$13,"Normal")</f>
        <v>43222</v>
      </c>
      <c r="M457" s="175">
        <f ca="1"/>
        <v>-8.7056044813360752E-4</v>
      </c>
      <c r="N457" s="7" t="s">
        <v>4</v>
      </c>
      <c r="O457" s="174">
        <f t="shared" ca="1" si="26"/>
        <v>43041</v>
      </c>
      <c r="P457" s="20">
        <f ca="1">_xll.meDateFromTenor(O457,P$14,"Following",P$13,"Normal")</f>
        <v>43042</v>
      </c>
      <c r="Q457" s="175" t="str">
        <f ca="1"/>
        <v>Load Curve</v>
      </c>
      <c r="R457" s="7" t="s">
        <v>4</v>
      </c>
      <c r="S457" s="174">
        <f t="shared" ca="1" si="27"/>
        <v>43041</v>
      </c>
      <c r="T457" s="20">
        <f ca="1">_xll.meDateFromTenor(S457,"1D","Following",T$13,"Normal")</f>
        <v>43042</v>
      </c>
      <c r="U457" s="175" t="str">
        <f ca="1"/>
        <v>Load Curve</v>
      </c>
      <c r="V457" s="136" t="s">
        <v>4</v>
      </c>
    </row>
    <row r="458" spans="1:22" x14ac:dyDescent="0.25">
      <c r="A458" s="142">
        <v>440</v>
      </c>
      <c r="B458" s="134"/>
      <c r="C458" s="174">
        <f ca="1">_xll.meDateFromTenor(C457,"1D","FOLLOWING",D$13,"NORMAL")</f>
        <v>43042</v>
      </c>
      <c r="D458" s="20">
        <f ca="1">_xll.meDateFromTenor(C458,D$14,"Following",D$13,"Normal")</f>
        <v>43045</v>
      </c>
      <c r="E458" s="175">
        <f ca="1"/>
        <v>-3.7882202207262373E-3</v>
      </c>
      <c r="F458" s="99"/>
      <c r="G458" s="174">
        <f t="shared" ca="1" si="24"/>
        <v>43042</v>
      </c>
      <c r="H458" s="20">
        <f ca="1">_xll.meDateFromTenor(G458,H$14,"Following",H$13,"Normal")</f>
        <v>43136</v>
      </c>
      <c r="I458" s="175" t="str">
        <f ca="1"/>
        <v>Load Curve</v>
      </c>
      <c r="J458" s="7" t="s">
        <v>4</v>
      </c>
      <c r="K458" s="174">
        <f t="shared" ca="1" si="25"/>
        <v>43042</v>
      </c>
      <c r="L458" s="20">
        <f ca="1">_xll.meDateFromTenor(K458,L$14,"Following",L$13,"Normal")</f>
        <v>43223</v>
      </c>
      <c r="M458" s="175">
        <f ca="1"/>
        <v>-8.6718733432652139E-4</v>
      </c>
      <c r="N458" s="7" t="s">
        <v>4</v>
      </c>
      <c r="O458" s="174">
        <f t="shared" ca="1" si="26"/>
        <v>43042</v>
      </c>
      <c r="P458" s="20">
        <f ca="1">_xll.meDateFromTenor(O458,P$14,"Following",P$13,"Normal")</f>
        <v>43045</v>
      </c>
      <c r="Q458" s="175" t="str">
        <f ca="1"/>
        <v>Load Curve</v>
      </c>
      <c r="R458" s="7" t="s">
        <v>4</v>
      </c>
      <c r="S458" s="174">
        <f t="shared" ca="1" si="27"/>
        <v>43042</v>
      </c>
      <c r="T458" s="20">
        <f ca="1">_xll.meDateFromTenor(S458,"1D","Following",T$13,"Normal")</f>
        <v>43045</v>
      </c>
      <c r="U458" s="175" t="str">
        <f ca="1"/>
        <v>Load Curve</v>
      </c>
      <c r="V458" s="136" t="s">
        <v>4</v>
      </c>
    </row>
    <row r="459" spans="1:22" x14ac:dyDescent="0.25">
      <c r="A459" s="142">
        <v>441</v>
      </c>
      <c r="B459" s="134"/>
      <c r="C459" s="174">
        <f ca="1">_xll.meDateFromTenor(C458,"1D","FOLLOWING",D$13,"NORMAL")</f>
        <v>43045</v>
      </c>
      <c r="D459" s="20">
        <f ca="1">_xll.meDateFromTenor(C459,D$14,"Following",D$13,"Normal")</f>
        <v>43046</v>
      </c>
      <c r="E459" s="175">
        <f ca="1"/>
        <v>-3.7839757057733926E-3</v>
      </c>
      <c r="F459" s="99"/>
      <c r="G459" s="174">
        <f t="shared" ca="1" si="24"/>
        <v>43045</v>
      </c>
      <c r="H459" s="20">
        <f ca="1">_xll.meDateFromTenor(G459,H$14,"Following",H$13,"Normal")</f>
        <v>43137</v>
      </c>
      <c r="I459" s="175" t="str">
        <f ca="1"/>
        <v>Load Curve</v>
      </c>
      <c r="J459" s="7" t="s">
        <v>4</v>
      </c>
      <c r="K459" s="174">
        <f t="shared" ca="1" si="25"/>
        <v>43045</v>
      </c>
      <c r="L459" s="20">
        <f ca="1">_xll.meDateFromTenor(K459,L$14,"Following",L$13,"Normal")</f>
        <v>43227</v>
      </c>
      <c r="M459" s="175">
        <f ca="1"/>
        <v>-8.5701411555619408E-4</v>
      </c>
      <c r="N459" s="7" t="s">
        <v>4</v>
      </c>
      <c r="O459" s="174">
        <f t="shared" ca="1" si="26"/>
        <v>43045</v>
      </c>
      <c r="P459" s="20">
        <f ca="1">_xll.meDateFromTenor(O459,P$14,"Following",P$13,"Normal")</f>
        <v>43046</v>
      </c>
      <c r="Q459" s="175" t="str">
        <f ca="1"/>
        <v>Load Curve</v>
      </c>
      <c r="R459" s="7" t="s">
        <v>4</v>
      </c>
      <c r="S459" s="174">
        <f t="shared" ca="1" si="27"/>
        <v>43045</v>
      </c>
      <c r="T459" s="20">
        <f ca="1">_xll.meDateFromTenor(S459,"1D","Following",T$13,"Normal")</f>
        <v>43046</v>
      </c>
      <c r="U459" s="175" t="str">
        <f ca="1"/>
        <v>Load Curve</v>
      </c>
      <c r="V459" s="136" t="s">
        <v>4</v>
      </c>
    </row>
    <row r="460" spans="1:22" x14ac:dyDescent="0.25">
      <c r="A460" s="142">
        <v>442</v>
      </c>
      <c r="B460" s="134"/>
      <c r="C460" s="174">
        <f ca="1">_xll.meDateFromTenor(C459,"1D","FOLLOWING",D$13,"NORMAL")</f>
        <v>43046</v>
      </c>
      <c r="D460" s="20">
        <f ca="1">_xll.meDateFromTenor(C460,D$14,"Following",D$13,"Normal")</f>
        <v>43047</v>
      </c>
      <c r="E460" s="175">
        <f ca="1"/>
        <v>-3.7817956246177921E-3</v>
      </c>
      <c r="F460" s="99"/>
      <c r="G460" s="174">
        <f t="shared" ca="1" si="24"/>
        <v>43046</v>
      </c>
      <c r="H460" s="20">
        <f ca="1">_xll.meDateFromTenor(G460,H$14,"Following",H$13,"Normal")</f>
        <v>43138</v>
      </c>
      <c r="I460" s="175" t="str">
        <f ca="1"/>
        <v>Load Curve</v>
      </c>
      <c r="J460" s="7" t="s">
        <v>4</v>
      </c>
      <c r="K460" s="174">
        <f t="shared" ca="1" si="25"/>
        <v>43046</v>
      </c>
      <c r="L460" s="20">
        <f ca="1">_xll.meDateFromTenor(K460,L$14,"Following",L$13,"Normal")</f>
        <v>43227</v>
      </c>
      <c r="M460" s="175">
        <f ca="1"/>
        <v>-8.5360507183759415E-4</v>
      </c>
      <c r="N460" s="7" t="s">
        <v>4</v>
      </c>
      <c r="O460" s="174">
        <f t="shared" ca="1" si="26"/>
        <v>43046</v>
      </c>
      <c r="P460" s="20">
        <f ca="1">_xll.meDateFromTenor(O460,P$14,"Following",P$13,"Normal")</f>
        <v>43047</v>
      </c>
      <c r="Q460" s="175" t="str">
        <f ca="1"/>
        <v>Load Curve</v>
      </c>
      <c r="R460" s="7" t="s">
        <v>4</v>
      </c>
      <c r="S460" s="174">
        <f t="shared" ca="1" si="27"/>
        <v>43046</v>
      </c>
      <c r="T460" s="20">
        <f ca="1">_xll.meDateFromTenor(S460,"1D","Following",T$13,"Normal")</f>
        <v>43047</v>
      </c>
      <c r="U460" s="175" t="str">
        <f ca="1"/>
        <v>Load Curve</v>
      </c>
      <c r="V460" s="136" t="s">
        <v>4</v>
      </c>
    </row>
    <row r="461" spans="1:22" x14ac:dyDescent="0.25">
      <c r="A461" s="142">
        <v>443</v>
      </c>
      <c r="B461" s="134"/>
      <c r="C461" s="174">
        <f ca="1">_xll.meDateFromTenor(C460,"1D","FOLLOWING",D$13,"NORMAL")</f>
        <v>43047</v>
      </c>
      <c r="D461" s="20">
        <f ca="1">_xll.meDateFromTenor(C461,D$14,"Following",D$13,"Normal")</f>
        <v>43048</v>
      </c>
      <c r="E461" s="175">
        <f ca="1"/>
        <v>-3.7795928100870092E-3</v>
      </c>
      <c r="F461" s="99"/>
      <c r="G461" s="174">
        <f t="shared" ca="1" si="24"/>
        <v>43047</v>
      </c>
      <c r="H461" s="20">
        <f ca="1">_xll.meDateFromTenor(G461,H$14,"Following",H$13,"Normal")</f>
        <v>43139</v>
      </c>
      <c r="I461" s="175" t="str">
        <f ca="1"/>
        <v>Load Curve</v>
      </c>
      <c r="J461" s="7" t="s">
        <v>4</v>
      </c>
      <c r="K461" s="174">
        <f t="shared" ca="1" si="25"/>
        <v>43047</v>
      </c>
      <c r="L461" s="20">
        <f ca="1">_xll.meDateFromTenor(K461,L$14,"Following",L$13,"Normal")</f>
        <v>43228</v>
      </c>
      <c r="M461" s="175">
        <f ca="1"/>
        <v>-8.5018703688201532E-4</v>
      </c>
      <c r="N461" s="7" t="s">
        <v>4</v>
      </c>
      <c r="O461" s="174">
        <f t="shared" ca="1" si="26"/>
        <v>43047</v>
      </c>
      <c r="P461" s="20">
        <f ca="1">_xll.meDateFromTenor(O461,P$14,"Following",P$13,"Normal")</f>
        <v>43048</v>
      </c>
      <c r="Q461" s="175" t="str">
        <f ca="1"/>
        <v>Load Curve</v>
      </c>
      <c r="R461" s="7" t="s">
        <v>4</v>
      </c>
      <c r="S461" s="174">
        <f t="shared" ca="1" si="27"/>
        <v>43047</v>
      </c>
      <c r="T461" s="20">
        <f ca="1">_xll.meDateFromTenor(S461,"1D","Following",T$13,"Normal")</f>
        <v>43048</v>
      </c>
      <c r="U461" s="175" t="str">
        <f ca="1"/>
        <v>Load Curve</v>
      </c>
      <c r="V461" s="136" t="s">
        <v>4</v>
      </c>
    </row>
    <row r="462" spans="1:22" x14ac:dyDescent="0.25">
      <c r="A462" s="142">
        <v>444</v>
      </c>
      <c r="B462" s="134"/>
      <c r="C462" s="174">
        <f ca="1">_xll.meDateFromTenor(C461,"1D","FOLLOWING",D$13,"NORMAL")</f>
        <v>43048</v>
      </c>
      <c r="D462" s="20">
        <f ca="1">_xll.meDateFromTenor(C462,D$14,"Following",D$13,"Normal")</f>
        <v>43049</v>
      </c>
      <c r="E462" s="175">
        <f ca="1"/>
        <v>-3.7773672627805645E-3</v>
      </c>
      <c r="F462" s="99"/>
      <c r="G462" s="174">
        <f t="shared" ca="1" si="24"/>
        <v>43048</v>
      </c>
      <c r="H462" s="20">
        <f ca="1">_xll.meDateFromTenor(G462,H$14,"Following",H$13,"Normal")</f>
        <v>43140</v>
      </c>
      <c r="I462" s="175" t="str">
        <f ca="1"/>
        <v>Load Curve</v>
      </c>
      <c r="J462" s="7" t="s">
        <v>4</v>
      </c>
      <c r="K462" s="174">
        <f t="shared" ca="1" si="25"/>
        <v>43048</v>
      </c>
      <c r="L462" s="20">
        <f ca="1">_xll.meDateFromTenor(K462,L$14,"Following",L$13,"Normal")</f>
        <v>43229</v>
      </c>
      <c r="M462" s="175">
        <f ca="1"/>
        <v>-8.4676000718581694E-4</v>
      </c>
      <c r="N462" s="7" t="s">
        <v>4</v>
      </c>
      <c r="O462" s="174">
        <f t="shared" ca="1" si="26"/>
        <v>43048</v>
      </c>
      <c r="P462" s="20">
        <f ca="1">_xll.meDateFromTenor(O462,P$14,"Following",P$13,"Normal")</f>
        <v>43049</v>
      </c>
      <c r="Q462" s="175" t="str">
        <f ca="1"/>
        <v>Load Curve</v>
      </c>
      <c r="R462" s="7" t="s">
        <v>4</v>
      </c>
      <c r="S462" s="174">
        <f t="shared" ca="1" si="27"/>
        <v>43048</v>
      </c>
      <c r="T462" s="20">
        <f ca="1">_xll.meDateFromTenor(S462,"1D","Following",T$13,"Normal")</f>
        <v>43049</v>
      </c>
      <c r="U462" s="175" t="str">
        <f ca="1"/>
        <v>Load Curve</v>
      </c>
      <c r="V462" s="136" t="s">
        <v>4</v>
      </c>
    </row>
    <row r="463" spans="1:22" x14ac:dyDescent="0.25">
      <c r="A463" s="142">
        <v>445</v>
      </c>
      <c r="B463" s="134"/>
      <c r="C463" s="174">
        <f ca="1">_xll.meDateFromTenor(C462,"1D","FOLLOWING",D$13,"NORMAL")</f>
        <v>43049</v>
      </c>
      <c r="D463" s="20">
        <f ca="1">_xll.meDateFromTenor(C463,D$14,"Following",D$13,"Normal")</f>
        <v>43052</v>
      </c>
      <c r="E463" s="175">
        <f ca="1"/>
        <v>-3.7728008571802497E-3</v>
      </c>
      <c r="F463" s="99"/>
      <c r="G463" s="174">
        <f t="shared" ca="1" si="24"/>
        <v>43049</v>
      </c>
      <c r="H463" s="20">
        <f ca="1">_xll.meDateFromTenor(G463,H$14,"Following",H$13,"Normal")</f>
        <v>43143</v>
      </c>
      <c r="I463" s="175" t="str">
        <f ca="1"/>
        <v>Load Curve</v>
      </c>
      <c r="J463" s="7" t="s">
        <v>4</v>
      </c>
      <c r="K463" s="174">
        <f t="shared" ca="1" si="25"/>
        <v>43049</v>
      </c>
      <c r="L463" s="20">
        <f ca="1">_xll.meDateFromTenor(K463,L$14,"Following",L$13,"Normal")</f>
        <v>43230</v>
      </c>
      <c r="M463" s="175">
        <f ca="1"/>
        <v>-8.4332397924535873E-4</v>
      </c>
      <c r="N463" s="7" t="s">
        <v>4</v>
      </c>
      <c r="O463" s="174">
        <f t="shared" ca="1" si="26"/>
        <v>43049</v>
      </c>
      <c r="P463" s="20">
        <f ca="1">_xll.meDateFromTenor(O463,P$14,"Following",P$13,"Normal")</f>
        <v>43052</v>
      </c>
      <c r="Q463" s="175" t="str">
        <f ca="1"/>
        <v>Load Curve</v>
      </c>
      <c r="R463" s="7" t="s">
        <v>4</v>
      </c>
      <c r="S463" s="174">
        <f t="shared" ca="1" si="27"/>
        <v>43049</v>
      </c>
      <c r="T463" s="20">
        <f ca="1">_xll.meDateFromTenor(S463,"1D","Following",T$13,"Normal")</f>
        <v>43052</v>
      </c>
      <c r="U463" s="175" t="str">
        <f ca="1"/>
        <v>Load Curve</v>
      </c>
      <c r="V463" s="136" t="s">
        <v>4</v>
      </c>
    </row>
    <row r="464" spans="1:22" x14ac:dyDescent="0.25">
      <c r="A464" s="142">
        <v>446</v>
      </c>
      <c r="B464" s="134"/>
      <c r="C464" s="174">
        <f ca="1">_xll.meDateFromTenor(C463,"1D","FOLLOWING",D$13,"NORMAL")</f>
        <v>43052</v>
      </c>
      <c r="D464" s="20">
        <f ca="1">_xll.meDateFromTenor(C464,D$14,"Following",D$13,"Normal")</f>
        <v>43053</v>
      </c>
      <c r="E464" s="175">
        <f ca="1"/>
        <v>-3.7682377642633959E-3</v>
      </c>
      <c r="F464" s="99"/>
      <c r="G464" s="174">
        <f t="shared" ca="1" si="24"/>
        <v>43052</v>
      </c>
      <c r="H464" s="20">
        <f ca="1">_xll.meDateFromTenor(G464,H$14,"Following",H$13,"Normal")</f>
        <v>43144</v>
      </c>
      <c r="I464" s="175" t="str">
        <f ca="1"/>
        <v>Load Curve</v>
      </c>
      <c r="J464" s="7" t="s">
        <v>4</v>
      </c>
      <c r="K464" s="174">
        <f t="shared" ca="1" si="25"/>
        <v>43052</v>
      </c>
      <c r="L464" s="20">
        <f ca="1">_xll.meDateFromTenor(K464,L$14,"Following",L$13,"Normal")</f>
        <v>43234</v>
      </c>
      <c r="M464" s="175">
        <f ca="1"/>
        <v>-8.3296187092202472E-4</v>
      </c>
      <c r="N464" s="7" t="s">
        <v>4</v>
      </c>
      <c r="O464" s="174">
        <f t="shared" ca="1" si="26"/>
        <v>43052</v>
      </c>
      <c r="P464" s="20">
        <f ca="1">_xll.meDateFromTenor(O464,P$14,"Following",P$13,"Normal")</f>
        <v>43053</v>
      </c>
      <c r="Q464" s="175" t="str">
        <f ca="1"/>
        <v>Load Curve</v>
      </c>
      <c r="R464" s="7" t="s">
        <v>4</v>
      </c>
      <c r="S464" s="174">
        <f t="shared" ca="1" si="27"/>
        <v>43052</v>
      </c>
      <c r="T464" s="20">
        <f ca="1">_xll.meDateFromTenor(S464,"1D","Following",T$13,"Normal")</f>
        <v>43053</v>
      </c>
      <c r="U464" s="175" t="str">
        <f ca="1"/>
        <v>Load Curve</v>
      </c>
      <c r="V464" s="136" t="s">
        <v>4</v>
      </c>
    </row>
    <row r="465" spans="1:22" x14ac:dyDescent="0.25">
      <c r="A465" s="142">
        <v>447</v>
      </c>
      <c r="B465" s="134"/>
      <c r="C465" s="174">
        <f ca="1">_xll.meDateFromTenor(C464,"1D","FOLLOWING",D$13,"NORMAL")</f>
        <v>43053</v>
      </c>
      <c r="D465" s="20">
        <f ca="1">_xll.meDateFromTenor(C465,D$14,"Following",D$13,"Normal")</f>
        <v>43054</v>
      </c>
      <c r="E465" s="175">
        <f ca="1"/>
        <v>-3.7658985669875157E-3</v>
      </c>
      <c r="F465" s="99"/>
      <c r="G465" s="174">
        <f t="shared" ca="1" si="24"/>
        <v>43053</v>
      </c>
      <c r="H465" s="20">
        <f ca="1">_xll.meDateFromTenor(G465,H$14,"Following",H$13,"Normal")</f>
        <v>43145</v>
      </c>
      <c r="I465" s="175" t="str">
        <f ca="1"/>
        <v>Load Curve</v>
      </c>
      <c r="J465" s="7" t="s">
        <v>4</v>
      </c>
      <c r="K465" s="174">
        <f t="shared" ca="1" si="25"/>
        <v>43053</v>
      </c>
      <c r="L465" s="20">
        <f ca="1">_xll.meDateFromTenor(K465,L$14,"Following",L$13,"Normal")</f>
        <v>43234</v>
      </c>
      <c r="M465" s="175">
        <f ca="1"/>
        <v>-8.2948981496812531E-4</v>
      </c>
      <c r="N465" s="7" t="s">
        <v>4</v>
      </c>
      <c r="O465" s="174">
        <f t="shared" ca="1" si="26"/>
        <v>43053</v>
      </c>
      <c r="P465" s="20">
        <f ca="1">_xll.meDateFromTenor(O465,P$14,"Following",P$13,"Normal")</f>
        <v>43054</v>
      </c>
      <c r="Q465" s="175" t="str">
        <f ca="1"/>
        <v>Load Curve</v>
      </c>
      <c r="R465" s="7" t="s">
        <v>4</v>
      </c>
      <c r="S465" s="174">
        <f t="shared" ca="1" si="27"/>
        <v>43053</v>
      </c>
      <c r="T465" s="20">
        <f ca="1">_xll.meDateFromTenor(S465,"1D","Following",T$13,"Normal")</f>
        <v>43054</v>
      </c>
      <c r="U465" s="175" t="str">
        <f ca="1"/>
        <v>Load Curve</v>
      </c>
      <c r="V465" s="136" t="s">
        <v>4</v>
      </c>
    </row>
    <row r="466" spans="1:22" x14ac:dyDescent="0.25">
      <c r="A466" s="142">
        <v>448</v>
      </c>
      <c r="B466" s="134"/>
      <c r="C466" s="174">
        <f ca="1">_xll.meDateFromTenor(C465,"1D","FOLLOWING",D$13,"NORMAL")</f>
        <v>43054</v>
      </c>
      <c r="D466" s="20">
        <f ca="1">_xll.meDateFromTenor(C466,D$14,"Following",D$13,"Normal")</f>
        <v>43055</v>
      </c>
      <c r="E466" s="175">
        <f ca="1"/>
        <v>-3.7635366424515616E-3</v>
      </c>
      <c r="F466" s="99"/>
      <c r="G466" s="174">
        <f t="shared" ca="1" si="24"/>
        <v>43054</v>
      </c>
      <c r="H466" s="20">
        <f ca="1">_xll.meDateFromTenor(G466,H$14,"Following",H$13,"Normal")</f>
        <v>43146</v>
      </c>
      <c r="I466" s="175" t="str">
        <f ca="1"/>
        <v>Load Curve</v>
      </c>
      <c r="J466" s="7" t="s">
        <v>4</v>
      </c>
      <c r="K466" s="174">
        <f t="shared" ca="1" si="25"/>
        <v>43054</v>
      </c>
      <c r="L466" s="20">
        <f ca="1">_xll.meDateFromTenor(K466,L$14,"Following",L$13,"Normal")</f>
        <v>43235</v>
      </c>
      <c r="M466" s="175">
        <f ca="1"/>
        <v>-8.260087432517654E-4</v>
      </c>
      <c r="N466" s="7" t="s">
        <v>4</v>
      </c>
      <c r="O466" s="174">
        <f t="shared" ca="1" si="26"/>
        <v>43054</v>
      </c>
      <c r="P466" s="20">
        <f ca="1">_xll.meDateFromTenor(O466,P$14,"Following",P$13,"Normal")</f>
        <v>43055</v>
      </c>
      <c r="Q466" s="175" t="str">
        <f ca="1"/>
        <v>Load Curve</v>
      </c>
      <c r="R466" s="7" t="s">
        <v>4</v>
      </c>
      <c r="S466" s="174">
        <f t="shared" ca="1" si="27"/>
        <v>43054</v>
      </c>
      <c r="T466" s="20">
        <f ca="1">_xll.meDateFromTenor(S466,"1D","Following",T$13,"Normal")</f>
        <v>43055</v>
      </c>
      <c r="U466" s="175" t="str">
        <f ca="1"/>
        <v>Load Curve</v>
      </c>
      <c r="V466" s="136" t="s">
        <v>4</v>
      </c>
    </row>
    <row r="467" spans="1:22" x14ac:dyDescent="0.25">
      <c r="A467" s="142">
        <v>449</v>
      </c>
      <c r="B467" s="134"/>
      <c r="C467" s="174">
        <f ca="1">_xll.meDateFromTenor(C466,"1D","FOLLOWING",D$13,"NORMAL")</f>
        <v>43055</v>
      </c>
      <c r="D467" s="20">
        <f ca="1">_xll.meDateFromTenor(C467,D$14,"Following",D$13,"Normal")</f>
        <v>43056</v>
      </c>
      <c r="E467" s="175">
        <f ca="1"/>
        <v>-3.7611519914948622E-3</v>
      </c>
      <c r="F467" s="99"/>
      <c r="G467" s="174">
        <f t="shared" ca="1" si="24"/>
        <v>43055</v>
      </c>
      <c r="H467" s="20">
        <f ca="1">_xll.meDateFromTenor(G467,H$14,"Following",H$13,"Normal")</f>
        <v>43147</v>
      </c>
      <c r="I467" s="175" t="str">
        <f ca="1"/>
        <v>Load Curve</v>
      </c>
      <c r="J467" s="7" t="s">
        <v>4</v>
      </c>
      <c r="K467" s="174">
        <f t="shared" ca="1" si="25"/>
        <v>43055</v>
      </c>
      <c r="L467" s="20">
        <f ca="1">_xll.meDateFromTenor(K467,L$14,"Following",L$13,"Normal")</f>
        <v>43236</v>
      </c>
      <c r="M467" s="175">
        <f ca="1"/>
        <v>-8.2251865226930373E-4</v>
      </c>
      <c r="N467" s="7" t="s">
        <v>4</v>
      </c>
      <c r="O467" s="174">
        <f t="shared" ca="1" si="26"/>
        <v>43055</v>
      </c>
      <c r="P467" s="20">
        <f ca="1">_xll.meDateFromTenor(O467,P$14,"Following",P$13,"Normal")</f>
        <v>43056</v>
      </c>
      <c r="Q467" s="175" t="str">
        <f ca="1"/>
        <v>Load Curve</v>
      </c>
      <c r="R467" s="7" t="s">
        <v>4</v>
      </c>
      <c r="S467" s="174">
        <f t="shared" ca="1" si="27"/>
        <v>43055</v>
      </c>
      <c r="T467" s="20">
        <f ca="1">_xll.meDateFromTenor(S467,"1D","Following",T$13,"Normal")</f>
        <v>43056</v>
      </c>
      <c r="U467" s="175" t="str">
        <f ca="1"/>
        <v>Load Curve</v>
      </c>
      <c r="V467" s="136" t="s">
        <v>4</v>
      </c>
    </row>
    <row r="468" spans="1:22" x14ac:dyDescent="0.25">
      <c r="A468" s="142">
        <v>450</v>
      </c>
      <c r="B468" s="134"/>
      <c r="C468" s="174">
        <f ca="1">_xll.meDateFromTenor(C467,"1D","FOLLOWING",D$13,"NORMAL")</f>
        <v>43056</v>
      </c>
      <c r="D468" s="20">
        <f ca="1">_xll.meDateFromTenor(C468,D$14,"Following",D$13,"Normal")</f>
        <v>43059</v>
      </c>
      <c r="E468" s="175">
        <f ca="1"/>
        <v>-3.7562677457270289E-3</v>
      </c>
      <c r="F468" s="99"/>
      <c r="G468" s="174">
        <f t="shared" ca="1" si="24"/>
        <v>43056</v>
      </c>
      <c r="H468" s="20">
        <f ca="1">_xll.meDateFromTenor(G468,H$14,"Following",H$13,"Normal")</f>
        <v>43150</v>
      </c>
      <c r="I468" s="175" t="str">
        <f ca="1"/>
        <v>Load Curve</v>
      </c>
      <c r="J468" s="7" t="s">
        <v>4</v>
      </c>
      <c r="K468" s="174">
        <f t="shared" ca="1" si="25"/>
        <v>43056</v>
      </c>
      <c r="L468" s="20">
        <f ca="1">_xll.meDateFromTenor(K468,L$14,"Following",L$13,"Normal")</f>
        <v>43237</v>
      </c>
      <c r="M468" s="175">
        <f ca="1"/>
        <v>-8.1901953851710085E-4</v>
      </c>
      <c r="N468" s="7" t="s">
        <v>4</v>
      </c>
      <c r="O468" s="174">
        <f t="shared" ca="1" si="26"/>
        <v>43056</v>
      </c>
      <c r="P468" s="20">
        <f ca="1">_xll.meDateFromTenor(O468,P$14,"Following",P$13,"Normal")</f>
        <v>43059</v>
      </c>
      <c r="Q468" s="175" t="str">
        <f ca="1"/>
        <v>Load Curve</v>
      </c>
      <c r="R468" s="7" t="s">
        <v>4</v>
      </c>
      <c r="S468" s="174">
        <f t="shared" ca="1" si="27"/>
        <v>43056</v>
      </c>
      <c r="T468" s="20">
        <f ca="1">_xll.meDateFromTenor(S468,"1D","Following",T$13,"Normal")</f>
        <v>43059</v>
      </c>
      <c r="U468" s="175" t="str">
        <f ca="1"/>
        <v>Load Curve</v>
      </c>
      <c r="V468" s="136" t="s">
        <v>4</v>
      </c>
    </row>
    <row r="469" spans="1:22" x14ac:dyDescent="0.25">
      <c r="A469" s="142">
        <v>451</v>
      </c>
      <c r="B469" s="134"/>
      <c r="C469" s="174">
        <f ca="1">_xll.meDateFromTenor(C468,"1D","FOLLOWING",D$13,"NORMAL")</f>
        <v>43059</v>
      </c>
      <c r="D469" s="20">
        <f ca="1">_xll.meDateFromTenor(C469,D$14,"Following",D$13,"Normal")</f>
        <v>43060</v>
      </c>
      <c r="E469" s="175">
        <f ca="1"/>
        <v>-3.7513861422455853E-3</v>
      </c>
      <c r="F469" s="99"/>
      <c r="G469" s="174">
        <f t="shared" ref="G469:G532" ca="1" si="28">$C469</f>
        <v>43059</v>
      </c>
      <c r="H469" s="20">
        <f ca="1">_xll.meDateFromTenor(G469,H$14,"Following",H$13,"Normal")</f>
        <v>43151</v>
      </c>
      <c r="I469" s="175" t="str">
        <f ca="1"/>
        <v>Load Curve</v>
      </c>
      <c r="J469" s="7" t="s">
        <v>4</v>
      </c>
      <c r="K469" s="174">
        <f t="shared" ref="K469:K532" ca="1" si="29">$C469</f>
        <v>43059</v>
      </c>
      <c r="L469" s="20">
        <f ca="1">_xll.meDateFromTenor(K469,L$14,"Following",L$13,"Normal")</f>
        <v>43241</v>
      </c>
      <c r="M469" s="175">
        <f ca="1"/>
        <v>-8.0846802560564034E-4</v>
      </c>
      <c r="N469" s="7" t="s">
        <v>4</v>
      </c>
      <c r="O469" s="174">
        <f t="shared" ref="O469:O532" ca="1" si="30">$C469</f>
        <v>43059</v>
      </c>
      <c r="P469" s="20">
        <f ca="1">_xll.meDateFromTenor(O469,P$14,"Following",P$13,"Normal")</f>
        <v>43060</v>
      </c>
      <c r="Q469" s="175" t="str">
        <f ca="1"/>
        <v>Load Curve</v>
      </c>
      <c r="R469" s="7" t="s">
        <v>4</v>
      </c>
      <c r="S469" s="174">
        <f t="shared" ref="S469:S532" ca="1" si="31">$C469</f>
        <v>43059</v>
      </c>
      <c r="T469" s="20">
        <f ca="1">_xll.meDateFromTenor(S469,"1D","Following",T$13,"Normal")</f>
        <v>43060</v>
      </c>
      <c r="U469" s="175" t="str">
        <f ca="1"/>
        <v>Load Curve</v>
      </c>
      <c r="V469" s="136" t="s">
        <v>4</v>
      </c>
    </row>
    <row r="470" spans="1:22" x14ac:dyDescent="0.25">
      <c r="A470" s="142">
        <v>452</v>
      </c>
      <c r="B470" s="134"/>
      <c r="C470" s="174">
        <f ca="1">_xll.meDateFromTenor(C469,"1D","FOLLOWING",D$13,"NORMAL")</f>
        <v>43060</v>
      </c>
      <c r="D470" s="20">
        <f ca="1">_xll.meDateFromTenor(C470,D$14,"Following",D$13,"Normal")</f>
        <v>43061</v>
      </c>
      <c r="E470" s="175">
        <f ca="1"/>
        <v>-3.7488878728539256E-3</v>
      </c>
      <c r="F470" s="99"/>
      <c r="G470" s="174">
        <f t="shared" ca="1" si="28"/>
        <v>43060</v>
      </c>
      <c r="H470" s="20">
        <f ca="1">_xll.meDateFromTenor(G470,H$14,"Following",H$13,"Normal")</f>
        <v>43152</v>
      </c>
      <c r="I470" s="175" t="str">
        <f ca="1"/>
        <v>Load Curve</v>
      </c>
      <c r="J470" s="7" t="s">
        <v>4</v>
      </c>
      <c r="K470" s="174">
        <f t="shared" ca="1" si="29"/>
        <v>43060</v>
      </c>
      <c r="L470" s="20">
        <f ca="1">_xll.meDateFromTenor(K470,L$14,"Following",L$13,"Normal")</f>
        <v>43241</v>
      </c>
      <c r="M470" s="175">
        <f ca="1"/>
        <v>-8.0493278573806842E-4</v>
      </c>
      <c r="N470" s="7" t="s">
        <v>4</v>
      </c>
      <c r="O470" s="174">
        <f t="shared" ca="1" si="30"/>
        <v>43060</v>
      </c>
      <c r="P470" s="20">
        <f ca="1">_xll.meDateFromTenor(O470,P$14,"Following",P$13,"Normal")</f>
        <v>43061</v>
      </c>
      <c r="Q470" s="175" t="str">
        <f ca="1"/>
        <v>Load Curve</v>
      </c>
      <c r="R470" s="7" t="s">
        <v>4</v>
      </c>
      <c r="S470" s="174">
        <f t="shared" ca="1" si="31"/>
        <v>43060</v>
      </c>
      <c r="T470" s="20">
        <f ca="1">_xll.meDateFromTenor(S470,"1D","Following",T$13,"Normal")</f>
        <v>43061</v>
      </c>
      <c r="U470" s="175" t="str">
        <f ca="1"/>
        <v>Load Curve</v>
      </c>
      <c r="V470" s="136" t="s">
        <v>4</v>
      </c>
    </row>
    <row r="471" spans="1:22" x14ac:dyDescent="0.25">
      <c r="A471" s="142">
        <v>453</v>
      </c>
      <c r="B471" s="134"/>
      <c r="C471" s="174">
        <f ca="1">_xll.meDateFromTenor(C470,"1D","FOLLOWING",D$13,"NORMAL")</f>
        <v>43061</v>
      </c>
      <c r="D471" s="20">
        <f ca="1">_xll.meDateFromTenor(C471,D$14,"Following",D$13,"Normal")</f>
        <v>43062</v>
      </c>
      <c r="E471" s="175">
        <f ca="1"/>
        <v>-3.7463668828374842E-3</v>
      </c>
      <c r="F471" s="99"/>
      <c r="G471" s="174">
        <f t="shared" ca="1" si="28"/>
        <v>43061</v>
      </c>
      <c r="H471" s="20">
        <f ca="1">_xll.meDateFromTenor(G471,H$14,"Following",H$13,"Normal")</f>
        <v>43153</v>
      </c>
      <c r="I471" s="175" t="str">
        <f ca="1"/>
        <v>Load Curve</v>
      </c>
      <c r="J471" s="7" t="s">
        <v>4</v>
      </c>
      <c r="K471" s="174">
        <f t="shared" ca="1" si="29"/>
        <v>43061</v>
      </c>
      <c r="L471" s="20">
        <f ca="1">_xll.meDateFromTenor(K471,L$14,"Following",L$13,"Normal")</f>
        <v>43242</v>
      </c>
      <c r="M471" s="175">
        <f ca="1"/>
        <v>-8.0138850558255411E-4</v>
      </c>
      <c r="N471" s="7" t="s">
        <v>4</v>
      </c>
      <c r="O471" s="174">
        <f t="shared" ca="1" si="30"/>
        <v>43061</v>
      </c>
      <c r="P471" s="20">
        <f ca="1">_xll.meDateFromTenor(O471,P$14,"Following",P$13,"Normal")</f>
        <v>43062</v>
      </c>
      <c r="Q471" s="175" t="str">
        <f ca="1"/>
        <v>Load Curve</v>
      </c>
      <c r="R471" s="7" t="s">
        <v>4</v>
      </c>
      <c r="S471" s="174">
        <f t="shared" ca="1" si="31"/>
        <v>43061</v>
      </c>
      <c r="T471" s="20">
        <f ca="1">_xll.meDateFromTenor(S471,"1D","Following",T$13,"Normal")</f>
        <v>43062</v>
      </c>
      <c r="U471" s="175" t="str">
        <f ca="1"/>
        <v>Load Curve</v>
      </c>
      <c r="V471" s="136" t="s">
        <v>4</v>
      </c>
    </row>
    <row r="472" spans="1:22" x14ac:dyDescent="0.25">
      <c r="A472" s="142">
        <v>454</v>
      </c>
      <c r="B472" s="134"/>
      <c r="C472" s="174">
        <f ca="1">_xll.meDateFromTenor(C471,"1D","FOLLOWING",D$13,"NORMAL")</f>
        <v>43062</v>
      </c>
      <c r="D472" s="20">
        <f ca="1">_xll.meDateFromTenor(C472,D$14,"Following",D$13,"Normal")</f>
        <v>43063</v>
      </c>
      <c r="E472" s="175">
        <f ca="1"/>
        <v>-3.7438251012522762E-3</v>
      </c>
      <c r="F472" s="99"/>
      <c r="G472" s="174">
        <f t="shared" ca="1" si="28"/>
        <v>43062</v>
      </c>
      <c r="H472" s="20">
        <f ca="1">_xll.meDateFromTenor(G472,H$14,"Following",H$13,"Normal")</f>
        <v>43154</v>
      </c>
      <c r="I472" s="175" t="str">
        <f ca="1"/>
        <v>Load Curve</v>
      </c>
      <c r="J472" s="7" t="s">
        <v>4</v>
      </c>
      <c r="K472" s="174">
        <f t="shared" ca="1" si="29"/>
        <v>43062</v>
      </c>
      <c r="L472" s="20">
        <f ca="1">_xll.meDateFromTenor(K472,L$14,"Following",L$13,"Normal")</f>
        <v>43243</v>
      </c>
      <c r="M472" s="175">
        <f ca="1"/>
        <v>-7.9783518163545624E-4</v>
      </c>
      <c r="N472" s="7" t="s">
        <v>4</v>
      </c>
      <c r="O472" s="174">
        <f t="shared" ca="1" si="30"/>
        <v>43062</v>
      </c>
      <c r="P472" s="20">
        <f ca="1">_xll.meDateFromTenor(O472,P$14,"Following",P$13,"Normal")</f>
        <v>43063</v>
      </c>
      <c r="Q472" s="175" t="str">
        <f ca="1"/>
        <v>Load Curve</v>
      </c>
      <c r="R472" s="7" t="s">
        <v>4</v>
      </c>
      <c r="S472" s="174">
        <f t="shared" ca="1" si="31"/>
        <v>43062</v>
      </c>
      <c r="T472" s="20">
        <f ca="1">_xll.meDateFromTenor(S472,"1D","Following",T$13,"Normal")</f>
        <v>43063</v>
      </c>
      <c r="U472" s="175" t="str">
        <f ca="1"/>
        <v>Load Curve</v>
      </c>
      <c r="V472" s="136" t="s">
        <v>4</v>
      </c>
    </row>
    <row r="473" spans="1:22" x14ac:dyDescent="0.25">
      <c r="A473" s="142">
        <v>455</v>
      </c>
      <c r="B473" s="134"/>
      <c r="C473" s="174">
        <f ca="1">_xll.meDateFromTenor(C472,"1D","FOLLOWING",D$13,"NORMAL")</f>
        <v>43063</v>
      </c>
      <c r="D473" s="20">
        <f ca="1">_xll.meDateFromTenor(C473,D$14,"Following",D$13,"Normal")</f>
        <v>43066</v>
      </c>
      <c r="E473" s="175">
        <f ca="1"/>
        <v>-3.7386616979207111E-3</v>
      </c>
      <c r="F473" s="99"/>
      <c r="G473" s="174">
        <f t="shared" ca="1" si="28"/>
        <v>43063</v>
      </c>
      <c r="H473" s="20">
        <f ca="1">_xll.meDateFromTenor(G473,H$14,"Following",H$13,"Normal")</f>
        <v>43157</v>
      </c>
      <c r="I473" s="175" t="str">
        <f ca="1"/>
        <v>Load Curve</v>
      </c>
      <c r="J473" s="7" t="s">
        <v>4</v>
      </c>
      <c r="K473" s="174">
        <f t="shared" ca="1" si="29"/>
        <v>43063</v>
      </c>
      <c r="L473" s="20">
        <f ca="1">_xll.meDateFromTenor(K473,L$14,"Following",L$13,"Normal")</f>
        <v>43244</v>
      </c>
      <c r="M473" s="175">
        <f ca="1"/>
        <v>-7.9427281039313536E-4</v>
      </c>
      <c r="N473" s="7" t="s">
        <v>4</v>
      </c>
      <c r="O473" s="174">
        <f t="shared" ca="1" si="30"/>
        <v>43063</v>
      </c>
      <c r="P473" s="20">
        <f ca="1">_xll.meDateFromTenor(O473,P$14,"Following",P$13,"Normal")</f>
        <v>43066</v>
      </c>
      <c r="Q473" s="175" t="str">
        <f ca="1"/>
        <v>Load Curve</v>
      </c>
      <c r="R473" s="7" t="s">
        <v>4</v>
      </c>
      <c r="S473" s="174">
        <f t="shared" ca="1" si="31"/>
        <v>43063</v>
      </c>
      <c r="T473" s="20">
        <f ca="1">_xll.meDateFromTenor(S473,"1D","Following",T$13,"Normal")</f>
        <v>43066</v>
      </c>
      <c r="U473" s="175" t="str">
        <f ca="1"/>
        <v>Load Curve</v>
      </c>
      <c r="V473" s="136" t="s">
        <v>4</v>
      </c>
    </row>
    <row r="474" spans="1:22" x14ac:dyDescent="0.25">
      <c r="A474" s="142">
        <v>456</v>
      </c>
      <c r="B474" s="134"/>
      <c r="C474" s="174">
        <f ca="1">_xll.meDateFromTenor(C473,"1D","FOLLOWING",D$13,"NORMAL")</f>
        <v>43066</v>
      </c>
      <c r="D474" s="20">
        <f ca="1">_xll.meDateFromTenor(C474,D$14,"Following",D$13,"Normal")</f>
        <v>43067</v>
      </c>
      <c r="E474" s="175">
        <f ca="1"/>
        <v>-3.7335387956449885E-3</v>
      </c>
      <c r="F474" s="99"/>
      <c r="G474" s="174">
        <f t="shared" ca="1" si="28"/>
        <v>43066</v>
      </c>
      <c r="H474" s="20">
        <f ca="1">_xll.meDateFromTenor(G474,H$14,"Following",H$13,"Normal")</f>
        <v>43158</v>
      </c>
      <c r="I474" s="175" t="str">
        <f ca="1"/>
        <v>Load Curve</v>
      </c>
      <c r="J474" s="7" t="s">
        <v>4</v>
      </c>
      <c r="K474" s="174">
        <f t="shared" ca="1" si="29"/>
        <v>43066</v>
      </c>
      <c r="L474" s="20">
        <f ca="1">_xll.meDateFromTenor(K474,L$14,"Following",L$13,"Normal")</f>
        <v>43248</v>
      </c>
      <c r="M474" s="175">
        <f ca="1"/>
        <v>-7.8353137785842908E-4</v>
      </c>
      <c r="N474" s="7" t="s">
        <v>4</v>
      </c>
      <c r="O474" s="174">
        <f t="shared" ca="1" si="30"/>
        <v>43066</v>
      </c>
      <c r="P474" s="20">
        <f ca="1">_xll.meDateFromTenor(O474,P$14,"Following",P$13,"Normal")</f>
        <v>43067</v>
      </c>
      <c r="Q474" s="175" t="str">
        <f ca="1"/>
        <v>Load Curve</v>
      </c>
      <c r="R474" s="7" t="s">
        <v>4</v>
      </c>
      <c r="S474" s="174">
        <f t="shared" ca="1" si="31"/>
        <v>43066</v>
      </c>
      <c r="T474" s="20">
        <f ca="1">_xll.meDateFromTenor(S474,"1D","Following",T$13,"Normal")</f>
        <v>43067</v>
      </c>
      <c r="U474" s="175" t="str">
        <f ca="1"/>
        <v>Load Curve</v>
      </c>
      <c r="V474" s="136" t="s">
        <v>4</v>
      </c>
    </row>
    <row r="475" spans="1:22" x14ac:dyDescent="0.25">
      <c r="A475" s="142">
        <v>457</v>
      </c>
      <c r="B475" s="134"/>
      <c r="C475" s="174">
        <f ca="1">_xll.meDateFromTenor(C474,"1D","FOLLOWING",D$13,"NORMAL")</f>
        <v>43067</v>
      </c>
      <c r="D475" s="20">
        <f ca="1">_xll.meDateFromTenor(C475,D$14,"Following",D$13,"Normal")</f>
        <v>43068</v>
      </c>
      <c r="E475" s="175">
        <f ca="1"/>
        <v>-3.7309393552620441E-3</v>
      </c>
      <c r="F475" s="99"/>
      <c r="G475" s="174">
        <f t="shared" ca="1" si="28"/>
        <v>43067</v>
      </c>
      <c r="H475" s="20">
        <f ca="1">_xll.meDateFromTenor(G475,H$14,"Following",H$13,"Normal")</f>
        <v>43159</v>
      </c>
      <c r="I475" s="175" t="str">
        <f ca="1"/>
        <v>Load Curve</v>
      </c>
      <c r="J475" s="7" t="s">
        <v>4</v>
      </c>
      <c r="K475" s="174">
        <f t="shared" ca="1" si="29"/>
        <v>43067</v>
      </c>
      <c r="L475" s="20">
        <f ca="1">_xll.meDateFromTenor(K475,L$14,"Following",L$13,"Normal")</f>
        <v>43248</v>
      </c>
      <c r="M475" s="175">
        <f ca="1"/>
        <v>-7.7993278239881164E-4</v>
      </c>
      <c r="N475" s="7" t="s">
        <v>4</v>
      </c>
      <c r="O475" s="174">
        <f t="shared" ca="1" si="30"/>
        <v>43067</v>
      </c>
      <c r="P475" s="20">
        <f ca="1">_xll.meDateFromTenor(O475,P$14,"Following",P$13,"Normal")</f>
        <v>43068</v>
      </c>
      <c r="Q475" s="175" t="str">
        <f ca="1"/>
        <v>Load Curve</v>
      </c>
      <c r="R475" s="7" t="s">
        <v>4</v>
      </c>
      <c r="S475" s="174">
        <f t="shared" ca="1" si="31"/>
        <v>43067</v>
      </c>
      <c r="T475" s="20">
        <f ca="1">_xll.meDateFromTenor(S475,"1D","Following",T$13,"Normal")</f>
        <v>43068</v>
      </c>
      <c r="U475" s="175" t="str">
        <f ca="1"/>
        <v>Load Curve</v>
      </c>
      <c r="V475" s="136" t="s">
        <v>4</v>
      </c>
    </row>
    <row r="476" spans="1:22" x14ac:dyDescent="0.25">
      <c r="A476" s="142">
        <v>458</v>
      </c>
      <c r="B476" s="134"/>
      <c r="C476" s="174">
        <f ca="1">_xll.meDateFromTenor(C475,"1D","FOLLOWING",D$13,"NORMAL")</f>
        <v>43068</v>
      </c>
      <c r="D476" s="20">
        <f ca="1">_xll.meDateFromTenor(C476,D$14,"Following",D$13,"Normal")</f>
        <v>43069</v>
      </c>
      <c r="E476" s="175">
        <f ca="1"/>
        <v>-3.7283287698342128E-3</v>
      </c>
      <c r="F476" s="99"/>
      <c r="G476" s="174">
        <f t="shared" ca="1" si="28"/>
        <v>43068</v>
      </c>
      <c r="H476" s="20">
        <f ca="1">_xll.meDateFromTenor(G476,H$14,"Following",H$13,"Normal")</f>
        <v>43159</v>
      </c>
      <c r="I476" s="175" t="str">
        <f ca="1"/>
        <v>Load Curve</v>
      </c>
      <c r="J476" s="7" t="s">
        <v>4</v>
      </c>
      <c r="K476" s="174">
        <f t="shared" ca="1" si="29"/>
        <v>43068</v>
      </c>
      <c r="L476" s="20">
        <f ca="1">_xll.meDateFromTenor(K476,L$14,"Following",L$13,"Normal")</f>
        <v>43249</v>
      </c>
      <c r="M476" s="175">
        <f ca="1"/>
        <v>-7.763251221257698E-4</v>
      </c>
      <c r="N476" s="7" t="s">
        <v>4</v>
      </c>
      <c r="O476" s="174">
        <f t="shared" ca="1" si="30"/>
        <v>43068</v>
      </c>
      <c r="P476" s="20">
        <f ca="1">_xll.meDateFromTenor(O476,P$14,"Following",P$13,"Normal")</f>
        <v>43069</v>
      </c>
      <c r="Q476" s="175" t="str">
        <f ca="1"/>
        <v>Load Curve</v>
      </c>
      <c r="R476" s="7" t="s">
        <v>4</v>
      </c>
      <c r="S476" s="174">
        <f t="shared" ca="1" si="31"/>
        <v>43068</v>
      </c>
      <c r="T476" s="20">
        <f ca="1">_xll.meDateFromTenor(S476,"1D","Following",T$13,"Normal")</f>
        <v>43069</v>
      </c>
      <c r="U476" s="175" t="str">
        <f ca="1"/>
        <v>Load Curve</v>
      </c>
      <c r="V476" s="136" t="s">
        <v>4</v>
      </c>
    </row>
    <row r="477" spans="1:22" x14ac:dyDescent="0.25">
      <c r="A477" s="142">
        <v>459</v>
      </c>
      <c r="B477" s="134"/>
      <c r="C477" s="174">
        <f ca="1">_xll.meDateFromTenor(C476,"1D","FOLLOWING",D$13,"NORMAL")</f>
        <v>43069</v>
      </c>
      <c r="D477" s="20">
        <f ca="1">_xll.meDateFromTenor(C477,D$14,"Following",D$13,"Normal")</f>
        <v>43070</v>
      </c>
      <c r="E477" s="175">
        <f ca="1"/>
        <v>-3.7257070401608551E-3</v>
      </c>
      <c r="F477" s="99"/>
      <c r="G477" s="174">
        <f t="shared" ca="1" si="28"/>
        <v>43069</v>
      </c>
      <c r="H477" s="20">
        <f ca="1">_xll.meDateFromTenor(G477,H$14,"Following",H$13,"Normal")</f>
        <v>43159</v>
      </c>
      <c r="I477" s="175" t="str">
        <f ca="1"/>
        <v>Load Curve</v>
      </c>
      <c r="J477" s="7" t="s">
        <v>4</v>
      </c>
      <c r="K477" s="174">
        <f t="shared" ca="1" si="29"/>
        <v>43069</v>
      </c>
      <c r="L477" s="20">
        <f ca="1">_xll.meDateFromTenor(K477,L$14,"Following",L$13,"Normal")</f>
        <v>43250</v>
      </c>
      <c r="M477" s="175">
        <f ca="1"/>
        <v>-7.7270839353566281E-4</v>
      </c>
      <c r="N477" s="7" t="s">
        <v>4</v>
      </c>
      <c r="O477" s="174">
        <f t="shared" ca="1" si="30"/>
        <v>43069</v>
      </c>
      <c r="P477" s="20">
        <f ca="1">_xll.meDateFromTenor(O477,P$14,"Following",P$13,"Normal")</f>
        <v>43070</v>
      </c>
      <c r="Q477" s="175" t="str">
        <f ca="1"/>
        <v>Load Curve</v>
      </c>
      <c r="R477" s="7" t="s">
        <v>4</v>
      </c>
      <c r="S477" s="174">
        <f t="shared" ca="1" si="31"/>
        <v>43069</v>
      </c>
      <c r="T477" s="20">
        <f ca="1">_xll.meDateFromTenor(S477,"1D","Following",T$13,"Normal")</f>
        <v>43070</v>
      </c>
      <c r="U477" s="175" t="str">
        <f ca="1"/>
        <v>Load Curve</v>
      </c>
      <c r="V477" s="136" t="s">
        <v>4</v>
      </c>
    </row>
    <row r="478" spans="1:22" x14ac:dyDescent="0.25">
      <c r="A478" s="142">
        <v>460</v>
      </c>
      <c r="B478" s="134"/>
      <c r="C478" s="174">
        <f ca="1">_xll.meDateFromTenor(C477,"1D","FOLLOWING",D$13,"NORMAL")</f>
        <v>43070</v>
      </c>
      <c r="D478" s="20">
        <f ca="1">_xll.meDateFromTenor(C478,D$14,"Following",D$13,"Normal")</f>
        <v>43073</v>
      </c>
      <c r="E478" s="175">
        <f ca="1"/>
        <v>-3.7203879861236319E-3</v>
      </c>
      <c r="F478" s="99"/>
      <c r="G478" s="174">
        <f t="shared" ca="1" si="28"/>
        <v>43070</v>
      </c>
      <c r="H478" s="20">
        <f ca="1">_xll.meDateFromTenor(G478,H$14,"Following",H$13,"Normal")</f>
        <v>43160</v>
      </c>
      <c r="I478" s="175" t="str">
        <f ca="1"/>
        <v>Load Curve</v>
      </c>
      <c r="J478" s="7" t="s">
        <v>4</v>
      </c>
      <c r="K478" s="174">
        <f t="shared" ca="1" si="29"/>
        <v>43070</v>
      </c>
      <c r="L478" s="20">
        <f ca="1">_xll.meDateFromTenor(K478,L$14,"Following",L$13,"Normal")</f>
        <v>43252</v>
      </c>
      <c r="M478" s="175">
        <f ca="1"/>
        <v>-7.690825931248507E-4</v>
      </c>
      <c r="N478" s="7" t="s">
        <v>4</v>
      </c>
      <c r="O478" s="174">
        <f t="shared" ca="1" si="30"/>
        <v>43070</v>
      </c>
      <c r="P478" s="20">
        <f ca="1">_xll.meDateFromTenor(O478,P$14,"Following",P$13,"Normal")</f>
        <v>43073</v>
      </c>
      <c r="Q478" s="175" t="str">
        <f ca="1"/>
        <v>Load Curve</v>
      </c>
      <c r="R478" s="7" t="s">
        <v>4</v>
      </c>
      <c r="S478" s="174">
        <f t="shared" ca="1" si="31"/>
        <v>43070</v>
      </c>
      <c r="T478" s="20">
        <f ca="1">_xll.meDateFromTenor(S478,"1D","Following",T$13,"Normal")</f>
        <v>43073</v>
      </c>
      <c r="U478" s="175" t="str">
        <f ca="1"/>
        <v>Load Curve</v>
      </c>
      <c r="V478" s="136" t="s">
        <v>4</v>
      </c>
    </row>
    <row r="479" spans="1:22" x14ac:dyDescent="0.25">
      <c r="A479" s="142">
        <v>461</v>
      </c>
      <c r="B479" s="134"/>
      <c r="C479" s="174">
        <f ca="1">_xll.meDateFromTenor(C478,"1D","FOLLOWING",D$13,"NORMAL")</f>
        <v>43073</v>
      </c>
      <c r="D479" s="20">
        <f ca="1">_xll.meDateFromTenor(C479,D$14,"Following",D$13,"Normal")</f>
        <v>43074</v>
      </c>
      <c r="E479" s="175">
        <f ca="1"/>
        <v>-3.7151086853271084E-3</v>
      </c>
      <c r="F479" s="99"/>
      <c r="G479" s="174">
        <f t="shared" ca="1" si="28"/>
        <v>43073</v>
      </c>
      <c r="H479" s="20">
        <f ca="1">_xll.meDateFromTenor(G479,H$14,"Following",H$13,"Normal")</f>
        <v>43164</v>
      </c>
      <c r="I479" s="175" t="str">
        <f ca="1"/>
        <v>Load Curve</v>
      </c>
      <c r="J479" s="7" t="s">
        <v>4</v>
      </c>
      <c r="K479" s="174">
        <f t="shared" ca="1" si="29"/>
        <v>43073</v>
      </c>
      <c r="L479" s="20">
        <f ca="1">_xll.meDateFromTenor(K479,L$14,"Following",L$13,"Normal")</f>
        <v>43255</v>
      </c>
      <c r="M479" s="175">
        <f ca="1"/>
        <v>-7.5815072593177961E-4</v>
      </c>
      <c r="N479" s="7" t="s">
        <v>4</v>
      </c>
      <c r="O479" s="174">
        <f t="shared" ca="1" si="30"/>
        <v>43073</v>
      </c>
      <c r="P479" s="20">
        <f ca="1">_xll.meDateFromTenor(O479,P$14,"Following",P$13,"Normal")</f>
        <v>43074</v>
      </c>
      <c r="Q479" s="175" t="str">
        <f ca="1"/>
        <v>Load Curve</v>
      </c>
      <c r="R479" s="7" t="s">
        <v>4</v>
      </c>
      <c r="S479" s="174">
        <f t="shared" ca="1" si="31"/>
        <v>43073</v>
      </c>
      <c r="T479" s="20">
        <f ca="1">_xll.meDateFromTenor(S479,"1D","Following",T$13,"Normal")</f>
        <v>43074</v>
      </c>
      <c r="U479" s="175" t="str">
        <f ca="1"/>
        <v>Load Curve</v>
      </c>
      <c r="V479" s="136" t="s">
        <v>4</v>
      </c>
    </row>
    <row r="480" spans="1:22" x14ac:dyDescent="0.25">
      <c r="A480" s="142">
        <v>462</v>
      </c>
      <c r="B480" s="134"/>
      <c r="C480" s="174">
        <f ca="1">_xll.meDateFromTenor(C479,"1D","FOLLOWING",D$13,"NORMAL")</f>
        <v>43074</v>
      </c>
      <c r="D480" s="20">
        <f ca="1">_xll.meDateFromTenor(C480,D$14,"Following",D$13,"Normal")</f>
        <v>43075</v>
      </c>
      <c r="E480" s="175">
        <f ca="1"/>
        <v>-3.7124312397018985E-3</v>
      </c>
      <c r="F480" s="99"/>
      <c r="G480" s="174">
        <f t="shared" ca="1" si="28"/>
        <v>43074</v>
      </c>
      <c r="H480" s="20">
        <f ca="1">_xll.meDateFromTenor(G480,H$14,"Following",H$13,"Normal")</f>
        <v>43164</v>
      </c>
      <c r="I480" s="175" t="str">
        <f ca="1"/>
        <v>Load Curve</v>
      </c>
      <c r="J480" s="7" t="s">
        <v>4</v>
      </c>
      <c r="K480" s="174">
        <f t="shared" ca="1" si="29"/>
        <v>43074</v>
      </c>
      <c r="L480" s="20">
        <f ca="1">_xll.meDateFromTenor(K480,L$14,"Following",L$13,"Normal")</f>
        <v>43256</v>
      </c>
      <c r="M480" s="175">
        <f ca="1"/>
        <v>-7.5448860320174386E-4</v>
      </c>
      <c r="N480" s="7" t="s">
        <v>4</v>
      </c>
      <c r="O480" s="174">
        <f t="shared" ca="1" si="30"/>
        <v>43074</v>
      </c>
      <c r="P480" s="20">
        <f ca="1">_xll.meDateFromTenor(O480,P$14,"Following",P$13,"Normal")</f>
        <v>43075</v>
      </c>
      <c r="Q480" s="175" t="str">
        <f ca="1"/>
        <v>Load Curve</v>
      </c>
      <c r="R480" s="7" t="s">
        <v>4</v>
      </c>
      <c r="S480" s="174">
        <f t="shared" ca="1" si="31"/>
        <v>43074</v>
      </c>
      <c r="T480" s="20">
        <f ca="1">_xll.meDateFromTenor(S480,"1D","Following",T$13,"Normal")</f>
        <v>43075</v>
      </c>
      <c r="U480" s="175" t="str">
        <f ca="1"/>
        <v>Load Curve</v>
      </c>
      <c r="V480" s="136" t="s">
        <v>4</v>
      </c>
    </row>
    <row r="481" spans="1:22" x14ac:dyDescent="0.25">
      <c r="A481" s="142">
        <v>463</v>
      </c>
      <c r="B481" s="134"/>
      <c r="C481" s="174">
        <f ca="1">_xll.meDateFromTenor(C480,"1D","FOLLOWING",D$13,"NORMAL")</f>
        <v>43075</v>
      </c>
      <c r="D481" s="20">
        <f ca="1">_xll.meDateFromTenor(C481,D$14,"Following",D$13,"Normal")</f>
        <v>43076</v>
      </c>
      <c r="E481" s="175">
        <f ca="1"/>
        <v>-3.7097426521093399E-3</v>
      </c>
      <c r="F481" s="99"/>
      <c r="G481" s="174">
        <f t="shared" ca="1" si="28"/>
        <v>43075</v>
      </c>
      <c r="H481" s="20">
        <f ca="1">_xll.meDateFromTenor(G481,H$14,"Following",H$13,"Normal")</f>
        <v>43165</v>
      </c>
      <c r="I481" s="175" t="str">
        <f ca="1"/>
        <v>Load Curve</v>
      </c>
      <c r="J481" s="7" t="s">
        <v>4</v>
      </c>
      <c r="K481" s="174">
        <f t="shared" ca="1" si="29"/>
        <v>43075</v>
      </c>
      <c r="L481" s="20">
        <f ca="1">_xll.meDateFromTenor(K481,L$14,"Following",L$13,"Normal")</f>
        <v>43257</v>
      </c>
      <c r="M481" s="175">
        <f ca="1"/>
        <v>-7.5081739113280115E-4</v>
      </c>
      <c r="N481" s="7" t="s">
        <v>4</v>
      </c>
      <c r="O481" s="174">
        <f t="shared" ca="1" si="30"/>
        <v>43075</v>
      </c>
      <c r="P481" s="20">
        <f ca="1">_xll.meDateFromTenor(O481,P$14,"Following",P$13,"Normal")</f>
        <v>43076</v>
      </c>
      <c r="Q481" s="175" t="str">
        <f ca="1"/>
        <v>Load Curve</v>
      </c>
      <c r="R481" s="7" t="s">
        <v>4</v>
      </c>
      <c r="S481" s="174">
        <f t="shared" ca="1" si="31"/>
        <v>43075</v>
      </c>
      <c r="T481" s="20">
        <f ca="1">_xll.meDateFromTenor(S481,"1D","Following",T$13,"Normal")</f>
        <v>43076</v>
      </c>
      <c r="U481" s="175" t="str">
        <f ca="1"/>
        <v>Load Curve</v>
      </c>
      <c r="V481" s="136" t="s">
        <v>4</v>
      </c>
    </row>
    <row r="482" spans="1:22" x14ac:dyDescent="0.25">
      <c r="A482" s="142">
        <v>464</v>
      </c>
      <c r="B482" s="134"/>
      <c r="C482" s="174">
        <f ca="1">_xll.meDateFromTenor(C481,"1D","FOLLOWING",D$13,"NORMAL")</f>
        <v>43076</v>
      </c>
      <c r="D482" s="20">
        <f ca="1">_xll.meDateFromTenor(C482,D$14,"Following",D$13,"Normal")</f>
        <v>43077</v>
      </c>
      <c r="E482" s="175">
        <f ca="1"/>
        <v>-3.7070429227093046E-3</v>
      </c>
      <c r="F482" s="99"/>
      <c r="G482" s="174">
        <f t="shared" ca="1" si="28"/>
        <v>43076</v>
      </c>
      <c r="H482" s="20">
        <f ca="1">_xll.meDateFromTenor(G482,H$14,"Following",H$13,"Normal")</f>
        <v>43166</v>
      </c>
      <c r="I482" s="175" t="str">
        <f ca="1"/>
        <v>Load Curve</v>
      </c>
      <c r="J482" s="7" t="s">
        <v>4</v>
      </c>
      <c r="K482" s="174">
        <f t="shared" ca="1" si="29"/>
        <v>43076</v>
      </c>
      <c r="L482" s="20">
        <f ca="1">_xll.meDateFromTenor(K482,L$14,"Following",L$13,"Normal")</f>
        <v>43258</v>
      </c>
      <c r="M482" s="175">
        <f ca="1"/>
        <v>-7.4713708622131192E-4</v>
      </c>
      <c r="N482" s="7" t="s">
        <v>4</v>
      </c>
      <c r="O482" s="174">
        <f t="shared" ca="1" si="30"/>
        <v>43076</v>
      </c>
      <c r="P482" s="20">
        <f ca="1">_xll.meDateFromTenor(O482,P$14,"Following",P$13,"Normal")</f>
        <v>43077</v>
      </c>
      <c r="Q482" s="175" t="str">
        <f ca="1"/>
        <v>Load Curve</v>
      </c>
      <c r="R482" s="7" t="s">
        <v>4</v>
      </c>
      <c r="S482" s="174">
        <f t="shared" ca="1" si="31"/>
        <v>43076</v>
      </c>
      <c r="T482" s="20">
        <f ca="1">_xll.meDateFromTenor(S482,"1D","Following",T$13,"Normal")</f>
        <v>43077</v>
      </c>
      <c r="U482" s="175" t="str">
        <f ca="1"/>
        <v>Load Curve</v>
      </c>
      <c r="V482" s="136" t="s">
        <v>4</v>
      </c>
    </row>
    <row r="483" spans="1:22" x14ac:dyDescent="0.25">
      <c r="A483" s="142">
        <v>465</v>
      </c>
      <c r="B483" s="134"/>
      <c r="C483" s="174">
        <f ca="1">_xll.meDateFromTenor(C482,"1D","FOLLOWING",D$13,"NORMAL")</f>
        <v>43077</v>
      </c>
      <c r="D483" s="20">
        <f ca="1">_xll.meDateFromTenor(C483,D$14,"Following",D$13,"Normal")</f>
        <v>43080</v>
      </c>
      <c r="E483" s="175">
        <f ca="1"/>
        <v>-3.7015682669805502E-3</v>
      </c>
      <c r="F483" s="99"/>
      <c r="G483" s="174">
        <f t="shared" ca="1" si="28"/>
        <v>43077</v>
      </c>
      <c r="H483" s="20">
        <f ca="1">_xll.meDateFromTenor(G483,H$14,"Following",H$13,"Normal")</f>
        <v>43167</v>
      </c>
      <c r="I483" s="175" t="str">
        <f ca="1"/>
        <v>Load Curve</v>
      </c>
      <c r="J483" s="7" t="s">
        <v>4</v>
      </c>
      <c r="K483" s="174">
        <f t="shared" ca="1" si="29"/>
        <v>43077</v>
      </c>
      <c r="L483" s="20">
        <f ca="1">_xll.meDateFromTenor(K483,L$14,"Following",L$13,"Normal")</f>
        <v>43259</v>
      </c>
      <c r="M483" s="175">
        <f ca="1"/>
        <v>-7.4344768496363524E-4</v>
      </c>
      <c r="N483" s="7" t="s">
        <v>4</v>
      </c>
      <c r="O483" s="174">
        <f t="shared" ca="1" si="30"/>
        <v>43077</v>
      </c>
      <c r="P483" s="20">
        <f ca="1">_xll.meDateFromTenor(O483,P$14,"Following",P$13,"Normal")</f>
        <v>43080</v>
      </c>
      <c r="Q483" s="175" t="str">
        <f ca="1"/>
        <v>Load Curve</v>
      </c>
      <c r="R483" s="7" t="s">
        <v>4</v>
      </c>
      <c r="S483" s="174">
        <f t="shared" ca="1" si="31"/>
        <v>43077</v>
      </c>
      <c r="T483" s="20">
        <f ca="1">_xll.meDateFromTenor(S483,"1D","Following",T$13,"Normal")</f>
        <v>43080</v>
      </c>
      <c r="U483" s="175" t="str">
        <f ca="1"/>
        <v>Load Curve</v>
      </c>
      <c r="V483" s="136" t="s">
        <v>4</v>
      </c>
    </row>
    <row r="484" spans="1:22" x14ac:dyDescent="0.25">
      <c r="A484" s="142">
        <v>466</v>
      </c>
      <c r="B484" s="134"/>
      <c r="C484" s="174">
        <f ca="1">_xll.meDateFromTenor(C483,"1D","FOLLOWING",D$13,"NORMAL")</f>
        <v>43080</v>
      </c>
      <c r="D484" s="20">
        <f ca="1">_xll.meDateFromTenor(C484,D$14,"Following",D$13,"Normal")</f>
        <v>43081</v>
      </c>
      <c r="E484" s="175">
        <f ca="1"/>
        <v>-3.696132597785797E-3</v>
      </c>
      <c r="F484" s="99"/>
      <c r="G484" s="174">
        <f t="shared" ca="1" si="28"/>
        <v>43080</v>
      </c>
      <c r="H484" s="20">
        <f ca="1">_xll.meDateFromTenor(G484,H$14,"Following",H$13,"Normal")</f>
        <v>43171</v>
      </c>
      <c r="I484" s="175" t="str">
        <f ca="1"/>
        <v>Load Curve</v>
      </c>
      <c r="J484" s="7" t="s">
        <v>4</v>
      </c>
      <c r="K484" s="174">
        <f t="shared" ca="1" si="29"/>
        <v>43080</v>
      </c>
      <c r="L484" s="20">
        <f ca="1">_xll.meDateFromTenor(K484,L$14,"Following",L$13,"Normal")</f>
        <v>43262</v>
      </c>
      <c r="M484" s="175">
        <f ca="1"/>
        <v>-7.3232486807707996E-4</v>
      </c>
      <c r="N484" s="7" t="s">
        <v>4</v>
      </c>
      <c r="O484" s="174">
        <f t="shared" ca="1" si="30"/>
        <v>43080</v>
      </c>
      <c r="P484" s="20">
        <f ca="1">_xll.meDateFromTenor(O484,P$14,"Following",P$13,"Normal")</f>
        <v>43081</v>
      </c>
      <c r="Q484" s="175" t="str">
        <f ca="1"/>
        <v>Load Curve</v>
      </c>
      <c r="R484" s="7" t="s">
        <v>4</v>
      </c>
      <c r="S484" s="174">
        <f t="shared" ca="1" si="31"/>
        <v>43080</v>
      </c>
      <c r="T484" s="20">
        <f ca="1">_xll.meDateFromTenor(S484,"1D","Following",T$13,"Normal")</f>
        <v>43081</v>
      </c>
      <c r="U484" s="175" t="str">
        <f ca="1"/>
        <v>Load Curve</v>
      </c>
      <c r="V484" s="136" t="s">
        <v>4</v>
      </c>
    </row>
    <row r="485" spans="1:22" x14ac:dyDescent="0.25">
      <c r="A485" s="142">
        <v>467</v>
      </c>
      <c r="B485" s="134"/>
      <c r="C485" s="174">
        <f ca="1">_xll.meDateFromTenor(C484,"1D","FOLLOWING",D$13,"NORMAL")</f>
        <v>43081</v>
      </c>
      <c r="D485" s="20">
        <f ca="1">_xll.meDateFromTenor(C485,D$14,"Following",D$13,"Normal")</f>
        <v>43082</v>
      </c>
      <c r="E485" s="175">
        <f ca="1"/>
        <v>-3.6933771667424639E-3</v>
      </c>
      <c r="F485" s="99"/>
      <c r="G485" s="174">
        <f t="shared" ca="1" si="28"/>
        <v>43081</v>
      </c>
      <c r="H485" s="20">
        <f ca="1">_xll.meDateFromTenor(G485,H$14,"Following",H$13,"Normal")</f>
        <v>43171</v>
      </c>
      <c r="I485" s="175" t="str">
        <f ca="1"/>
        <v>Load Curve</v>
      </c>
      <c r="J485" s="7" t="s">
        <v>4</v>
      </c>
      <c r="K485" s="174">
        <f t="shared" ca="1" si="29"/>
        <v>43081</v>
      </c>
      <c r="L485" s="20">
        <f ca="1">_xll.meDateFromTenor(K485,L$14,"Following",L$13,"Normal")</f>
        <v>43263</v>
      </c>
      <c r="M485" s="175">
        <f ca="1"/>
        <v>-7.2859904639825234E-4</v>
      </c>
      <c r="N485" s="7" t="s">
        <v>4</v>
      </c>
      <c r="O485" s="174">
        <f t="shared" ca="1" si="30"/>
        <v>43081</v>
      </c>
      <c r="P485" s="20">
        <f ca="1">_xll.meDateFromTenor(O485,P$14,"Following",P$13,"Normal")</f>
        <v>43082</v>
      </c>
      <c r="Q485" s="175" t="str">
        <f ca="1"/>
        <v>Load Curve</v>
      </c>
      <c r="R485" s="7" t="s">
        <v>4</v>
      </c>
      <c r="S485" s="174">
        <f t="shared" ca="1" si="31"/>
        <v>43081</v>
      </c>
      <c r="T485" s="20">
        <f ca="1">_xll.meDateFromTenor(S485,"1D","Following",T$13,"Normal")</f>
        <v>43082</v>
      </c>
      <c r="U485" s="175" t="str">
        <f ca="1"/>
        <v>Load Curve</v>
      </c>
      <c r="V485" s="136" t="s">
        <v>4</v>
      </c>
    </row>
    <row r="486" spans="1:22" x14ac:dyDescent="0.25">
      <c r="A486" s="142">
        <v>468</v>
      </c>
      <c r="B486" s="134"/>
      <c r="C486" s="174">
        <f ca="1">_xll.meDateFromTenor(C485,"1D","FOLLOWING",D$13,"NORMAL")</f>
        <v>43082</v>
      </c>
      <c r="D486" s="20">
        <f ca="1">_xll.meDateFromTenor(C486,D$14,"Following",D$13,"Normal")</f>
        <v>43083</v>
      </c>
      <c r="E486" s="175">
        <f ca="1"/>
        <v>-3.690610596289441E-3</v>
      </c>
      <c r="F486" s="99"/>
      <c r="G486" s="174">
        <f t="shared" ca="1" si="28"/>
        <v>43082</v>
      </c>
      <c r="H486" s="20">
        <f ca="1">_xll.meDateFromTenor(G486,H$14,"Following",H$13,"Normal")</f>
        <v>43172</v>
      </c>
      <c r="I486" s="175" t="str">
        <f ca="1"/>
        <v>Load Curve</v>
      </c>
      <c r="J486" s="7" t="s">
        <v>4</v>
      </c>
      <c r="K486" s="174">
        <f t="shared" ca="1" si="29"/>
        <v>43082</v>
      </c>
      <c r="L486" s="20">
        <f ca="1">_xll.meDateFromTenor(K486,L$14,"Following",L$13,"Normal")</f>
        <v>43264</v>
      </c>
      <c r="M486" s="175">
        <f ca="1"/>
        <v>-7.2486411085503607E-4</v>
      </c>
      <c r="N486" s="7" t="s">
        <v>4</v>
      </c>
      <c r="O486" s="174">
        <f t="shared" ca="1" si="30"/>
        <v>43082</v>
      </c>
      <c r="P486" s="20">
        <f ca="1">_xll.meDateFromTenor(O486,P$14,"Following",P$13,"Normal")</f>
        <v>43083</v>
      </c>
      <c r="Q486" s="175" t="str">
        <f ca="1"/>
        <v>Load Curve</v>
      </c>
      <c r="R486" s="7" t="s">
        <v>4</v>
      </c>
      <c r="S486" s="174">
        <f t="shared" ca="1" si="31"/>
        <v>43082</v>
      </c>
      <c r="T486" s="20">
        <f ca="1">_xll.meDateFromTenor(S486,"1D","Following",T$13,"Normal")</f>
        <v>43083</v>
      </c>
      <c r="U486" s="175" t="str">
        <f ca="1"/>
        <v>Load Curve</v>
      </c>
      <c r="V486" s="136" t="s">
        <v>4</v>
      </c>
    </row>
    <row r="487" spans="1:22" x14ac:dyDescent="0.25">
      <c r="A487" s="142">
        <v>469</v>
      </c>
      <c r="B487" s="134"/>
      <c r="C487" s="174">
        <f ca="1">_xll.meDateFromTenor(C486,"1D","FOLLOWING",D$13,"NORMAL")</f>
        <v>43083</v>
      </c>
      <c r="D487" s="20">
        <f ca="1">_xll.meDateFromTenor(C487,D$14,"Following",D$13,"Normal")</f>
        <v>43084</v>
      </c>
      <c r="E487" s="175">
        <f ca="1"/>
        <v>-3.6878328869072293E-3</v>
      </c>
      <c r="F487" s="99"/>
      <c r="G487" s="174">
        <f t="shared" ca="1" si="28"/>
        <v>43083</v>
      </c>
      <c r="H487" s="20">
        <f ca="1">_xll.meDateFromTenor(G487,H$14,"Following",H$13,"Normal")</f>
        <v>43173</v>
      </c>
      <c r="I487" s="175" t="str">
        <f ca="1"/>
        <v>Load Curve</v>
      </c>
      <c r="J487" s="7" t="s">
        <v>4</v>
      </c>
      <c r="K487" s="174">
        <f t="shared" ca="1" si="29"/>
        <v>43083</v>
      </c>
      <c r="L487" s="20">
        <f ca="1">_xll.meDateFromTenor(K487,L$14,"Following",L$13,"Normal")</f>
        <v>43265</v>
      </c>
      <c r="M487" s="175">
        <f ca="1"/>
        <v>-7.2112005794379116E-4</v>
      </c>
      <c r="N487" s="7" t="s">
        <v>4</v>
      </c>
      <c r="O487" s="174">
        <f t="shared" ca="1" si="30"/>
        <v>43083</v>
      </c>
      <c r="P487" s="20">
        <f ca="1">_xll.meDateFromTenor(O487,P$14,"Following",P$13,"Normal")</f>
        <v>43084</v>
      </c>
      <c r="Q487" s="175" t="str">
        <f ca="1"/>
        <v>Load Curve</v>
      </c>
      <c r="R487" s="7" t="s">
        <v>4</v>
      </c>
      <c r="S487" s="174">
        <f t="shared" ca="1" si="31"/>
        <v>43083</v>
      </c>
      <c r="T487" s="20">
        <f ca="1">_xll.meDateFromTenor(S487,"1D","Following",T$13,"Normal")</f>
        <v>43084</v>
      </c>
      <c r="U487" s="175" t="str">
        <f ca="1"/>
        <v>Load Curve</v>
      </c>
      <c r="V487" s="136" t="s">
        <v>4</v>
      </c>
    </row>
    <row r="488" spans="1:22" x14ac:dyDescent="0.25">
      <c r="A488" s="142">
        <v>470</v>
      </c>
      <c r="B488" s="134"/>
      <c r="C488" s="174">
        <f ca="1">_xll.meDateFromTenor(C487,"1D","FOLLOWING",D$13,"NORMAL")</f>
        <v>43084</v>
      </c>
      <c r="D488" s="20">
        <f ca="1">_xll.meDateFromTenor(C488,D$14,"Following",D$13,"Normal")</f>
        <v>43087</v>
      </c>
      <c r="E488" s="175">
        <f ca="1"/>
        <v>-3.6822026777549996E-3</v>
      </c>
      <c r="F488" s="99"/>
      <c r="G488" s="174">
        <f t="shared" ca="1" si="28"/>
        <v>43084</v>
      </c>
      <c r="H488" s="20">
        <f ca="1">_xll.meDateFromTenor(G488,H$14,"Following",H$13,"Normal")</f>
        <v>43174</v>
      </c>
      <c r="I488" s="175" t="str">
        <f ca="1"/>
        <v>Load Curve</v>
      </c>
      <c r="J488" s="7" t="s">
        <v>4</v>
      </c>
      <c r="K488" s="174">
        <f t="shared" ca="1" si="29"/>
        <v>43084</v>
      </c>
      <c r="L488" s="20">
        <f ca="1">_xll.meDateFromTenor(K488,L$14,"Following",L$13,"Normal")</f>
        <v>43266</v>
      </c>
      <c r="M488" s="175">
        <f ca="1"/>
        <v>-7.173668841608771E-4</v>
      </c>
      <c r="N488" s="7" t="s">
        <v>4</v>
      </c>
      <c r="O488" s="174">
        <f t="shared" ca="1" si="30"/>
        <v>43084</v>
      </c>
      <c r="P488" s="20">
        <f ca="1">_xll.meDateFromTenor(O488,P$14,"Following",P$13,"Normal")</f>
        <v>43087</v>
      </c>
      <c r="Q488" s="175" t="str">
        <f ca="1"/>
        <v>Load Curve</v>
      </c>
      <c r="R488" s="7" t="s">
        <v>4</v>
      </c>
      <c r="S488" s="174">
        <f t="shared" ca="1" si="31"/>
        <v>43084</v>
      </c>
      <c r="T488" s="20">
        <f ca="1">_xll.meDateFromTenor(S488,"1D","Following",T$13,"Normal")</f>
        <v>43087</v>
      </c>
      <c r="U488" s="175" t="str">
        <f ca="1"/>
        <v>Load Curve</v>
      </c>
      <c r="V488" s="136" t="s">
        <v>4</v>
      </c>
    </row>
    <row r="489" spans="1:22" x14ac:dyDescent="0.25">
      <c r="A489" s="142">
        <v>471</v>
      </c>
      <c r="B489" s="134"/>
      <c r="C489" s="174">
        <f ca="1">_xll.meDateFromTenor(C488,"1D","FOLLOWING",D$13,"NORMAL")</f>
        <v>43087</v>
      </c>
      <c r="D489" s="20">
        <f ca="1">_xll.meDateFromTenor(C489,D$14,"Following",D$13,"Normal")</f>
        <v>43088</v>
      </c>
      <c r="E489" s="175">
        <f ca="1"/>
        <v>-3.6766106699914888E-3</v>
      </c>
      <c r="F489" s="99"/>
      <c r="G489" s="174">
        <f t="shared" ca="1" si="28"/>
        <v>43087</v>
      </c>
      <c r="H489" s="20">
        <f ca="1">_xll.meDateFromTenor(G489,H$14,"Following",H$13,"Normal")</f>
        <v>43178</v>
      </c>
      <c r="I489" s="175" t="str">
        <f ca="1"/>
        <v>Load Curve</v>
      </c>
      <c r="J489" s="7" t="s">
        <v>4</v>
      </c>
      <c r="K489" s="174">
        <f t="shared" ca="1" si="29"/>
        <v>43087</v>
      </c>
      <c r="L489" s="20">
        <f ca="1">_xll.meDateFromTenor(K489,L$14,"Following",L$13,"Normal")</f>
        <v>43269</v>
      </c>
      <c r="M489" s="175">
        <f ca="1"/>
        <v>-7.060526025457186E-4</v>
      </c>
      <c r="N489" s="7" t="s">
        <v>4</v>
      </c>
      <c r="O489" s="174">
        <f t="shared" ca="1" si="30"/>
        <v>43087</v>
      </c>
      <c r="P489" s="20">
        <f ca="1">_xll.meDateFromTenor(O489,P$14,"Following",P$13,"Normal")</f>
        <v>43088</v>
      </c>
      <c r="Q489" s="175" t="str">
        <f ca="1"/>
        <v>Load Curve</v>
      </c>
      <c r="R489" s="7" t="s">
        <v>4</v>
      </c>
      <c r="S489" s="174">
        <f t="shared" ca="1" si="31"/>
        <v>43087</v>
      </c>
      <c r="T489" s="20">
        <f ca="1">_xll.meDateFromTenor(S489,"1D","Following",T$13,"Normal")</f>
        <v>43088</v>
      </c>
      <c r="U489" s="175" t="str">
        <f ca="1"/>
        <v>Load Curve</v>
      </c>
      <c r="V489" s="136" t="s">
        <v>4</v>
      </c>
    </row>
    <row r="490" spans="1:22" x14ac:dyDescent="0.25">
      <c r="A490" s="142">
        <v>472</v>
      </c>
      <c r="B490" s="134"/>
      <c r="C490" s="174">
        <f ca="1">_xll.meDateFromTenor(C489,"1D","FOLLOWING",D$13,"NORMAL")</f>
        <v>43088</v>
      </c>
      <c r="D490" s="20">
        <f ca="1">_xll.meDateFromTenor(C490,D$14,"Following",D$13,"Normal")</f>
        <v>43089</v>
      </c>
      <c r="E490" s="175">
        <f ca="1"/>
        <v>-3.6737772725548143E-3</v>
      </c>
      <c r="F490" s="99"/>
      <c r="G490" s="174">
        <f t="shared" ca="1" si="28"/>
        <v>43088</v>
      </c>
      <c r="H490" s="20">
        <f ca="1">_xll.meDateFromTenor(G490,H$14,"Following",H$13,"Normal")</f>
        <v>43178</v>
      </c>
      <c r="I490" s="175" t="str">
        <f ca="1"/>
        <v>Load Curve</v>
      </c>
      <c r="J490" s="7" t="s">
        <v>4</v>
      </c>
      <c r="K490" s="174">
        <f t="shared" ca="1" si="29"/>
        <v>43088</v>
      </c>
      <c r="L490" s="20">
        <f ca="1">_xll.meDateFromTenor(K490,L$14,"Following",L$13,"Normal")</f>
        <v>43270</v>
      </c>
      <c r="M490" s="175">
        <f ca="1"/>
        <v>-7.022629102397262E-4</v>
      </c>
      <c r="N490" s="7" t="s">
        <v>4</v>
      </c>
      <c r="O490" s="174">
        <f t="shared" ca="1" si="30"/>
        <v>43088</v>
      </c>
      <c r="P490" s="20">
        <f ca="1">_xll.meDateFromTenor(O490,P$14,"Following",P$13,"Normal")</f>
        <v>43089</v>
      </c>
      <c r="Q490" s="175" t="str">
        <f ca="1"/>
        <v>Load Curve</v>
      </c>
      <c r="R490" s="7" t="s">
        <v>4</v>
      </c>
      <c r="S490" s="174">
        <f t="shared" ca="1" si="31"/>
        <v>43088</v>
      </c>
      <c r="T490" s="20">
        <f ca="1">_xll.meDateFromTenor(S490,"1D","Following",T$13,"Normal")</f>
        <v>43089</v>
      </c>
      <c r="U490" s="175" t="str">
        <f ca="1"/>
        <v>Load Curve</v>
      </c>
      <c r="V490" s="136" t="s">
        <v>4</v>
      </c>
    </row>
    <row r="491" spans="1:22" x14ac:dyDescent="0.25">
      <c r="A491" s="142">
        <v>473</v>
      </c>
      <c r="B491" s="134"/>
      <c r="C491" s="174">
        <f ca="1">_xll.meDateFromTenor(C490,"1D","FOLLOWING",D$13,"NORMAL")</f>
        <v>43089</v>
      </c>
      <c r="D491" s="20">
        <f ca="1">_xll.meDateFromTenor(C491,D$14,"Following",D$13,"Normal")</f>
        <v>43090</v>
      </c>
      <c r="E491" s="175">
        <f ca="1"/>
        <v>-3.6709327388662191E-3</v>
      </c>
      <c r="F491" s="99"/>
      <c r="G491" s="174">
        <f t="shared" ca="1" si="28"/>
        <v>43089</v>
      </c>
      <c r="H491" s="20">
        <f ca="1">_xll.meDateFromTenor(G491,H$14,"Following",H$13,"Normal")</f>
        <v>43179</v>
      </c>
      <c r="I491" s="175" t="str">
        <f ca="1"/>
        <v>Load Curve</v>
      </c>
      <c r="J491" s="7" t="s">
        <v>4</v>
      </c>
      <c r="K491" s="174">
        <f t="shared" ca="1" si="29"/>
        <v>43089</v>
      </c>
      <c r="L491" s="20">
        <f ca="1">_xll.meDateFromTenor(K491,L$14,"Following",L$13,"Normal")</f>
        <v>43271</v>
      </c>
      <c r="M491" s="175">
        <f ca="1"/>
        <v>-6.9846407954386291E-4</v>
      </c>
      <c r="N491" s="7" t="s">
        <v>4</v>
      </c>
      <c r="O491" s="174">
        <f t="shared" ca="1" si="30"/>
        <v>43089</v>
      </c>
      <c r="P491" s="20">
        <f ca="1">_xll.meDateFromTenor(O491,P$14,"Following",P$13,"Normal")</f>
        <v>43090</v>
      </c>
      <c r="Q491" s="175" t="str">
        <f ca="1"/>
        <v>Load Curve</v>
      </c>
      <c r="R491" s="7" t="s">
        <v>4</v>
      </c>
      <c r="S491" s="174">
        <f t="shared" ca="1" si="31"/>
        <v>43089</v>
      </c>
      <c r="T491" s="20">
        <f ca="1">_xll.meDateFromTenor(S491,"1D","Following",T$13,"Normal")</f>
        <v>43090</v>
      </c>
      <c r="U491" s="175" t="str">
        <f ca="1"/>
        <v>Load Curve</v>
      </c>
      <c r="V491" s="136" t="s">
        <v>4</v>
      </c>
    </row>
    <row r="492" spans="1:22" x14ac:dyDescent="0.25">
      <c r="A492" s="142">
        <v>474</v>
      </c>
      <c r="B492" s="134"/>
      <c r="C492" s="174">
        <f ca="1">_xll.meDateFromTenor(C491,"1D","FOLLOWING",D$13,"NORMAL")</f>
        <v>43090</v>
      </c>
      <c r="D492" s="20">
        <f ca="1">_xll.meDateFromTenor(C492,D$14,"Following",D$13,"Normal")</f>
        <v>43091</v>
      </c>
      <c r="E492" s="175">
        <f ca="1"/>
        <v>-3.6680770688057992E-3</v>
      </c>
      <c r="F492" s="99"/>
      <c r="G492" s="174">
        <f t="shared" ca="1" si="28"/>
        <v>43090</v>
      </c>
      <c r="H492" s="20">
        <f ca="1">_xll.meDateFromTenor(G492,H$14,"Following",H$13,"Normal")</f>
        <v>43180</v>
      </c>
      <c r="I492" s="175" t="str">
        <f ca="1"/>
        <v>Load Curve</v>
      </c>
      <c r="J492" s="7" t="s">
        <v>4</v>
      </c>
      <c r="K492" s="174">
        <f t="shared" ca="1" si="29"/>
        <v>43090</v>
      </c>
      <c r="L492" s="20">
        <f ca="1">_xll.meDateFromTenor(K492,L$14,"Following",L$13,"Normal")</f>
        <v>43272</v>
      </c>
      <c r="M492" s="175">
        <f ca="1"/>
        <v>-6.9465610695448941E-4</v>
      </c>
      <c r="N492" s="7" t="s">
        <v>4</v>
      </c>
      <c r="O492" s="174">
        <f t="shared" ca="1" si="30"/>
        <v>43090</v>
      </c>
      <c r="P492" s="20">
        <f ca="1">_xll.meDateFromTenor(O492,P$14,"Following",P$13,"Normal")</f>
        <v>43091</v>
      </c>
      <c r="Q492" s="175" t="str">
        <f ca="1"/>
        <v>Load Curve</v>
      </c>
      <c r="R492" s="7" t="s">
        <v>4</v>
      </c>
      <c r="S492" s="174">
        <f t="shared" ca="1" si="31"/>
        <v>43090</v>
      </c>
      <c r="T492" s="20">
        <f ca="1">_xll.meDateFromTenor(S492,"1D","Following",T$13,"Normal")</f>
        <v>43091</v>
      </c>
      <c r="U492" s="175" t="str">
        <f ca="1"/>
        <v>Load Curve</v>
      </c>
      <c r="V492" s="136" t="s">
        <v>4</v>
      </c>
    </row>
    <row r="493" spans="1:22" x14ac:dyDescent="0.25">
      <c r="A493" s="142">
        <v>475</v>
      </c>
      <c r="B493" s="134"/>
      <c r="C493" s="174">
        <f ca="1">_xll.meDateFromTenor(C492,"1D","FOLLOWING",D$13,"NORMAL")</f>
        <v>43091</v>
      </c>
      <c r="D493" s="20">
        <f ca="1">_xll.meDateFromTenor(C493,D$14,"Following",D$13,"Normal")</f>
        <v>43096</v>
      </c>
      <c r="E493" s="175">
        <f ca="1"/>
        <v>-3.6593577160779619E-3</v>
      </c>
      <c r="F493" s="99"/>
      <c r="G493" s="174">
        <f t="shared" ca="1" si="28"/>
        <v>43091</v>
      </c>
      <c r="H493" s="20">
        <f ca="1">_xll.meDateFromTenor(G493,H$14,"Following",H$13,"Normal")</f>
        <v>43181</v>
      </c>
      <c r="I493" s="175" t="str">
        <f ca="1"/>
        <v>Load Curve</v>
      </c>
      <c r="J493" s="7" t="s">
        <v>4</v>
      </c>
      <c r="K493" s="174">
        <f t="shared" ca="1" si="29"/>
        <v>43091</v>
      </c>
      <c r="L493" s="20">
        <f ca="1">_xll.meDateFromTenor(K493,L$14,"Following",L$13,"Normal")</f>
        <v>43273</v>
      </c>
      <c r="M493" s="175">
        <f ca="1"/>
        <v>-6.9083898896796475E-4</v>
      </c>
      <c r="N493" s="7" t="s">
        <v>4</v>
      </c>
      <c r="O493" s="174">
        <f t="shared" ca="1" si="30"/>
        <v>43091</v>
      </c>
      <c r="P493" s="20">
        <f ca="1">_xll.meDateFromTenor(O493,P$14,"Following",P$13,"Normal")</f>
        <v>43096</v>
      </c>
      <c r="Q493" s="175" t="str">
        <f ca="1"/>
        <v>Load Curve</v>
      </c>
      <c r="R493" s="7" t="s">
        <v>4</v>
      </c>
      <c r="S493" s="174">
        <f t="shared" ca="1" si="31"/>
        <v>43091</v>
      </c>
      <c r="T493" s="20">
        <f ca="1">_xll.meDateFromTenor(S493,"1D","Following",T$13,"Normal")</f>
        <v>43096</v>
      </c>
      <c r="U493" s="175" t="str">
        <f ca="1"/>
        <v>Load Curve</v>
      </c>
      <c r="V493" s="136" t="s">
        <v>4</v>
      </c>
    </row>
    <row r="494" spans="1:22" x14ac:dyDescent="0.25">
      <c r="A494" s="142">
        <v>476</v>
      </c>
      <c r="B494" s="134"/>
      <c r="C494" s="174">
        <f ca="1">_xll.meDateFromTenor(C493,"1D","FOLLOWING",D$13,"NORMAL")</f>
        <v>43096</v>
      </c>
      <c r="D494" s="20">
        <f ca="1">_xll.meDateFromTenor(C494,D$14,"Following",D$13,"Normal")</f>
        <v>43097</v>
      </c>
      <c r="E494" s="175">
        <f ca="1"/>
        <v>-3.6507092137716543E-3</v>
      </c>
      <c r="F494" s="99"/>
      <c r="G494" s="174">
        <f t="shared" ca="1" si="28"/>
        <v>43096</v>
      </c>
      <c r="H494" s="20">
        <f ca="1">_xll.meDateFromTenor(G494,H$14,"Following",H$13,"Normal")</f>
        <v>43186</v>
      </c>
      <c r="I494" s="175" t="str">
        <f ca="1"/>
        <v>Load Curve</v>
      </c>
      <c r="J494" s="7" t="s">
        <v>4</v>
      </c>
      <c r="K494" s="174">
        <f t="shared" ca="1" si="29"/>
        <v>43096</v>
      </c>
      <c r="L494" s="20">
        <f ca="1">_xll.meDateFromTenor(K494,L$14,"Following",L$13,"Normal")</f>
        <v>43278</v>
      </c>
      <c r="M494" s="175">
        <f ca="1"/>
        <v>-6.7161609545067036E-4</v>
      </c>
      <c r="N494" s="7" t="s">
        <v>4</v>
      </c>
      <c r="O494" s="174">
        <f t="shared" ca="1" si="30"/>
        <v>43096</v>
      </c>
      <c r="P494" s="20">
        <f ca="1">_xll.meDateFromTenor(O494,P$14,"Following",P$13,"Normal")</f>
        <v>43097</v>
      </c>
      <c r="Q494" s="175" t="str">
        <f ca="1"/>
        <v>Load Curve</v>
      </c>
      <c r="R494" s="7" t="s">
        <v>4</v>
      </c>
      <c r="S494" s="174">
        <f t="shared" ca="1" si="31"/>
        <v>43096</v>
      </c>
      <c r="T494" s="20">
        <f ca="1">_xll.meDateFromTenor(S494,"1D","Following",T$13,"Normal")</f>
        <v>43097</v>
      </c>
      <c r="U494" s="175" t="str">
        <f ca="1"/>
        <v>Load Curve</v>
      </c>
      <c r="V494" s="136" t="s">
        <v>4</v>
      </c>
    </row>
    <row r="495" spans="1:22" x14ac:dyDescent="0.25">
      <c r="A495" s="142">
        <v>477</v>
      </c>
      <c r="B495" s="134"/>
      <c r="C495" s="174">
        <f ca="1">_xll.meDateFromTenor(C494,"1D","FOLLOWING",D$13,"NORMAL")</f>
        <v>43097</v>
      </c>
      <c r="D495" s="20">
        <f ca="1">_xll.meDateFromTenor(C495,D$14,"Following",D$13,"Normal")</f>
        <v>43098</v>
      </c>
      <c r="E495" s="175">
        <f ca="1"/>
        <v>-3.6477756022179749E-3</v>
      </c>
      <c r="F495" s="99"/>
      <c r="G495" s="174">
        <f t="shared" ca="1" si="28"/>
        <v>43097</v>
      </c>
      <c r="H495" s="20">
        <f ca="1">_xll.meDateFromTenor(G495,H$14,"Following",H$13,"Normal")</f>
        <v>43187</v>
      </c>
      <c r="I495" s="175" t="str">
        <f ca="1"/>
        <v>Load Curve</v>
      </c>
      <c r="J495" s="7" t="s">
        <v>4</v>
      </c>
      <c r="K495" s="174">
        <f t="shared" ca="1" si="29"/>
        <v>43097</v>
      </c>
      <c r="L495" s="20">
        <f ca="1">_xll.meDateFromTenor(K495,L$14,"Following",L$13,"Normal")</f>
        <v>43279</v>
      </c>
      <c r="M495" s="175">
        <f ca="1"/>
        <v>-6.6774403150479482E-4</v>
      </c>
      <c r="N495" s="7" t="s">
        <v>4</v>
      </c>
      <c r="O495" s="174">
        <f t="shared" ca="1" si="30"/>
        <v>43097</v>
      </c>
      <c r="P495" s="20">
        <f ca="1">_xll.meDateFromTenor(O495,P$14,"Following",P$13,"Normal")</f>
        <v>43098</v>
      </c>
      <c r="Q495" s="175" t="str">
        <f ca="1"/>
        <v>Load Curve</v>
      </c>
      <c r="R495" s="7" t="s">
        <v>4</v>
      </c>
      <c r="S495" s="174">
        <f t="shared" ca="1" si="31"/>
        <v>43097</v>
      </c>
      <c r="T495" s="20">
        <f ca="1">_xll.meDateFromTenor(S495,"1D","Following",T$13,"Normal")</f>
        <v>43098</v>
      </c>
      <c r="U495" s="175" t="str">
        <f ca="1"/>
        <v>Load Curve</v>
      </c>
      <c r="V495" s="136" t="s">
        <v>4</v>
      </c>
    </row>
    <row r="496" spans="1:22" x14ac:dyDescent="0.25">
      <c r="A496" s="142">
        <v>478</v>
      </c>
      <c r="B496" s="134"/>
      <c r="C496" s="174">
        <f ca="1">_xll.meDateFromTenor(C495,"1D","FOLLOWING",D$13,"NORMAL")</f>
        <v>43098</v>
      </c>
      <c r="D496" s="20">
        <f ca="1">_xll.meDateFromTenor(C496,D$14,"Following",D$13,"Normal")</f>
        <v>43102</v>
      </c>
      <c r="E496" s="175">
        <f ca="1"/>
        <v>-3.6403306918397901E-3</v>
      </c>
      <c r="F496" s="99"/>
      <c r="G496" s="174">
        <f t="shared" ca="1" si="28"/>
        <v>43098</v>
      </c>
      <c r="H496" s="20">
        <f ca="1">_xll.meDateFromTenor(G496,H$14,"Following",H$13,"Normal")</f>
        <v>43188</v>
      </c>
      <c r="I496" s="175" t="str">
        <f ca="1"/>
        <v>Load Curve</v>
      </c>
      <c r="J496" s="7" t="s">
        <v>4</v>
      </c>
      <c r="K496" s="174">
        <f t="shared" ca="1" si="29"/>
        <v>43098</v>
      </c>
      <c r="L496" s="20">
        <f ca="1">_xll.meDateFromTenor(K496,L$14,"Following",L$13,"Normal")</f>
        <v>43280</v>
      </c>
      <c r="M496" s="175">
        <f ca="1"/>
        <v>-6.6386279763628654E-4</v>
      </c>
      <c r="N496" s="7" t="s">
        <v>4</v>
      </c>
      <c r="O496" s="174">
        <f t="shared" ca="1" si="30"/>
        <v>43098</v>
      </c>
      <c r="P496" s="20">
        <f ca="1">_xll.meDateFromTenor(O496,P$14,"Following",P$13,"Normal")</f>
        <v>43102</v>
      </c>
      <c r="Q496" s="175" t="str">
        <f ca="1"/>
        <v>Load Curve</v>
      </c>
      <c r="R496" s="7" t="s">
        <v>4</v>
      </c>
      <c r="S496" s="174">
        <f t="shared" ca="1" si="31"/>
        <v>43098</v>
      </c>
      <c r="T496" s="20">
        <f ca="1">_xll.meDateFromTenor(S496,"1D","Following",T$13,"Normal")</f>
        <v>43102</v>
      </c>
      <c r="U496" s="175" t="str">
        <f ca="1"/>
        <v>Load Curve</v>
      </c>
      <c r="V496" s="136" t="s">
        <v>4</v>
      </c>
    </row>
    <row r="497" spans="1:22" x14ac:dyDescent="0.25">
      <c r="A497" s="142">
        <v>479</v>
      </c>
      <c r="B497" s="134"/>
      <c r="C497" s="174">
        <f ca="1">_xll.meDateFromTenor(C496,"1D","FOLLOWING",D$13,"NORMAL")</f>
        <v>43102</v>
      </c>
      <c r="D497" s="20">
        <f ca="1">_xll.meDateFromTenor(C497,D$14,"Following",D$13,"Normal")</f>
        <v>43103</v>
      </c>
      <c r="E497" s="175">
        <f ca="1"/>
        <v>-3.6329405572654979E-3</v>
      </c>
      <c r="F497" s="99"/>
      <c r="G497" s="174">
        <f t="shared" ca="1" si="28"/>
        <v>43102</v>
      </c>
      <c r="H497" s="20">
        <f ca="1">_xll.meDateFromTenor(G497,H$14,"Following",H$13,"Normal")</f>
        <v>43193</v>
      </c>
      <c r="I497" s="175" t="str">
        <f ca="1"/>
        <v>Load Curve</v>
      </c>
      <c r="J497" s="7" t="s">
        <v>4</v>
      </c>
      <c r="K497" s="174">
        <f t="shared" ca="1" si="29"/>
        <v>43102</v>
      </c>
      <c r="L497" s="20">
        <f ca="1">_xll.meDateFromTenor(K497,L$14,"Following",L$13,"Normal")</f>
        <v>43283</v>
      </c>
      <c r="M497" s="175">
        <f ca="1"/>
        <v>-6.4824609286312149E-4</v>
      </c>
      <c r="N497" s="7" t="s">
        <v>4</v>
      </c>
      <c r="O497" s="174">
        <f t="shared" ca="1" si="30"/>
        <v>43102</v>
      </c>
      <c r="P497" s="20">
        <f ca="1">_xll.meDateFromTenor(O497,P$14,"Following",P$13,"Normal")</f>
        <v>43103</v>
      </c>
      <c r="Q497" s="175" t="str">
        <f ca="1"/>
        <v>Load Curve</v>
      </c>
      <c r="R497" s="7" t="s">
        <v>4</v>
      </c>
      <c r="S497" s="174">
        <f t="shared" ca="1" si="31"/>
        <v>43102</v>
      </c>
      <c r="T497" s="20">
        <f ca="1">_xll.meDateFromTenor(S497,"1D","Following",T$13,"Normal")</f>
        <v>43103</v>
      </c>
      <c r="U497" s="175" t="str">
        <f ca="1"/>
        <v>Load Curve</v>
      </c>
      <c r="V497" s="136" t="s">
        <v>4</v>
      </c>
    </row>
    <row r="498" spans="1:22" x14ac:dyDescent="0.25">
      <c r="A498" s="142">
        <v>480</v>
      </c>
      <c r="B498" s="134"/>
      <c r="C498" s="174">
        <f ca="1">_xll.meDateFromTenor(C497,"1D","FOLLOWING",D$13,"NORMAL")</f>
        <v>43103</v>
      </c>
      <c r="D498" s="20">
        <f ca="1">_xll.meDateFromTenor(C498,D$14,"Following",D$13,"Normal")</f>
        <v>43104</v>
      </c>
      <c r="E498" s="175">
        <f ca="1"/>
        <v>-3.629940153220281E-3</v>
      </c>
      <c r="F498" s="99"/>
      <c r="G498" s="174">
        <f t="shared" ca="1" si="28"/>
        <v>43103</v>
      </c>
      <c r="H498" s="20">
        <f ca="1">_xll.meDateFromTenor(G498,H$14,"Following",H$13,"Normal")</f>
        <v>43193</v>
      </c>
      <c r="I498" s="175" t="str">
        <f ca="1"/>
        <v>Load Curve</v>
      </c>
      <c r="J498" s="7" t="s">
        <v>4</v>
      </c>
      <c r="K498" s="174">
        <f t="shared" ca="1" si="29"/>
        <v>43103</v>
      </c>
      <c r="L498" s="20">
        <f ca="1">_xll.meDateFromTenor(K498,L$14,"Following",L$13,"Normal")</f>
        <v>43284</v>
      </c>
      <c r="M498" s="175">
        <f ca="1"/>
        <v>-6.443189568268459E-4</v>
      </c>
      <c r="N498" s="7" t="s">
        <v>4</v>
      </c>
      <c r="O498" s="174">
        <f t="shared" ca="1" si="30"/>
        <v>43103</v>
      </c>
      <c r="P498" s="20">
        <f ca="1">_xll.meDateFromTenor(O498,P$14,"Following",P$13,"Normal")</f>
        <v>43104</v>
      </c>
      <c r="Q498" s="175" t="str">
        <f ca="1"/>
        <v>Load Curve</v>
      </c>
      <c r="R498" s="7" t="s">
        <v>4</v>
      </c>
      <c r="S498" s="174">
        <f t="shared" ca="1" si="31"/>
        <v>43103</v>
      </c>
      <c r="T498" s="20">
        <f ca="1">_xll.meDateFromTenor(S498,"1D","Following",T$13,"Normal")</f>
        <v>43104</v>
      </c>
      <c r="U498" s="175" t="str">
        <f ca="1"/>
        <v>Load Curve</v>
      </c>
      <c r="V498" s="136" t="s">
        <v>4</v>
      </c>
    </row>
    <row r="499" spans="1:22" x14ac:dyDescent="0.25">
      <c r="A499" s="142">
        <v>481</v>
      </c>
      <c r="B499" s="134"/>
      <c r="C499" s="174">
        <f ca="1">_xll.meDateFromTenor(C498,"1D","FOLLOWING",D$13,"NORMAL")</f>
        <v>43104</v>
      </c>
      <c r="D499" s="20">
        <f ca="1">_xll.meDateFromTenor(C499,D$14,"Following",D$13,"Normal")</f>
        <v>43105</v>
      </c>
      <c r="E499" s="175">
        <f ca="1"/>
        <v>-3.6269286187584756E-3</v>
      </c>
      <c r="F499" s="99"/>
      <c r="G499" s="174">
        <f t="shared" ca="1" si="28"/>
        <v>43104</v>
      </c>
      <c r="H499" s="20">
        <f ca="1">_xll.meDateFromTenor(G499,H$14,"Following",H$13,"Normal")</f>
        <v>43194</v>
      </c>
      <c r="I499" s="175" t="str">
        <f ca="1"/>
        <v>Load Curve</v>
      </c>
      <c r="J499" s="7" t="s">
        <v>4</v>
      </c>
      <c r="K499" s="174">
        <f t="shared" ca="1" si="29"/>
        <v>43104</v>
      </c>
      <c r="L499" s="20">
        <f ca="1">_xll.meDateFromTenor(K499,L$14,"Following",L$13,"Normal")</f>
        <v>43285</v>
      </c>
      <c r="M499" s="175">
        <f ca="1"/>
        <v>-6.4038262984609552E-4</v>
      </c>
      <c r="N499" s="7" t="s">
        <v>4</v>
      </c>
      <c r="O499" s="174">
        <f t="shared" ca="1" si="30"/>
        <v>43104</v>
      </c>
      <c r="P499" s="20">
        <f ca="1">_xll.meDateFromTenor(O499,P$14,"Following",P$13,"Normal")</f>
        <v>43105</v>
      </c>
      <c r="Q499" s="175" t="str">
        <f ca="1"/>
        <v>Load Curve</v>
      </c>
      <c r="R499" s="7" t="s">
        <v>4</v>
      </c>
      <c r="S499" s="174">
        <f t="shared" ca="1" si="31"/>
        <v>43104</v>
      </c>
      <c r="T499" s="20">
        <f ca="1">_xll.meDateFromTenor(S499,"1D","Following",T$13,"Normal")</f>
        <v>43105</v>
      </c>
      <c r="U499" s="175" t="str">
        <f ca="1"/>
        <v>Load Curve</v>
      </c>
      <c r="V499" s="136" t="s">
        <v>4</v>
      </c>
    </row>
    <row r="500" spans="1:22" x14ac:dyDescent="0.25">
      <c r="A500" s="142">
        <v>482</v>
      </c>
      <c r="B500" s="134"/>
      <c r="C500" s="174">
        <f ca="1">_xll.meDateFromTenor(C499,"1D","FOLLOWING",D$13,"NORMAL")</f>
        <v>43105</v>
      </c>
      <c r="D500" s="20">
        <f ca="1">_xll.meDateFromTenor(C500,D$14,"Following",D$13,"Normal")</f>
        <v>43108</v>
      </c>
      <c r="E500" s="175">
        <f ca="1"/>
        <v>-3.6208320307106463E-3</v>
      </c>
      <c r="F500" s="99"/>
      <c r="G500" s="174">
        <f t="shared" ca="1" si="28"/>
        <v>43105</v>
      </c>
      <c r="H500" s="20">
        <f ca="1">_xll.meDateFromTenor(G500,H$14,"Following",H$13,"Normal")</f>
        <v>43195</v>
      </c>
      <c r="I500" s="175" t="str">
        <f ca="1"/>
        <v>Load Curve</v>
      </c>
      <c r="J500" s="7" t="s">
        <v>4</v>
      </c>
      <c r="K500" s="174">
        <f t="shared" ca="1" si="29"/>
        <v>43105</v>
      </c>
      <c r="L500" s="20">
        <f ca="1">_xll.meDateFromTenor(K500,L$14,"Following",L$13,"Normal")</f>
        <v>43286</v>
      </c>
      <c r="M500" s="175">
        <f ca="1"/>
        <v>-6.3643710841723049E-4</v>
      </c>
      <c r="N500" s="7" t="s">
        <v>4</v>
      </c>
      <c r="O500" s="174">
        <f t="shared" ca="1" si="30"/>
        <v>43105</v>
      </c>
      <c r="P500" s="20">
        <f ca="1">_xll.meDateFromTenor(O500,P$14,"Following",P$13,"Normal")</f>
        <v>43108</v>
      </c>
      <c r="Q500" s="175" t="str">
        <f ca="1"/>
        <v>Load Curve</v>
      </c>
      <c r="R500" s="7" t="s">
        <v>4</v>
      </c>
      <c r="S500" s="174">
        <f t="shared" ca="1" si="31"/>
        <v>43105</v>
      </c>
      <c r="T500" s="20">
        <f ca="1">_xll.meDateFromTenor(S500,"1D","Following",T$13,"Normal")</f>
        <v>43108</v>
      </c>
      <c r="U500" s="175" t="str">
        <f ca="1"/>
        <v>Load Curve</v>
      </c>
      <c r="V500" s="136" t="s">
        <v>4</v>
      </c>
    </row>
    <row r="501" spans="1:22" x14ac:dyDescent="0.25">
      <c r="A501" s="142">
        <v>483</v>
      </c>
      <c r="B501" s="134"/>
      <c r="C501" s="174">
        <f ca="1">_xll.meDateFromTenor(C500,"1D","FOLLOWING",D$13,"NORMAL")</f>
        <v>43108</v>
      </c>
      <c r="D501" s="20">
        <f ca="1">_xll.meDateFromTenor(C501,D$14,"Following",D$13,"Normal")</f>
        <v>43109</v>
      </c>
      <c r="E501" s="175">
        <f ca="1"/>
        <v>-3.6147711808221092E-3</v>
      </c>
      <c r="F501" s="99"/>
      <c r="G501" s="174">
        <f t="shared" ca="1" si="28"/>
        <v>43108</v>
      </c>
      <c r="H501" s="20">
        <f ca="1">_xll.meDateFromTenor(G501,H$14,"Following",H$13,"Normal")</f>
        <v>43199</v>
      </c>
      <c r="I501" s="175" t="str">
        <f ca="1"/>
        <v>Load Curve</v>
      </c>
      <c r="J501" s="7" t="s">
        <v>4</v>
      </c>
      <c r="K501" s="174">
        <f t="shared" ca="1" si="29"/>
        <v>43108</v>
      </c>
      <c r="L501" s="20">
        <f ca="1">_xll.meDateFromTenor(K501,L$14,"Following",L$13,"Normal")</f>
        <v>43290</v>
      </c>
      <c r="M501" s="175">
        <f ca="1"/>
        <v>-6.2454534240554598E-4</v>
      </c>
      <c r="N501" s="7" t="s">
        <v>4</v>
      </c>
      <c r="O501" s="174">
        <f t="shared" ca="1" si="30"/>
        <v>43108</v>
      </c>
      <c r="P501" s="20">
        <f ca="1">_xll.meDateFromTenor(O501,P$14,"Following",P$13,"Normal")</f>
        <v>43109</v>
      </c>
      <c r="Q501" s="175" t="str">
        <f ca="1"/>
        <v>Load Curve</v>
      </c>
      <c r="R501" s="7" t="s">
        <v>4</v>
      </c>
      <c r="S501" s="174">
        <f t="shared" ca="1" si="31"/>
        <v>43108</v>
      </c>
      <c r="T501" s="20">
        <f ca="1">_xll.meDateFromTenor(S501,"1D","Following",T$13,"Normal")</f>
        <v>43109</v>
      </c>
      <c r="U501" s="175" t="str">
        <f ca="1"/>
        <v>Load Curve</v>
      </c>
      <c r="V501" s="136" t="s">
        <v>4</v>
      </c>
    </row>
    <row r="502" spans="1:22" x14ac:dyDescent="0.25">
      <c r="A502" s="142">
        <v>484</v>
      </c>
      <c r="B502" s="134"/>
      <c r="C502" s="174">
        <f ca="1">_xll.meDateFromTenor(C501,"1D","FOLLOWING",D$13,"NORMAL")</f>
        <v>43109</v>
      </c>
      <c r="D502" s="20">
        <f ca="1">_xll.meDateFromTenor(C502,D$14,"Following",D$13,"Normal")</f>
        <v>43110</v>
      </c>
      <c r="E502" s="175">
        <f ca="1"/>
        <v>-3.6117039981542606E-3</v>
      </c>
      <c r="F502" s="99"/>
      <c r="G502" s="174">
        <f t="shared" ca="1" si="28"/>
        <v>43109</v>
      </c>
      <c r="H502" s="20">
        <f ca="1">_xll.meDateFromTenor(G502,H$14,"Following",H$13,"Normal")</f>
        <v>43199</v>
      </c>
      <c r="I502" s="175" t="str">
        <f ca="1"/>
        <v>Load Curve</v>
      </c>
      <c r="J502" s="7" t="s">
        <v>4</v>
      </c>
      <c r="K502" s="174">
        <f t="shared" ca="1" si="29"/>
        <v>43109</v>
      </c>
      <c r="L502" s="20">
        <f ca="1">_xll.meDateFromTenor(K502,L$14,"Following",L$13,"Normal")</f>
        <v>43290</v>
      </c>
      <c r="M502" s="175">
        <f ca="1"/>
        <v>-6.2056300814781985E-4</v>
      </c>
      <c r="N502" s="7" t="s">
        <v>4</v>
      </c>
      <c r="O502" s="174">
        <f t="shared" ca="1" si="30"/>
        <v>43109</v>
      </c>
      <c r="P502" s="20">
        <f ca="1">_xll.meDateFromTenor(O502,P$14,"Following",P$13,"Normal")</f>
        <v>43110</v>
      </c>
      <c r="Q502" s="175" t="str">
        <f ca="1"/>
        <v>Load Curve</v>
      </c>
      <c r="R502" s="7" t="s">
        <v>4</v>
      </c>
      <c r="S502" s="174">
        <f t="shared" ca="1" si="31"/>
        <v>43109</v>
      </c>
      <c r="T502" s="20">
        <f ca="1">_xll.meDateFromTenor(S502,"1D","Following",T$13,"Normal")</f>
        <v>43110</v>
      </c>
      <c r="U502" s="175" t="str">
        <f ca="1"/>
        <v>Load Curve</v>
      </c>
      <c r="V502" s="136" t="s">
        <v>4</v>
      </c>
    </row>
    <row r="503" spans="1:22" x14ac:dyDescent="0.25">
      <c r="A503" s="142">
        <v>485</v>
      </c>
      <c r="B503" s="134"/>
      <c r="C503" s="174">
        <f ca="1">_xll.meDateFromTenor(C502,"1D","FOLLOWING",D$13,"NORMAL")</f>
        <v>43110</v>
      </c>
      <c r="D503" s="20">
        <f ca="1">_xll.meDateFromTenor(C503,D$14,"Following",D$13,"Normal")</f>
        <v>43111</v>
      </c>
      <c r="E503" s="175">
        <f ca="1"/>
        <v>-3.6086256872680652E-3</v>
      </c>
      <c r="F503" s="99"/>
      <c r="G503" s="174">
        <f t="shared" ca="1" si="28"/>
        <v>43110</v>
      </c>
      <c r="H503" s="20">
        <f ca="1">_xll.meDateFromTenor(G503,H$14,"Following",H$13,"Normal")</f>
        <v>43200</v>
      </c>
      <c r="I503" s="175" t="str">
        <f ca="1"/>
        <v>Load Curve</v>
      </c>
      <c r="J503" s="7" t="s">
        <v>4</v>
      </c>
      <c r="K503" s="174">
        <f t="shared" ca="1" si="29"/>
        <v>43110</v>
      </c>
      <c r="L503" s="20">
        <f ca="1">_xll.meDateFromTenor(K503,L$14,"Following",L$13,"Normal")</f>
        <v>43291</v>
      </c>
      <c r="M503" s="175">
        <f ca="1"/>
        <v>-6.165714619237782E-4</v>
      </c>
      <c r="N503" s="7" t="s">
        <v>4</v>
      </c>
      <c r="O503" s="174">
        <f t="shared" ca="1" si="30"/>
        <v>43110</v>
      </c>
      <c r="P503" s="20">
        <f ca="1">_xll.meDateFromTenor(O503,P$14,"Following",P$13,"Normal")</f>
        <v>43111</v>
      </c>
      <c r="Q503" s="175" t="str">
        <f ca="1"/>
        <v>Load Curve</v>
      </c>
      <c r="R503" s="7" t="s">
        <v>4</v>
      </c>
      <c r="S503" s="174">
        <f t="shared" ca="1" si="31"/>
        <v>43110</v>
      </c>
      <c r="T503" s="20">
        <f ca="1">_xll.meDateFromTenor(S503,"1D","Following",T$13,"Normal")</f>
        <v>43111</v>
      </c>
      <c r="U503" s="175" t="str">
        <f ca="1"/>
        <v>Load Curve</v>
      </c>
      <c r="V503" s="136" t="s">
        <v>4</v>
      </c>
    </row>
    <row r="504" spans="1:22" x14ac:dyDescent="0.25">
      <c r="A504" s="142">
        <v>486</v>
      </c>
      <c r="B504" s="134"/>
      <c r="C504" s="174">
        <f ca="1">_xll.meDateFromTenor(C503,"1D","FOLLOWING",D$13,"NORMAL")</f>
        <v>43111</v>
      </c>
      <c r="D504" s="20">
        <f ca="1">_xll.meDateFromTenor(C504,D$14,"Following",D$13,"Normal")</f>
        <v>43112</v>
      </c>
      <c r="E504" s="175">
        <f ca="1"/>
        <v>-3.6055362478837468E-3</v>
      </c>
      <c r="F504" s="99"/>
      <c r="G504" s="174">
        <f t="shared" ca="1" si="28"/>
        <v>43111</v>
      </c>
      <c r="H504" s="20">
        <f ca="1">_xll.meDateFromTenor(G504,H$14,"Following",H$13,"Normal")</f>
        <v>43201</v>
      </c>
      <c r="I504" s="175" t="str">
        <f ca="1"/>
        <v>Load Curve</v>
      </c>
      <c r="J504" s="7" t="s">
        <v>4</v>
      </c>
      <c r="K504" s="174">
        <f t="shared" ca="1" si="29"/>
        <v>43111</v>
      </c>
      <c r="L504" s="20">
        <f ca="1">_xll.meDateFromTenor(K504,L$14,"Following",L$13,"Normal")</f>
        <v>43292</v>
      </c>
      <c r="M504" s="175">
        <f ca="1"/>
        <v>-6.1257070022978019E-4</v>
      </c>
      <c r="N504" s="7" t="s">
        <v>4</v>
      </c>
      <c r="O504" s="174">
        <f t="shared" ca="1" si="30"/>
        <v>43111</v>
      </c>
      <c r="P504" s="20">
        <f ca="1">_xll.meDateFromTenor(O504,P$14,"Following",P$13,"Normal")</f>
        <v>43112</v>
      </c>
      <c r="Q504" s="175" t="str">
        <f ca="1"/>
        <v>Load Curve</v>
      </c>
      <c r="R504" s="7" t="s">
        <v>4</v>
      </c>
      <c r="S504" s="174">
        <f t="shared" ca="1" si="31"/>
        <v>43111</v>
      </c>
      <c r="T504" s="20">
        <f ca="1">_xll.meDateFromTenor(S504,"1D","Following",T$13,"Normal")</f>
        <v>43112</v>
      </c>
      <c r="U504" s="175" t="str">
        <f ca="1"/>
        <v>Load Curve</v>
      </c>
      <c r="V504" s="136" t="s">
        <v>4</v>
      </c>
    </row>
    <row r="505" spans="1:22" x14ac:dyDescent="0.25">
      <c r="A505" s="142">
        <v>487</v>
      </c>
      <c r="B505" s="134"/>
      <c r="C505" s="174">
        <f ca="1">_xll.meDateFromTenor(C504,"1D","FOLLOWING",D$13,"NORMAL")</f>
        <v>43112</v>
      </c>
      <c r="D505" s="20">
        <f ca="1">_xll.meDateFromTenor(C505,D$14,"Following",D$13,"Normal")</f>
        <v>43115</v>
      </c>
      <c r="E505" s="175">
        <f ca="1"/>
        <v>-3.5992842914378668E-3</v>
      </c>
      <c r="F505" s="99"/>
      <c r="G505" s="174">
        <f t="shared" ca="1" si="28"/>
        <v>43112</v>
      </c>
      <c r="H505" s="20">
        <f ca="1">_xll.meDateFromTenor(G505,H$14,"Following",H$13,"Normal")</f>
        <v>43202</v>
      </c>
      <c r="I505" s="175" t="str">
        <f ca="1"/>
        <v>Load Curve</v>
      </c>
      <c r="J505" s="7" t="s">
        <v>4</v>
      </c>
      <c r="K505" s="174">
        <f t="shared" ca="1" si="29"/>
        <v>43112</v>
      </c>
      <c r="L505" s="20">
        <f ca="1">_xll.meDateFromTenor(K505,L$14,"Following",L$13,"Normal")</f>
        <v>43293</v>
      </c>
      <c r="M505" s="175">
        <f ca="1"/>
        <v>-6.085607195621854E-4</v>
      </c>
      <c r="N505" s="7" t="s">
        <v>4</v>
      </c>
      <c r="O505" s="174">
        <f t="shared" ca="1" si="30"/>
        <v>43112</v>
      </c>
      <c r="P505" s="20">
        <f ca="1">_xll.meDateFromTenor(O505,P$14,"Following",P$13,"Normal")</f>
        <v>43115</v>
      </c>
      <c r="Q505" s="175" t="str">
        <f ca="1"/>
        <v>Load Curve</v>
      </c>
      <c r="R505" s="7" t="s">
        <v>4</v>
      </c>
      <c r="S505" s="174">
        <f t="shared" ca="1" si="31"/>
        <v>43112</v>
      </c>
      <c r="T505" s="20">
        <f ca="1">_xll.meDateFromTenor(S505,"1D","Following",T$13,"Normal")</f>
        <v>43115</v>
      </c>
      <c r="U505" s="175" t="str">
        <f ca="1"/>
        <v>Load Curve</v>
      </c>
      <c r="V505" s="136" t="s">
        <v>4</v>
      </c>
    </row>
    <row r="506" spans="1:22" x14ac:dyDescent="0.25">
      <c r="A506" s="142">
        <v>488</v>
      </c>
      <c r="B506" s="134"/>
      <c r="C506" s="174">
        <f ca="1">_xll.meDateFromTenor(C505,"1D","FOLLOWING",D$13,"NORMAL")</f>
        <v>43115</v>
      </c>
      <c r="D506" s="20">
        <f ca="1">_xll.meDateFromTenor(C506,D$14,"Following",D$13,"Normal")</f>
        <v>43116</v>
      </c>
      <c r="E506" s="175">
        <f ca="1"/>
        <v>-3.5930672173156834E-3</v>
      </c>
      <c r="F506" s="99"/>
      <c r="G506" s="174">
        <f t="shared" ca="1" si="28"/>
        <v>43115</v>
      </c>
      <c r="H506" s="20">
        <f ca="1">_xll.meDateFromTenor(G506,H$14,"Following",H$13,"Normal")</f>
        <v>43206</v>
      </c>
      <c r="I506" s="175" t="str">
        <f ca="1"/>
        <v>Load Curve</v>
      </c>
      <c r="J506" s="7" t="s">
        <v>4</v>
      </c>
      <c r="K506" s="174">
        <f t="shared" ca="1" si="29"/>
        <v>43115</v>
      </c>
      <c r="L506" s="20">
        <f ca="1">_xll.meDateFromTenor(K506,L$14,"Following",L$13,"Normal")</f>
        <v>43297</v>
      </c>
      <c r="M506" s="175">
        <f ca="1"/>
        <v>-5.9647542868141985E-4</v>
      </c>
      <c r="N506" s="7" t="s">
        <v>4</v>
      </c>
      <c r="O506" s="174">
        <f t="shared" ca="1" si="30"/>
        <v>43115</v>
      </c>
      <c r="P506" s="20">
        <f ca="1">_xll.meDateFromTenor(O506,P$14,"Following",P$13,"Normal")</f>
        <v>43116</v>
      </c>
      <c r="Q506" s="175" t="str">
        <f ca="1"/>
        <v>Load Curve</v>
      </c>
      <c r="R506" s="7" t="s">
        <v>4</v>
      </c>
      <c r="S506" s="174">
        <f t="shared" ca="1" si="31"/>
        <v>43115</v>
      </c>
      <c r="T506" s="20">
        <f ca="1">_xll.meDateFromTenor(S506,"1D","Following",T$13,"Normal")</f>
        <v>43116</v>
      </c>
      <c r="U506" s="175" t="str">
        <f ca="1"/>
        <v>Load Curve</v>
      </c>
      <c r="V506" s="136" t="s">
        <v>4</v>
      </c>
    </row>
    <row r="507" spans="1:22" x14ac:dyDescent="0.25">
      <c r="A507" s="142">
        <v>489</v>
      </c>
      <c r="B507" s="134"/>
      <c r="C507" s="174">
        <f ca="1">_xll.meDateFromTenor(C506,"1D","FOLLOWING",D$13,"NORMAL")</f>
        <v>43116</v>
      </c>
      <c r="D507" s="20">
        <f ca="1">_xll.meDateFromTenor(C507,D$14,"Following",D$13,"Normal")</f>
        <v>43117</v>
      </c>
      <c r="E507" s="175">
        <f ca="1"/>
        <v>-3.5899221431146115E-3</v>
      </c>
      <c r="F507" s="99"/>
      <c r="G507" s="174">
        <f t="shared" ca="1" si="28"/>
        <v>43116</v>
      </c>
      <c r="H507" s="20">
        <f ca="1">_xll.meDateFromTenor(G507,H$14,"Following",H$13,"Normal")</f>
        <v>43206</v>
      </c>
      <c r="I507" s="175" t="str">
        <f ca="1"/>
        <v>Load Curve</v>
      </c>
      <c r="J507" s="7" t="s">
        <v>4</v>
      </c>
      <c r="K507" s="174">
        <f t="shared" ca="1" si="29"/>
        <v>43116</v>
      </c>
      <c r="L507" s="20">
        <f ca="1">_xll.meDateFromTenor(K507,L$14,"Following",L$13,"Normal")</f>
        <v>43297</v>
      </c>
      <c r="M507" s="175">
        <f ca="1"/>
        <v>-5.9242853708303678E-4</v>
      </c>
      <c r="N507" s="7" t="s">
        <v>4</v>
      </c>
      <c r="O507" s="174">
        <f t="shared" ca="1" si="30"/>
        <v>43116</v>
      </c>
      <c r="P507" s="20">
        <f ca="1">_xll.meDateFromTenor(O507,P$14,"Following",P$13,"Normal")</f>
        <v>43117</v>
      </c>
      <c r="Q507" s="175" t="str">
        <f ca="1"/>
        <v>Load Curve</v>
      </c>
      <c r="R507" s="7" t="s">
        <v>4</v>
      </c>
      <c r="S507" s="174">
        <f t="shared" ca="1" si="31"/>
        <v>43116</v>
      </c>
      <c r="T507" s="20">
        <f ca="1">_xll.meDateFromTenor(S507,"1D","Following",T$13,"Normal")</f>
        <v>43117</v>
      </c>
      <c r="U507" s="175" t="str">
        <f ca="1"/>
        <v>Load Curve</v>
      </c>
      <c r="V507" s="136" t="s">
        <v>4</v>
      </c>
    </row>
    <row r="508" spans="1:22" x14ac:dyDescent="0.25">
      <c r="A508" s="142">
        <v>490</v>
      </c>
      <c r="B508" s="134"/>
      <c r="C508" s="174">
        <f ca="1">_xll.meDateFromTenor(C507,"1D","FOLLOWING",D$13,"NORMAL")</f>
        <v>43117</v>
      </c>
      <c r="D508" s="20">
        <f ca="1">_xll.meDateFromTenor(C508,D$14,"Following",D$13,"Normal")</f>
        <v>43118</v>
      </c>
      <c r="E508" s="175">
        <f ca="1"/>
        <v>-3.5867659428134983E-3</v>
      </c>
      <c r="F508" s="99"/>
      <c r="G508" s="174">
        <f t="shared" ca="1" si="28"/>
        <v>43117</v>
      </c>
      <c r="H508" s="20">
        <f ca="1">_xll.meDateFromTenor(G508,H$14,"Following",H$13,"Normal")</f>
        <v>43207</v>
      </c>
      <c r="I508" s="175" t="str">
        <f ca="1"/>
        <v>Load Curve</v>
      </c>
      <c r="J508" s="7" t="s">
        <v>4</v>
      </c>
      <c r="K508" s="174">
        <f t="shared" ca="1" si="29"/>
        <v>43117</v>
      </c>
      <c r="L508" s="20">
        <f ca="1">_xll.meDateFromTenor(K508,L$14,"Following",L$13,"Normal")</f>
        <v>43298</v>
      </c>
      <c r="M508" s="175">
        <f ca="1"/>
        <v>-5.8837240899285552E-4</v>
      </c>
      <c r="N508" s="7" t="s">
        <v>4</v>
      </c>
      <c r="O508" s="174">
        <f t="shared" ca="1" si="30"/>
        <v>43117</v>
      </c>
      <c r="P508" s="20">
        <f ca="1">_xll.meDateFromTenor(O508,P$14,"Following",P$13,"Normal")</f>
        <v>43118</v>
      </c>
      <c r="Q508" s="175" t="str">
        <f ca="1"/>
        <v>Load Curve</v>
      </c>
      <c r="R508" s="7" t="s">
        <v>4</v>
      </c>
      <c r="S508" s="174">
        <f t="shared" ca="1" si="31"/>
        <v>43117</v>
      </c>
      <c r="T508" s="20">
        <f ca="1">_xll.meDateFromTenor(S508,"1D","Following",T$13,"Normal")</f>
        <v>43118</v>
      </c>
      <c r="U508" s="175" t="str">
        <f ca="1"/>
        <v>Load Curve</v>
      </c>
      <c r="V508" s="136" t="s">
        <v>4</v>
      </c>
    </row>
    <row r="509" spans="1:22" x14ac:dyDescent="0.25">
      <c r="A509" s="142">
        <v>491</v>
      </c>
      <c r="B509" s="134"/>
      <c r="C509" s="174">
        <f ca="1">_xll.meDateFromTenor(C508,"1D","FOLLOWING",D$13,"NORMAL")</f>
        <v>43118</v>
      </c>
      <c r="D509" s="20">
        <f ca="1">_xll.meDateFromTenor(C509,D$14,"Following",D$13,"Normal")</f>
        <v>43119</v>
      </c>
      <c r="E509" s="175">
        <f ca="1"/>
        <v>-3.5835986170118642E-3</v>
      </c>
      <c r="F509" s="99"/>
      <c r="G509" s="174">
        <f t="shared" ca="1" si="28"/>
        <v>43118</v>
      </c>
      <c r="H509" s="20">
        <f ca="1">_xll.meDateFromTenor(G509,H$14,"Following",H$13,"Normal")</f>
        <v>43208</v>
      </c>
      <c r="I509" s="175" t="str">
        <f ca="1"/>
        <v>Load Curve</v>
      </c>
      <c r="J509" s="7" t="s">
        <v>4</v>
      </c>
      <c r="K509" s="174">
        <f t="shared" ca="1" si="29"/>
        <v>43118</v>
      </c>
      <c r="L509" s="20">
        <f ca="1">_xll.meDateFromTenor(K509,L$14,"Following",L$13,"Normal")</f>
        <v>43299</v>
      </c>
      <c r="M509" s="175">
        <f ca="1"/>
        <v>-5.843070409072362E-4</v>
      </c>
      <c r="N509" s="7" t="s">
        <v>4</v>
      </c>
      <c r="O509" s="174">
        <f t="shared" ca="1" si="30"/>
        <v>43118</v>
      </c>
      <c r="P509" s="20">
        <f ca="1">_xll.meDateFromTenor(O509,P$14,"Following",P$13,"Normal")</f>
        <v>43119</v>
      </c>
      <c r="Q509" s="175" t="str">
        <f ca="1"/>
        <v>Load Curve</v>
      </c>
      <c r="R509" s="7" t="s">
        <v>4</v>
      </c>
      <c r="S509" s="174">
        <f t="shared" ca="1" si="31"/>
        <v>43118</v>
      </c>
      <c r="T509" s="20">
        <f ca="1">_xll.meDateFromTenor(S509,"1D","Following",T$13,"Normal")</f>
        <v>43119</v>
      </c>
      <c r="U509" s="175" t="str">
        <f ca="1"/>
        <v>Load Curve</v>
      </c>
      <c r="V509" s="136" t="s">
        <v>4</v>
      </c>
    </row>
    <row r="510" spans="1:22" x14ac:dyDescent="0.25">
      <c r="A510" s="142">
        <v>492</v>
      </c>
      <c r="B510" s="134"/>
      <c r="C510" s="174">
        <f ca="1">_xll.meDateFromTenor(C509,"1D","FOLLOWING",D$13,"NORMAL")</f>
        <v>43119</v>
      </c>
      <c r="D510" s="20">
        <f ca="1">_xll.meDateFromTenor(C510,D$14,"Following",D$13,"Normal")</f>
        <v>43122</v>
      </c>
      <c r="E510" s="175">
        <f ca="1"/>
        <v>-3.5771913361992828E-3</v>
      </c>
      <c r="F510" s="99"/>
      <c r="G510" s="174">
        <f t="shared" ca="1" si="28"/>
        <v>43119</v>
      </c>
      <c r="H510" s="20">
        <f ca="1">_xll.meDateFromTenor(G510,H$14,"Following",H$13,"Normal")</f>
        <v>43209</v>
      </c>
      <c r="I510" s="175" t="str">
        <f ca="1"/>
        <v>Load Curve</v>
      </c>
      <c r="J510" s="7" t="s">
        <v>4</v>
      </c>
      <c r="K510" s="174">
        <f t="shared" ca="1" si="29"/>
        <v>43119</v>
      </c>
      <c r="L510" s="20">
        <f ca="1">_xll.meDateFromTenor(K510,L$14,"Following",L$13,"Normal")</f>
        <v>43300</v>
      </c>
      <c r="M510" s="175">
        <f ca="1"/>
        <v>-5.8023242932253875E-4</v>
      </c>
      <c r="N510" s="7" t="s">
        <v>4</v>
      </c>
      <c r="O510" s="174">
        <f t="shared" ca="1" si="30"/>
        <v>43119</v>
      </c>
      <c r="P510" s="20">
        <f ca="1">_xll.meDateFromTenor(O510,P$14,"Following",P$13,"Normal")</f>
        <v>43122</v>
      </c>
      <c r="Q510" s="175" t="str">
        <f ca="1"/>
        <v>Load Curve</v>
      </c>
      <c r="R510" s="7" t="s">
        <v>4</v>
      </c>
      <c r="S510" s="174">
        <f t="shared" ca="1" si="31"/>
        <v>43119</v>
      </c>
      <c r="T510" s="20">
        <f ca="1">_xll.meDateFromTenor(S510,"1D","Following",T$13,"Normal")</f>
        <v>43122</v>
      </c>
      <c r="U510" s="175" t="str">
        <f ca="1"/>
        <v>Load Curve</v>
      </c>
      <c r="V510" s="136" t="s">
        <v>4</v>
      </c>
    </row>
    <row r="511" spans="1:22" x14ac:dyDescent="0.25">
      <c r="A511" s="142">
        <v>493</v>
      </c>
      <c r="B511" s="134"/>
      <c r="C511" s="174">
        <f ca="1">_xll.meDateFromTenor(C510,"1D","FOLLOWING",D$13,"NORMAL")</f>
        <v>43122</v>
      </c>
      <c r="D511" s="20">
        <f ca="1">_xll.meDateFromTenor(C511,D$14,"Following",D$13,"Normal")</f>
        <v>43123</v>
      </c>
      <c r="E511" s="175">
        <f ca="1"/>
        <v>-3.5708180653149083E-3</v>
      </c>
      <c r="F511" s="99"/>
      <c r="G511" s="174">
        <f t="shared" ca="1" si="28"/>
        <v>43122</v>
      </c>
      <c r="H511" s="20">
        <f ca="1">_xll.meDateFromTenor(G511,H$14,"Following",H$13,"Normal")</f>
        <v>43213</v>
      </c>
      <c r="I511" s="175" t="str">
        <f ca="1"/>
        <v>Load Curve</v>
      </c>
      <c r="J511" s="7" t="s">
        <v>4</v>
      </c>
      <c r="K511" s="174">
        <f t="shared" ca="1" si="29"/>
        <v>43122</v>
      </c>
      <c r="L511" s="20">
        <f ca="1">_xll.meDateFromTenor(K511,L$14,"Following",L$13,"Normal")</f>
        <v>43304</v>
      </c>
      <c r="M511" s="175">
        <f ca="1"/>
        <v>-5.6795309853757323E-4</v>
      </c>
      <c r="N511" s="7" t="s">
        <v>4</v>
      </c>
      <c r="O511" s="174">
        <f t="shared" ca="1" si="30"/>
        <v>43122</v>
      </c>
      <c r="P511" s="20">
        <f ca="1">_xll.meDateFromTenor(O511,P$14,"Following",P$13,"Normal")</f>
        <v>43123</v>
      </c>
      <c r="Q511" s="175" t="str">
        <f ca="1"/>
        <v>Load Curve</v>
      </c>
      <c r="R511" s="7" t="s">
        <v>4</v>
      </c>
      <c r="S511" s="174">
        <f t="shared" ca="1" si="31"/>
        <v>43122</v>
      </c>
      <c r="T511" s="20">
        <f ca="1">_xll.meDateFromTenor(S511,"1D","Following",T$13,"Normal")</f>
        <v>43123</v>
      </c>
      <c r="U511" s="175" t="str">
        <f ca="1"/>
        <v>Load Curve</v>
      </c>
      <c r="V511" s="136" t="s">
        <v>4</v>
      </c>
    </row>
    <row r="512" spans="1:22" x14ac:dyDescent="0.25">
      <c r="A512" s="142">
        <v>494</v>
      </c>
      <c r="B512" s="134"/>
      <c r="C512" s="174">
        <f ca="1">_xll.meDateFromTenor(C511,"1D","FOLLOWING",D$13,"NORMAL")</f>
        <v>43123</v>
      </c>
      <c r="D512" s="20">
        <f ca="1">_xll.meDateFromTenor(C512,D$14,"Following",D$13,"Normal")</f>
        <v>43124</v>
      </c>
      <c r="E512" s="175">
        <f ca="1"/>
        <v>-3.5675951172864499E-3</v>
      </c>
      <c r="F512" s="99"/>
      <c r="G512" s="174">
        <f t="shared" ca="1" si="28"/>
        <v>43123</v>
      </c>
      <c r="H512" s="20">
        <f ca="1">_xll.meDateFromTenor(G512,H$14,"Following",H$13,"Normal")</f>
        <v>43213</v>
      </c>
      <c r="I512" s="175" t="str">
        <f ca="1"/>
        <v>Load Curve</v>
      </c>
      <c r="J512" s="7" t="s">
        <v>4</v>
      </c>
      <c r="K512" s="174">
        <f t="shared" ca="1" si="29"/>
        <v>43123</v>
      </c>
      <c r="L512" s="20">
        <f ca="1">_xll.meDateFromTenor(K512,L$14,"Following",L$13,"Normal")</f>
        <v>43304</v>
      </c>
      <c r="M512" s="175">
        <f ca="1"/>
        <v>-5.6384147792015943E-4</v>
      </c>
      <c r="N512" s="7" t="s">
        <v>4</v>
      </c>
      <c r="O512" s="174">
        <f t="shared" ca="1" si="30"/>
        <v>43123</v>
      </c>
      <c r="P512" s="20">
        <f ca="1">_xll.meDateFromTenor(O512,P$14,"Following",P$13,"Normal")</f>
        <v>43124</v>
      </c>
      <c r="Q512" s="175" t="str">
        <f ca="1"/>
        <v>Load Curve</v>
      </c>
      <c r="R512" s="7" t="s">
        <v>4</v>
      </c>
      <c r="S512" s="174">
        <f t="shared" ca="1" si="31"/>
        <v>43123</v>
      </c>
      <c r="T512" s="20">
        <f ca="1">_xll.meDateFromTenor(S512,"1D","Following",T$13,"Normal")</f>
        <v>43124</v>
      </c>
      <c r="U512" s="175" t="str">
        <f ca="1"/>
        <v>Load Curve</v>
      </c>
      <c r="V512" s="136" t="s">
        <v>4</v>
      </c>
    </row>
    <row r="513" spans="1:22" x14ac:dyDescent="0.25">
      <c r="A513" s="142">
        <v>495</v>
      </c>
      <c r="B513" s="134"/>
      <c r="C513" s="174">
        <f ca="1">_xll.meDateFromTenor(C512,"1D","FOLLOWING",D$13,"NORMAL")</f>
        <v>43124</v>
      </c>
      <c r="D513" s="20">
        <f ca="1">_xll.meDateFromTenor(C513,D$14,"Following",D$13,"Normal")</f>
        <v>43125</v>
      </c>
      <c r="E513" s="175">
        <f ca="1"/>
        <v>-3.5643610455959999E-3</v>
      </c>
      <c r="F513" s="99"/>
      <c r="G513" s="174">
        <f t="shared" ca="1" si="28"/>
        <v>43124</v>
      </c>
      <c r="H513" s="20">
        <f ca="1">_xll.meDateFromTenor(G513,H$14,"Following",H$13,"Normal")</f>
        <v>43214</v>
      </c>
      <c r="I513" s="175" t="str">
        <f ca="1"/>
        <v>Load Curve</v>
      </c>
      <c r="J513" s="7" t="s">
        <v>4</v>
      </c>
      <c r="K513" s="174">
        <f t="shared" ca="1" si="29"/>
        <v>43124</v>
      </c>
      <c r="L513" s="20">
        <f ca="1">_xll.meDateFromTenor(K513,L$14,"Following",L$13,"Normal")</f>
        <v>43305</v>
      </c>
      <c r="M513" s="175">
        <f ca="1"/>
        <v>-5.5972059628546619E-4</v>
      </c>
      <c r="N513" s="7" t="s">
        <v>4</v>
      </c>
      <c r="O513" s="174">
        <f t="shared" ca="1" si="30"/>
        <v>43124</v>
      </c>
      <c r="P513" s="20">
        <f ca="1">_xll.meDateFromTenor(O513,P$14,"Following",P$13,"Normal")</f>
        <v>43125</v>
      </c>
      <c r="Q513" s="175" t="str">
        <f ca="1"/>
        <v>Load Curve</v>
      </c>
      <c r="R513" s="7" t="s">
        <v>4</v>
      </c>
      <c r="S513" s="174">
        <f t="shared" ca="1" si="31"/>
        <v>43124</v>
      </c>
      <c r="T513" s="20">
        <f ca="1">_xll.meDateFromTenor(S513,"1D","Following",T$13,"Normal")</f>
        <v>43125</v>
      </c>
      <c r="U513" s="175" t="str">
        <f ca="1"/>
        <v>Load Curve</v>
      </c>
      <c r="V513" s="136" t="s">
        <v>4</v>
      </c>
    </row>
    <row r="514" spans="1:22" x14ac:dyDescent="0.25">
      <c r="A514" s="142">
        <v>496</v>
      </c>
      <c r="B514" s="134"/>
      <c r="C514" s="174">
        <f ca="1">_xll.meDateFromTenor(C513,"1D","FOLLOWING",D$13,"NORMAL")</f>
        <v>43125</v>
      </c>
      <c r="D514" s="20">
        <f ca="1">_xll.meDateFromTenor(C514,D$14,"Following",D$13,"Normal")</f>
        <v>43126</v>
      </c>
      <c r="E514" s="175">
        <f ca="1"/>
        <v>-3.5611158507631428E-3</v>
      </c>
      <c r="F514" s="99"/>
      <c r="G514" s="174">
        <f t="shared" ca="1" si="28"/>
        <v>43125</v>
      </c>
      <c r="H514" s="20">
        <f ca="1">_xll.meDateFromTenor(G514,H$14,"Following",H$13,"Normal")</f>
        <v>43215</v>
      </c>
      <c r="I514" s="175" t="str">
        <f ca="1"/>
        <v>Load Curve</v>
      </c>
      <c r="J514" s="7" t="s">
        <v>4</v>
      </c>
      <c r="K514" s="174">
        <f t="shared" ca="1" si="29"/>
        <v>43125</v>
      </c>
      <c r="L514" s="20">
        <f ca="1">_xll.meDateFromTenor(K514,L$14,"Following",L$13,"Normal")</f>
        <v>43306</v>
      </c>
      <c r="M514" s="175">
        <f ca="1"/>
        <v>-5.5559045012985311E-4</v>
      </c>
      <c r="N514" s="7" t="s">
        <v>4</v>
      </c>
      <c r="O514" s="174">
        <f t="shared" ca="1" si="30"/>
        <v>43125</v>
      </c>
      <c r="P514" s="20">
        <f ca="1">_xll.meDateFromTenor(O514,P$14,"Following",P$13,"Normal")</f>
        <v>43126</v>
      </c>
      <c r="Q514" s="175" t="str">
        <f ca="1"/>
        <v>Load Curve</v>
      </c>
      <c r="R514" s="7" t="s">
        <v>4</v>
      </c>
      <c r="S514" s="174">
        <f t="shared" ca="1" si="31"/>
        <v>43125</v>
      </c>
      <c r="T514" s="20">
        <f ca="1">_xll.meDateFromTenor(S514,"1D","Following",T$13,"Normal")</f>
        <v>43126</v>
      </c>
      <c r="U514" s="175" t="str">
        <f ca="1"/>
        <v>Load Curve</v>
      </c>
      <c r="V514" s="136" t="s">
        <v>4</v>
      </c>
    </row>
    <row r="515" spans="1:22" x14ac:dyDescent="0.25">
      <c r="A515" s="142">
        <v>497</v>
      </c>
      <c r="B515" s="134"/>
      <c r="C515" s="174">
        <f ca="1">_xll.meDateFromTenor(C514,"1D","FOLLOWING",D$13,"NORMAL")</f>
        <v>43126</v>
      </c>
      <c r="D515" s="20">
        <f ca="1">_xll.meDateFromTenor(C515,D$14,"Following",D$13,"Normal")</f>
        <v>43129</v>
      </c>
      <c r="E515" s="175">
        <f ca="1"/>
        <v>-3.5545532890290123E-3</v>
      </c>
      <c r="F515" s="99"/>
      <c r="G515" s="174">
        <f t="shared" ca="1" si="28"/>
        <v>43126</v>
      </c>
      <c r="H515" s="20">
        <f ca="1">_xll.meDateFromTenor(G515,H$14,"Following",H$13,"Normal")</f>
        <v>43216</v>
      </c>
      <c r="I515" s="175" t="str">
        <f ca="1"/>
        <v>Load Curve</v>
      </c>
      <c r="J515" s="7" t="s">
        <v>4</v>
      </c>
      <c r="K515" s="174">
        <f t="shared" ca="1" si="29"/>
        <v>43126</v>
      </c>
      <c r="L515" s="20">
        <f ca="1">_xll.meDateFromTenor(K515,L$14,"Following",L$13,"Normal")</f>
        <v>43307</v>
      </c>
      <c r="M515" s="175">
        <f ca="1"/>
        <v>-5.5145103594967933E-4</v>
      </c>
      <c r="N515" s="7" t="s">
        <v>4</v>
      </c>
      <c r="O515" s="174">
        <f t="shared" ca="1" si="30"/>
        <v>43126</v>
      </c>
      <c r="P515" s="20">
        <f ca="1">_xll.meDateFromTenor(O515,P$14,"Following",P$13,"Normal")</f>
        <v>43129</v>
      </c>
      <c r="Q515" s="175" t="str">
        <f ca="1"/>
        <v>Load Curve</v>
      </c>
      <c r="R515" s="7" t="s">
        <v>4</v>
      </c>
      <c r="S515" s="174">
        <f t="shared" ca="1" si="31"/>
        <v>43126</v>
      </c>
      <c r="T515" s="20">
        <f ca="1">_xll.meDateFromTenor(S515,"1D","Following",T$13,"Normal")</f>
        <v>43129</v>
      </c>
      <c r="U515" s="175" t="str">
        <f ca="1"/>
        <v>Load Curve</v>
      </c>
      <c r="V515" s="136" t="s">
        <v>4</v>
      </c>
    </row>
    <row r="516" spans="1:22" x14ac:dyDescent="0.25">
      <c r="A516" s="142">
        <v>498</v>
      </c>
      <c r="B516" s="134"/>
      <c r="C516" s="174">
        <f ca="1">_xll.meDateFromTenor(C515,"1D","FOLLOWING",D$13,"NORMAL")</f>
        <v>43129</v>
      </c>
      <c r="D516" s="20">
        <f ca="1">_xll.meDateFromTenor(C516,D$14,"Following",D$13,"Normal")</f>
        <v>43130</v>
      </c>
      <c r="E516" s="175">
        <f ca="1"/>
        <v>-3.548023848520833E-3</v>
      </c>
      <c r="F516" s="99"/>
      <c r="G516" s="174">
        <f t="shared" ca="1" si="28"/>
        <v>43129</v>
      </c>
      <c r="H516" s="20">
        <f ca="1">_xll.meDateFromTenor(G516,H$14,"Following",H$13,"Normal")</f>
        <v>43220</v>
      </c>
      <c r="I516" s="175" t="str">
        <f ca="1"/>
        <v>Load Curve</v>
      </c>
      <c r="J516" s="7" t="s">
        <v>4</v>
      </c>
      <c r="K516" s="174">
        <f t="shared" ca="1" si="29"/>
        <v>43129</v>
      </c>
      <c r="L516" s="20">
        <f ca="1">_xll.meDateFromTenor(K516,L$14,"Following",L$13,"Normal")</f>
        <v>43311</v>
      </c>
      <c r="M516" s="175">
        <f ca="1"/>
        <v>-5.3897715022539479E-4</v>
      </c>
      <c r="N516" s="7" t="s">
        <v>4</v>
      </c>
      <c r="O516" s="174">
        <f t="shared" ca="1" si="30"/>
        <v>43129</v>
      </c>
      <c r="P516" s="20">
        <f ca="1">_xll.meDateFromTenor(O516,P$14,"Following",P$13,"Normal")</f>
        <v>43130</v>
      </c>
      <c r="Q516" s="175" t="str">
        <f ca="1"/>
        <v>Load Curve</v>
      </c>
      <c r="R516" s="7" t="s">
        <v>4</v>
      </c>
      <c r="S516" s="174">
        <f t="shared" ca="1" si="31"/>
        <v>43129</v>
      </c>
      <c r="T516" s="20">
        <f ca="1">_xll.meDateFromTenor(S516,"1D","Following",T$13,"Normal")</f>
        <v>43130</v>
      </c>
      <c r="U516" s="175" t="str">
        <f ca="1"/>
        <v>Load Curve</v>
      </c>
      <c r="V516" s="136" t="s">
        <v>4</v>
      </c>
    </row>
    <row r="517" spans="1:22" x14ac:dyDescent="0.25">
      <c r="A517" s="142">
        <v>499</v>
      </c>
      <c r="B517" s="134"/>
      <c r="C517" s="174">
        <f ca="1">_xll.meDateFromTenor(C516,"1D","FOLLOWING",D$13,"NORMAL")</f>
        <v>43130</v>
      </c>
      <c r="D517" s="20">
        <f ca="1">_xll.meDateFromTenor(C517,D$14,"Following",D$13,"Normal")</f>
        <v>43131</v>
      </c>
      <c r="E517" s="175">
        <f ca="1"/>
        <v>-3.5447230438512404E-3</v>
      </c>
      <c r="F517" s="99"/>
      <c r="G517" s="174">
        <f t="shared" ca="1" si="28"/>
        <v>43130</v>
      </c>
      <c r="H517" s="20">
        <f ca="1">_xll.meDateFromTenor(G517,H$14,"Following",H$13,"Normal")</f>
        <v>43220</v>
      </c>
      <c r="I517" s="175" t="str">
        <f ca="1"/>
        <v>Load Curve</v>
      </c>
      <c r="J517" s="7" t="s">
        <v>4</v>
      </c>
      <c r="K517" s="174">
        <f t="shared" ca="1" si="29"/>
        <v>43130</v>
      </c>
      <c r="L517" s="20">
        <f ca="1">_xll.meDateFromTenor(K517,L$14,"Following",L$13,"Normal")</f>
        <v>43311</v>
      </c>
      <c r="M517" s="175">
        <f ca="1"/>
        <v>-5.3480062891057736E-4</v>
      </c>
      <c r="N517" s="7" t="s">
        <v>4</v>
      </c>
      <c r="O517" s="174">
        <f t="shared" ca="1" si="30"/>
        <v>43130</v>
      </c>
      <c r="P517" s="20">
        <f ca="1">_xll.meDateFromTenor(O517,P$14,"Following",P$13,"Normal")</f>
        <v>43131</v>
      </c>
      <c r="Q517" s="175" t="str">
        <f ca="1"/>
        <v>Load Curve</v>
      </c>
      <c r="R517" s="7" t="s">
        <v>4</v>
      </c>
      <c r="S517" s="174">
        <f t="shared" ca="1" si="31"/>
        <v>43130</v>
      </c>
      <c r="T517" s="20">
        <f ca="1">_xll.meDateFromTenor(S517,"1D","Following",T$13,"Normal")</f>
        <v>43131</v>
      </c>
      <c r="U517" s="175" t="str">
        <f ca="1"/>
        <v>Load Curve</v>
      </c>
      <c r="V517" s="136" t="s">
        <v>4</v>
      </c>
    </row>
    <row r="518" spans="1:22" x14ac:dyDescent="0.25">
      <c r="A518" s="142">
        <v>500</v>
      </c>
      <c r="B518" s="134"/>
      <c r="C518" s="174">
        <f ca="1">_xll.meDateFromTenor(C517,"1D","FOLLOWING",D$13,"NORMAL")</f>
        <v>43131</v>
      </c>
      <c r="D518" s="20">
        <f ca="1">_xll.meDateFromTenor(C518,D$14,"Following",D$13,"Normal")</f>
        <v>43132</v>
      </c>
      <c r="E518" s="175">
        <f ca="1"/>
        <v>-3.5414111182774503E-3</v>
      </c>
      <c r="F518" s="99"/>
      <c r="G518" s="174">
        <f t="shared" ca="1" si="28"/>
        <v>43131</v>
      </c>
      <c r="H518" s="20">
        <f ca="1">_xll.meDateFromTenor(G518,H$14,"Following",H$13,"Normal")</f>
        <v>43220</v>
      </c>
      <c r="I518" s="175" t="str">
        <f ca="1"/>
        <v>Load Curve</v>
      </c>
      <c r="J518" s="7" t="s">
        <v>4</v>
      </c>
      <c r="K518" s="174">
        <f t="shared" ca="1" si="29"/>
        <v>43131</v>
      </c>
      <c r="L518" s="20">
        <f ca="1">_xll.meDateFromTenor(K518,L$14,"Following",L$13,"Normal")</f>
        <v>43312</v>
      </c>
      <c r="M518" s="175">
        <f ca="1"/>
        <v>-5.3061482205299859E-4</v>
      </c>
      <c r="N518" s="7" t="s">
        <v>4</v>
      </c>
      <c r="O518" s="174">
        <f t="shared" ca="1" si="30"/>
        <v>43131</v>
      </c>
      <c r="P518" s="20">
        <f ca="1">_xll.meDateFromTenor(O518,P$14,"Following",P$13,"Normal")</f>
        <v>43132</v>
      </c>
      <c r="Q518" s="175" t="str">
        <f ca="1"/>
        <v>Load Curve</v>
      </c>
      <c r="R518" s="7" t="s">
        <v>4</v>
      </c>
      <c r="S518" s="174">
        <f t="shared" ca="1" si="31"/>
        <v>43131</v>
      </c>
      <c r="T518" s="20">
        <f ca="1">_xll.meDateFromTenor(S518,"1D","Following",T$13,"Normal")</f>
        <v>43132</v>
      </c>
      <c r="U518" s="175" t="str">
        <f ca="1"/>
        <v>Load Curve</v>
      </c>
      <c r="V518" s="136" t="s">
        <v>4</v>
      </c>
    </row>
    <row r="519" spans="1:22" x14ac:dyDescent="0.25">
      <c r="A519" s="142">
        <v>501</v>
      </c>
      <c r="B519" s="134"/>
      <c r="C519" s="174">
        <f ca="1">_xll.meDateFromTenor(C518,"1D","FOLLOWING",D$13,"NORMAL")</f>
        <v>43132</v>
      </c>
      <c r="D519" s="20">
        <f ca="1">_xll.meDateFromTenor(C519,D$14,"Following",D$13,"Normal")</f>
        <v>43133</v>
      </c>
      <c r="E519" s="175">
        <f ca="1"/>
        <v>-3.5380880719193667E-3</v>
      </c>
      <c r="F519" s="99"/>
      <c r="G519" s="174">
        <f t="shared" ca="1" si="28"/>
        <v>43132</v>
      </c>
      <c r="H519" s="20">
        <f ca="1">_xll.meDateFromTenor(G519,H$14,"Following",H$13,"Normal")</f>
        <v>43222</v>
      </c>
      <c r="I519" s="175" t="str">
        <f ca="1"/>
        <v>Load Curve</v>
      </c>
      <c r="J519" s="7" t="s">
        <v>4</v>
      </c>
      <c r="K519" s="174">
        <f t="shared" ca="1" si="29"/>
        <v>43132</v>
      </c>
      <c r="L519" s="20">
        <f ca="1">_xll.meDateFromTenor(K519,L$14,"Following",L$13,"Normal")</f>
        <v>43313</v>
      </c>
      <c r="M519" s="175">
        <f ca="1"/>
        <v>-5.2641972614901784E-4</v>
      </c>
      <c r="N519" s="7" t="s">
        <v>4</v>
      </c>
      <c r="O519" s="174">
        <f t="shared" ca="1" si="30"/>
        <v>43132</v>
      </c>
      <c r="P519" s="20">
        <f ca="1">_xll.meDateFromTenor(O519,P$14,"Following",P$13,"Normal")</f>
        <v>43133</v>
      </c>
      <c r="Q519" s="175" t="str">
        <f ca="1"/>
        <v>Load Curve</v>
      </c>
      <c r="R519" s="7" t="s">
        <v>4</v>
      </c>
      <c r="S519" s="174">
        <f t="shared" ca="1" si="31"/>
        <v>43132</v>
      </c>
      <c r="T519" s="20">
        <f ca="1">_xll.meDateFromTenor(S519,"1D","Following",T$13,"Normal")</f>
        <v>43133</v>
      </c>
      <c r="U519" s="175" t="str">
        <f ca="1"/>
        <v>Load Curve</v>
      </c>
      <c r="V519" s="136" t="s">
        <v>4</v>
      </c>
    </row>
    <row r="520" spans="1:22" x14ac:dyDescent="0.25">
      <c r="A520" s="142">
        <v>502</v>
      </c>
      <c r="B520" s="134"/>
      <c r="C520" s="174">
        <f ca="1">_xll.meDateFromTenor(C519,"1D","FOLLOWING",D$13,"NORMAL")</f>
        <v>43133</v>
      </c>
      <c r="D520" s="20">
        <f ca="1">_xll.meDateFromTenor(C520,D$14,"Following",D$13,"Normal")</f>
        <v>43136</v>
      </c>
      <c r="E520" s="175">
        <f ca="1"/>
        <v>-3.5313702715100829E-3</v>
      </c>
      <c r="F520" s="99"/>
      <c r="G520" s="174">
        <f t="shared" ca="1" si="28"/>
        <v>43133</v>
      </c>
      <c r="H520" s="20">
        <f ca="1">_xll.meDateFromTenor(G520,H$14,"Following",H$13,"Normal")</f>
        <v>43222</v>
      </c>
      <c r="I520" s="175" t="str">
        <f ca="1"/>
        <v>Load Curve</v>
      </c>
      <c r="J520" s="7" t="s">
        <v>4</v>
      </c>
      <c r="K520" s="174">
        <f t="shared" ca="1" si="29"/>
        <v>43133</v>
      </c>
      <c r="L520" s="20">
        <f ca="1">_xll.meDateFromTenor(K520,L$14,"Following",L$13,"Normal")</f>
        <v>43314</v>
      </c>
      <c r="M520" s="175">
        <f ca="1"/>
        <v>-5.2221533769499537E-4</v>
      </c>
      <c r="N520" s="7" t="s">
        <v>4</v>
      </c>
      <c r="O520" s="174">
        <f t="shared" ca="1" si="30"/>
        <v>43133</v>
      </c>
      <c r="P520" s="20">
        <f ca="1">_xll.meDateFromTenor(O520,P$14,"Following",P$13,"Normal")</f>
        <v>43136</v>
      </c>
      <c r="Q520" s="175" t="str">
        <f ca="1"/>
        <v>Load Curve</v>
      </c>
      <c r="R520" s="7" t="s">
        <v>4</v>
      </c>
      <c r="S520" s="174">
        <f t="shared" ca="1" si="31"/>
        <v>43133</v>
      </c>
      <c r="T520" s="20">
        <f ca="1">_xll.meDateFromTenor(S520,"1D","Following",T$13,"Normal")</f>
        <v>43136</v>
      </c>
      <c r="U520" s="175" t="str">
        <f ca="1"/>
        <v>Load Curve</v>
      </c>
      <c r="V520" s="136" t="s">
        <v>4</v>
      </c>
    </row>
    <row r="521" spans="1:22" x14ac:dyDescent="0.25">
      <c r="A521" s="142">
        <v>503</v>
      </c>
      <c r="B521" s="134"/>
      <c r="C521" s="174">
        <f ca="1">_xll.meDateFromTenor(C520,"1D","FOLLOWING",D$13,"NORMAL")</f>
        <v>43136</v>
      </c>
      <c r="D521" s="20">
        <f ca="1">_xll.meDateFromTenor(C521,D$14,"Following",D$13,"Normal")</f>
        <v>43137</v>
      </c>
      <c r="E521" s="175">
        <f ca="1"/>
        <v>-3.5246846877967767E-3</v>
      </c>
      <c r="F521" s="99"/>
      <c r="G521" s="174">
        <f t="shared" ca="1" si="28"/>
        <v>43136</v>
      </c>
      <c r="H521" s="20">
        <f ca="1">_xll.meDateFromTenor(G521,H$14,"Following",H$13,"Normal")</f>
        <v>43227</v>
      </c>
      <c r="I521" s="175" t="str">
        <f ca="1"/>
        <v>Load Curve</v>
      </c>
      <c r="J521" s="7" t="s">
        <v>4</v>
      </c>
      <c r="K521" s="174">
        <f t="shared" ca="1" si="29"/>
        <v>43136</v>
      </c>
      <c r="L521" s="20">
        <f ca="1">_xll.meDateFromTenor(K521,L$14,"Following",L$13,"Normal")</f>
        <v>43318</v>
      </c>
      <c r="M521" s="175">
        <f ca="1"/>
        <v>-5.0954638199627179E-4</v>
      </c>
      <c r="N521" s="7" t="s">
        <v>4</v>
      </c>
      <c r="O521" s="174">
        <f t="shared" ca="1" si="30"/>
        <v>43136</v>
      </c>
      <c r="P521" s="20">
        <f ca="1">_xll.meDateFromTenor(O521,P$14,"Following",P$13,"Normal")</f>
        <v>43137</v>
      </c>
      <c r="Q521" s="175" t="str">
        <f ca="1"/>
        <v>Load Curve</v>
      </c>
      <c r="R521" s="7" t="s">
        <v>4</v>
      </c>
      <c r="S521" s="174">
        <f t="shared" ca="1" si="31"/>
        <v>43136</v>
      </c>
      <c r="T521" s="20">
        <f ca="1">_xll.meDateFromTenor(S521,"1D","Following",T$13,"Normal")</f>
        <v>43137</v>
      </c>
      <c r="U521" s="175" t="str">
        <f ca="1"/>
        <v>Load Curve</v>
      </c>
      <c r="V521" s="136" t="s">
        <v>4</v>
      </c>
    </row>
    <row r="522" spans="1:22" x14ac:dyDescent="0.25">
      <c r="A522" s="142">
        <v>504</v>
      </c>
      <c r="B522" s="134"/>
      <c r="C522" s="174">
        <f ca="1">_xll.meDateFromTenor(C521,"1D","FOLLOWING",D$13,"NORMAL")</f>
        <v>43137</v>
      </c>
      <c r="D522" s="20">
        <f ca="1">_xll.meDateFromTenor(C522,D$14,"Following",D$13,"Normal")</f>
        <v>43138</v>
      </c>
      <c r="E522" s="175">
        <f ca="1"/>
        <v>-3.5213060438321745E-3</v>
      </c>
      <c r="F522" s="99"/>
      <c r="G522" s="174">
        <f t="shared" ca="1" si="28"/>
        <v>43137</v>
      </c>
      <c r="H522" s="20">
        <f ca="1">_xll.meDateFromTenor(G522,H$14,"Following",H$13,"Normal")</f>
        <v>43227</v>
      </c>
      <c r="I522" s="175" t="str">
        <f ca="1"/>
        <v>Load Curve</v>
      </c>
      <c r="J522" s="7" t="s">
        <v>4</v>
      </c>
      <c r="K522" s="174">
        <f t="shared" ca="1" si="29"/>
        <v>43137</v>
      </c>
      <c r="L522" s="20">
        <f ca="1">_xll.meDateFromTenor(K522,L$14,"Following",L$13,"Normal")</f>
        <v>43318</v>
      </c>
      <c r="M522" s="175">
        <f ca="1"/>
        <v>-5.0530478830567815E-4</v>
      </c>
      <c r="N522" s="7" t="s">
        <v>4</v>
      </c>
      <c r="O522" s="174">
        <f t="shared" ca="1" si="30"/>
        <v>43137</v>
      </c>
      <c r="P522" s="20">
        <f ca="1">_xll.meDateFromTenor(O522,P$14,"Following",P$13,"Normal")</f>
        <v>43138</v>
      </c>
      <c r="Q522" s="175" t="str">
        <f ca="1"/>
        <v>Load Curve</v>
      </c>
      <c r="R522" s="7" t="s">
        <v>4</v>
      </c>
      <c r="S522" s="174">
        <f t="shared" ca="1" si="31"/>
        <v>43137</v>
      </c>
      <c r="T522" s="20">
        <f ca="1">_xll.meDateFromTenor(S522,"1D","Following",T$13,"Normal")</f>
        <v>43138</v>
      </c>
      <c r="U522" s="175" t="str">
        <f ca="1"/>
        <v>Load Curve</v>
      </c>
      <c r="V522" s="136" t="s">
        <v>4</v>
      </c>
    </row>
    <row r="523" spans="1:22" x14ac:dyDescent="0.25">
      <c r="A523" s="142">
        <v>505</v>
      </c>
      <c r="B523" s="134"/>
      <c r="C523" s="174">
        <f ca="1">_xll.meDateFromTenor(C522,"1D","FOLLOWING",D$13,"NORMAL")</f>
        <v>43138</v>
      </c>
      <c r="D523" s="20">
        <f ca="1">_xll.meDateFromTenor(C523,D$14,"Following",D$13,"Normal")</f>
        <v>43139</v>
      </c>
      <c r="E523" s="175">
        <f ca="1"/>
        <v>-3.5179162812815205E-3</v>
      </c>
      <c r="F523" s="99"/>
      <c r="G523" s="174">
        <f t="shared" ca="1" si="28"/>
        <v>43138</v>
      </c>
      <c r="H523" s="20">
        <f ca="1">_xll.meDateFromTenor(G523,H$14,"Following",H$13,"Normal")</f>
        <v>43227</v>
      </c>
      <c r="I523" s="175" t="str">
        <f ca="1"/>
        <v>Load Curve</v>
      </c>
      <c r="J523" s="7" t="s">
        <v>4</v>
      </c>
      <c r="K523" s="174">
        <f t="shared" ca="1" si="29"/>
        <v>43138</v>
      </c>
      <c r="L523" s="20">
        <f ca="1">_xll.meDateFromTenor(K523,L$14,"Following",L$13,"Normal")</f>
        <v>43319</v>
      </c>
      <c r="M523" s="175">
        <f ca="1"/>
        <v>-5.0105388454684105E-4</v>
      </c>
      <c r="N523" s="7" t="s">
        <v>4</v>
      </c>
      <c r="O523" s="174">
        <f t="shared" ca="1" si="30"/>
        <v>43138</v>
      </c>
      <c r="P523" s="20">
        <f ca="1">_xll.meDateFromTenor(O523,P$14,"Following",P$13,"Normal")</f>
        <v>43139</v>
      </c>
      <c r="Q523" s="175" t="str">
        <f ca="1"/>
        <v>Load Curve</v>
      </c>
      <c r="R523" s="7" t="s">
        <v>4</v>
      </c>
      <c r="S523" s="174">
        <f t="shared" ca="1" si="31"/>
        <v>43138</v>
      </c>
      <c r="T523" s="20">
        <f ca="1">_xll.meDateFromTenor(S523,"1D","Following",T$13,"Normal")</f>
        <v>43139</v>
      </c>
      <c r="U523" s="175" t="str">
        <f ca="1"/>
        <v>Load Curve</v>
      </c>
      <c r="V523" s="136" t="s">
        <v>4</v>
      </c>
    </row>
    <row r="524" spans="1:22" x14ac:dyDescent="0.25">
      <c r="A524" s="142">
        <v>506</v>
      </c>
      <c r="B524" s="134"/>
      <c r="C524" s="174">
        <f ca="1">_xll.meDateFromTenor(C523,"1D","FOLLOWING",D$13,"NORMAL")</f>
        <v>43139</v>
      </c>
      <c r="D524" s="20">
        <f ca="1">_xll.meDateFromTenor(C524,D$14,"Following",D$13,"Normal")</f>
        <v>43140</v>
      </c>
      <c r="E524" s="175">
        <f ca="1"/>
        <v>-3.5145154003446547E-3</v>
      </c>
      <c r="F524" s="99"/>
      <c r="G524" s="174">
        <f t="shared" ca="1" si="28"/>
        <v>43139</v>
      </c>
      <c r="H524" s="20">
        <f ca="1">_xll.meDateFromTenor(G524,H$14,"Following",H$13,"Normal")</f>
        <v>43228</v>
      </c>
      <c r="I524" s="175" t="str">
        <f ca="1"/>
        <v>Load Curve</v>
      </c>
      <c r="J524" s="7" t="s">
        <v>4</v>
      </c>
      <c r="K524" s="174">
        <f t="shared" ca="1" si="29"/>
        <v>43139</v>
      </c>
      <c r="L524" s="20">
        <f ca="1">_xll.meDateFromTenor(K524,L$14,"Following",L$13,"Normal")</f>
        <v>43320</v>
      </c>
      <c r="M524" s="175">
        <f ca="1"/>
        <v>-4.9679366721611996E-4</v>
      </c>
      <c r="N524" s="7" t="s">
        <v>4</v>
      </c>
      <c r="O524" s="174">
        <f t="shared" ca="1" si="30"/>
        <v>43139</v>
      </c>
      <c r="P524" s="20">
        <f ca="1">_xll.meDateFromTenor(O524,P$14,"Following",P$13,"Normal")</f>
        <v>43140</v>
      </c>
      <c r="Q524" s="175" t="str">
        <f ca="1"/>
        <v>Load Curve</v>
      </c>
      <c r="R524" s="7" t="s">
        <v>4</v>
      </c>
      <c r="S524" s="174">
        <f t="shared" ca="1" si="31"/>
        <v>43139</v>
      </c>
      <c r="T524" s="20">
        <f ca="1">_xll.meDateFromTenor(S524,"1D","Following",T$13,"Normal")</f>
        <v>43140</v>
      </c>
      <c r="U524" s="175" t="str">
        <f ca="1"/>
        <v>Load Curve</v>
      </c>
      <c r="V524" s="136" t="s">
        <v>4</v>
      </c>
    </row>
    <row r="525" spans="1:22" x14ac:dyDescent="0.25">
      <c r="A525" s="142">
        <v>507</v>
      </c>
      <c r="B525" s="134"/>
      <c r="C525" s="174">
        <f ca="1">_xll.meDateFromTenor(C524,"1D","FOLLOWING",D$13,"NORMAL")</f>
        <v>43140</v>
      </c>
      <c r="D525" s="20">
        <f ca="1">_xll.meDateFromTenor(C525,D$14,"Following",D$13,"Normal")</f>
        <v>43143</v>
      </c>
      <c r="E525" s="175">
        <f ca="1"/>
        <v>-3.5076424027735823E-3</v>
      </c>
      <c r="F525" s="99"/>
      <c r="G525" s="174">
        <f t="shared" ca="1" si="28"/>
        <v>43140</v>
      </c>
      <c r="H525" s="20">
        <f ca="1">_xll.meDateFromTenor(G525,H$14,"Following",H$13,"Normal")</f>
        <v>43229</v>
      </c>
      <c r="I525" s="175" t="str">
        <f ca="1"/>
        <v>Load Curve</v>
      </c>
      <c r="J525" s="7" t="s">
        <v>4</v>
      </c>
      <c r="K525" s="174">
        <f t="shared" ca="1" si="29"/>
        <v>43140</v>
      </c>
      <c r="L525" s="20">
        <f ca="1">_xll.meDateFromTenor(K525,L$14,"Following",L$13,"Normal")</f>
        <v>43321</v>
      </c>
      <c r="M525" s="175">
        <f ca="1"/>
        <v>-4.9252413280987479E-4</v>
      </c>
      <c r="N525" s="7" t="s">
        <v>4</v>
      </c>
      <c r="O525" s="174">
        <f t="shared" ca="1" si="30"/>
        <v>43140</v>
      </c>
      <c r="P525" s="20">
        <f ca="1">_xll.meDateFromTenor(O525,P$14,"Following",P$13,"Normal")</f>
        <v>43143</v>
      </c>
      <c r="Q525" s="175" t="str">
        <f ca="1"/>
        <v>Load Curve</v>
      </c>
      <c r="R525" s="7" t="s">
        <v>4</v>
      </c>
      <c r="S525" s="174">
        <f t="shared" ca="1" si="31"/>
        <v>43140</v>
      </c>
      <c r="T525" s="20">
        <f ca="1">_xll.meDateFromTenor(S525,"1D","Following",T$13,"Normal")</f>
        <v>43143</v>
      </c>
      <c r="U525" s="175" t="str">
        <f ca="1"/>
        <v>Load Curve</v>
      </c>
      <c r="V525" s="136" t="s">
        <v>4</v>
      </c>
    </row>
    <row r="526" spans="1:22" x14ac:dyDescent="0.25">
      <c r="A526" s="142">
        <v>508</v>
      </c>
      <c r="B526" s="134"/>
      <c r="C526" s="174">
        <f ca="1">_xll.meDateFromTenor(C525,"1D","FOLLOWING",D$13,"NORMAL")</f>
        <v>43143</v>
      </c>
      <c r="D526" s="20">
        <f ca="1">_xll.meDateFromTenor(C526,D$14,"Following",D$13,"Normal")</f>
        <v>43144</v>
      </c>
      <c r="E526" s="175">
        <f ca="1"/>
        <v>-3.5008007020076574E-3</v>
      </c>
      <c r="F526" s="99"/>
      <c r="G526" s="174">
        <f t="shared" ca="1" si="28"/>
        <v>43143</v>
      </c>
      <c r="H526" s="20">
        <f ca="1">_xll.meDateFromTenor(G526,H$14,"Following",H$13,"Normal")</f>
        <v>43234</v>
      </c>
      <c r="I526" s="175" t="str">
        <f ca="1"/>
        <v>Load Curve</v>
      </c>
      <c r="J526" s="7" t="s">
        <v>4</v>
      </c>
      <c r="K526" s="174">
        <f t="shared" ca="1" si="29"/>
        <v>43143</v>
      </c>
      <c r="L526" s="20">
        <f ca="1">_xll.meDateFromTenor(K526,L$14,"Following",L$13,"Normal")</f>
        <v>43325</v>
      </c>
      <c r="M526" s="175">
        <f ca="1"/>
        <v>-4.7965959210159368E-4</v>
      </c>
      <c r="N526" s="7" t="s">
        <v>4</v>
      </c>
      <c r="O526" s="174">
        <f t="shared" ca="1" si="30"/>
        <v>43143</v>
      </c>
      <c r="P526" s="20">
        <f ca="1">_xll.meDateFromTenor(O526,P$14,"Following",P$13,"Normal")</f>
        <v>43144</v>
      </c>
      <c r="Q526" s="175" t="str">
        <f ca="1"/>
        <v>Load Curve</v>
      </c>
      <c r="R526" s="7" t="s">
        <v>4</v>
      </c>
      <c r="S526" s="174">
        <f t="shared" ca="1" si="31"/>
        <v>43143</v>
      </c>
      <c r="T526" s="20">
        <f ca="1">_xll.meDateFromTenor(S526,"1D","Following",T$13,"Normal")</f>
        <v>43144</v>
      </c>
      <c r="U526" s="175" t="str">
        <f ca="1"/>
        <v>Load Curve</v>
      </c>
      <c r="V526" s="136" t="s">
        <v>4</v>
      </c>
    </row>
    <row r="527" spans="1:22" x14ac:dyDescent="0.25">
      <c r="A527" s="142">
        <v>509</v>
      </c>
      <c r="B527" s="134"/>
      <c r="C527" s="174">
        <f ca="1">_xll.meDateFromTenor(C526,"1D","FOLLOWING",D$13,"NORMAL")</f>
        <v>43144</v>
      </c>
      <c r="D527" s="20">
        <f ca="1">_xll.meDateFromTenor(C527,D$14,"Following",D$13,"Normal")</f>
        <v>43145</v>
      </c>
      <c r="E527" s="175">
        <f ca="1"/>
        <v>-3.4973442354147137E-3</v>
      </c>
      <c r="F527" s="99"/>
      <c r="G527" s="174">
        <f t="shared" ca="1" si="28"/>
        <v>43144</v>
      </c>
      <c r="H527" s="20">
        <f ca="1">_xll.meDateFromTenor(G527,H$14,"Following",H$13,"Normal")</f>
        <v>43234</v>
      </c>
      <c r="I527" s="175" t="str">
        <f ca="1"/>
        <v>Load Curve</v>
      </c>
      <c r="J527" s="7" t="s">
        <v>4</v>
      </c>
      <c r="K527" s="174">
        <f t="shared" ca="1" si="29"/>
        <v>43144</v>
      </c>
      <c r="L527" s="20">
        <f ca="1">_xll.meDateFromTenor(K527,L$14,"Following",L$13,"Normal")</f>
        <v>43325</v>
      </c>
      <c r="M527" s="175">
        <f ca="1"/>
        <v>-4.7535275435685006E-4</v>
      </c>
      <c r="N527" s="7" t="s">
        <v>4</v>
      </c>
      <c r="O527" s="174">
        <f t="shared" ca="1" si="30"/>
        <v>43144</v>
      </c>
      <c r="P527" s="20">
        <f ca="1">_xll.meDateFromTenor(O527,P$14,"Following",P$13,"Normal")</f>
        <v>43145</v>
      </c>
      <c r="Q527" s="175" t="str">
        <f ca="1"/>
        <v>Load Curve</v>
      </c>
      <c r="R527" s="7" t="s">
        <v>4</v>
      </c>
      <c r="S527" s="174">
        <f t="shared" ca="1" si="31"/>
        <v>43144</v>
      </c>
      <c r="T527" s="20">
        <f ca="1">_xll.meDateFromTenor(S527,"1D","Following",T$13,"Normal")</f>
        <v>43145</v>
      </c>
      <c r="U527" s="175" t="str">
        <f ca="1"/>
        <v>Load Curve</v>
      </c>
      <c r="V527" s="136" t="s">
        <v>4</v>
      </c>
    </row>
    <row r="528" spans="1:22" x14ac:dyDescent="0.25">
      <c r="A528" s="142">
        <v>510</v>
      </c>
      <c r="B528" s="134"/>
      <c r="C528" s="174">
        <f ca="1">_xll.meDateFromTenor(C527,"1D","FOLLOWING",D$13,"NORMAL")</f>
        <v>43145</v>
      </c>
      <c r="D528" s="20">
        <f ca="1">_xll.meDateFromTenor(C528,D$14,"Following",D$13,"Normal")</f>
        <v>43146</v>
      </c>
      <c r="E528" s="175">
        <f ca="1"/>
        <v>-3.4938766524339596E-3</v>
      </c>
      <c r="F528" s="99"/>
      <c r="G528" s="174">
        <f t="shared" ca="1" si="28"/>
        <v>43145</v>
      </c>
      <c r="H528" s="20">
        <f ca="1">_xll.meDateFromTenor(G528,H$14,"Following",H$13,"Normal")</f>
        <v>43234</v>
      </c>
      <c r="I528" s="175" t="str">
        <f ca="1"/>
        <v>Load Curve</v>
      </c>
      <c r="J528" s="7" t="s">
        <v>4</v>
      </c>
      <c r="K528" s="174">
        <f t="shared" ca="1" si="29"/>
        <v>43145</v>
      </c>
      <c r="L528" s="20">
        <f ca="1">_xll.meDateFromTenor(K528,L$14,"Following",L$13,"Normal")</f>
        <v>43326</v>
      </c>
      <c r="M528" s="175">
        <f ca="1"/>
        <v>-4.7103658201838106E-4</v>
      </c>
      <c r="N528" s="7" t="s">
        <v>4</v>
      </c>
      <c r="O528" s="174">
        <f t="shared" ca="1" si="30"/>
        <v>43145</v>
      </c>
      <c r="P528" s="20">
        <f ca="1">_xll.meDateFromTenor(O528,P$14,"Following",P$13,"Normal")</f>
        <v>43146</v>
      </c>
      <c r="Q528" s="175" t="str">
        <f ca="1"/>
        <v>Load Curve</v>
      </c>
      <c r="R528" s="7" t="s">
        <v>4</v>
      </c>
      <c r="S528" s="174">
        <f t="shared" ca="1" si="31"/>
        <v>43145</v>
      </c>
      <c r="T528" s="20">
        <f ca="1">_xll.meDateFromTenor(S528,"1D","Following",T$13,"Normal")</f>
        <v>43146</v>
      </c>
      <c r="U528" s="175" t="str">
        <f ca="1"/>
        <v>Load Curve</v>
      </c>
      <c r="V528" s="136" t="s">
        <v>4</v>
      </c>
    </row>
    <row r="529" spans="1:22" x14ac:dyDescent="0.25">
      <c r="A529" s="142">
        <v>511</v>
      </c>
      <c r="B529" s="134"/>
      <c r="C529" s="174">
        <f ca="1">_xll.meDateFromTenor(C528,"1D","FOLLOWING",D$13,"NORMAL")</f>
        <v>43146</v>
      </c>
      <c r="D529" s="20">
        <f ca="1">_xll.meDateFromTenor(C529,D$14,"Following",D$13,"Normal")</f>
        <v>43147</v>
      </c>
      <c r="E529" s="175">
        <f ca="1"/>
        <v>-3.4903979537448519E-3</v>
      </c>
      <c r="F529" s="99"/>
      <c r="G529" s="174">
        <f t="shared" ca="1" si="28"/>
        <v>43146</v>
      </c>
      <c r="H529" s="20">
        <f ca="1">_xll.meDateFromTenor(G529,H$14,"Following",H$13,"Normal")</f>
        <v>43235</v>
      </c>
      <c r="I529" s="175" t="str">
        <f ca="1"/>
        <v>Load Curve</v>
      </c>
      <c r="J529" s="7" t="s">
        <v>4</v>
      </c>
      <c r="K529" s="174">
        <f t="shared" ca="1" si="29"/>
        <v>43146</v>
      </c>
      <c r="L529" s="20">
        <f ca="1">_xll.meDateFromTenor(K529,L$14,"Following",L$13,"Normal")</f>
        <v>43327</v>
      </c>
      <c r="M529" s="175">
        <f ca="1"/>
        <v>-4.6671107158254677E-4</v>
      </c>
      <c r="N529" s="7" t="s">
        <v>4</v>
      </c>
      <c r="O529" s="174">
        <f t="shared" ca="1" si="30"/>
        <v>43146</v>
      </c>
      <c r="P529" s="20">
        <f ca="1">_xll.meDateFromTenor(O529,P$14,"Following",P$13,"Normal")</f>
        <v>43147</v>
      </c>
      <c r="Q529" s="175" t="str">
        <f ca="1"/>
        <v>Load Curve</v>
      </c>
      <c r="R529" s="7" t="s">
        <v>4</v>
      </c>
      <c r="S529" s="174">
        <f t="shared" ca="1" si="31"/>
        <v>43146</v>
      </c>
      <c r="T529" s="20">
        <f ca="1">_xll.meDateFromTenor(S529,"1D","Following",T$13,"Normal")</f>
        <v>43147</v>
      </c>
      <c r="U529" s="175" t="str">
        <f ca="1"/>
        <v>Load Curve</v>
      </c>
      <c r="V529" s="136" t="s">
        <v>4</v>
      </c>
    </row>
    <row r="530" spans="1:22" x14ac:dyDescent="0.25">
      <c r="A530" s="142">
        <v>512</v>
      </c>
      <c r="B530" s="134"/>
      <c r="C530" s="174">
        <f ca="1">_xll.meDateFromTenor(C529,"1D","FOLLOWING",D$13,"NORMAL")</f>
        <v>43147</v>
      </c>
      <c r="D530" s="20">
        <f ca="1">_xll.meDateFromTenor(C530,D$14,"Following",D$13,"Normal")</f>
        <v>43150</v>
      </c>
      <c r="E530" s="175">
        <f ca="1"/>
        <v>-3.4833697994996042E-3</v>
      </c>
      <c r="F530" s="99"/>
      <c r="G530" s="174">
        <f t="shared" ca="1" si="28"/>
        <v>43147</v>
      </c>
      <c r="H530" s="20">
        <f ca="1">_xll.meDateFromTenor(G530,H$14,"Following",H$13,"Normal")</f>
        <v>43236</v>
      </c>
      <c r="I530" s="175" t="str">
        <f ca="1"/>
        <v>Load Curve</v>
      </c>
      <c r="J530" s="7" t="s">
        <v>4</v>
      </c>
      <c r="K530" s="174">
        <f t="shared" ca="1" si="29"/>
        <v>43147</v>
      </c>
      <c r="L530" s="20">
        <f ca="1">_xll.meDateFromTenor(K530,L$14,"Following",L$13,"Normal")</f>
        <v>43328</v>
      </c>
      <c r="M530" s="175">
        <f ca="1"/>
        <v>-4.6237621954570672E-4</v>
      </c>
      <c r="N530" s="7" t="s">
        <v>4</v>
      </c>
      <c r="O530" s="174">
        <f t="shared" ca="1" si="30"/>
        <v>43147</v>
      </c>
      <c r="P530" s="20">
        <f ca="1">_xll.meDateFromTenor(O530,P$14,"Following",P$13,"Normal")</f>
        <v>43150</v>
      </c>
      <c r="Q530" s="175" t="str">
        <f ca="1"/>
        <v>Load Curve</v>
      </c>
      <c r="R530" s="7" t="s">
        <v>4</v>
      </c>
      <c r="S530" s="174">
        <f t="shared" ca="1" si="31"/>
        <v>43147</v>
      </c>
      <c r="T530" s="20">
        <f ca="1">_xll.meDateFromTenor(S530,"1D","Following",T$13,"Normal")</f>
        <v>43150</v>
      </c>
      <c r="U530" s="175" t="str">
        <f ca="1"/>
        <v>Load Curve</v>
      </c>
      <c r="V530" s="136" t="s">
        <v>4</v>
      </c>
    </row>
    <row r="531" spans="1:22" x14ac:dyDescent="0.25">
      <c r="A531" s="142">
        <v>513</v>
      </c>
      <c r="B531" s="134"/>
      <c r="C531" s="174">
        <f ca="1">_xll.meDateFromTenor(C530,"1D","FOLLOWING",D$13,"NORMAL")</f>
        <v>43150</v>
      </c>
      <c r="D531" s="20">
        <f ca="1">_xll.meDateFromTenor(C531,D$14,"Following",D$13,"Normal")</f>
        <v>43151</v>
      </c>
      <c r="E531" s="175">
        <f ca="1"/>
        <v>-3.4763720070207903E-3</v>
      </c>
      <c r="F531" s="99"/>
      <c r="G531" s="174">
        <f t="shared" ca="1" si="28"/>
        <v>43150</v>
      </c>
      <c r="H531" s="20">
        <f ca="1">_xll.meDateFromTenor(G531,H$14,"Following",H$13,"Normal")</f>
        <v>43241</v>
      </c>
      <c r="I531" s="175" t="str">
        <f ca="1"/>
        <v>Load Curve</v>
      </c>
      <c r="J531" s="7" t="s">
        <v>4</v>
      </c>
      <c r="K531" s="174">
        <f t="shared" ca="1" si="29"/>
        <v>43150</v>
      </c>
      <c r="L531" s="20">
        <f ca="1">_xll.meDateFromTenor(K531,L$14,"Following",L$13,"Normal")</f>
        <v>43332</v>
      </c>
      <c r="M531" s="175">
        <f ca="1"/>
        <v>-4.4931557879274771E-4</v>
      </c>
      <c r="N531" s="7" t="s">
        <v>4</v>
      </c>
      <c r="O531" s="174">
        <f t="shared" ca="1" si="30"/>
        <v>43150</v>
      </c>
      <c r="P531" s="20">
        <f ca="1">_xll.meDateFromTenor(O531,P$14,"Following",P$13,"Normal")</f>
        <v>43151</v>
      </c>
      <c r="Q531" s="175" t="str">
        <f ca="1"/>
        <v>Load Curve</v>
      </c>
      <c r="R531" s="7" t="s">
        <v>4</v>
      </c>
      <c r="S531" s="174">
        <f t="shared" ca="1" si="31"/>
        <v>43150</v>
      </c>
      <c r="T531" s="20">
        <f ca="1">_xll.meDateFromTenor(S531,"1D","Following",T$13,"Normal")</f>
        <v>43151</v>
      </c>
      <c r="U531" s="175" t="str">
        <f ca="1"/>
        <v>Load Curve</v>
      </c>
      <c r="V531" s="136" t="s">
        <v>4</v>
      </c>
    </row>
    <row r="532" spans="1:22" x14ac:dyDescent="0.25">
      <c r="A532" s="142">
        <v>514</v>
      </c>
      <c r="B532" s="134"/>
      <c r="C532" s="174">
        <f ca="1">_xll.meDateFromTenor(C531,"1D","FOLLOWING",D$13,"NORMAL")</f>
        <v>43151</v>
      </c>
      <c r="D532" s="20">
        <f ca="1">_xll.meDateFromTenor(C532,D$14,"Following",D$13,"Normal")</f>
        <v>43152</v>
      </c>
      <c r="E532" s="175">
        <f ca="1"/>
        <v>-3.4728377342263649E-3</v>
      </c>
      <c r="F532" s="99"/>
      <c r="G532" s="174">
        <f t="shared" ca="1" si="28"/>
        <v>43151</v>
      </c>
      <c r="H532" s="20">
        <f ca="1">_xll.meDateFromTenor(G532,H$14,"Following",H$13,"Normal")</f>
        <v>43241</v>
      </c>
      <c r="I532" s="175" t="str">
        <f ca="1"/>
        <v>Load Curve</v>
      </c>
      <c r="J532" s="7" t="s">
        <v>4</v>
      </c>
      <c r="K532" s="174">
        <f t="shared" ca="1" si="29"/>
        <v>43151</v>
      </c>
      <c r="L532" s="20">
        <f ca="1">_xll.meDateFromTenor(K532,L$14,"Following",L$13,"Normal")</f>
        <v>43332</v>
      </c>
      <c r="M532" s="175">
        <f ca="1"/>
        <v>-4.4494332531548115E-4</v>
      </c>
      <c r="N532" s="7" t="s">
        <v>4</v>
      </c>
      <c r="O532" s="174">
        <f t="shared" ca="1" si="30"/>
        <v>43151</v>
      </c>
      <c r="P532" s="20">
        <f ca="1">_xll.meDateFromTenor(O532,P$14,"Following",P$13,"Normal")</f>
        <v>43152</v>
      </c>
      <c r="Q532" s="175" t="str">
        <f ca="1"/>
        <v>Load Curve</v>
      </c>
      <c r="R532" s="7" t="s">
        <v>4</v>
      </c>
      <c r="S532" s="174">
        <f t="shared" ca="1" si="31"/>
        <v>43151</v>
      </c>
      <c r="T532" s="20">
        <f ca="1">_xll.meDateFromTenor(S532,"1D","Following",T$13,"Normal")</f>
        <v>43152</v>
      </c>
      <c r="U532" s="175" t="str">
        <f ca="1"/>
        <v>Load Curve</v>
      </c>
      <c r="V532" s="136" t="s">
        <v>4</v>
      </c>
    </row>
    <row r="533" spans="1:22" x14ac:dyDescent="0.25">
      <c r="A533" s="142">
        <v>515</v>
      </c>
      <c r="B533" s="134"/>
      <c r="C533" s="174">
        <f ca="1">_xll.meDateFromTenor(C532,"1D","FOLLOWING",D$13,"NORMAL")</f>
        <v>43152</v>
      </c>
      <c r="D533" s="20">
        <f ca="1">_xll.meDateFromTenor(C533,D$14,"Following",D$13,"Normal")</f>
        <v>43153</v>
      </c>
      <c r="E533" s="175">
        <f ca="1"/>
        <v>-3.4692923473223069E-3</v>
      </c>
      <c r="F533" s="99"/>
      <c r="G533" s="174">
        <f t="shared" ref="G533:G596" ca="1" si="32">$C533</f>
        <v>43152</v>
      </c>
      <c r="H533" s="20">
        <f ca="1">_xll.meDateFromTenor(G533,H$14,"Following",H$13,"Normal")</f>
        <v>43241</v>
      </c>
      <c r="I533" s="175" t="str">
        <f ca="1"/>
        <v>Load Curve</v>
      </c>
      <c r="J533" s="7" t="s">
        <v>4</v>
      </c>
      <c r="K533" s="174">
        <f t="shared" ref="K533:K596" ca="1" si="33">$C533</f>
        <v>43152</v>
      </c>
      <c r="L533" s="20">
        <f ca="1">_xll.meDateFromTenor(K533,L$14,"Following",L$13,"Normal")</f>
        <v>43333</v>
      </c>
      <c r="M533" s="175">
        <f ca="1"/>
        <v>-4.4056171271900817E-4</v>
      </c>
      <c r="N533" s="7" t="s">
        <v>4</v>
      </c>
      <c r="O533" s="174">
        <f t="shared" ref="O533:O596" ca="1" si="34">$C533</f>
        <v>43152</v>
      </c>
      <c r="P533" s="20">
        <f ca="1">_xll.meDateFromTenor(O533,P$14,"Following",P$13,"Normal")</f>
        <v>43153</v>
      </c>
      <c r="Q533" s="175" t="str">
        <f ca="1"/>
        <v>Load Curve</v>
      </c>
      <c r="R533" s="7" t="s">
        <v>4</v>
      </c>
      <c r="S533" s="174">
        <f t="shared" ref="S533:S596" ca="1" si="35">$C533</f>
        <v>43152</v>
      </c>
      <c r="T533" s="20">
        <f ca="1">_xll.meDateFromTenor(S533,"1D","Following",T$13,"Normal")</f>
        <v>43153</v>
      </c>
      <c r="U533" s="175" t="str">
        <f ca="1"/>
        <v>Load Curve</v>
      </c>
      <c r="V533" s="136" t="s">
        <v>4</v>
      </c>
    </row>
    <row r="534" spans="1:22" x14ac:dyDescent="0.25">
      <c r="A534" s="142">
        <v>516</v>
      </c>
      <c r="B534" s="134"/>
      <c r="C534" s="174">
        <f ca="1">_xll.meDateFromTenor(C533,"1D","FOLLOWING",D$13,"NORMAL")</f>
        <v>43153</v>
      </c>
      <c r="D534" s="20">
        <f ca="1">_xll.meDateFromTenor(C534,D$14,"Following",D$13,"Normal")</f>
        <v>43154</v>
      </c>
      <c r="E534" s="175">
        <f ca="1"/>
        <v>-3.4657358470680088E-3</v>
      </c>
      <c r="F534" s="99"/>
      <c r="G534" s="174">
        <f t="shared" ca="1" si="32"/>
        <v>43153</v>
      </c>
      <c r="H534" s="20">
        <f ca="1">_xll.meDateFromTenor(G534,H$14,"Following",H$13,"Normal")</f>
        <v>43242</v>
      </c>
      <c r="I534" s="175" t="str">
        <f ca="1"/>
        <v>Load Curve</v>
      </c>
      <c r="J534" s="7" t="s">
        <v>4</v>
      </c>
      <c r="K534" s="174">
        <f t="shared" ca="1" si="33"/>
        <v>43153</v>
      </c>
      <c r="L534" s="20">
        <f ca="1">_xll.meDateFromTenor(K534,L$14,"Following",L$13,"Normal")</f>
        <v>43334</v>
      </c>
      <c r="M534" s="175">
        <f ca="1"/>
        <v>-4.3617073749968702E-4</v>
      </c>
      <c r="N534" s="7" t="s">
        <v>4</v>
      </c>
      <c r="O534" s="174">
        <f t="shared" ca="1" si="34"/>
        <v>43153</v>
      </c>
      <c r="P534" s="20">
        <f ca="1">_xll.meDateFromTenor(O534,P$14,"Following",P$13,"Normal")</f>
        <v>43154</v>
      </c>
      <c r="Q534" s="175" t="str">
        <f ca="1"/>
        <v>Load Curve</v>
      </c>
      <c r="R534" s="7" t="s">
        <v>4</v>
      </c>
      <c r="S534" s="174">
        <f t="shared" ca="1" si="35"/>
        <v>43153</v>
      </c>
      <c r="T534" s="20">
        <f ca="1">_xll.meDateFromTenor(S534,"1D","Following",T$13,"Normal")</f>
        <v>43154</v>
      </c>
      <c r="U534" s="175" t="str">
        <f ca="1"/>
        <v>Load Curve</v>
      </c>
      <c r="V534" s="136" t="s">
        <v>4</v>
      </c>
    </row>
    <row r="535" spans="1:22" x14ac:dyDescent="0.25">
      <c r="A535" s="142">
        <v>517</v>
      </c>
      <c r="B535" s="134"/>
      <c r="C535" s="174">
        <f ca="1">_xll.meDateFromTenor(C534,"1D","FOLLOWING",D$13,"NORMAL")</f>
        <v>43154</v>
      </c>
      <c r="D535" s="20">
        <f ca="1">_xll.meDateFromTenor(C535,D$14,"Following",D$13,"Normal")</f>
        <v>43157</v>
      </c>
      <c r="E535" s="175">
        <f ca="1"/>
        <v>-3.4585501846962196E-3</v>
      </c>
      <c r="F535" s="99"/>
      <c r="G535" s="174">
        <f t="shared" ca="1" si="32"/>
        <v>43154</v>
      </c>
      <c r="H535" s="20">
        <f ca="1">_xll.meDateFromTenor(G535,H$14,"Following",H$13,"Normal")</f>
        <v>43243</v>
      </c>
      <c r="I535" s="175" t="str">
        <f ca="1"/>
        <v>Load Curve</v>
      </c>
      <c r="J535" s="7" t="s">
        <v>4</v>
      </c>
      <c r="K535" s="174">
        <f t="shared" ca="1" si="33"/>
        <v>43154</v>
      </c>
      <c r="L535" s="20">
        <f ca="1">_xll.meDateFromTenor(K535,L$14,"Following",L$13,"Normal")</f>
        <v>43335</v>
      </c>
      <c r="M535" s="175">
        <f ca="1"/>
        <v>-4.317703961538789E-4</v>
      </c>
      <c r="N535" s="7" t="s">
        <v>4</v>
      </c>
      <c r="O535" s="174">
        <f t="shared" ca="1" si="34"/>
        <v>43154</v>
      </c>
      <c r="P535" s="20">
        <f ca="1">_xll.meDateFromTenor(O535,P$14,"Following",P$13,"Normal")</f>
        <v>43157</v>
      </c>
      <c r="Q535" s="175" t="str">
        <f ca="1"/>
        <v>Load Curve</v>
      </c>
      <c r="R535" s="7" t="s">
        <v>4</v>
      </c>
      <c r="S535" s="174">
        <f t="shared" ca="1" si="35"/>
        <v>43154</v>
      </c>
      <c r="T535" s="20">
        <f ca="1">_xll.meDateFromTenor(S535,"1D","Following",T$13,"Normal")</f>
        <v>43157</v>
      </c>
      <c r="U535" s="175" t="str">
        <f ca="1"/>
        <v>Load Curve</v>
      </c>
      <c r="V535" s="136" t="s">
        <v>4</v>
      </c>
    </row>
    <row r="536" spans="1:22" x14ac:dyDescent="0.25">
      <c r="A536" s="142">
        <v>518</v>
      </c>
      <c r="B536" s="134"/>
      <c r="C536" s="174">
        <f ca="1">_xll.meDateFromTenor(C535,"1D","FOLLOWING",D$13,"NORMAL")</f>
        <v>43157</v>
      </c>
      <c r="D536" s="20">
        <f ca="1">_xll.meDateFromTenor(C536,D$14,"Following",D$13,"Normal")</f>
        <v>43158</v>
      </c>
      <c r="E536" s="175">
        <f ca="1"/>
        <v>-3.4513888872078746E-3</v>
      </c>
      <c r="F536" s="99"/>
      <c r="G536" s="174">
        <f t="shared" ca="1" si="32"/>
        <v>43157</v>
      </c>
      <c r="H536" s="20">
        <f ca="1">_xll.meDateFromTenor(G536,H$14,"Following",H$13,"Normal")</f>
        <v>43248</v>
      </c>
      <c r="I536" s="175" t="str">
        <f ca="1"/>
        <v>Load Curve</v>
      </c>
      <c r="J536" s="7" t="s">
        <v>4</v>
      </c>
      <c r="K536" s="174">
        <f t="shared" ca="1" si="33"/>
        <v>43157</v>
      </c>
      <c r="L536" s="20">
        <f ca="1">_xll.meDateFromTenor(K536,L$14,"Following",L$13,"Normal")</f>
        <v>43339</v>
      </c>
      <c r="M536" s="175">
        <f ca="1"/>
        <v>-4.1851324843843207E-4</v>
      </c>
      <c r="N536" s="7" t="s">
        <v>4</v>
      </c>
      <c r="O536" s="174">
        <f t="shared" ca="1" si="34"/>
        <v>43157</v>
      </c>
      <c r="P536" s="20">
        <f ca="1">_xll.meDateFromTenor(O536,P$14,"Following",P$13,"Normal")</f>
        <v>43158</v>
      </c>
      <c r="Q536" s="175" t="str">
        <f ca="1"/>
        <v>Load Curve</v>
      </c>
      <c r="R536" s="7" t="s">
        <v>4</v>
      </c>
      <c r="S536" s="174">
        <f t="shared" ca="1" si="35"/>
        <v>43157</v>
      </c>
      <c r="T536" s="20">
        <f ca="1">_xll.meDateFromTenor(S536,"1D","Following",T$13,"Normal")</f>
        <v>43158</v>
      </c>
      <c r="U536" s="175" t="str">
        <f ca="1"/>
        <v>Load Curve</v>
      </c>
      <c r="V536" s="136" t="s">
        <v>4</v>
      </c>
    </row>
    <row r="537" spans="1:22" x14ac:dyDescent="0.25">
      <c r="A537" s="142">
        <v>519</v>
      </c>
      <c r="B537" s="134"/>
      <c r="C537" s="174">
        <f ca="1">_xll.meDateFromTenor(C536,"1D","FOLLOWING",D$13,"NORMAL")</f>
        <v>43158</v>
      </c>
      <c r="D537" s="20">
        <f ca="1">_xll.meDateFromTenor(C537,D$14,"Following",D$13,"Normal")</f>
        <v>43159</v>
      </c>
      <c r="E537" s="175">
        <f ca="1"/>
        <v>-3.4477704483393389E-3</v>
      </c>
      <c r="F537" s="99"/>
      <c r="G537" s="174">
        <f t="shared" ca="1" si="32"/>
        <v>43158</v>
      </c>
      <c r="H537" s="20">
        <f ca="1">_xll.meDateFromTenor(G537,H$14,"Following",H$13,"Normal")</f>
        <v>43248</v>
      </c>
      <c r="I537" s="175" t="str">
        <f ca="1"/>
        <v>Load Curve</v>
      </c>
      <c r="J537" s="7" t="s">
        <v>4</v>
      </c>
      <c r="K537" s="174">
        <f t="shared" ca="1" si="33"/>
        <v>43158</v>
      </c>
      <c r="L537" s="20">
        <f ca="1">_xll.meDateFromTenor(K537,L$14,"Following",L$13,"Normal")</f>
        <v>43339</v>
      </c>
      <c r="M537" s="175">
        <f ca="1"/>
        <v>-4.1407555571102621E-4</v>
      </c>
      <c r="N537" s="7" t="s">
        <v>4</v>
      </c>
      <c r="O537" s="174">
        <f t="shared" ca="1" si="34"/>
        <v>43158</v>
      </c>
      <c r="P537" s="20">
        <f ca="1">_xll.meDateFromTenor(O537,P$14,"Following",P$13,"Normal")</f>
        <v>43159</v>
      </c>
      <c r="Q537" s="175" t="str">
        <f ca="1"/>
        <v>Load Curve</v>
      </c>
      <c r="R537" s="7" t="s">
        <v>4</v>
      </c>
      <c r="S537" s="174">
        <f t="shared" ca="1" si="35"/>
        <v>43158</v>
      </c>
      <c r="T537" s="20">
        <f ca="1">_xll.meDateFromTenor(S537,"1D","Following",T$13,"Normal")</f>
        <v>43159</v>
      </c>
      <c r="U537" s="175" t="str">
        <f ca="1"/>
        <v>Load Curve</v>
      </c>
      <c r="V537" s="136" t="s">
        <v>4</v>
      </c>
    </row>
    <row r="538" spans="1:22" x14ac:dyDescent="0.25">
      <c r="A538" s="142">
        <v>520</v>
      </c>
      <c r="B538" s="134"/>
      <c r="C538" s="174">
        <f ca="1">_xll.meDateFromTenor(C537,"1D","FOLLOWING",D$13,"NORMAL")</f>
        <v>43159</v>
      </c>
      <c r="D538" s="20">
        <f ca="1">_xll.meDateFromTenor(C538,D$14,"Following",D$13,"Normal")</f>
        <v>43160</v>
      </c>
      <c r="E538" s="175">
        <f ca="1"/>
        <v>-3.4441393040341006E-3</v>
      </c>
      <c r="F538" s="99"/>
      <c r="G538" s="174">
        <f t="shared" ca="1" si="32"/>
        <v>43159</v>
      </c>
      <c r="H538" s="20">
        <f ca="1">_xll.meDateFromTenor(G538,H$14,"Following",H$13,"Normal")</f>
        <v>43248</v>
      </c>
      <c r="I538" s="175" t="str">
        <f ca="1"/>
        <v>Load Curve</v>
      </c>
      <c r="J538" s="7" t="s">
        <v>4</v>
      </c>
      <c r="K538" s="174">
        <f t="shared" ca="1" si="33"/>
        <v>43159</v>
      </c>
      <c r="L538" s="20">
        <f ca="1">_xll.meDateFromTenor(K538,L$14,"Following",L$13,"Normal")</f>
        <v>43340</v>
      </c>
      <c r="M538" s="175">
        <f ca="1"/>
        <v>-4.0962857544320588E-4</v>
      </c>
      <c r="N538" s="7" t="s">
        <v>4</v>
      </c>
      <c r="O538" s="174">
        <f t="shared" ca="1" si="34"/>
        <v>43159</v>
      </c>
      <c r="P538" s="20">
        <f ca="1">_xll.meDateFromTenor(O538,P$14,"Following",P$13,"Normal")</f>
        <v>43160</v>
      </c>
      <c r="Q538" s="175" t="str">
        <f ca="1"/>
        <v>Load Curve</v>
      </c>
      <c r="R538" s="7" t="s">
        <v>4</v>
      </c>
      <c r="S538" s="174">
        <f t="shared" ca="1" si="35"/>
        <v>43159</v>
      </c>
      <c r="T538" s="20">
        <f ca="1">_xll.meDateFromTenor(S538,"1D","Following",T$13,"Normal")</f>
        <v>43160</v>
      </c>
      <c r="U538" s="175" t="str">
        <f ca="1"/>
        <v>Load Curve</v>
      </c>
      <c r="V538" s="136" t="s">
        <v>4</v>
      </c>
    </row>
    <row r="539" spans="1:22" x14ac:dyDescent="0.25">
      <c r="A539" s="142">
        <v>521</v>
      </c>
      <c r="B539" s="134"/>
      <c r="C539" s="174">
        <f ca="1">_xll.meDateFromTenor(C538,"1D","FOLLOWING",D$13,"NORMAL")</f>
        <v>43160</v>
      </c>
      <c r="D539" s="20">
        <f ca="1">_xll.meDateFromTenor(C539,D$14,"Following",D$13,"Normal")</f>
        <v>43161</v>
      </c>
      <c r="E539" s="175">
        <f ca="1"/>
        <v>-3.4404954547318078E-3</v>
      </c>
      <c r="F539" s="99"/>
      <c r="G539" s="174">
        <f t="shared" ca="1" si="32"/>
        <v>43160</v>
      </c>
      <c r="H539" s="20">
        <f ca="1">_xll.meDateFromTenor(G539,H$14,"Following",H$13,"Normal")</f>
        <v>43252</v>
      </c>
      <c r="I539" s="175" t="str">
        <f ca="1"/>
        <v>Load Curve</v>
      </c>
      <c r="J539" s="7" t="s">
        <v>4</v>
      </c>
      <c r="K539" s="174">
        <f t="shared" ca="1" si="33"/>
        <v>43160</v>
      </c>
      <c r="L539" s="20">
        <f ca="1">_xll.meDateFromTenor(K539,L$14,"Following",L$13,"Normal")</f>
        <v>43346</v>
      </c>
      <c r="M539" s="175">
        <f ca="1"/>
        <v>-4.0517232815739934E-4</v>
      </c>
      <c r="N539" s="7" t="s">
        <v>4</v>
      </c>
      <c r="O539" s="174">
        <f t="shared" ca="1" si="34"/>
        <v>43160</v>
      </c>
      <c r="P539" s="20">
        <f ca="1">_xll.meDateFromTenor(O539,P$14,"Following",P$13,"Normal")</f>
        <v>43161</v>
      </c>
      <c r="Q539" s="175" t="str">
        <f ca="1"/>
        <v>Load Curve</v>
      </c>
      <c r="R539" s="7" t="s">
        <v>4</v>
      </c>
      <c r="S539" s="174">
        <f t="shared" ca="1" si="35"/>
        <v>43160</v>
      </c>
      <c r="T539" s="20">
        <f ca="1">_xll.meDateFromTenor(S539,"1D","Following",T$13,"Normal")</f>
        <v>43161</v>
      </c>
      <c r="U539" s="175" t="str">
        <f ca="1"/>
        <v>Load Curve</v>
      </c>
      <c r="V539" s="136" t="s">
        <v>4</v>
      </c>
    </row>
    <row r="540" spans="1:22" x14ac:dyDescent="0.25">
      <c r="A540" s="142">
        <v>522</v>
      </c>
      <c r="B540" s="134"/>
      <c r="C540" s="174">
        <f ca="1">_xll.meDateFromTenor(C539,"1D","FOLLOWING",D$13,"NORMAL")</f>
        <v>43161</v>
      </c>
      <c r="D540" s="20">
        <f ca="1">_xll.meDateFromTenor(C540,D$14,"Following",D$13,"Normal")</f>
        <v>43164</v>
      </c>
      <c r="E540" s="175">
        <f ca="1"/>
        <v>-3.433132667578327E-3</v>
      </c>
      <c r="F540" s="99"/>
      <c r="G540" s="174">
        <f t="shared" ca="1" si="32"/>
        <v>43161</v>
      </c>
      <c r="H540" s="20">
        <f ca="1">_xll.meDateFromTenor(G540,H$14,"Following",H$13,"Normal")</f>
        <v>43255</v>
      </c>
      <c r="I540" s="175" t="str">
        <f ca="1"/>
        <v>Load Curve</v>
      </c>
      <c r="J540" s="7" t="s">
        <v>4</v>
      </c>
      <c r="K540" s="174">
        <f t="shared" ca="1" si="33"/>
        <v>43161</v>
      </c>
      <c r="L540" s="20">
        <f ca="1">_xll.meDateFromTenor(K540,L$14,"Following",L$13,"Normal")</f>
        <v>43346</v>
      </c>
      <c r="M540" s="175">
        <f ca="1"/>
        <v>-4.0070683437603584E-4</v>
      </c>
      <c r="N540" s="7" t="s">
        <v>4</v>
      </c>
      <c r="O540" s="174">
        <f t="shared" ca="1" si="34"/>
        <v>43161</v>
      </c>
      <c r="P540" s="20">
        <f ca="1">_xll.meDateFromTenor(O540,P$14,"Following",P$13,"Normal")</f>
        <v>43164</v>
      </c>
      <c r="Q540" s="175" t="str">
        <f ca="1"/>
        <v>Load Curve</v>
      </c>
      <c r="R540" s="7" t="s">
        <v>4</v>
      </c>
      <c r="S540" s="174">
        <f t="shared" ca="1" si="35"/>
        <v>43161</v>
      </c>
      <c r="T540" s="20">
        <f ca="1">_xll.meDateFromTenor(S540,"1D","Following",T$13,"Normal")</f>
        <v>43164</v>
      </c>
      <c r="U540" s="175" t="str">
        <f ca="1"/>
        <v>Load Curve</v>
      </c>
      <c r="V540" s="136" t="s">
        <v>4</v>
      </c>
    </row>
    <row r="541" spans="1:22" x14ac:dyDescent="0.25">
      <c r="A541" s="142">
        <v>523</v>
      </c>
      <c r="B541" s="134"/>
      <c r="C541" s="174">
        <f ca="1">_xll.meDateFromTenor(C540,"1D","FOLLOWING",D$13,"NORMAL")</f>
        <v>43164</v>
      </c>
      <c r="D541" s="20">
        <f ca="1">_xll.meDateFromTenor(C541,D$14,"Following",D$13,"Normal")</f>
        <v>43165</v>
      </c>
      <c r="E541" s="175">
        <f ca="1"/>
        <v>-3.425793015146018E-3</v>
      </c>
      <c r="F541" s="99"/>
      <c r="G541" s="174">
        <f t="shared" ca="1" si="32"/>
        <v>43164</v>
      </c>
      <c r="H541" s="20">
        <f ca="1">_xll.meDateFromTenor(G541,H$14,"Following",H$13,"Normal")</f>
        <v>43256</v>
      </c>
      <c r="I541" s="175" t="str">
        <f ca="1"/>
        <v>Load Curve</v>
      </c>
      <c r="J541" s="7" t="s">
        <v>4</v>
      </c>
      <c r="K541" s="174">
        <f t="shared" ca="1" si="33"/>
        <v>43164</v>
      </c>
      <c r="L541" s="20">
        <f ca="1">_xll.meDateFromTenor(K541,L$14,"Following",L$13,"Normal")</f>
        <v>43348</v>
      </c>
      <c r="M541" s="175">
        <f ca="1"/>
        <v>-3.872550792828808E-4</v>
      </c>
      <c r="N541" s="7" t="s">
        <v>4</v>
      </c>
      <c r="O541" s="174">
        <f t="shared" ca="1" si="34"/>
        <v>43164</v>
      </c>
      <c r="P541" s="20">
        <f ca="1">_xll.meDateFromTenor(O541,P$14,"Following",P$13,"Normal")</f>
        <v>43165</v>
      </c>
      <c r="Q541" s="175" t="str">
        <f ca="1"/>
        <v>Load Curve</v>
      </c>
      <c r="R541" s="7" t="s">
        <v>4</v>
      </c>
      <c r="S541" s="174">
        <f t="shared" ca="1" si="35"/>
        <v>43164</v>
      </c>
      <c r="T541" s="20">
        <f ca="1">_xll.meDateFromTenor(S541,"1D","Following",T$13,"Normal")</f>
        <v>43165</v>
      </c>
      <c r="U541" s="175" t="str">
        <f ca="1"/>
        <v>Load Curve</v>
      </c>
      <c r="V541" s="136" t="s">
        <v>4</v>
      </c>
    </row>
    <row r="542" spans="1:22" x14ac:dyDescent="0.25">
      <c r="A542" s="142">
        <v>524</v>
      </c>
      <c r="B542" s="134"/>
      <c r="C542" s="174">
        <f ca="1">_xll.meDateFromTenor(C541,"1D","FOLLOWING",D$13,"NORMAL")</f>
        <v>43165</v>
      </c>
      <c r="D542" s="20">
        <f ca="1">_xll.meDateFromTenor(C542,D$14,"Following",D$13,"Normal")</f>
        <v>43166</v>
      </c>
      <c r="E542" s="175">
        <f ca="1"/>
        <v>-3.4220856465339133E-3</v>
      </c>
      <c r="F542" s="99"/>
      <c r="G542" s="174">
        <f t="shared" ca="1" si="32"/>
        <v>43165</v>
      </c>
      <c r="H542" s="20">
        <f ca="1">_xll.meDateFromTenor(G542,H$14,"Following",H$13,"Normal")</f>
        <v>43257</v>
      </c>
      <c r="I542" s="175" t="str">
        <f ca="1"/>
        <v>Load Curve</v>
      </c>
      <c r="J542" s="7" t="s">
        <v>4</v>
      </c>
      <c r="K542" s="174">
        <f t="shared" ca="1" si="33"/>
        <v>43165</v>
      </c>
      <c r="L542" s="20">
        <f ca="1">_xll.meDateFromTenor(K542,L$14,"Following",L$13,"Normal")</f>
        <v>43349</v>
      </c>
      <c r="M542" s="175">
        <f ca="1"/>
        <v>-3.8275280474356908E-4</v>
      </c>
      <c r="N542" s="7" t="s">
        <v>4</v>
      </c>
      <c r="O542" s="174">
        <f t="shared" ca="1" si="34"/>
        <v>43165</v>
      </c>
      <c r="P542" s="20">
        <f ca="1">_xll.meDateFromTenor(O542,P$14,"Following",P$13,"Normal")</f>
        <v>43166</v>
      </c>
      <c r="Q542" s="175" t="str">
        <f ca="1"/>
        <v>Load Curve</v>
      </c>
      <c r="R542" s="7" t="s">
        <v>4</v>
      </c>
      <c r="S542" s="174">
        <f t="shared" ca="1" si="35"/>
        <v>43165</v>
      </c>
      <c r="T542" s="20">
        <f ca="1">_xll.meDateFromTenor(S542,"1D","Following",T$13,"Normal")</f>
        <v>43166</v>
      </c>
      <c r="U542" s="175" t="str">
        <f ca="1"/>
        <v>Load Curve</v>
      </c>
      <c r="V542" s="136" t="s">
        <v>4</v>
      </c>
    </row>
    <row r="543" spans="1:22" x14ac:dyDescent="0.25">
      <c r="A543" s="142">
        <v>525</v>
      </c>
      <c r="B543" s="134"/>
      <c r="C543" s="174">
        <f ca="1">_xll.meDateFromTenor(C542,"1D","FOLLOWING",D$13,"NORMAL")</f>
        <v>43166</v>
      </c>
      <c r="D543" s="20">
        <f ca="1">_xll.meDateFromTenor(C543,D$14,"Following",D$13,"Normal")</f>
        <v>43167</v>
      </c>
      <c r="E543" s="175">
        <f ca="1"/>
        <v>-3.4183655750430596E-3</v>
      </c>
      <c r="F543" s="99"/>
      <c r="G543" s="174">
        <f t="shared" ca="1" si="32"/>
        <v>43166</v>
      </c>
      <c r="H543" s="20">
        <f ca="1">_xll.meDateFromTenor(G543,H$14,"Following",H$13,"Normal")</f>
        <v>43258</v>
      </c>
      <c r="I543" s="175" t="str">
        <f ca="1"/>
        <v>Load Curve</v>
      </c>
      <c r="J543" s="7" t="s">
        <v>4</v>
      </c>
      <c r="K543" s="174">
        <f t="shared" ca="1" si="33"/>
        <v>43166</v>
      </c>
      <c r="L543" s="20">
        <f ca="1">_xll.meDateFromTenor(K543,L$14,"Following",L$13,"Normal")</f>
        <v>43350</v>
      </c>
      <c r="M543" s="175">
        <f ca="1"/>
        <v>-3.7824138632084139E-4</v>
      </c>
      <c r="N543" s="7" t="s">
        <v>4</v>
      </c>
      <c r="O543" s="174">
        <f t="shared" ca="1" si="34"/>
        <v>43166</v>
      </c>
      <c r="P543" s="20">
        <f ca="1">_xll.meDateFromTenor(O543,P$14,"Following",P$13,"Normal")</f>
        <v>43167</v>
      </c>
      <c r="Q543" s="175" t="str">
        <f ca="1"/>
        <v>Load Curve</v>
      </c>
      <c r="R543" s="7" t="s">
        <v>4</v>
      </c>
      <c r="S543" s="174">
        <f t="shared" ca="1" si="35"/>
        <v>43166</v>
      </c>
      <c r="T543" s="20">
        <f ca="1">_xll.meDateFromTenor(S543,"1D","Following",T$13,"Normal")</f>
        <v>43167</v>
      </c>
      <c r="U543" s="175" t="str">
        <f ca="1"/>
        <v>Load Curve</v>
      </c>
      <c r="V543" s="136" t="s">
        <v>4</v>
      </c>
    </row>
    <row r="544" spans="1:22" x14ac:dyDescent="0.25">
      <c r="A544" s="142">
        <v>526</v>
      </c>
      <c r="B544" s="134"/>
      <c r="C544" s="174">
        <f ca="1">_xll.meDateFromTenor(C543,"1D","FOLLOWING",D$13,"NORMAL")</f>
        <v>43167</v>
      </c>
      <c r="D544" s="20">
        <f ca="1">_xll.meDateFromTenor(C544,D$14,"Following",D$13,"Normal")</f>
        <v>43168</v>
      </c>
      <c r="E544" s="175">
        <f ca="1"/>
        <v>-3.4146328013129456E-3</v>
      </c>
      <c r="F544" s="99"/>
      <c r="G544" s="174">
        <f t="shared" ca="1" si="32"/>
        <v>43167</v>
      </c>
      <c r="H544" s="20">
        <f ca="1">_xll.meDateFromTenor(G544,H$14,"Following",H$13,"Normal")</f>
        <v>43259</v>
      </c>
      <c r="I544" s="175" t="str">
        <f ca="1"/>
        <v>Load Curve</v>
      </c>
      <c r="J544" s="7" t="s">
        <v>4</v>
      </c>
      <c r="K544" s="174">
        <f t="shared" ca="1" si="33"/>
        <v>43167</v>
      </c>
      <c r="L544" s="20">
        <f ca="1">_xll.meDateFromTenor(K544,L$14,"Following",L$13,"Normal")</f>
        <v>43353</v>
      </c>
      <c r="M544" s="175">
        <f ca="1"/>
        <v>-3.7372084453712623E-4</v>
      </c>
      <c r="N544" s="7" t="s">
        <v>4</v>
      </c>
      <c r="O544" s="174">
        <f t="shared" ca="1" si="34"/>
        <v>43167</v>
      </c>
      <c r="P544" s="20">
        <f ca="1">_xll.meDateFromTenor(O544,P$14,"Following",P$13,"Normal")</f>
        <v>43168</v>
      </c>
      <c r="Q544" s="175" t="str">
        <f ca="1"/>
        <v>Load Curve</v>
      </c>
      <c r="R544" s="7" t="s">
        <v>4</v>
      </c>
      <c r="S544" s="174">
        <f t="shared" ca="1" si="35"/>
        <v>43167</v>
      </c>
      <c r="T544" s="20">
        <f ca="1">_xll.meDateFromTenor(S544,"1D","Following",T$13,"Normal")</f>
        <v>43168</v>
      </c>
      <c r="U544" s="175" t="str">
        <f ca="1"/>
        <v>Load Curve</v>
      </c>
      <c r="V544" s="136" t="s">
        <v>4</v>
      </c>
    </row>
    <row r="545" spans="1:22" x14ac:dyDescent="0.25">
      <c r="A545" s="142">
        <v>527</v>
      </c>
      <c r="B545" s="134"/>
      <c r="C545" s="174">
        <f ca="1">_xll.meDateFromTenor(C544,"1D","FOLLOWING",D$13,"NORMAL")</f>
        <v>43168</v>
      </c>
      <c r="D545" s="20">
        <f ca="1">_xll.meDateFromTenor(C545,D$14,"Following",D$13,"Normal")</f>
        <v>43171</v>
      </c>
      <c r="E545" s="175">
        <f ca="1"/>
        <v>-3.4070926684481983E-3</v>
      </c>
      <c r="F545" s="99"/>
      <c r="G545" s="174">
        <f t="shared" ca="1" si="32"/>
        <v>43168</v>
      </c>
      <c r="H545" s="20">
        <f ca="1">_xll.meDateFromTenor(G545,H$14,"Following",H$13,"Normal")</f>
        <v>43262</v>
      </c>
      <c r="I545" s="175" t="str">
        <f ca="1"/>
        <v>Load Curve</v>
      </c>
      <c r="J545" s="7" t="s">
        <v>4</v>
      </c>
      <c r="K545" s="174">
        <f t="shared" ca="1" si="33"/>
        <v>43168</v>
      </c>
      <c r="L545" s="20">
        <f ca="1">_xll.meDateFromTenor(K545,L$14,"Following",L$13,"Normal")</f>
        <v>43353</v>
      </c>
      <c r="M545" s="175">
        <f ca="1"/>
        <v>-3.6919119991485181E-4</v>
      </c>
      <c r="N545" s="7" t="s">
        <v>4</v>
      </c>
      <c r="O545" s="174">
        <f t="shared" ca="1" si="34"/>
        <v>43168</v>
      </c>
      <c r="P545" s="20">
        <f ca="1">_xll.meDateFromTenor(O545,P$14,"Following",P$13,"Normal")</f>
        <v>43171</v>
      </c>
      <c r="Q545" s="175" t="str">
        <f ca="1"/>
        <v>Load Curve</v>
      </c>
      <c r="R545" s="7" t="s">
        <v>4</v>
      </c>
      <c r="S545" s="174">
        <f t="shared" ca="1" si="35"/>
        <v>43168</v>
      </c>
      <c r="T545" s="20">
        <f ca="1">_xll.meDateFromTenor(S545,"1D","Following",T$13,"Normal")</f>
        <v>43171</v>
      </c>
      <c r="U545" s="175" t="str">
        <f ca="1"/>
        <v>Load Curve</v>
      </c>
      <c r="V545" s="136" t="s">
        <v>4</v>
      </c>
    </row>
    <row r="546" spans="1:22" x14ac:dyDescent="0.25">
      <c r="A546" s="142">
        <v>528</v>
      </c>
      <c r="B546" s="134"/>
      <c r="C546" s="174">
        <f ca="1">_xll.meDateFromTenor(C545,"1D","FOLLOWING",D$13,"NORMAL")</f>
        <v>43171</v>
      </c>
      <c r="D546" s="20">
        <f ca="1">_xll.meDateFromTenor(C546,D$14,"Following",D$13,"Normal")</f>
        <v>43172</v>
      </c>
      <c r="E546" s="175">
        <f ca="1"/>
        <v>-3.3995746894755052E-3</v>
      </c>
      <c r="F546" s="99"/>
      <c r="G546" s="174">
        <f t="shared" ca="1" si="32"/>
        <v>43171</v>
      </c>
      <c r="H546" s="20">
        <f ca="1">_xll.meDateFromTenor(G546,H$14,"Following",H$13,"Normal")</f>
        <v>43263</v>
      </c>
      <c r="I546" s="175" t="str">
        <f ca="1"/>
        <v>Load Curve</v>
      </c>
      <c r="J546" s="7" t="s">
        <v>4</v>
      </c>
      <c r="K546" s="174">
        <f t="shared" ca="1" si="33"/>
        <v>43171</v>
      </c>
      <c r="L546" s="20">
        <f ca="1">_xll.meDateFromTenor(K546,L$14,"Following",L$13,"Normal")</f>
        <v>43355</v>
      </c>
      <c r="M546" s="175">
        <f ca="1"/>
        <v>-3.5554785424095792E-4</v>
      </c>
      <c r="N546" s="7" t="s">
        <v>4</v>
      </c>
      <c r="O546" s="174">
        <f t="shared" ca="1" si="34"/>
        <v>43171</v>
      </c>
      <c r="P546" s="20">
        <f ca="1">_xll.meDateFromTenor(O546,P$14,"Following",P$13,"Normal")</f>
        <v>43172</v>
      </c>
      <c r="Q546" s="175" t="str">
        <f ca="1"/>
        <v>Load Curve</v>
      </c>
      <c r="R546" s="7" t="s">
        <v>4</v>
      </c>
      <c r="S546" s="174">
        <f t="shared" ca="1" si="35"/>
        <v>43171</v>
      </c>
      <c r="T546" s="20">
        <f ca="1">_xll.meDateFromTenor(S546,"1D","Following",T$13,"Normal")</f>
        <v>43172</v>
      </c>
      <c r="U546" s="175" t="str">
        <f ca="1"/>
        <v>Load Curve</v>
      </c>
      <c r="V546" s="136" t="s">
        <v>4</v>
      </c>
    </row>
    <row r="547" spans="1:22" x14ac:dyDescent="0.25">
      <c r="A547" s="142">
        <v>529</v>
      </c>
      <c r="B547" s="134"/>
      <c r="C547" s="174">
        <f ca="1">_xll.meDateFromTenor(C546,"1D","FOLLOWING",D$13,"NORMAL")</f>
        <v>43172</v>
      </c>
      <c r="D547" s="20">
        <f ca="1">_xll.meDateFromTenor(C547,D$14,"Following",D$13,"Normal")</f>
        <v>43173</v>
      </c>
      <c r="E547" s="175">
        <f ca="1"/>
        <v>-3.3957784091454123E-3</v>
      </c>
      <c r="F547" s="99"/>
      <c r="G547" s="174">
        <f t="shared" ca="1" si="32"/>
        <v>43172</v>
      </c>
      <c r="H547" s="20">
        <f ca="1">_xll.meDateFromTenor(G547,H$14,"Following",H$13,"Normal")</f>
        <v>43264</v>
      </c>
      <c r="I547" s="175" t="str">
        <f ca="1"/>
        <v>Load Curve</v>
      </c>
      <c r="J547" s="7" t="s">
        <v>4</v>
      </c>
      <c r="K547" s="174">
        <f t="shared" ca="1" si="33"/>
        <v>43172</v>
      </c>
      <c r="L547" s="20">
        <f ca="1">_xll.meDateFromTenor(K547,L$14,"Following",L$13,"Normal")</f>
        <v>43356</v>
      </c>
      <c r="M547" s="175">
        <f ca="1"/>
        <v>-3.5098200348873123E-4</v>
      </c>
      <c r="N547" s="7" t="s">
        <v>4</v>
      </c>
      <c r="O547" s="174">
        <f t="shared" ca="1" si="34"/>
        <v>43172</v>
      </c>
      <c r="P547" s="20">
        <f ca="1">_xll.meDateFromTenor(O547,P$14,"Following",P$13,"Normal")</f>
        <v>43173</v>
      </c>
      <c r="Q547" s="175" t="str">
        <f ca="1"/>
        <v>Load Curve</v>
      </c>
      <c r="R547" s="7" t="s">
        <v>4</v>
      </c>
      <c r="S547" s="174">
        <f t="shared" ca="1" si="35"/>
        <v>43172</v>
      </c>
      <c r="T547" s="20">
        <f ca="1">_xll.meDateFromTenor(S547,"1D","Following",T$13,"Normal")</f>
        <v>43173</v>
      </c>
      <c r="U547" s="175" t="str">
        <f ca="1"/>
        <v>Load Curve</v>
      </c>
      <c r="V547" s="136" t="s">
        <v>4</v>
      </c>
    </row>
    <row r="548" spans="1:22" x14ac:dyDescent="0.25">
      <c r="A548" s="142">
        <v>530</v>
      </c>
      <c r="B548" s="134"/>
      <c r="C548" s="174">
        <f ca="1">_xll.meDateFromTenor(C547,"1D","FOLLOWING",D$13,"NORMAL")</f>
        <v>43173</v>
      </c>
      <c r="D548" s="20">
        <f ca="1">_xll.meDateFromTenor(C548,D$14,"Following",D$13,"Normal")</f>
        <v>43174</v>
      </c>
      <c r="E548" s="175">
        <f ca="1"/>
        <v>-3.3919694286144286E-3</v>
      </c>
      <c r="F548" s="99"/>
      <c r="G548" s="174">
        <f t="shared" ca="1" si="32"/>
        <v>43173</v>
      </c>
      <c r="H548" s="20">
        <f ca="1">_xll.meDateFromTenor(G548,H$14,"Following",H$13,"Normal")</f>
        <v>43265</v>
      </c>
      <c r="I548" s="175" t="str">
        <f ca="1"/>
        <v>Load Curve</v>
      </c>
      <c r="J548" s="7" t="s">
        <v>4</v>
      </c>
      <c r="K548" s="174">
        <f t="shared" ca="1" si="33"/>
        <v>43173</v>
      </c>
      <c r="L548" s="20">
        <f ca="1">_xll.meDateFromTenor(K548,L$14,"Following",L$13,"Normal")</f>
        <v>43357</v>
      </c>
      <c r="M548" s="175">
        <f ca="1"/>
        <v>-3.4640715251008639E-4</v>
      </c>
      <c r="N548" s="7" t="s">
        <v>4</v>
      </c>
      <c r="O548" s="174">
        <f t="shared" ca="1" si="34"/>
        <v>43173</v>
      </c>
      <c r="P548" s="20">
        <f ca="1">_xll.meDateFromTenor(O548,P$14,"Following",P$13,"Normal")</f>
        <v>43174</v>
      </c>
      <c r="Q548" s="175" t="str">
        <f ca="1"/>
        <v>Load Curve</v>
      </c>
      <c r="R548" s="7" t="s">
        <v>4</v>
      </c>
      <c r="S548" s="174">
        <f t="shared" ca="1" si="35"/>
        <v>43173</v>
      </c>
      <c r="T548" s="20">
        <f ca="1">_xll.meDateFromTenor(S548,"1D","Following",T$13,"Normal")</f>
        <v>43174</v>
      </c>
      <c r="U548" s="175" t="str">
        <f ca="1"/>
        <v>Load Curve</v>
      </c>
      <c r="V548" s="136" t="s">
        <v>4</v>
      </c>
    </row>
    <row r="549" spans="1:22" x14ac:dyDescent="0.25">
      <c r="A549" s="142">
        <v>531</v>
      </c>
      <c r="B549" s="134"/>
      <c r="C549" s="174">
        <f ca="1">_xll.meDateFromTenor(C548,"1D","FOLLOWING",D$13,"NORMAL")</f>
        <v>43174</v>
      </c>
      <c r="D549" s="20">
        <f ca="1">_xll.meDateFromTenor(C549,D$14,"Following",D$13,"Normal")</f>
        <v>43175</v>
      </c>
      <c r="E549" s="175">
        <f ca="1"/>
        <v>-3.3881477484021382E-3</v>
      </c>
      <c r="F549" s="99"/>
      <c r="G549" s="174">
        <f t="shared" ca="1" si="32"/>
        <v>43174</v>
      </c>
      <c r="H549" s="20">
        <f ca="1">_xll.meDateFromTenor(G549,H$14,"Following",H$13,"Normal")</f>
        <v>43266</v>
      </c>
      <c r="I549" s="175" t="str">
        <f ca="1"/>
        <v>Load Curve</v>
      </c>
      <c r="J549" s="7" t="s">
        <v>4</v>
      </c>
      <c r="K549" s="174">
        <f t="shared" ca="1" si="33"/>
        <v>43174</v>
      </c>
      <c r="L549" s="20">
        <f ca="1">_xll.meDateFromTenor(K549,L$14,"Following",L$13,"Normal")</f>
        <v>43360</v>
      </c>
      <c r="M549" s="175">
        <f ca="1"/>
        <v>-3.418233218274526E-4</v>
      </c>
      <c r="N549" s="7" t="s">
        <v>4</v>
      </c>
      <c r="O549" s="174">
        <f t="shared" ca="1" si="34"/>
        <v>43174</v>
      </c>
      <c r="P549" s="20">
        <f ca="1">_xll.meDateFromTenor(O549,P$14,"Following",P$13,"Normal")</f>
        <v>43175</v>
      </c>
      <c r="Q549" s="175" t="str">
        <f ca="1"/>
        <v>Load Curve</v>
      </c>
      <c r="R549" s="7" t="s">
        <v>4</v>
      </c>
      <c r="S549" s="174">
        <f t="shared" ca="1" si="35"/>
        <v>43174</v>
      </c>
      <c r="T549" s="20">
        <f ca="1">_xll.meDateFromTenor(S549,"1D","Following",T$13,"Normal")</f>
        <v>43175</v>
      </c>
      <c r="U549" s="175" t="str">
        <f ca="1"/>
        <v>Load Curve</v>
      </c>
      <c r="V549" s="136" t="s">
        <v>4</v>
      </c>
    </row>
    <row r="550" spans="1:22" x14ac:dyDescent="0.25">
      <c r="A550" s="142">
        <v>532</v>
      </c>
      <c r="B550" s="134"/>
      <c r="C550" s="174">
        <f ca="1">_xll.meDateFromTenor(C549,"1D","FOLLOWING",D$13,"NORMAL")</f>
        <v>43175</v>
      </c>
      <c r="D550" s="20">
        <f ca="1">_xll.meDateFromTenor(C550,D$14,"Following",D$13,"Normal")</f>
        <v>43178</v>
      </c>
      <c r="E550" s="175">
        <f ca="1"/>
        <v>-3.3804303136042557E-3</v>
      </c>
      <c r="F550" s="99"/>
      <c r="G550" s="174">
        <f t="shared" ca="1" si="32"/>
        <v>43175</v>
      </c>
      <c r="H550" s="20">
        <f ca="1">_xll.meDateFromTenor(G550,H$14,"Following",H$13,"Normal")</f>
        <v>43269</v>
      </c>
      <c r="I550" s="175" t="str">
        <f ca="1"/>
        <v>Load Curve</v>
      </c>
      <c r="J550" s="7" t="s">
        <v>4</v>
      </c>
      <c r="K550" s="174">
        <f t="shared" ca="1" si="33"/>
        <v>43175</v>
      </c>
      <c r="L550" s="20">
        <f ca="1">_xll.meDateFromTenor(K550,L$14,"Following",L$13,"Normal")</f>
        <v>43360</v>
      </c>
      <c r="M550" s="175">
        <f ca="1"/>
        <v>-3.3723053196325816E-4</v>
      </c>
      <c r="N550" s="7" t="s">
        <v>4</v>
      </c>
      <c r="O550" s="174">
        <f t="shared" ca="1" si="34"/>
        <v>43175</v>
      </c>
      <c r="P550" s="20">
        <f ca="1">_xll.meDateFromTenor(O550,P$14,"Following",P$13,"Normal")</f>
        <v>43178</v>
      </c>
      <c r="Q550" s="175" t="str">
        <f ca="1"/>
        <v>Load Curve</v>
      </c>
      <c r="R550" s="7" t="s">
        <v>4</v>
      </c>
      <c r="S550" s="174">
        <f t="shared" ca="1" si="35"/>
        <v>43175</v>
      </c>
      <c r="T550" s="20">
        <f ca="1">_xll.meDateFromTenor(S550,"1D","Following",T$13,"Normal")</f>
        <v>43178</v>
      </c>
      <c r="U550" s="175" t="str">
        <f ca="1"/>
        <v>Load Curve</v>
      </c>
      <c r="V550" s="136" t="s">
        <v>4</v>
      </c>
    </row>
    <row r="551" spans="1:22" x14ac:dyDescent="0.25">
      <c r="A551" s="142">
        <v>533</v>
      </c>
      <c r="B551" s="134"/>
      <c r="C551" s="174">
        <f ca="1">_xll.meDateFromTenor(C550,"1D","FOLLOWING",D$13,"NORMAL")</f>
        <v>43178</v>
      </c>
      <c r="D551" s="20">
        <f ca="1">_xll.meDateFromTenor(C551,D$14,"Following",D$13,"Normal")</f>
        <v>43179</v>
      </c>
      <c r="E551" s="175">
        <f ca="1"/>
        <v>-3.3727340356559787E-3</v>
      </c>
      <c r="F551" s="99"/>
      <c r="G551" s="174">
        <f t="shared" ca="1" si="32"/>
        <v>43178</v>
      </c>
      <c r="H551" s="20">
        <f ca="1">_xll.meDateFromTenor(G551,H$14,"Following",H$13,"Normal")</f>
        <v>43270</v>
      </c>
      <c r="I551" s="175" t="str">
        <f ca="1"/>
        <v>Load Curve</v>
      </c>
      <c r="J551" s="7" t="s">
        <v>4</v>
      </c>
      <c r="K551" s="174">
        <f t="shared" ca="1" si="33"/>
        <v>43178</v>
      </c>
      <c r="L551" s="20">
        <f ca="1">_xll.meDateFromTenor(K551,L$14,"Following",L$13,"Normal")</f>
        <v>43362</v>
      </c>
      <c r="M551" s="175">
        <f ca="1"/>
        <v>-3.2339861250559504E-4</v>
      </c>
      <c r="N551" s="7" t="s">
        <v>4</v>
      </c>
      <c r="O551" s="174">
        <f t="shared" ca="1" si="34"/>
        <v>43178</v>
      </c>
      <c r="P551" s="20">
        <f ca="1">_xll.meDateFromTenor(O551,P$14,"Following",P$13,"Normal")</f>
        <v>43179</v>
      </c>
      <c r="Q551" s="175" t="str">
        <f ca="1"/>
        <v>Load Curve</v>
      </c>
      <c r="R551" s="7" t="s">
        <v>4</v>
      </c>
      <c r="S551" s="174">
        <f t="shared" ca="1" si="35"/>
        <v>43178</v>
      </c>
      <c r="T551" s="20">
        <f ca="1">_xll.meDateFromTenor(S551,"1D","Following",T$13,"Normal")</f>
        <v>43179</v>
      </c>
      <c r="U551" s="175" t="str">
        <f ca="1"/>
        <v>Load Curve</v>
      </c>
      <c r="V551" s="136" t="s">
        <v>4</v>
      </c>
    </row>
    <row r="552" spans="1:22" x14ac:dyDescent="0.25">
      <c r="A552" s="142">
        <v>534</v>
      </c>
      <c r="B552" s="134"/>
      <c r="C552" s="174">
        <f ca="1">_xll.meDateFromTenor(C551,"1D","FOLLOWING",D$13,"NORMAL")</f>
        <v>43179</v>
      </c>
      <c r="D552" s="20">
        <f ca="1">_xll.meDateFromTenor(C552,D$14,"Following",D$13,"Normal")</f>
        <v>43180</v>
      </c>
      <c r="E552" s="175">
        <f ca="1"/>
        <v>-3.3688488614736067E-3</v>
      </c>
      <c r="F552" s="99"/>
      <c r="G552" s="174">
        <f t="shared" ca="1" si="32"/>
        <v>43179</v>
      </c>
      <c r="H552" s="20">
        <f ca="1">_xll.meDateFromTenor(G552,H$14,"Following",H$13,"Normal")</f>
        <v>43271</v>
      </c>
      <c r="I552" s="175" t="str">
        <f ca="1"/>
        <v>Load Curve</v>
      </c>
      <c r="J552" s="7" t="s">
        <v>4</v>
      </c>
      <c r="K552" s="174">
        <f t="shared" ca="1" si="33"/>
        <v>43179</v>
      </c>
      <c r="L552" s="20">
        <f ca="1">_xll.meDateFromTenor(K552,L$14,"Following",L$13,"Normal")</f>
        <v>43363</v>
      </c>
      <c r="M552" s="175">
        <f ca="1"/>
        <v>-3.1877019113944261E-4</v>
      </c>
      <c r="N552" s="7" t="s">
        <v>4</v>
      </c>
      <c r="O552" s="174">
        <f t="shared" ca="1" si="34"/>
        <v>43179</v>
      </c>
      <c r="P552" s="20">
        <f ca="1">_xll.meDateFromTenor(O552,P$14,"Following",P$13,"Normal")</f>
        <v>43180</v>
      </c>
      <c r="Q552" s="175" t="str">
        <f ca="1"/>
        <v>Load Curve</v>
      </c>
      <c r="R552" s="7" t="s">
        <v>4</v>
      </c>
      <c r="S552" s="174">
        <f t="shared" ca="1" si="35"/>
        <v>43179</v>
      </c>
      <c r="T552" s="20">
        <f ca="1">_xll.meDateFromTenor(S552,"1D","Following",T$13,"Normal")</f>
        <v>43180</v>
      </c>
      <c r="U552" s="175" t="str">
        <f ca="1"/>
        <v>Load Curve</v>
      </c>
      <c r="V552" s="136" t="s">
        <v>4</v>
      </c>
    </row>
    <row r="553" spans="1:22" x14ac:dyDescent="0.25">
      <c r="A553" s="142">
        <v>535</v>
      </c>
      <c r="B553" s="134"/>
      <c r="C553" s="174">
        <f ca="1">_xll.meDateFromTenor(C552,"1D","FOLLOWING",D$13,"NORMAL")</f>
        <v>43180</v>
      </c>
      <c r="D553" s="20">
        <f ca="1">_xll.meDateFromTenor(C553,D$14,"Following",D$13,"Normal")</f>
        <v>43181</v>
      </c>
      <c r="E553" s="175">
        <f ca="1"/>
        <v>-3.3649509894484574E-3</v>
      </c>
      <c r="F553" s="99"/>
      <c r="G553" s="174">
        <f t="shared" ca="1" si="32"/>
        <v>43180</v>
      </c>
      <c r="H553" s="20">
        <f ca="1">_xll.meDateFromTenor(G553,H$14,"Following",H$13,"Normal")</f>
        <v>43272</v>
      </c>
      <c r="I553" s="175" t="str">
        <f ca="1"/>
        <v>Load Curve</v>
      </c>
      <c r="J553" s="7" t="s">
        <v>4</v>
      </c>
      <c r="K553" s="174">
        <f t="shared" ca="1" si="33"/>
        <v>43180</v>
      </c>
      <c r="L553" s="20">
        <f ca="1">_xll.meDateFromTenor(K553,L$14,"Following",L$13,"Normal")</f>
        <v>43364</v>
      </c>
      <c r="M553" s="175">
        <f ca="1"/>
        <v>-3.1413291320387066E-4</v>
      </c>
      <c r="N553" s="7" t="s">
        <v>4</v>
      </c>
      <c r="O553" s="174">
        <f t="shared" ca="1" si="34"/>
        <v>43180</v>
      </c>
      <c r="P553" s="20">
        <f ca="1">_xll.meDateFromTenor(O553,P$14,"Following",P$13,"Normal")</f>
        <v>43181</v>
      </c>
      <c r="Q553" s="175" t="str">
        <f ca="1"/>
        <v>Load Curve</v>
      </c>
      <c r="R553" s="7" t="s">
        <v>4</v>
      </c>
      <c r="S553" s="174">
        <f t="shared" ca="1" si="35"/>
        <v>43180</v>
      </c>
      <c r="T553" s="20">
        <f ca="1">_xll.meDateFromTenor(S553,"1D","Following",T$13,"Normal")</f>
        <v>43181</v>
      </c>
      <c r="U553" s="175" t="str">
        <f ca="1"/>
        <v>Load Curve</v>
      </c>
      <c r="V553" s="136" t="s">
        <v>4</v>
      </c>
    </row>
    <row r="554" spans="1:22" x14ac:dyDescent="0.25">
      <c r="A554" s="142">
        <v>536</v>
      </c>
      <c r="B554" s="134"/>
      <c r="C554" s="174">
        <f ca="1">_xll.meDateFromTenor(C553,"1D","FOLLOWING",D$13,"NORMAL")</f>
        <v>43181</v>
      </c>
      <c r="D554" s="20">
        <f ca="1">_xll.meDateFromTenor(C554,D$14,"Following",D$13,"Normal")</f>
        <v>43182</v>
      </c>
      <c r="E554" s="175">
        <f ca="1"/>
        <v>-3.3610404202599874E-3</v>
      </c>
      <c r="F554" s="99"/>
      <c r="G554" s="174">
        <f t="shared" ca="1" si="32"/>
        <v>43181</v>
      </c>
      <c r="H554" s="20">
        <f ca="1">_xll.meDateFromTenor(G554,H$14,"Following",H$13,"Normal")</f>
        <v>43273</v>
      </c>
      <c r="I554" s="175" t="str">
        <f ca="1"/>
        <v>Load Curve</v>
      </c>
      <c r="J554" s="7" t="s">
        <v>4</v>
      </c>
      <c r="K554" s="174">
        <f t="shared" ca="1" si="33"/>
        <v>43181</v>
      </c>
      <c r="L554" s="20">
        <f ca="1">_xll.meDateFromTenor(K554,L$14,"Following",L$13,"Normal")</f>
        <v>43367</v>
      </c>
      <c r="M554" s="175">
        <f ca="1"/>
        <v>-3.0948679922130913E-4</v>
      </c>
      <c r="N554" s="7" t="s">
        <v>4</v>
      </c>
      <c r="O554" s="174">
        <f t="shared" ca="1" si="34"/>
        <v>43181</v>
      </c>
      <c r="P554" s="20">
        <f ca="1">_xll.meDateFromTenor(O554,P$14,"Following",P$13,"Normal")</f>
        <v>43182</v>
      </c>
      <c r="Q554" s="175" t="str">
        <f ca="1"/>
        <v>Load Curve</v>
      </c>
      <c r="R554" s="7" t="s">
        <v>4</v>
      </c>
      <c r="S554" s="174">
        <f t="shared" ca="1" si="35"/>
        <v>43181</v>
      </c>
      <c r="T554" s="20">
        <f ca="1">_xll.meDateFromTenor(S554,"1D","Following",T$13,"Normal")</f>
        <v>43182</v>
      </c>
      <c r="U554" s="175" t="str">
        <f ca="1"/>
        <v>Load Curve</v>
      </c>
      <c r="V554" s="136" t="s">
        <v>4</v>
      </c>
    </row>
    <row r="555" spans="1:22" x14ac:dyDescent="0.25">
      <c r="A555" s="142">
        <v>537</v>
      </c>
      <c r="B555" s="134"/>
      <c r="C555" s="174">
        <f ca="1">_xll.meDateFromTenor(C554,"1D","FOLLOWING",D$13,"NORMAL")</f>
        <v>43182</v>
      </c>
      <c r="D555" s="20">
        <f ca="1">_xll.meDateFromTenor(C555,D$14,"Following",D$13,"Normal")</f>
        <v>43185</v>
      </c>
      <c r="E555" s="175">
        <f ca="1"/>
        <v>-3.3531457261615333E-3</v>
      </c>
      <c r="F555" s="99"/>
      <c r="G555" s="174">
        <f t="shared" ca="1" si="32"/>
        <v>43182</v>
      </c>
      <c r="H555" s="20">
        <f ca="1">_xll.meDateFromTenor(G555,H$14,"Following",H$13,"Normal")</f>
        <v>43276</v>
      </c>
      <c r="I555" s="175" t="str">
        <f ca="1"/>
        <v>Load Curve</v>
      </c>
      <c r="J555" s="7" t="s">
        <v>4</v>
      </c>
      <c r="K555" s="174">
        <f t="shared" ca="1" si="33"/>
        <v>43182</v>
      </c>
      <c r="L555" s="20">
        <f ca="1">_xll.meDateFromTenor(K555,L$14,"Following",L$13,"Normal")</f>
        <v>43367</v>
      </c>
      <c r="M555" s="175">
        <f ca="1"/>
        <v>-3.0483186971418477E-4</v>
      </c>
      <c r="N555" s="7" t="s">
        <v>4</v>
      </c>
      <c r="O555" s="174">
        <f t="shared" ca="1" si="34"/>
        <v>43182</v>
      </c>
      <c r="P555" s="20">
        <f ca="1">_xll.meDateFromTenor(O555,P$14,"Following",P$13,"Normal")</f>
        <v>43185</v>
      </c>
      <c r="Q555" s="175" t="str">
        <f ca="1"/>
        <v>Load Curve</v>
      </c>
      <c r="R555" s="7" t="s">
        <v>4</v>
      </c>
      <c r="S555" s="174">
        <f t="shared" ca="1" si="35"/>
        <v>43182</v>
      </c>
      <c r="T555" s="20">
        <f ca="1">_xll.meDateFromTenor(S555,"1D","Following",T$13,"Normal")</f>
        <v>43185</v>
      </c>
      <c r="U555" s="175" t="str">
        <f ca="1"/>
        <v>Load Curve</v>
      </c>
      <c r="V555" s="136" t="s">
        <v>4</v>
      </c>
    </row>
    <row r="556" spans="1:22" x14ac:dyDescent="0.25">
      <c r="A556" s="142">
        <v>538</v>
      </c>
      <c r="B556" s="134"/>
      <c r="C556" s="174">
        <f ca="1">_xll.meDateFromTenor(C555,"1D","FOLLOWING",D$13,"NORMAL")</f>
        <v>43185</v>
      </c>
      <c r="D556" s="20">
        <f ca="1">_xll.meDateFromTenor(C556,D$14,"Following",D$13,"Normal")</f>
        <v>43186</v>
      </c>
      <c r="E556" s="175">
        <f ca="1"/>
        <v>-3.3452711762294147E-3</v>
      </c>
      <c r="F556" s="99"/>
      <c r="G556" s="174">
        <f t="shared" ca="1" si="32"/>
        <v>43185</v>
      </c>
      <c r="H556" s="20">
        <f ca="1">_xll.meDateFromTenor(G556,H$14,"Following",H$13,"Normal")</f>
        <v>43277</v>
      </c>
      <c r="I556" s="175" t="str">
        <f ca="1"/>
        <v>Load Curve</v>
      </c>
      <c r="J556" s="7" t="s">
        <v>4</v>
      </c>
      <c r="K556" s="174">
        <f t="shared" ca="1" si="33"/>
        <v>43185</v>
      </c>
      <c r="L556" s="20">
        <f ca="1">_xll.meDateFromTenor(K556,L$14,"Following",L$13,"Normal")</f>
        <v>43369</v>
      </c>
      <c r="M556" s="175">
        <f ca="1"/>
        <v>-2.9081439326972318E-4</v>
      </c>
      <c r="N556" s="7" t="s">
        <v>4</v>
      </c>
      <c r="O556" s="174">
        <f t="shared" ca="1" si="34"/>
        <v>43185</v>
      </c>
      <c r="P556" s="20">
        <f ca="1">_xll.meDateFromTenor(O556,P$14,"Following",P$13,"Normal")</f>
        <v>43186</v>
      </c>
      <c r="Q556" s="175" t="str">
        <f ca="1"/>
        <v>Load Curve</v>
      </c>
      <c r="R556" s="7" t="s">
        <v>4</v>
      </c>
      <c r="S556" s="174">
        <f t="shared" ca="1" si="35"/>
        <v>43185</v>
      </c>
      <c r="T556" s="20">
        <f ca="1">_xll.meDateFromTenor(S556,"1D","Following",T$13,"Normal")</f>
        <v>43186</v>
      </c>
      <c r="U556" s="175" t="str">
        <f ca="1"/>
        <v>Load Curve</v>
      </c>
      <c r="V556" s="136" t="s">
        <v>4</v>
      </c>
    </row>
    <row r="557" spans="1:22" x14ac:dyDescent="0.25">
      <c r="A557" s="142">
        <v>539</v>
      </c>
      <c r="B557" s="134"/>
      <c r="C557" s="174">
        <f ca="1">_xll.meDateFromTenor(C556,"1D","FOLLOWING",D$13,"NORMAL")</f>
        <v>43186</v>
      </c>
      <c r="D557" s="20">
        <f ca="1">_xll.meDateFromTenor(C557,D$14,"Following",D$13,"Normal")</f>
        <v>43187</v>
      </c>
      <c r="E557" s="175">
        <f ca="1"/>
        <v>-3.3412971253810159E-3</v>
      </c>
      <c r="F557" s="99"/>
      <c r="G557" s="174">
        <f t="shared" ca="1" si="32"/>
        <v>43186</v>
      </c>
      <c r="H557" s="20">
        <f ca="1">_xll.meDateFromTenor(G557,H$14,"Following",H$13,"Normal")</f>
        <v>43278</v>
      </c>
      <c r="I557" s="175" t="str">
        <f ca="1"/>
        <v>Load Curve</v>
      </c>
      <c r="J557" s="7" t="s">
        <v>4</v>
      </c>
      <c r="K557" s="174">
        <f t="shared" ca="1" si="33"/>
        <v>43186</v>
      </c>
      <c r="L557" s="20">
        <f ca="1">_xll.meDateFromTenor(K557,L$14,"Following",L$13,"Normal")</f>
        <v>43370</v>
      </c>
      <c r="M557" s="175">
        <f ca="1"/>
        <v>-2.861244068886344E-4</v>
      </c>
      <c r="N557" s="7" t="s">
        <v>4</v>
      </c>
      <c r="O557" s="174">
        <f t="shared" ca="1" si="34"/>
        <v>43186</v>
      </c>
      <c r="P557" s="20">
        <f ca="1">_xll.meDateFromTenor(O557,P$14,"Following",P$13,"Normal")</f>
        <v>43187</v>
      </c>
      <c r="Q557" s="175" t="str">
        <f ca="1"/>
        <v>Load Curve</v>
      </c>
      <c r="R557" s="7" t="s">
        <v>4</v>
      </c>
      <c r="S557" s="174">
        <f t="shared" ca="1" si="35"/>
        <v>43186</v>
      </c>
      <c r="T557" s="20">
        <f ca="1">_xll.meDateFromTenor(S557,"1D","Following",T$13,"Normal")</f>
        <v>43187</v>
      </c>
      <c r="U557" s="175" t="str">
        <f ca="1"/>
        <v>Load Curve</v>
      </c>
      <c r="V557" s="136" t="s">
        <v>4</v>
      </c>
    </row>
    <row r="558" spans="1:22" x14ac:dyDescent="0.25">
      <c r="A558" s="142">
        <v>540</v>
      </c>
      <c r="B558" s="134"/>
      <c r="C558" s="174">
        <f ca="1">_xll.meDateFromTenor(C557,"1D","FOLLOWING",D$13,"NORMAL")</f>
        <v>43187</v>
      </c>
      <c r="D558" s="20">
        <f ca="1">_xll.meDateFromTenor(C558,D$14,"Following",D$13,"Normal")</f>
        <v>43188</v>
      </c>
      <c r="E558" s="175">
        <f ca="1"/>
        <v>-3.3373103791678577E-3</v>
      </c>
      <c r="F558" s="99"/>
      <c r="G558" s="174">
        <f t="shared" ca="1" si="32"/>
        <v>43187</v>
      </c>
      <c r="H558" s="20">
        <f ca="1">_xll.meDateFromTenor(G558,H$14,"Following",H$13,"Normal")</f>
        <v>43279</v>
      </c>
      <c r="I558" s="175" t="str">
        <f ca="1"/>
        <v>Load Curve</v>
      </c>
      <c r="J558" s="7" t="s">
        <v>4</v>
      </c>
      <c r="K558" s="174">
        <f t="shared" ca="1" si="33"/>
        <v>43187</v>
      </c>
      <c r="L558" s="20">
        <f ca="1">_xll.meDateFromTenor(K558,L$14,"Following",L$13,"Normal")</f>
        <v>43371</v>
      </c>
      <c r="M558" s="175">
        <f ca="1"/>
        <v>-2.8142570759512553E-4</v>
      </c>
      <c r="N558" s="7" t="s">
        <v>4</v>
      </c>
      <c r="O558" s="174">
        <f t="shared" ca="1" si="34"/>
        <v>43187</v>
      </c>
      <c r="P558" s="20">
        <f ca="1">_xll.meDateFromTenor(O558,P$14,"Following",P$13,"Normal")</f>
        <v>43188</v>
      </c>
      <c r="Q558" s="175" t="str">
        <f ca="1"/>
        <v>Load Curve</v>
      </c>
      <c r="R558" s="7" t="s">
        <v>4</v>
      </c>
      <c r="S558" s="174">
        <f t="shared" ca="1" si="35"/>
        <v>43187</v>
      </c>
      <c r="T558" s="20">
        <f ca="1">_xll.meDateFromTenor(S558,"1D","Following",T$13,"Normal")</f>
        <v>43188</v>
      </c>
      <c r="U558" s="175" t="str">
        <f ca="1"/>
        <v>Load Curve</v>
      </c>
      <c r="V558" s="136" t="s">
        <v>4</v>
      </c>
    </row>
    <row r="559" spans="1:22" x14ac:dyDescent="0.25">
      <c r="A559" s="142">
        <v>541</v>
      </c>
      <c r="B559" s="134"/>
      <c r="C559" s="174">
        <f ca="1">_xll.meDateFromTenor(C558,"1D","FOLLOWING",D$13,"NORMAL")</f>
        <v>43188</v>
      </c>
      <c r="D559" s="20">
        <f ca="1">_xll.meDateFromTenor(C559,D$14,"Following",D$13,"Normal")</f>
        <v>43193</v>
      </c>
      <c r="E559" s="175">
        <f ca="1"/>
        <v>-3.3251998489571949E-3</v>
      </c>
      <c r="F559" s="99"/>
      <c r="G559" s="174">
        <f t="shared" ca="1" si="32"/>
        <v>43188</v>
      </c>
      <c r="H559" s="20">
        <f ca="1">_xll.meDateFromTenor(G559,H$14,"Following",H$13,"Normal")</f>
        <v>43280</v>
      </c>
      <c r="I559" s="175" t="str">
        <f ca="1"/>
        <v>Load Curve</v>
      </c>
      <c r="J559" s="7" t="s">
        <v>4</v>
      </c>
      <c r="K559" s="174">
        <f t="shared" ca="1" si="33"/>
        <v>43188</v>
      </c>
      <c r="L559" s="20">
        <f ca="1">_xll.meDateFromTenor(K559,L$14,"Following",L$13,"Normal")</f>
        <v>43374</v>
      </c>
      <c r="M559" s="175">
        <f ca="1"/>
        <v>-2.7671831591162549E-4</v>
      </c>
      <c r="N559" s="7" t="s">
        <v>4</v>
      </c>
      <c r="O559" s="174">
        <f t="shared" ca="1" si="34"/>
        <v>43188</v>
      </c>
      <c r="P559" s="20">
        <f ca="1">_xll.meDateFromTenor(O559,P$14,"Following",P$13,"Normal")</f>
        <v>43193</v>
      </c>
      <c r="Q559" s="175" t="str">
        <f ca="1"/>
        <v>Load Curve</v>
      </c>
      <c r="R559" s="7" t="s">
        <v>4</v>
      </c>
      <c r="S559" s="174">
        <f t="shared" ca="1" si="35"/>
        <v>43188</v>
      </c>
      <c r="T559" s="20">
        <f ca="1">_xll.meDateFromTenor(S559,"1D","Following",T$13,"Normal")</f>
        <v>43193</v>
      </c>
      <c r="U559" s="175" t="str">
        <f ca="1"/>
        <v>Load Curve</v>
      </c>
      <c r="V559" s="136" t="s">
        <v>4</v>
      </c>
    </row>
    <row r="560" spans="1:22" x14ac:dyDescent="0.25">
      <c r="A560" s="142">
        <v>542</v>
      </c>
      <c r="B560" s="134"/>
      <c r="C560" s="174">
        <f ca="1">_xll.meDateFromTenor(C559,"1D","FOLLOWING",D$13,"NORMAL")</f>
        <v>43193</v>
      </c>
      <c r="D560" s="20">
        <f ca="1">_xll.meDateFromTenor(C560,D$14,"Following",D$13,"Normal")</f>
        <v>43194</v>
      </c>
      <c r="E560" s="175">
        <f ca="1"/>
        <v>-3.3131233193328786E-3</v>
      </c>
      <c r="F560" s="99"/>
      <c r="G560" s="174">
        <f t="shared" ca="1" si="32"/>
        <v>43193</v>
      </c>
      <c r="H560" s="20">
        <f ca="1">_xll.meDateFromTenor(G560,H$14,"Following",H$13,"Normal")</f>
        <v>43284</v>
      </c>
      <c r="I560" s="175" t="str">
        <f ca="1"/>
        <v>Load Curve</v>
      </c>
      <c r="J560" s="7" t="s">
        <v>4</v>
      </c>
      <c r="K560" s="174">
        <f t="shared" ca="1" si="33"/>
        <v>43193</v>
      </c>
      <c r="L560" s="20">
        <f ca="1">_xll.meDateFromTenor(K560,L$14,"Following",L$13,"Normal")</f>
        <v>43376</v>
      </c>
      <c r="M560" s="175">
        <f ca="1"/>
        <v>-2.530516899292381E-4</v>
      </c>
      <c r="N560" s="7" t="s">
        <v>4</v>
      </c>
      <c r="O560" s="174">
        <f t="shared" ca="1" si="34"/>
        <v>43193</v>
      </c>
      <c r="P560" s="20">
        <f ca="1">_xll.meDateFromTenor(O560,P$14,"Following",P$13,"Normal")</f>
        <v>43194</v>
      </c>
      <c r="Q560" s="175" t="str">
        <f ca="1"/>
        <v>Load Curve</v>
      </c>
      <c r="R560" s="7" t="s">
        <v>4</v>
      </c>
      <c r="S560" s="174">
        <f t="shared" ca="1" si="35"/>
        <v>43193</v>
      </c>
      <c r="T560" s="20">
        <f ca="1">_xll.meDateFromTenor(S560,"1D","Following",T$13,"Normal")</f>
        <v>43194</v>
      </c>
      <c r="U560" s="175" t="str">
        <f ca="1"/>
        <v>Load Curve</v>
      </c>
      <c r="V560" s="136" t="s">
        <v>4</v>
      </c>
    </row>
    <row r="561" spans="1:22" x14ac:dyDescent="0.25">
      <c r="A561" s="142">
        <v>543</v>
      </c>
      <c r="B561" s="134"/>
      <c r="C561" s="174">
        <f ca="1">_xll.meDateFromTenor(C560,"1D","FOLLOWING",D$13,"NORMAL")</f>
        <v>43194</v>
      </c>
      <c r="D561" s="20">
        <f ca="1">_xll.meDateFromTenor(C561,D$14,"Following",D$13,"Normal")</f>
        <v>43195</v>
      </c>
      <c r="E561" s="175">
        <f ca="1"/>
        <v>-3.3090477157182835E-3</v>
      </c>
      <c r="F561" s="99"/>
      <c r="G561" s="174">
        <f t="shared" ca="1" si="32"/>
        <v>43194</v>
      </c>
      <c r="H561" s="20">
        <f ca="1">_xll.meDateFromTenor(G561,H$14,"Following",H$13,"Normal")</f>
        <v>43285</v>
      </c>
      <c r="I561" s="175" t="str">
        <f ca="1"/>
        <v>Load Curve</v>
      </c>
      <c r="J561" s="7" t="s">
        <v>4</v>
      </c>
      <c r="K561" s="174">
        <f t="shared" ca="1" si="33"/>
        <v>43194</v>
      </c>
      <c r="L561" s="20">
        <f ca="1">_xll.meDateFromTenor(K561,L$14,"Following",L$13,"Normal")</f>
        <v>43377</v>
      </c>
      <c r="M561" s="175">
        <f ca="1"/>
        <v>-2.4829257487678219E-4</v>
      </c>
      <c r="N561" s="7" t="s">
        <v>4</v>
      </c>
      <c r="O561" s="174">
        <f t="shared" ca="1" si="34"/>
        <v>43194</v>
      </c>
      <c r="P561" s="20">
        <f ca="1">_xll.meDateFromTenor(O561,P$14,"Following",P$13,"Normal")</f>
        <v>43195</v>
      </c>
      <c r="Q561" s="175" t="str">
        <f ca="1"/>
        <v>Load Curve</v>
      </c>
      <c r="R561" s="7" t="s">
        <v>4</v>
      </c>
      <c r="S561" s="174">
        <f t="shared" ca="1" si="35"/>
        <v>43194</v>
      </c>
      <c r="T561" s="20">
        <f ca="1">_xll.meDateFromTenor(S561,"1D","Following",T$13,"Normal")</f>
        <v>43195</v>
      </c>
      <c r="U561" s="175" t="str">
        <f ca="1"/>
        <v>Load Curve</v>
      </c>
      <c r="V561" s="136" t="s">
        <v>4</v>
      </c>
    </row>
    <row r="562" spans="1:22" x14ac:dyDescent="0.25">
      <c r="A562" s="142">
        <v>544</v>
      </c>
      <c r="B562" s="134"/>
      <c r="C562" s="174">
        <f ca="1">_xll.meDateFromTenor(C561,"1D","FOLLOWING",D$13,"NORMAL")</f>
        <v>43195</v>
      </c>
      <c r="D562" s="20">
        <f ca="1">_xll.meDateFromTenor(C562,D$14,"Following",D$13,"Normal")</f>
        <v>43196</v>
      </c>
      <c r="E562" s="175">
        <f ca="1"/>
        <v>-3.3049594191769788E-3</v>
      </c>
      <c r="F562" s="99"/>
      <c r="G562" s="174">
        <f t="shared" ca="1" si="32"/>
        <v>43195</v>
      </c>
      <c r="H562" s="20">
        <f ca="1">_xll.meDateFromTenor(G562,H$14,"Following",H$13,"Normal")</f>
        <v>43286</v>
      </c>
      <c r="I562" s="175" t="str">
        <f ca="1"/>
        <v>Load Curve</v>
      </c>
      <c r="J562" s="7" t="s">
        <v>4</v>
      </c>
      <c r="K562" s="174">
        <f t="shared" ca="1" si="33"/>
        <v>43195</v>
      </c>
      <c r="L562" s="20">
        <f ca="1">_xll.meDateFromTenor(K562,L$14,"Following",L$13,"Normal")</f>
        <v>43378</v>
      </c>
      <c r="M562" s="175">
        <f ca="1"/>
        <v>-2.4352491109133311E-4</v>
      </c>
      <c r="N562" s="7" t="s">
        <v>4</v>
      </c>
      <c r="O562" s="174">
        <f t="shared" ca="1" si="34"/>
        <v>43195</v>
      </c>
      <c r="P562" s="20">
        <f ca="1">_xll.meDateFromTenor(O562,P$14,"Following",P$13,"Normal")</f>
        <v>43196</v>
      </c>
      <c r="Q562" s="175" t="str">
        <f ca="1"/>
        <v>Load Curve</v>
      </c>
      <c r="R562" s="7" t="s">
        <v>4</v>
      </c>
      <c r="S562" s="174">
        <f t="shared" ca="1" si="35"/>
        <v>43195</v>
      </c>
      <c r="T562" s="20">
        <f ca="1">_xll.meDateFromTenor(S562,"1D","Following",T$13,"Normal")</f>
        <v>43196</v>
      </c>
      <c r="U562" s="175" t="str">
        <f ca="1"/>
        <v>Load Curve</v>
      </c>
      <c r="V562" s="136" t="s">
        <v>4</v>
      </c>
    </row>
    <row r="563" spans="1:22" x14ac:dyDescent="0.25">
      <c r="A563" s="142">
        <v>545</v>
      </c>
      <c r="B563" s="134"/>
      <c r="C563" s="174">
        <f ca="1">_xll.meDateFromTenor(C562,"1D","FOLLOWING",D$13,"NORMAL")</f>
        <v>43196</v>
      </c>
      <c r="D563" s="20">
        <f ca="1">_xll.meDateFromTenor(C563,D$14,"Following",D$13,"Normal")</f>
        <v>43199</v>
      </c>
      <c r="E563" s="175">
        <f ca="1"/>
        <v>-3.2967103290060368E-3</v>
      </c>
      <c r="F563" s="99"/>
      <c r="G563" s="174">
        <f t="shared" ca="1" si="32"/>
        <v>43196</v>
      </c>
      <c r="H563" s="20">
        <f ca="1">_xll.meDateFromTenor(G563,H$14,"Following",H$13,"Normal")</f>
        <v>43287</v>
      </c>
      <c r="I563" s="175" t="str">
        <f ca="1"/>
        <v>Load Curve</v>
      </c>
      <c r="J563" s="7" t="s">
        <v>4</v>
      </c>
      <c r="K563" s="174">
        <f t="shared" ca="1" si="33"/>
        <v>43196</v>
      </c>
      <c r="L563" s="20">
        <f ca="1">_xll.meDateFromTenor(K563,L$14,"Following",L$13,"Normal")</f>
        <v>43381</v>
      </c>
      <c r="M563" s="175">
        <f ca="1"/>
        <v>-2.3874871909531912E-4</v>
      </c>
      <c r="N563" s="7" t="s">
        <v>4</v>
      </c>
      <c r="O563" s="174">
        <f t="shared" ca="1" si="34"/>
        <v>43196</v>
      </c>
      <c r="P563" s="20">
        <f ca="1">_xll.meDateFromTenor(O563,P$14,"Following",P$13,"Normal")</f>
        <v>43199</v>
      </c>
      <c r="Q563" s="175" t="str">
        <f ca="1"/>
        <v>Load Curve</v>
      </c>
      <c r="R563" s="7" t="s">
        <v>4</v>
      </c>
      <c r="S563" s="174">
        <f t="shared" ca="1" si="35"/>
        <v>43196</v>
      </c>
      <c r="T563" s="20">
        <f ca="1">_xll.meDateFromTenor(S563,"1D","Following",T$13,"Normal")</f>
        <v>43199</v>
      </c>
      <c r="U563" s="175" t="str">
        <f ca="1"/>
        <v>Load Curve</v>
      </c>
      <c r="V563" s="136" t="s">
        <v>4</v>
      </c>
    </row>
    <row r="564" spans="1:22" x14ac:dyDescent="0.25">
      <c r="A564" s="142">
        <v>546</v>
      </c>
      <c r="B564" s="134"/>
      <c r="C564" s="174">
        <f ca="1">_xll.meDateFromTenor(C563,"1D","FOLLOWING",D$13,"NORMAL")</f>
        <v>43199</v>
      </c>
      <c r="D564" s="20">
        <f ca="1">_xll.meDateFromTenor(C564,D$14,"Following",D$13,"Normal")</f>
        <v>43200</v>
      </c>
      <c r="E564" s="175">
        <f ca="1"/>
        <v>-3.2884793136567342E-3</v>
      </c>
      <c r="F564" s="99"/>
      <c r="G564" s="174">
        <f t="shared" ca="1" si="32"/>
        <v>43199</v>
      </c>
      <c r="H564" s="20">
        <f ca="1">_xll.meDateFromTenor(G564,H$14,"Following",H$13,"Normal")</f>
        <v>43290</v>
      </c>
      <c r="I564" s="175" t="str">
        <f ca="1"/>
        <v>Load Curve</v>
      </c>
      <c r="J564" s="7" t="s">
        <v>4</v>
      </c>
      <c r="K564" s="174">
        <f t="shared" ca="1" si="33"/>
        <v>43199</v>
      </c>
      <c r="L564" s="20">
        <f ca="1">_xll.meDateFromTenor(K564,L$14,"Following",L$13,"Normal")</f>
        <v>43382</v>
      </c>
      <c r="M564" s="175">
        <f ca="1"/>
        <v>-2.2436917906817319E-4</v>
      </c>
      <c r="N564" s="7" t="s">
        <v>4</v>
      </c>
      <c r="O564" s="174">
        <f t="shared" ca="1" si="34"/>
        <v>43199</v>
      </c>
      <c r="P564" s="20">
        <f ca="1">_xll.meDateFromTenor(O564,P$14,"Following",P$13,"Normal")</f>
        <v>43200</v>
      </c>
      <c r="Q564" s="175" t="str">
        <f ca="1"/>
        <v>Load Curve</v>
      </c>
      <c r="R564" s="7" t="s">
        <v>4</v>
      </c>
      <c r="S564" s="174">
        <f t="shared" ca="1" si="35"/>
        <v>43199</v>
      </c>
      <c r="T564" s="20">
        <f ca="1">_xll.meDateFromTenor(S564,"1D","Following",T$13,"Normal")</f>
        <v>43200</v>
      </c>
      <c r="U564" s="175" t="str">
        <f ca="1"/>
        <v>Load Curve</v>
      </c>
      <c r="V564" s="136" t="s">
        <v>4</v>
      </c>
    </row>
    <row r="565" spans="1:22" x14ac:dyDescent="0.25">
      <c r="A565" s="142">
        <v>547</v>
      </c>
      <c r="B565" s="134"/>
      <c r="C565" s="174">
        <f ca="1">_xll.meDateFromTenor(C564,"1D","FOLLOWING",D$13,"NORMAL")</f>
        <v>43200</v>
      </c>
      <c r="D565" s="20">
        <f ca="1">_xll.meDateFromTenor(C565,D$14,"Following",D$13,"Normal")</f>
        <v>43201</v>
      </c>
      <c r="E565" s="175">
        <f ca="1"/>
        <v>-3.2843275589966698E-3</v>
      </c>
      <c r="F565" s="99"/>
      <c r="G565" s="174">
        <f t="shared" ca="1" si="32"/>
        <v>43200</v>
      </c>
      <c r="H565" s="20">
        <f ca="1">_xll.meDateFromTenor(G565,H$14,"Following",H$13,"Normal")</f>
        <v>43291</v>
      </c>
      <c r="I565" s="175" t="str">
        <f ca="1"/>
        <v>Load Curve</v>
      </c>
      <c r="J565" s="7" t="s">
        <v>4</v>
      </c>
      <c r="K565" s="174">
        <f t="shared" ca="1" si="33"/>
        <v>43200</v>
      </c>
      <c r="L565" s="20">
        <f ca="1">_xll.meDateFromTenor(K565,L$14,"Following",L$13,"Normal")</f>
        <v>43383</v>
      </c>
      <c r="M565" s="175">
        <f ca="1"/>
        <v>-2.1955907945418339E-4</v>
      </c>
      <c r="N565" s="7" t="s">
        <v>4</v>
      </c>
      <c r="O565" s="174">
        <f t="shared" ca="1" si="34"/>
        <v>43200</v>
      </c>
      <c r="P565" s="20">
        <f ca="1">_xll.meDateFromTenor(O565,P$14,"Following",P$13,"Normal")</f>
        <v>43201</v>
      </c>
      <c r="Q565" s="175" t="str">
        <f ca="1"/>
        <v>Load Curve</v>
      </c>
      <c r="R565" s="7" t="s">
        <v>4</v>
      </c>
      <c r="S565" s="174">
        <f t="shared" ca="1" si="35"/>
        <v>43200</v>
      </c>
      <c r="T565" s="20">
        <f ca="1">_xll.meDateFromTenor(S565,"1D","Following",T$13,"Normal")</f>
        <v>43201</v>
      </c>
      <c r="U565" s="175" t="str">
        <f ca="1"/>
        <v>Load Curve</v>
      </c>
      <c r="V565" s="136" t="s">
        <v>4</v>
      </c>
    </row>
    <row r="566" spans="1:22" x14ac:dyDescent="0.25">
      <c r="A566" s="142">
        <v>548</v>
      </c>
      <c r="B566" s="134"/>
      <c r="C566" s="174">
        <f ca="1">_xll.meDateFromTenor(C565,"1D","FOLLOWING",D$13,"NORMAL")</f>
        <v>43201</v>
      </c>
      <c r="D566" s="20">
        <f ca="1">_xll.meDateFromTenor(C566,D$14,"Following",D$13,"Normal")</f>
        <v>43202</v>
      </c>
      <c r="E566" s="175">
        <f ca="1"/>
        <v>-3.2801631138879134E-3</v>
      </c>
      <c r="F566" s="99"/>
      <c r="G566" s="174">
        <f t="shared" ca="1" si="32"/>
        <v>43201</v>
      </c>
      <c r="H566" s="20">
        <f ca="1">_xll.meDateFromTenor(G566,H$14,"Following",H$13,"Normal")</f>
        <v>43292</v>
      </c>
      <c r="I566" s="175" t="str">
        <f ca="1"/>
        <v>Load Curve</v>
      </c>
      <c r="J566" s="7" t="s">
        <v>4</v>
      </c>
      <c r="K566" s="174">
        <f t="shared" ca="1" si="33"/>
        <v>43201</v>
      </c>
      <c r="L566" s="20">
        <f ca="1">_xll.meDateFromTenor(K566,L$14,"Following",L$13,"Normal")</f>
        <v>43384</v>
      </c>
      <c r="M566" s="175">
        <f ca="1"/>
        <v>-2.1474055424177066E-4</v>
      </c>
      <c r="N566" s="7" t="s">
        <v>4</v>
      </c>
      <c r="O566" s="174">
        <f t="shared" ca="1" si="34"/>
        <v>43201</v>
      </c>
      <c r="P566" s="20">
        <f ca="1">_xll.meDateFromTenor(O566,P$14,"Following",P$13,"Normal")</f>
        <v>43202</v>
      </c>
      <c r="Q566" s="175" t="str">
        <f ca="1"/>
        <v>Load Curve</v>
      </c>
      <c r="R566" s="7" t="s">
        <v>4</v>
      </c>
      <c r="S566" s="174">
        <f t="shared" ca="1" si="35"/>
        <v>43201</v>
      </c>
      <c r="T566" s="20">
        <f ca="1">_xll.meDateFromTenor(S566,"1D","Following",T$13,"Normal")</f>
        <v>43202</v>
      </c>
      <c r="U566" s="175" t="str">
        <f ca="1"/>
        <v>Load Curve</v>
      </c>
      <c r="V566" s="136" t="s">
        <v>4</v>
      </c>
    </row>
    <row r="567" spans="1:22" x14ac:dyDescent="0.25">
      <c r="A567" s="142">
        <v>549</v>
      </c>
      <c r="B567" s="134"/>
      <c r="C567" s="174">
        <f ca="1">_xll.meDateFromTenor(C566,"1D","FOLLOWING",D$13,"NORMAL")</f>
        <v>43202</v>
      </c>
      <c r="D567" s="20">
        <f ca="1">_xll.meDateFromTenor(C567,D$14,"Following",D$13,"Normal")</f>
        <v>43203</v>
      </c>
      <c r="E567" s="175">
        <f ca="1"/>
        <v>-3.275985978050689E-3</v>
      </c>
      <c r="F567" s="99"/>
      <c r="G567" s="174">
        <f t="shared" ca="1" si="32"/>
        <v>43202</v>
      </c>
      <c r="H567" s="20">
        <f ca="1">_xll.meDateFromTenor(G567,H$14,"Following",H$13,"Normal")</f>
        <v>43293</v>
      </c>
      <c r="I567" s="175" t="str">
        <f ca="1"/>
        <v>Load Curve</v>
      </c>
      <c r="J567" s="7" t="s">
        <v>4</v>
      </c>
      <c r="K567" s="174">
        <f t="shared" ca="1" si="33"/>
        <v>43202</v>
      </c>
      <c r="L567" s="20">
        <f ca="1">_xll.meDateFromTenor(K567,L$14,"Following",L$13,"Normal")</f>
        <v>43385</v>
      </c>
      <c r="M567" s="175">
        <f ca="1"/>
        <v>-2.099136239533632E-4</v>
      </c>
      <c r="N567" s="7" t="s">
        <v>4</v>
      </c>
      <c r="O567" s="174">
        <f t="shared" ca="1" si="34"/>
        <v>43202</v>
      </c>
      <c r="P567" s="20">
        <f ca="1">_xll.meDateFromTenor(O567,P$14,"Following",P$13,"Normal")</f>
        <v>43203</v>
      </c>
      <c r="Q567" s="175" t="str">
        <f ca="1"/>
        <v>Load Curve</v>
      </c>
      <c r="R567" s="7" t="s">
        <v>4</v>
      </c>
      <c r="S567" s="174">
        <f t="shared" ca="1" si="35"/>
        <v>43202</v>
      </c>
      <c r="T567" s="20">
        <f ca="1">_xll.meDateFromTenor(S567,"1D","Following",T$13,"Normal")</f>
        <v>43203</v>
      </c>
      <c r="U567" s="175" t="str">
        <f ca="1"/>
        <v>Load Curve</v>
      </c>
      <c r="V567" s="136" t="s">
        <v>4</v>
      </c>
    </row>
    <row r="568" spans="1:22" x14ac:dyDescent="0.25">
      <c r="A568" s="142">
        <v>550</v>
      </c>
      <c r="B568" s="134"/>
      <c r="C568" s="174">
        <f ca="1">_xll.meDateFromTenor(C567,"1D","FOLLOWING",D$13,"NORMAL")</f>
        <v>43203</v>
      </c>
      <c r="D568" s="20">
        <f ca="1">_xll.meDateFromTenor(C568,D$14,"Following",D$13,"Normal")</f>
        <v>43206</v>
      </c>
      <c r="E568" s="175">
        <f ca="1"/>
        <v>-3.2675597486564573E-3</v>
      </c>
      <c r="F568" s="99"/>
      <c r="G568" s="174">
        <f t="shared" ca="1" si="32"/>
        <v>43203</v>
      </c>
      <c r="H568" s="20">
        <f ca="1">_xll.meDateFromTenor(G568,H$14,"Following",H$13,"Normal")</f>
        <v>43294</v>
      </c>
      <c r="I568" s="175" t="str">
        <f ca="1"/>
        <v>Load Curve</v>
      </c>
      <c r="J568" s="7" t="s">
        <v>4</v>
      </c>
      <c r="K568" s="174">
        <f t="shared" ca="1" si="33"/>
        <v>43203</v>
      </c>
      <c r="L568" s="20">
        <f ca="1">_xll.meDateFromTenor(K568,L$14,"Following",L$13,"Normal")</f>
        <v>43388</v>
      </c>
      <c r="M568" s="175">
        <f ca="1"/>
        <v>-2.0507830911138948E-4</v>
      </c>
      <c r="N568" s="7" t="s">
        <v>4</v>
      </c>
      <c r="O568" s="174">
        <f t="shared" ca="1" si="34"/>
        <v>43203</v>
      </c>
      <c r="P568" s="20">
        <f ca="1">_xll.meDateFromTenor(O568,P$14,"Following",P$13,"Normal")</f>
        <v>43206</v>
      </c>
      <c r="Q568" s="175" t="str">
        <f ca="1"/>
        <v>Load Curve</v>
      </c>
      <c r="R568" s="7" t="s">
        <v>4</v>
      </c>
      <c r="S568" s="174">
        <f t="shared" ca="1" si="35"/>
        <v>43203</v>
      </c>
      <c r="T568" s="20">
        <f ca="1">_xll.meDateFromTenor(S568,"1D","Following",T$13,"Normal")</f>
        <v>43206</v>
      </c>
      <c r="U568" s="175" t="str">
        <f ca="1"/>
        <v>Load Curve</v>
      </c>
      <c r="V568" s="136" t="s">
        <v>4</v>
      </c>
    </row>
    <row r="569" spans="1:22" x14ac:dyDescent="0.25">
      <c r="A569" s="142">
        <v>551</v>
      </c>
      <c r="B569" s="134"/>
      <c r="C569" s="174">
        <f ca="1">_xll.meDateFromTenor(C568,"1D","FOLLOWING",D$13,"NORMAL")</f>
        <v>43206</v>
      </c>
      <c r="D569" s="20">
        <f ca="1">_xll.meDateFromTenor(C569,D$14,"Following",D$13,"Normal")</f>
        <v>43207</v>
      </c>
      <c r="E569" s="175">
        <f ca="1"/>
        <v>-3.2591505382878927E-3</v>
      </c>
      <c r="F569" s="99"/>
      <c r="G569" s="174">
        <f t="shared" ca="1" si="32"/>
        <v>43206</v>
      </c>
      <c r="H569" s="20">
        <f ca="1">_xll.meDateFromTenor(G569,H$14,"Following",H$13,"Normal")</f>
        <v>43297</v>
      </c>
      <c r="I569" s="175" t="str">
        <f ca="1"/>
        <v>Load Curve</v>
      </c>
      <c r="J569" s="7" t="s">
        <v>4</v>
      </c>
      <c r="K569" s="174">
        <f t="shared" ca="1" si="33"/>
        <v>43206</v>
      </c>
      <c r="L569" s="20">
        <f ca="1">_xll.meDateFromTenor(K569,L$14,"Following",L$13,"Normal")</f>
        <v>43389</v>
      </c>
      <c r="M569" s="175">
        <f ca="1"/>
        <v>-1.9052226248835515E-4</v>
      </c>
      <c r="N569" s="7" t="s">
        <v>4</v>
      </c>
      <c r="O569" s="174">
        <f t="shared" ca="1" si="34"/>
        <v>43206</v>
      </c>
      <c r="P569" s="20">
        <f ca="1">_xll.meDateFromTenor(O569,P$14,"Following",P$13,"Normal")</f>
        <v>43207</v>
      </c>
      <c r="Q569" s="175" t="str">
        <f ca="1"/>
        <v>Load Curve</v>
      </c>
      <c r="R569" s="7" t="s">
        <v>4</v>
      </c>
      <c r="S569" s="174">
        <f t="shared" ca="1" si="35"/>
        <v>43206</v>
      </c>
      <c r="T569" s="20">
        <f ca="1">_xll.meDateFromTenor(S569,"1D","Following",T$13,"Normal")</f>
        <v>43207</v>
      </c>
      <c r="U569" s="175" t="str">
        <f ca="1"/>
        <v>Load Curve</v>
      </c>
      <c r="V569" s="136" t="s">
        <v>4</v>
      </c>
    </row>
    <row r="570" spans="1:22" x14ac:dyDescent="0.25">
      <c r="A570" s="142">
        <v>552</v>
      </c>
      <c r="B570" s="134"/>
      <c r="C570" s="174">
        <f ca="1">_xll.meDateFromTenor(C569,"1D","FOLLOWING",D$13,"NORMAL")</f>
        <v>43207</v>
      </c>
      <c r="D570" s="20">
        <f ca="1">_xll.meDateFromTenor(C570,D$14,"Following",D$13,"Normal")</f>
        <v>43208</v>
      </c>
      <c r="E570" s="175">
        <f ca="1"/>
        <v>-3.2549099558432221E-3</v>
      </c>
      <c r="F570" s="99"/>
      <c r="G570" s="174">
        <f t="shared" ca="1" si="32"/>
        <v>43207</v>
      </c>
      <c r="H570" s="20">
        <f ca="1">_xll.meDateFromTenor(G570,H$14,"Following",H$13,"Normal")</f>
        <v>43298</v>
      </c>
      <c r="I570" s="175" t="str">
        <f ca="1"/>
        <v>Load Curve</v>
      </c>
      <c r="J570" s="7" t="s">
        <v>4</v>
      </c>
      <c r="K570" s="174">
        <f t="shared" ca="1" si="33"/>
        <v>43207</v>
      </c>
      <c r="L570" s="20">
        <f ca="1">_xll.meDateFromTenor(K570,L$14,"Following",L$13,"Normal")</f>
        <v>43390</v>
      </c>
      <c r="M570" s="175">
        <f ca="1"/>
        <v>-1.8565361465640008E-4</v>
      </c>
      <c r="N570" s="7" t="s">
        <v>4</v>
      </c>
      <c r="O570" s="174">
        <f t="shared" ca="1" si="34"/>
        <v>43207</v>
      </c>
      <c r="P570" s="20">
        <f ca="1">_xll.meDateFromTenor(O570,P$14,"Following",P$13,"Normal")</f>
        <v>43208</v>
      </c>
      <c r="Q570" s="175" t="str">
        <f ca="1"/>
        <v>Load Curve</v>
      </c>
      <c r="R570" s="7" t="s">
        <v>4</v>
      </c>
      <c r="S570" s="174">
        <f t="shared" ca="1" si="35"/>
        <v>43207</v>
      </c>
      <c r="T570" s="20">
        <f ca="1">_xll.meDateFromTenor(S570,"1D","Following",T$13,"Normal")</f>
        <v>43208</v>
      </c>
      <c r="U570" s="175" t="str">
        <f ca="1"/>
        <v>Load Curve</v>
      </c>
      <c r="V570" s="136" t="s">
        <v>4</v>
      </c>
    </row>
    <row r="571" spans="1:22" x14ac:dyDescent="0.25">
      <c r="A571" s="142">
        <v>553</v>
      </c>
      <c r="B571" s="134"/>
      <c r="C571" s="174">
        <f ca="1">_xll.meDateFromTenor(C570,"1D","FOLLOWING",D$13,"NORMAL")</f>
        <v>43208</v>
      </c>
      <c r="D571" s="20">
        <f ca="1">_xll.meDateFromTenor(C571,D$14,"Following",D$13,"Normal")</f>
        <v>43209</v>
      </c>
      <c r="E571" s="175">
        <f ca="1"/>
        <v>-3.2506566848278357E-3</v>
      </c>
      <c r="F571" s="99"/>
      <c r="G571" s="174">
        <f t="shared" ca="1" si="32"/>
        <v>43208</v>
      </c>
      <c r="H571" s="20">
        <f ca="1">_xll.meDateFromTenor(G571,H$14,"Following",H$13,"Normal")</f>
        <v>43299</v>
      </c>
      <c r="I571" s="175" t="str">
        <f ca="1"/>
        <v>Load Curve</v>
      </c>
      <c r="J571" s="7" t="s">
        <v>4</v>
      </c>
      <c r="K571" s="174">
        <f t="shared" ca="1" si="33"/>
        <v>43208</v>
      </c>
      <c r="L571" s="20">
        <f ca="1">_xll.meDateFromTenor(K571,L$14,"Following",L$13,"Normal")</f>
        <v>43391</v>
      </c>
      <c r="M571" s="175">
        <f ca="1"/>
        <v>-1.8077668488302129E-4</v>
      </c>
      <c r="N571" s="7" t="s">
        <v>4</v>
      </c>
      <c r="O571" s="174">
        <f t="shared" ca="1" si="34"/>
        <v>43208</v>
      </c>
      <c r="P571" s="20">
        <f ca="1">_xll.meDateFromTenor(O571,P$14,"Following",P$13,"Normal")</f>
        <v>43209</v>
      </c>
      <c r="Q571" s="175" t="str">
        <f ca="1"/>
        <v>Load Curve</v>
      </c>
      <c r="R571" s="7" t="s">
        <v>4</v>
      </c>
      <c r="S571" s="174">
        <f t="shared" ca="1" si="35"/>
        <v>43208</v>
      </c>
      <c r="T571" s="20">
        <f ca="1">_xll.meDateFromTenor(S571,"1D","Following",T$13,"Normal")</f>
        <v>43209</v>
      </c>
      <c r="U571" s="175" t="str">
        <f ca="1"/>
        <v>Load Curve</v>
      </c>
      <c r="V571" s="136" t="s">
        <v>4</v>
      </c>
    </row>
    <row r="572" spans="1:22" x14ac:dyDescent="0.25">
      <c r="A572" s="142">
        <v>554</v>
      </c>
      <c r="B572" s="134"/>
      <c r="C572" s="174">
        <f ca="1">_xll.meDateFromTenor(C571,"1D","FOLLOWING",D$13,"NORMAL")</f>
        <v>43209</v>
      </c>
      <c r="D572" s="20">
        <f ca="1">_xll.meDateFromTenor(C572,D$14,"Following",D$13,"Normal")</f>
        <v>43210</v>
      </c>
      <c r="E572" s="175">
        <f ca="1"/>
        <v>-3.2463907254420949E-3</v>
      </c>
      <c r="F572" s="99"/>
      <c r="G572" s="174">
        <f t="shared" ca="1" si="32"/>
        <v>43209</v>
      </c>
      <c r="H572" s="20">
        <f ca="1">_xll.meDateFromTenor(G572,H$14,"Following",H$13,"Normal")</f>
        <v>43300</v>
      </c>
      <c r="I572" s="175" t="str">
        <f ca="1"/>
        <v>Load Curve</v>
      </c>
      <c r="J572" s="7" t="s">
        <v>4</v>
      </c>
      <c r="K572" s="174">
        <f t="shared" ca="1" si="33"/>
        <v>43209</v>
      </c>
      <c r="L572" s="20">
        <f ca="1">_xll.meDateFromTenor(K572,L$14,"Following",L$13,"Normal")</f>
        <v>43392</v>
      </c>
      <c r="M572" s="175">
        <f ca="1"/>
        <v>-1.758914936906457E-4</v>
      </c>
      <c r="N572" s="7" t="s">
        <v>4</v>
      </c>
      <c r="O572" s="174">
        <f t="shared" ca="1" si="34"/>
        <v>43209</v>
      </c>
      <c r="P572" s="20">
        <f ca="1">_xll.meDateFromTenor(O572,P$14,"Following",P$13,"Normal")</f>
        <v>43210</v>
      </c>
      <c r="Q572" s="175" t="str">
        <f ca="1"/>
        <v>Load Curve</v>
      </c>
      <c r="R572" s="7" t="s">
        <v>4</v>
      </c>
      <c r="S572" s="174">
        <f t="shared" ca="1" si="35"/>
        <v>43209</v>
      </c>
      <c r="T572" s="20">
        <f ca="1">_xll.meDateFromTenor(S572,"1D","Following",T$13,"Normal")</f>
        <v>43210</v>
      </c>
      <c r="U572" s="175" t="str">
        <f ca="1"/>
        <v>Load Curve</v>
      </c>
      <c r="V572" s="136" t="s">
        <v>4</v>
      </c>
    </row>
    <row r="573" spans="1:22" x14ac:dyDescent="0.25">
      <c r="A573" s="142">
        <v>555</v>
      </c>
      <c r="B573" s="134"/>
      <c r="C573" s="174">
        <f ca="1">_xll.meDateFromTenor(C572,"1D","FOLLOWING",D$13,"NORMAL")</f>
        <v>43210</v>
      </c>
      <c r="D573" s="20">
        <f ca="1">_xll.meDateFromTenor(C573,D$14,"Following",D$13,"Normal")</f>
        <v>43213</v>
      </c>
      <c r="E573" s="175">
        <f ca="1"/>
        <v>-3.2377873941813579E-3</v>
      </c>
      <c r="F573" s="99"/>
      <c r="G573" s="174">
        <f t="shared" ca="1" si="32"/>
        <v>43210</v>
      </c>
      <c r="H573" s="20">
        <f ca="1">_xll.meDateFromTenor(G573,H$14,"Following",H$13,"Normal")</f>
        <v>43301</v>
      </c>
      <c r="I573" s="175" t="str">
        <f ca="1"/>
        <v>Load Curve</v>
      </c>
      <c r="J573" s="7" t="s">
        <v>4</v>
      </c>
      <c r="K573" s="174">
        <f t="shared" ca="1" si="33"/>
        <v>43210</v>
      </c>
      <c r="L573" s="20">
        <f ca="1">_xll.meDateFromTenor(K573,L$14,"Following",L$13,"Normal")</f>
        <v>43395</v>
      </c>
      <c r="M573" s="175">
        <f ca="1"/>
        <v>-1.7099806160170234E-4</v>
      </c>
      <c r="N573" s="7" t="s">
        <v>4</v>
      </c>
      <c r="O573" s="174">
        <f t="shared" ca="1" si="34"/>
        <v>43210</v>
      </c>
      <c r="P573" s="20">
        <f ca="1">_xll.meDateFromTenor(O573,P$14,"Following",P$13,"Normal")</f>
        <v>43213</v>
      </c>
      <c r="Q573" s="175" t="str">
        <f ca="1"/>
        <v>Load Curve</v>
      </c>
      <c r="R573" s="7" t="s">
        <v>4</v>
      </c>
      <c r="S573" s="174">
        <f t="shared" ca="1" si="35"/>
        <v>43210</v>
      </c>
      <c r="T573" s="20">
        <f ca="1">_xll.meDateFromTenor(S573,"1D","Following",T$13,"Normal")</f>
        <v>43213</v>
      </c>
      <c r="U573" s="175" t="str">
        <f ca="1"/>
        <v>Load Curve</v>
      </c>
      <c r="V573" s="136" t="s">
        <v>4</v>
      </c>
    </row>
    <row r="574" spans="1:22" x14ac:dyDescent="0.25">
      <c r="A574" s="142">
        <v>556</v>
      </c>
      <c r="B574" s="134"/>
      <c r="C574" s="174">
        <f ca="1">_xll.meDateFromTenor(C573,"1D","FOLLOWING",D$13,"NORMAL")</f>
        <v>43213</v>
      </c>
      <c r="D574" s="20">
        <f ca="1">_xll.meDateFromTenor(C574,D$14,"Following",D$13,"Normal")</f>
        <v>43214</v>
      </c>
      <c r="E574" s="175">
        <f ca="1"/>
        <v>-3.2292000132283618E-3</v>
      </c>
      <c r="F574" s="99"/>
      <c r="G574" s="174">
        <f t="shared" ca="1" si="32"/>
        <v>43213</v>
      </c>
      <c r="H574" s="20">
        <f ca="1">_xll.meDateFromTenor(G574,H$14,"Following",H$13,"Normal")</f>
        <v>43304</v>
      </c>
      <c r="I574" s="175" t="str">
        <f ca="1"/>
        <v>Load Curve</v>
      </c>
      <c r="J574" s="7" t="s">
        <v>4</v>
      </c>
      <c r="K574" s="174">
        <f t="shared" ca="1" si="33"/>
        <v>43213</v>
      </c>
      <c r="L574" s="20">
        <f ca="1">_xll.meDateFromTenor(K574,L$14,"Following",L$13,"Normal")</f>
        <v>43396</v>
      </c>
      <c r="M574" s="175">
        <f ca="1"/>
        <v>-1.5626852517974991E-4</v>
      </c>
      <c r="N574" s="7" t="s">
        <v>4</v>
      </c>
      <c r="O574" s="174">
        <f t="shared" ca="1" si="34"/>
        <v>43213</v>
      </c>
      <c r="P574" s="20">
        <f ca="1">_xll.meDateFromTenor(O574,P$14,"Following",P$13,"Normal")</f>
        <v>43214</v>
      </c>
      <c r="Q574" s="175" t="str">
        <f ca="1"/>
        <v>Load Curve</v>
      </c>
      <c r="R574" s="7" t="s">
        <v>4</v>
      </c>
      <c r="S574" s="174">
        <f t="shared" ca="1" si="35"/>
        <v>43213</v>
      </c>
      <c r="T574" s="20">
        <f ca="1">_xll.meDateFromTenor(S574,"1D","Following",T$13,"Normal")</f>
        <v>43214</v>
      </c>
      <c r="U574" s="175" t="str">
        <f ca="1"/>
        <v>Load Curve</v>
      </c>
      <c r="V574" s="136" t="s">
        <v>4</v>
      </c>
    </row>
    <row r="575" spans="1:22" x14ac:dyDescent="0.25">
      <c r="A575" s="142">
        <v>557</v>
      </c>
      <c r="B575" s="134"/>
      <c r="C575" s="174">
        <f ca="1">_xll.meDateFromTenor(C574,"1D","FOLLOWING",D$13,"NORMAL")</f>
        <v>43214</v>
      </c>
      <c r="D575" s="20">
        <f ca="1">_xll.meDateFromTenor(C575,D$14,"Following",D$13,"Normal")</f>
        <v>43215</v>
      </c>
      <c r="E575" s="175">
        <f ca="1"/>
        <v>-3.2248706179460853E-3</v>
      </c>
      <c r="F575" s="99"/>
      <c r="G575" s="174">
        <f t="shared" ca="1" si="32"/>
        <v>43214</v>
      </c>
      <c r="H575" s="20">
        <f ca="1">_xll.meDateFromTenor(G575,H$14,"Following",H$13,"Normal")</f>
        <v>43305</v>
      </c>
      <c r="I575" s="175" t="str">
        <f ca="1"/>
        <v>Load Curve</v>
      </c>
      <c r="J575" s="7" t="s">
        <v>4</v>
      </c>
      <c r="K575" s="174">
        <f t="shared" ca="1" si="33"/>
        <v>43214</v>
      </c>
      <c r="L575" s="20">
        <f ca="1">_xll.meDateFromTenor(K575,L$14,"Following",L$13,"Normal")</f>
        <v>43397</v>
      </c>
      <c r="M575" s="175">
        <f ca="1"/>
        <v>-1.5134233472882024E-4</v>
      </c>
      <c r="N575" s="7" t="s">
        <v>4</v>
      </c>
      <c r="O575" s="174">
        <f t="shared" ca="1" si="34"/>
        <v>43214</v>
      </c>
      <c r="P575" s="20">
        <f ca="1">_xll.meDateFromTenor(O575,P$14,"Following",P$13,"Normal")</f>
        <v>43215</v>
      </c>
      <c r="Q575" s="175" t="str">
        <f ca="1"/>
        <v>Load Curve</v>
      </c>
      <c r="R575" s="7" t="s">
        <v>4</v>
      </c>
      <c r="S575" s="174">
        <f t="shared" ca="1" si="35"/>
        <v>43214</v>
      </c>
      <c r="T575" s="20">
        <f ca="1">_xll.meDateFromTenor(S575,"1D","Following",T$13,"Normal")</f>
        <v>43215</v>
      </c>
      <c r="U575" s="175" t="str">
        <f ca="1"/>
        <v>Load Curve</v>
      </c>
      <c r="V575" s="136" t="s">
        <v>4</v>
      </c>
    </row>
    <row r="576" spans="1:22" x14ac:dyDescent="0.25">
      <c r="A576" s="142">
        <v>558</v>
      </c>
      <c r="B576" s="134"/>
      <c r="C576" s="174">
        <f ca="1">_xll.meDateFromTenor(C575,"1D","FOLLOWING",D$13,"NORMAL")</f>
        <v>43215</v>
      </c>
      <c r="D576" s="20">
        <f ca="1">_xll.meDateFromTenor(C576,D$14,"Following",D$13,"Normal")</f>
        <v>43216</v>
      </c>
      <c r="E576" s="175">
        <f ca="1"/>
        <v>-3.2205285362518878E-3</v>
      </c>
      <c r="F576" s="99"/>
      <c r="G576" s="174">
        <f t="shared" ca="1" si="32"/>
        <v>43215</v>
      </c>
      <c r="H576" s="20">
        <f ca="1">_xll.meDateFromTenor(G576,H$14,"Following",H$13,"Normal")</f>
        <v>43306</v>
      </c>
      <c r="I576" s="175" t="str">
        <f ca="1"/>
        <v>Load Curve</v>
      </c>
      <c r="J576" s="7" t="s">
        <v>4</v>
      </c>
      <c r="K576" s="174">
        <f t="shared" ca="1" si="33"/>
        <v>43215</v>
      </c>
      <c r="L576" s="20">
        <f ca="1">_xll.meDateFromTenor(K576,L$14,"Following",L$13,"Normal")</f>
        <v>43398</v>
      </c>
      <c r="M576" s="175">
        <f ca="1"/>
        <v>-1.4640800599346402E-4</v>
      </c>
      <c r="N576" s="7" t="s">
        <v>4</v>
      </c>
      <c r="O576" s="174">
        <f t="shared" ca="1" si="34"/>
        <v>43215</v>
      </c>
      <c r="P576" s="20">
        <f ca="1">_xll.meDateFromTenor(O576,P$14,"Following",P$13,"Normal")</f>
        <v>43216</v>
      </c>
      <c r="Q576" s="175" t="str">
        <f ca="1"/>
        <v>Load Curve</v>
      </c>
      <c r="R576" s="7" t="s">
        <v>4</v>
      </c>
      <c r="S576" s="174">
        <f t="shared" ca="1" si="35"/>
        <v>43215</v>
      </c>
      <c r="T576" s="20">
        <f ca="1">_xll.meDateFromTenor(S576,"1D","Following",T$13,"Normal")</f>
        <v>43216</v>
      </c>
      <c r="U576" s="175" t="str">
        <f ca="1"/>
        <v>Load Curve</v>
      </c>
      <c r="V576" s="136" t="s">
        <v>4</v>
      </c>
    </row>
    <row r="577" spans="1:22" x14ac:dyDescent="0.25">
      <c r="A577" s="142">
        <v>559</v>
      </c>
      <c r="B577" s="134"/>
      <c r="C577" s="174">
        <f ca="1">_xll.meDateFromTenor(C576,"1D","FOLLOWING",D$13,"NORMAL")</f>
        <v>43216</v>
      </c>
      <c r="D577" s="20">
        <f ca="1">_xll.meDateFromTenor(C577,D$14,"Following",D$13,"Normal")</f>
        <v>43217</v>
      </c>
      <c r="E577" s="175">
        <f ca="1"/>
        <v>-3.2161737685854177E-3</v>
      </c>
      <c r="F577" s="99"/>
      <c r="G577" s="174">
        <f t="shared" ca="1" si="32"/>
        <v>43216</v>
      </c>
      <c r="H577" s="20">
        <f ca="1">_xll.meDateFromTenor(G577,H$14,"Following",H$13,"Normal")</f>
        <v>43307</v>
      </c>
      <c r="I577" s="175" t="str">
        <f ca="1"/>
        <v>Load Curve</v>
      </c>
      <c r="J577" s="7" t="s">
        <v>4</v>
      </c>
      <c r="K577" s="174">
        <f t="shared" ca="1" si="33"/>
        <v>43216</v>
      </c>
      <c r="L577" s="20">
        <f ca="1">_xll.meDateFromTenor(K577,L$14,"Following",L$13,"Normal")</f>
        <v>43399</v>
      </c>
      <c r="M577" s="175">
        <f ca="1"/>
        <v>-1.4146555949611026E-4</v>
      </c>
      <c r="N577" s="7" t="s">
        <v>4</v>
      </c>
      <c r="O577" s="174">
        <f t="shared" ca="1" si="34"/>
        <v>43216</v>
      </c>
      <c r="P577" s="20">
        <f ca="1">_xll.meDateFromTenor(O577,P$14,"Following",P$13,"Normal")</f>
        <v>43217</v>
      </c>
      <c r="Q577" s="175" t="str">
        <f ca="1"/>
        <v>Load Curve</v>
      </c>
      <c r="R577" s="7" t="s">
        <v>4</v>
      </c>
      <c r="S577" s="174">
        <f t="shared" ca="1" si="35"/>
        <v>43216</v>
      </c>
      <c r="T577" s="20">
        <f ca="1">_xll.meDateFromTenor(S577,"1D","Following",T$13,"Normal")</f>
        <v>43217</v>
      </c>
      <c r="U577" s="175" t="str">
        <f ca="1"/>
        <v>Load Curve</v>
      </c>
      <c r="V577" s="136" t="s">
        <v>4</v>
      </c>
    </row>
    <row r="578" spans="1:22" x14ac:dyDescent="0.25">
      <c r="A578" s="142">
        <v>560</v>
      </c>
      <c r="B578" s="134"/>
      <c r="C578" s="174">
        <f ca="1">_xll.meDateFromTenor(C577,"1D","FOLLOWING",D$13,"NORMAL")</f>
        <v>43217</v>
      </c>
      <c r="D578" s="20">
        <f ca="1">_xll.meDateFromTenor(C578,D$14,"Following",D$13,"Normal")</f>
        <v>43220</v>
      </c>
      <c r="E578" s="175">
        <f ca="1"/>
        <v>-3.207393371402756E-3</v>
      </c>
      <c r="F578" s="99"/>
      <c r="G578" s="174">
        <f t="shared" ca="1" si="32"/>
        <v>43217</v>
      </c>
      <c r="H578" s="20">
        <f ca="1">_xll.meDateFromTenor(G578,H$14,"Following",H$13,"Normal")</f>
        <v>43308</v>
      </c>
      <c r="I578" s="175" t="str">
        <f ca="1"/>
        <v>Load Curve</v>
      </c>
      <c r="J578" s="7" t="s">
        <v>4</v>
      </c>
      <c r="K578" s="174">
        <f t="shared" ca="1" si="33"/>
        <v>43217</v>
      </c>
      <c r="L578" s="20">
        <f ca="1">_xll.meDateFromTenor(K578,L$14,"Following",L$13,"Normal")</f>
        <v>43402</v>
      </c>
      <c r="M578" s="175">
        <f ca="1"/>
        <v>-1.3651501575918815E-4</v>
      </c>
      <c r="N578" s="7" t="s">
        <v>4</v>
      </c>
      <c r="O578" s="174">
        <f t="shared" ca="1" si="34"/>
        <v>43217</v>
      </c>
      <c r="P578" s="20">
        <f ca="1">_xll.meDateFromTenor(O578,P$14,"Following",P$13,"Normal")</f>
        <v>43220</v>
      </c>
      <c r="Q578" s="175" t="str">
        <f ca="1"/>
        <v>Load Curve</v>
      </c>
      <c r="R578" s="7" t="s">
        <v>4</v>
      </c>
      <c r="S578" s="174">
        <f t="shared" ca="1" si="35"/>
        <v>43217</v>
      </c>
      <c r="T578" s="20">
        <f ca="1">_xll.meDateFromTenor(S578,"1D","Following",T$13,"Normal")</f>
        <v>43220</v>
      </c>
      <c r="U578" s="175" t="str">
        <f ca="1"/>
        <v>Load Curve</v>
      </c>
      <c r="V578" s="136" t="s">
        <v>4</v>
      </c>
    </row>
    <row r="579" spans="1:22" x14ac:dyDescent="0.25">
      <c r="A579" s="142">
        <v>561</v>
      </c>
      <c r="B579" s="134"/>
      <c r="C579" s="174">
        <f ca="1">_xll.meDateFromTenor(C578,"1D","FOLLOWING",D$13,"NORMAL")</f>
        <v>43220</v>
      </c>
      <c r="D579" s="20">
        <f ca="1">_xll.meDateFromTenor(C579,D$14,"Following",D$13,"Normal")</f>
        <v>43222</v>
      </c>
      <c r="E579" s="175">
        <f ca="1"/>
        <v>-3.196404556238275E-3</v>
      </c>
      <c r="F579" s="99"/>
      <c r="G579" s="174">
        <f t="shared" ca="1" si="32"/>
        <v>43220</v>
      </c>
      <c r="H579" s="20">
        <f ca="1">_xll.meDateFromTenor(G579,H$14,"Following",H$13,"Normal")</f>
        <v>43311</v>
      </c>
      <c r="I579" s="175" t="str">
        <f ca="1"/>
        <v>Load Curve</v>
      </c>
      <c r="J579" s="7" t="s">
        <v>4</v>
      </c>
      <c r="K579" s="174">
        <f t="shared" ca="1" si="33"/>
        <v>43220</v>
      </c>
      <c r="L579" s="20">
        <f ca="1">_xll.meDateFromTenor(K579,L$14,"Following",L$13,"Normal")</f>
        <v>43403</v>
      </c>
      <c r="M579" s="175">
        <f ca="1"/>
        <v>-1.2161500633528852E-4</v>
      </c>
      <c r="N579" s="7" t="s">
        <v>4</v>
      </c>
      <c r="O579" s="174">
        <f t="shared" ca="1" si="34"/>
        <v>43220</v>
      </c>
      <c r="P579" s="20">
        <f ca="1">_xll.meDateFromTenor(O579,P$14,"Following",P$13,"Normal")</f>
        <v>43222</v>
      </c>
      <c r="Q579" s="175" t="str">
        <f ca="1"/>
        <v>Load Curve</v>
      </c>
      <c r="R579" s="7" t="s">
        <v>4</v>
      </c>
      <c r="S579" s="174">
        <f t="shared" ca="1" si="35"/>
        <v>43220</v>
      </c>
      <c r="T579" s="20">
        <f ca="1">_xll.meDateFromTenor(S579,"1D","Following",T$13,"Normal")</f>
        <v>43222</v>
      </c>
      <c r="U579" s="175" t="str">
        <f ca="1"/>
        <v>Load Curve</v>
      </c>
      <c r="V579" s="136" t="s">
        <v>4</v>
      </c>
    </row>
    <row r="580" spans="1:22" x14ac:dyDescent="0.25">
      <c r="A580" s="142">
        <v>562</v>
      </c>
      <c r="B580" s="134"/>
      <c r="C580" s="174">
        <f ca="1">_xll.meDateFromTenor(C579,"1D","FOLLOWING",D$13,"NORMAL")</f>
        <v>43222</v>
      </c>
      <c r="D580" s="20">
        <f ca="1">_xll.meDateFromTenor(C580,D$14,"Following",D$13,"Normal")</f>
        <v>43223</v>
      </c>
      <c r="E580" s="175">
        <f ca="1"/>
        <v>-3.1897787723966899E-3</v>
      </c>
      <c r="F580" s="99"/>
      <c r="G580" s="174">
        <f t="shared" ca="1" si="32"/>
        <v>43222</v>
      </c>
      <c r="H580" s="20">
        <f ca="1">_xll.meDateFromTenor(G580,H$14,"Following",H$13,"Normal")</f>
        <v>43314</v>
      </c>
      <c r="I580" s="175" t="str">
        <f ca="1"/>
        <v>Load Curve</v>
      </c>
      <c r="J580" s="7" t="s">
        <v>4</v>
      </c>
      <c r="K580" s="174">
        <f t="shared" ca="1" si="33"/>
        <v>43222</v>
      </c>
      <c r="L580" s="20">
        <f ca="1">_xll.meDateFromTenor(K580,L$14,"Following",L$13,"Normal")</f>
        <v>43406</v>
      </c>
      <c r="M580" s="175">
        <f ca="1"/>
        <v>-1.1164155676602999E-4</v>
      </c>
      <c r="N580" s="7" t="s">
        <v>4</v>
      </c>
      <c r="O580" s="174">
        <f t="shared" ca="1" si="34"/>
        <v>43222</v>
      </c>
      <c r="P580" s="20">
        <f ca="1">_xll.meDateFromTenor(O580,P$14,"Following",P$13,"Normal")</f>
        <v>43223</v>
      </c>
      <c r="Q580" s="175" t="str">
        <f ca="1"/>
        <v>Load Curve</v>
      </c>
      <c r="R580" s="7" t="s">
        <v>4</v>
      </c>
      <c r="S580" s="174">
        <f t="shared" ca="1" si="35"/>
        <v>43222</v>
      </c>
      <c r="T580" s="20">
        <f ca="1">_xll.meDateFromTenor(S580,"1D","Following",T$13,"Normal")</f>
        <v>43223</v>
      </c>
      <c r="U580" s="175" t="str">
        <f ca="1"/>
        <v>Load Curve</v>
      </c>
      <c r="V580" s="136" t="s">
        <v>4</v>
      </c>
    </row>
    <row r="581" spans="1:22" x14ac:dyDescent="0.25">
      <c r="A581" s="142">
        <v>563</v>
      </c>
      <c r="B581" s="134"/>
      <c r="C581" s="174">
        <f ca="1">_xll.meDateFromTenor(C580,"1D","FOLLOWING",D$13,"NORMAL")</f>
        <v>43223</v>
      </c>
      <c r="D581" s="20">
        <f ca="1">_xll.meDateFromTenor(C581,D$14,"Following",D$13,"Normal")</f>
        <v>43224</v>
      </c>
      <c r="E581" s="175">
        <f ca="1"/>
        <v>-3.1853352106781087E-3</v>
      </c>
      <c r="F581" s="99"/>
      <c r="G581" s="174">
        <f t="shared" ca="1" si="32"/>
        <v>43223</v>
      </c>
      <c r="H581" s="20">
        <f ca="1">_xll.meDateFromTenor(G581,H$14,"Following",H$13,"Normal")</f>
        <v>43315</v>
      </c>
      <c r="I581" s="175" t="str">
        <f ca="1"/>
        <v>Load Curve</v>
      </c>
      <c r="J581" s="7" t="s">
        <v>4</v>
      </c>
      <c r="K581" s="174">
        <f t="shared" ca="1" si="33"/>
        <v>43223</v>
      </c>
      <c r="L581" s="20">
        <f ca="1">_xll.meDateFromTenor(K581,L$14,"Following",L$13,"Normal")</f>
        <v>43409</v>
      </c>
      <c r="M581" s="175">
        <f ca="1"/>
        <v>-1.0664286056268897E-4</v>
      </c>
      <c r="N581" s="7" t="s">
        <v>4</v>
      </c>
      <c r="O581" s="174">
        <f t="shared" ca="1" si="34"/>
        <v>43223</v>
      </c>
      <c r="P581" s="20">
        <f ca="1">_xll.meDateFromTenor(O581,P$14,"Following",P$13,"Normal")</f>
        <v>43224</v>
      </c>
      <c r="Q581" s="175" t="str">
        <f ca="1"/>
        <v>Load Curve</v>
      </c>
      <c r="R581" s="7" t="s">
        <v>4</v>
      </c>
      <c r="S581" s="174">
        <f t="shared" ca="1" si="35"/>
        <v>43223</v>
      </c>
      <c r="T581" s="20">
        <f ca="1">_xll.meDateFromTenor(S581,"1D","Following",T$13,"Normal")</f>
        <v>43224</v>
      </c>
      <c r="U581" s="175" t="str">
        <f ca="1"/>
        <v>Load Curve</v>
      </c>
      <c r="V581" s="136" t="s">
        <v>4</v>
      </c>
    </row>
    <row r="582" spans="1:22" x14ac:dyDescent="0.25">
      <c r="A582" s="142">
        <v>564</v>
      </c>
      <c r="B582" s="134"/>
      <c r="C582" s="174">
        <f ca="1">_xll.meDateFromTenor(C581,"1D","FOLLOWING",D$13,"NORMAL")</f>
        <v>43224</v>
      </c>
      <c r="D582" s="20">
        <f ca="1">_xll.meDateFromTenor(C582,D$14,"Following",D$13,"Normal")</f>
        <v>43227</v>
      </c>
      <c r="E582" s="175">
        <f ca="1"/>
        <v>-3.1763777825055796E-3</v>
      </c>
      <c r="F582" s="99"/>
      <c r="G582" s="174">
        <f t="shared" ca="1" si="32"/>
        <v>43224</v>
      </c>
      <c r="H582" s="20">
        <f ca="1">_xll.meDateFromTenor(G582,H$14,"Following",H$13,"Normal")</f>
        <v>43318</v>
      </c>
      <c r="I582" s="175" t="str">
        <f ca="1"/>
        <v>Load Curve</v>
      </c>
      <c r="J582" s="7" t="s">
        <v>4</v>
      </c>
      <c r="K582" s="174">
        <f t="shared" ca="1" si="33"/>
        <v>43224</v>
      </c>
      <c r="L582" s="20">
        <f ca="1">_xll.meDateFromTenor(K582,L$14,"Following",L$13,"Normal")</f>
        <v>43409</v>
      </c>
      <c r="M582" s="175">
        <f ca="1"/>
        <v>-1.0163621077677669E-4</v>
      </c>
      <c r="N582" s="7" t="s">
        <v>4</v>
      </c>
      <c r="O582" s="174">
        <f t="shared" ca="1" si="34"/>
        <v>43224</v>
      </c>
      <c r="P582" s="20">
        <f ca="1">_xll.meDateFromTenor(O582,P$14,"Following",P$13,"Normal")</f>
        <v>43227</v>
      </c>
      <c r="Q582" s="175" t="str">
        <f ca="1"/>
        <v>Load Curve</v>
      </c>
      <c r="R582" s="7" t="s">
        <v>4</v>
      </c>
      <c r="S582" s="174">
        <f t="shared" ca="1" si="35"/>
        <v>43224</v>
      </c>
      <c r="T582" s="20">
        <f ca="1">_xll.meDateFromTenor(S582,"1D","Following",T$13,"Normal")</f>
        <v>43227</v>
      </c>
      <c r="U582" s="175" t="str">
        <f ca="1"/>
        <v>Load Curve</v>
      </c>
      <c r="V582" s="136" t="s">
        <v>4</v>
      </c>
    </row>
    <row r="583" spans="1:22" x14ac:dyDescent="0.25">
      <c r="A583" s="142">
        <v>565</v>
      </c>
      <c r="B583" s="134"/>
      <c r="C583" s="174">
        <f ca="1">_xll.meDateFromTenor(C582,"1D","FOLLOWING",D$13,"NORMAL")</f>
        <v>43227</v>
      </c>
      <c r="D583" s="20">
        <f ca="1">_xll.meDateFromTenor(C583,D$14,"Following",D$13,"Normal")</f>
        <v>43228</v>
      </c>
      <c r="E583" s="175">
        <f ca="1"/>
        <v>-3.1674341302201483E-3</v>
      </c>
      <c r="F583" s="99"/>
      <c r="G583" s="174">
        <f t="shared" ca="1" si="32"/>
        <v>43227</v>
      </c>
      <c r="H583" s="20">
        <f ca="1">_xll.meDateFromTenor(G583,H$14,"Following",H$13,"Normal")</f>
        <v>43319</v>
      </c>
      <c r="I583" s="175" t="str">
        <f ca="1"/>
        <v>Load Curve</v>
      </c>
      <c r="J583" s="7" t="s">
        <v>4</v>
      </c>
      <c r="K583" s="174">
        <f t="shared" ca="1" si="33"/>
        <v>43227</v>
      </c>
      <c r="L583" s="20">
        <f ca="1">_xll.meDateFromTenor(K583,L$14,"Following",L$13,"Normal")</f>
        <v>43411</v>
      </c>
      <c r="M583" s="175">
        <f ca="1"/>
        <v>-8.6568745147900958E-5</v>
      </c>
      <c r="N583" s="7" t="s">
        <v>4</v>
      </c>
      <c r="O583" s="174">
        <f t="shared" ca="1" si="34"/>
        <v>43227</v>
      </c>
      <c r="P583" s="20">
        <f ca="1">_xll.meDateFromTenor(O583,P$14,"Following",P$13,"Normal")</f>
        <v>43228</v>
      </c>
      <c r="Q583" s="175" t="str">
        <f ca="1"/>
        <v>Load Curve</v>
      </c>
      <c r="R583" s="7" t="s">
        <v>4</v>
      </c>
      <c r="S583" s="174">
        <f t="shared" ca="1" si="35"/>
        <v>43227</v>
      </c>
      <c r="T583" s="20">
        <f ca="1">_xll.meDateFromTenor(S583,"1D","Following",T$13,"Normal")</f>
        <v>43228</v>
      </c>
      <c r="U583" s="175" t="str">
        <f ca="1"/>
        <v>Load Curve</v>
      </c>
      <c r="V583" s="136" t="s">
        <v>4</v>
      </c>
    </row>
    <row r="584" spans="1:22" x14ac:dyDescent="0.25">
      <c r="A584" s="142">
        <v>566</v>
      </c>
      <c r="B584" s="134"/>
      <c r="C584" s="174">
        <f ca="1">_xll.meDateFromTenor(C583,"1D","FOLLOWING",D$13,"NORMAL")</f>
        <v>43228</v>
      </c>
      <c r="D584" s="20">
        <f ca="1">_xll.meDateFromTenor(C584,D$14,"Following",D$13,"Normal")</f>
        <v>43229</v>
      </c>
      <c r="E584" s="175">
        <f ca="1"/>
        <v>-3.162927152828854E-3</v>
      </c>
      <c r="F584" s="99"/>
      <c r="G584" s="174">
        <f t="shared" ca="1" si="32"/>
        <v>43228</v>
      </c>
      <c r="H584" s="20">
        <f ca="1">_xll.meDateFromTenor(G584,H$14,"Following",H$13,"Normal")</f>
        <v>43320</v>
      </c>
      <c r="I584" s="175" t="str">
        <f ca="1"/>
        <v>Load Curve</v>
      </c>
      <c r="J584" s="7" t="s">
        <v>4</v>
      </c>
      <c r="K584" s="174">
        <f t="shared" ca="1" si="33"/>
        <v>43228</v>
      </c>
      <c r="L584" s="20">
        <f ca="1">_xll.meDateFromTenor(K584,L$14,"Following",L$13,"Normal")</f>
        <v>43412</v>
      </c>
      <c r="M584" s="175">
        <f ca="1"/>
        <v>-8.1530486255990212E-5</v>
      </c>
      <c r="N584" s="7" t="s">
        <v>4</v>
      </c>
      <c r="O584" s="174">
        <f t="shared" ca="1" si="34"/>
        <v>43228</v>
      </c>
      <c r="P584" s="20">
        <f ca="1">_xll.meDateFromTenor(O584,P$14,"Following",P$13,"Normal")</f>
        <v>43229</v>
      </c>
      <c r="Q584" s="175" t="str">
        <f ca="1"/>
        <v>Load Curve</v>
      </c>
      <c r="R584" s="7" t="s">
        <v>4</v>
      </c>
      <c r="S584" s="174">
        <f t="shared" ca="1" si="35"/>
        <v>43228</v>
      </c>
      <c r="T584" s="20">
        <f ca="1">_xll.meDateFromTenor(S584,"1D","Following",T$13,"Normal")</f>
        <v>43229</v>
      </c>
      <c r="U584" s="175" t="str">
        <f ca="1"/>
        <v>Load Curve</v>
      </c>
      <c r="V584" s="136" t="s">
        <v>4</v>
      </c>
    </row>
    <row r="585" spans="1:22" x14ac:dyDescent="0.25">
      <c r="A585" s="142">
        <v>567</v>
      </c>
      <c r="B585" s="134"/>
      <c r="C585" s="174">
        <f ca="1">_xll.meDateFromTenor(C584,"1D","FOLLOWING",D$13,"NORMAL")</f>
        <v>43229</v>
      </c>
      <c r="D585" s="20">
        <f ca="1">_xll.meDateFromTenor(C585,D$14,"Following",D$13,"Normal")</f>
        <v>43230</v>
      </c>
      <c r="E585" s="175">
        <f ca="1"/>
        <v>-3.15840749346209E-3</v>
      </c>
      <c r="F585" s="99"/>
      <c r="G585" s="174">
        <f t="shared" ca="1" si="32"/>
        <v>43229</v>
      </c>
      <c r="H585" s="20">
        <f ca="1">_xll.meDateFromTenor(G585,H$14,"Following",H$13,"Normal")</f>
        <v>43321</v>
      </c>
      <c r="I585" s="175" t="str">
        <f ca="1"/>
        <v>Load Curve</v>
      </c>
      <c r="J585" s="7" t="s">
        <v>4</v>
      </c>
      <c r="K585" s="174">
        <f t="shared" ca="1" si="33"/>
        <v>43229</v>
      </c>
      <c r="L585" s="20">
        <f ca="1">_xll.meDateFromTenor(K585,L$14,"Following",L$13,"Normal")</f>
        <v>43413</v>
      </c>
      <c r="M585" s="175">
        <f ca="1"/>
        <v>-7.6484376393650753E-5</v>
      </c>
      <c r="N585" s="7" t="s">
        <v>4</v>
      </c>
      <c r="O585" s="174">
        <f t="shared" ca="1" si="34"/>
        <v>43229</v>
      </c>
      <c r="P585" s="20">
        <f ca="1">_xll.meDateFromTenor(O585,P$14,"Following",P$13,"Normal")</f>
        <v>43230</v>
      </c>
      <c r="Q585" s="175" t="str">
        <f ca="1"/>
        <v>Load Curve</v>
      </c>
      <c r="R585" s="7" t="s">
        <v>4</v>
      </c>
      <c r="S585" s="174">
        <f t="shared" ca="1" si="35"/>
        <v>43229</v>
      </c>
      <c r="T585" s="20">
        <f ca="1">_xll.meDateFromTenor(S585,"1D","Following",T$13,"Normal")</f>
        <v>43230</v>
      </c>
      <c r="U585" s="175" t="str">
        <f ca="1"/>
        <v>Load Curve</v>
      </c>
      <c r="V585" s="136" t="s">
        <v>4</v>
      </c>
    </row>
    <row r="586" spans="1:22" x14ac:dyDescent="0.25">
      <c r="A586" s="142">
        <v>568</v>
      </c>
      <c r="B586" s="134"/>
      <c r="C586" s="174">
        <f ca="1">_xll.meDateFromTenor(C585,"1D","FOLLOWING",D$13,"NORMAL")</f>
        <v>43230</v>
      </c>
      <c r="D586" s="20">
        <f ca="1">_xll.meDateFromTenor(C586,D$14,"Following",D$13,"Normal")</f>
        <v>43231</v>
      </c>
      <c r="E586" s="175">
        <f ca="1"/>
        <v>-3.153875151800112E-3</v>
      </c>
      <c r="F586" s="99"/>
      <c r="G586" s="174">
        <f t="shared" ca="1" si="32"/>
        <v>43230</v>
      </c>
      <c r="H586" s="20">
        <f ca="1">_xll.meDateFromTenor(G586,H$14,"Following",H$13,"Normal")</f>
        <v>43322</v>
      </c>
      <c r="I586" s="175" t="str">
        <f ca="1"/>
        <v>Load Curve</v>
      </c>
      <c r="J586" s="7" t="s">
        <v>4</v>
      </c>
      <c r="K586" s="174">
        <f t="shared" ca="1" si="33"/>
        <v>43230</v>
      </c>
      <c r="L586" s="20">
        <f ca="1">_xll.meDateFromTenor(K586,L$14,"Following",L$13,"Normal")</f>
        <v>43416</v>
      </c>
      <c r="M586" s="175">
        <f ca="1"/>
        <v>-7.1430436083310994E-5</v>
      </c>
      <c r="N586" s="7" t="s">
        <v>4</v>
      </c>
      <c r="O586" s="174">
        <f t="shared" ca="1" si="34"/>
        <v>43230</v>
      </c>
      <c r="P586" s="20">
        <f ca="1">_xll.meDateFromTenor(O586,P$14,"Following",P$13,"Normal")</f>
        <v>43231</v>
      </c>
      <c r="Q586" s="175" t="str">
        <f ca="1"/>
        <v>Load Curve</v>
      </c>
      <c r="R586" s="7" t="s">
        <v>4</v>
      </c>
      <c r="S586" s="174">
        <f t="shared" ca="1" si="35"/>
        <v>43230</v>
      </c>
      <c r="T586" s="20">
        <f ca="1">_xll.meDateFromTenor(S586,"1D","Following",T$13,"Normal")</f>
        <v>43231</v>
      </c>
      <c r="U586" s="175" t="str">
        <f ca="1"/>
        <v>Load Curve</v>
      </c>
      <c r="V586" s="136" t="s">
        <v>4</v>
      </c>
    </row>
    <row r="587" spans="1:22" x14ac:dyDescent="0.25">
      <c r="A587" s="142">
        <v>569</v>
      </c>
      <c r="B587" s="134"/>
      <c r="C587" s="174">
        <f ca="1">_xll.meDateFromTenor(C586,"1D","FOLLOWING",D$13,"NORMAL")</f>
        <v>43231</v>
      </c>
      <c r="D587" s="20">
        <f ca="1">_xll.meDateFromTenor(C587,D$14,"Following",D$13,"Normal")</f>
        <v>43234</v>
      </c>
      <c r="E587" s="175">
        <f ca="1"/>
        <v>-3.1447407258644701E-3</v>
      </c>
      <c r="F587" s="99"/>
      <c r="G587" s="174">
        <f t="shared" ca="1" si="32"/>
        <v>43231</v>
      </c>
      <c r="H587" s="20">
        <f ca="1">_xll.meDateFromTenor(G587,H$14,"Following",H$13,"Normal")</f>
        <v>43325</v>
      </c>
      <c r="I587" s="175" t="str">
        <f ca="1"/>
        <v>Load Curve</v>
      </c>
      <c r="J587" s="7" t="s">
        <v>4</v>
      </c>
      <c r="K587" s="174">
        <f t="shared" ca="1" si="33"/>
        <v>43231</v>
      </c>
      <c r="L587" s="20">
        <f ca="1">_xll.meDateFromTenor(K587,L$14,"Following",L$13,"Normal")</f>
        <v>43416</v>
      </c>
      <c r="M587" s="175">
        <f ca="1"/>
        <v>-6.6368685847399244E-5</v>
      </c>
      <c r="N587" s="7" t="s">
        <v>4</v>
      </c>
      <c r="O587" s="174">
        <f t="shared" ca="1" si="34"/>
        <v>43231</v>
      </c>
      <c r="P587" s="20">
        <f ca="1">_xll.meDateFromTenor(O587,P$14,"Following",P$13,"Normal")</f>
        <v>43234</v>
      </c>
      <c r="Q587" s="175" t="str">
        <f ca="1"/>
        <v>Load Curve</v>
      </c>
      <c r="R587" s="7" t="s">
        <v>4</v>
      </c>
      <c r="S587" s="174">
        <f t="shared" ca="1" si="35"/>
        <v>43231</v>
      </c>
      <c r="T587" s="20">
        <f ca="1">_xll.meDateFromTenor(S587,"1D","Following",T$13,"Normal")</f>
        <v>43234</v>
      </c>
      <c r="U587" s="175" t="str">
        <f ca="1"/>
        <v>Load Curve</v>
      </c>
      <c r="V587" s="136" t="s">
        <v>4</v>
      </c>
    </row>
    <row r="588" spans="1:22" x14ac:dyDescent="0.25">
      <c r="A588" s="142">
        <v>570</v>
      </c>
      <c r="B588" s="134"/>
      <c r="C588" s="174">
        <f ca="1">_xll.meDateFromTenor(C587,"1D","FOLLOWING",D$13,"NORMAL")</f>
        <v>43234</v>
      </c>
      <c r="D588" s="20">
        <f ca="1">_xll.meDateFromTenor(C588,D$14,"Following",D$13,"Normal")</f>
        <v>43235</v>
      </c>
      <c r="E588" s="175">
        <f ca="1"/>
        <v>-3.1356189712328343E-3</v>
      </c>
      <c r="F588" s="99"/>
      <c r="G588" s="174">
        <f t="shared" ca="1" si="32"/>
        <v>43234</v>
      </c>
      <c r="H588" s="20">
        <f ca="1">_xll.meDateFromTenor(G588,H$14,"Following",H$13,"Normal")</f>
        <v>43326</v>
      </c>
      <c r="I588" s="175" t="str">
        <f ca="1"/>
        <v>Load Curve</v>
      </c>
      <c r="J588" s="7" t="s">
        <v>4</v>
      </c>
      <c r="K588" s="174">
        <f t="shared" ca="1" si="33"/>
        <v>43234</v>
      </c>
      <c r="L588" s="20">
        <f ca="1">_xll.meDateFromTenor(K588,L$14,"Following",L$13,"Normal")</f>
        <v>43418</v>
      </c>
      <c r="M588" s="175">
        <f ca="1"/>
        <v>-5.1136780810517757E-5</v>
      </c>
      <c r="N588" s="7" t="s">
        <v>4</v>
      </c>
      <c r="O588" s="174">
        <f t="shared" ca="1" si="34"/>
        <v>43234</v>
      </c>
      <c r="P588" s="20">
        <f ca="1">_xll.meDateFromTenor(O588,P$14,"Following",P$13,"Normal")</f>
        <v>43235</v>
      </c>
      <c r="Q588" s="175" t="str">
        <f ca="1"/>
        <v>Load Curve</v>
      </c>
      <c r="R588" s="7" t="s">
        <v>4</v>
      </c>
      <c r="S588" s="174">
        <f t="shared" ca="1" si="35"/>
        <v>43234</v>
      </c>
      <c r="T588" s="20">
        <f ca="1">_xll.meDateFromTenor(S588,"1D","Following",T$13,"Normal")</f>
        <v>43235</v>
      </c>
      <c r="U588" s="175" t="str">
        <f ca="1"/>
        <v>Load Curve</v>
      </c>
      <c r="V588" s="136" t="s">
        <v>4</v>
      </c>
    </row>
    <row r="589" spans="1:22" x14ac:dyDescent="0.25">
      <c r="A589" s="142">
        <v>571</v>
      </c>
      <c r="B589" s="134"/>
      <c r="C589" s="174">
        <f ca="1">_xll.meDateFromTenor(C588,"1D","FOLLOWING",D$13,"NORMAL")</f>
        <v>43235</v>
      </c>
      <c r="D589" s="20">
        <f ca="1">_xll.meDateFromTenor(C589,D$14,"Following",D$13,"Normal")</f>
        <v>43236</v>
      </c>
      <c r="E589" s="175">
        <f ca="1"/>
        <v>-3.1310232236503423E-3</v>
      </c>
      <c r="F589" s="99"/>
      <c r="G589" s="174">
        <f t="shared" ca="1" si="32"/>
        <v>43235</v>
      </c>
      <c r="H589" s="20">
        <f ca="1">_xll.meDateFromTenor(G589,H$14,"Following",H$13,"Normal")</f>
        <v>43327</v>
      </c>
      <c r="I589" s="175" t="str">
        <f ca="1"/>
        <v>Load Curve</v>
      </c>
      <c r="J589" s="7" t="s">
        <v>4</v>
      </c>
      <c r="K589" s="174">
        <f t="shared" ca="1" si="33"/>
        <v>43235</v>
      </c>
      <c r="L589" s="20">
        <f ca="1">_xll.meDateFromTenor(K589,L$14,"Following",L$13,"Normal")</f>
        <v>43419</v>
      </c>
      <c r="M589" s="175">
        <f ca="1"/>
        <v>-4.6043996096601903E-5</v>
      </c>
      <c r="N589" s="7" t="s">
        <v>4</v>
      </c>
      <c r="O589" s="174">
        <f t="shared" ca="1" si="34"/>
        <v>43235</v>
      </c>
      <c r="P589" s="20">
        <f ca="1">_xll.meDateFromTenor(O589,P$14,"Following",P$13,"Normal")</f>
        <v>43236</v>
      </c>
      <c r="Q589" s="175" t="str">
        <f ca="1"/>
        <v>Load Curve</v>
      </c>
      <c r="R589" s="7" t="s">
        <v>4</v>
      </c>
      <c r="S589" s="174">
        <f t="shared" ca="1" si="35"/>
        <v>43235</v>
      </c>
      <c r="T589" s="20">
        <f ca="1">_xll.meDateFromTenor(S589,"1D","Following",T$13,"Normal")</f>
        <v>43236</v>
      </c>
      <c r="U589" s="175" t="str">
        <f ca="1"/>
        <v>Load Curve</v>
      </c>
      <c r="V589" s="136" t="s">
        <v>4</v>
      </c>
    </row>
    <row r="590" spans="1:22" x14ac:dyDescent="0.25">
      <c r="A590" s="142">
        <v>572</v>
      </c>
      <c r="B590" s="134"/>
      <c r="C590" s="174">
        <f ca="1">_xll.meDateFromTenor(C589,"1D","FOLLOWING",D$13,"NORMAL")</f>
        <v>43236</v>
      </c>
      <c r="D590" s="20">
        <f ca="1">_xll.meDateFromTenor(C590,D$14,"Following",D$13,"Normal")</f>
        <v>43237</v>
      </c>
      <c r="E590" s="175">
        <f ca="1"/>
        <v>-3.1264147959708779E-3</v>
      </c>
      <c r="F590" s="99"/>
      <c r="G590" s="174">
        <f t="shared" ca="1" si="32"/>
        <v>43236</v>
      </c>
      <c r="H590" s="20">
        <f ca="1">_xll.meDateFromTenor(G590,H$14,"Following",H$13,"Normal")</f>
        <v>43328</v>
      </c>
      <c r="I590" s="175" t="str">
        <f ca="1"/>
        <v>Load Curve</v>
      </c>
      <c r="J590" s="7" t="s">
        <v>4</v>
      </c>
      <c r="K590" s="174">
        <f t="shared" ca="1" si="33"/>
        <v>43236</v>
      </c>
      <c r="L590" s="20">
        <f ca="1">_xll.meDateFromTenor(K590,L$14,"Following",L$13,"Normal")</f>
        <v>43420</v>
      </c>
      <c r="M590" s="175">
        <f ca="1"/>
        <v>-4.0943504069255965E-5</v>
      </c>
      <c r="N590" s="7" t="s">
        <v>4</v>
      </c>
      <c r="O590" s="174">
        <f t="shared" ca="1" si="34"/>
        <v>43236</v>
      </c>
      <c r="P590" s="20">
        <f ca="1">_xll.meDateFromTenor(O590,P$14,"Following",P$13,"Normal")</f>
        <v>43237</v>
      </c>
      <c r="Q590" s="175" t="str">
        <f ca="1"/>
        <v>Load Curve</v>
      </c>
      <c r="R590" s="7" t="s">
        <v>4</v>
      </c>
      <c r="S590" s="174">
        <f t="shared" ca="1" si="35"/>
        <v>43236</v>
      </c>
      <c r="T590" s="20">
        <f ca="1">_xll.meDateFromTenor(S590,"1D","Following",T$13,"Normal")</f>
        <v>43237</v>
      </c>
      <c r="U590" s="175" t="str">
        <f ca="1"/>
        <v>Load Curve</v>
      </c>
      <c r="V590" s="136" t="s">
        <v>4</v>
      </c>
    </row>
    <row r="591" spans="1:22" x14ac:dyDescent="0.25">
      <c r="A591" s="142">
        <v>573</v>
      </c>
      <c r="B591" s="134"/>
      <c r="C591" s="174">
        <f ca="1">_xll.meDateFromTenor(C590,"1D","FOLLOWING",D$13,"NORMAL")</f>
        <v>43237</v>
      </c>
      <c r="D591" s="20">
        <f ca="1">_xll.meDateFromTenor(C591,D$14,"Following",D$13,"Normal")</f>
        <v>43238</v>
      </c>
      <c r="E591" s="175">
        <f ca="1"/>
        <v>-3.1217936879146648E-3</v>
      </c>
      <c r="F591" s="99"/>
      <c r="G591" s="174">
        <f t="shared" ca="1" si="32"/>
        <v>43237</v>
      </c>
      <c r="H591" s="20">
        <f ca="1">_xll.meDateFromTenor(G591,H$14,"Following",H$13,"Normal")</f>
        <v>43329</v>
      </c>
      <c r="I591" s="175" t="str">
        <f ca="1"/>
        <v>Load Curve</v>
      </c>
      <c r="J591" s="7" t="s">
        <v>4</v>
      </c>
      <c r="K591" s="174">
        <f t="shared" ca="1" si="33"/>
        <v>43237</v>
      </c>
      <c r="L591" s="20">
        <f ca="1">_xll.meDateFromTenor(K591,L$14,"Following",L$13,"Normal")</f>
        <v>43423</v>
      </c>
      <c r="M591" s="175">
        <f ca="1"/>
        <v>-3.5835325250908297E-5</v>
      </c>
      <c r="N591" s="7" t="s">
        <v>4</v>
      </c>
      <c r="O591" s="174">
        <f t="shared" ca="1" si="34"/>
        <v>43237</v>
      </c>
      <c r="P591" s="20">
        <f ca="1">_xll.meDateFromTenor(O591,P$14,"Following",P$13,"Normal")</f>
        <v>43238</v>
      </c>
      <c r="Q591" s="175" t="str">
        <f ca="1"/>
        <v>Load Curve</v>
      </c>
      <c r="R591" s="7" t="s">
        <v>4</v>
      </c>
      <c r="S591" s="174">
        <f t="shared" ca="1" si="35"/>
        <v>43237</v>
      </c>
      <c r="T591" s="20">
        <f ca="1">_xll.meDateFromTenor(S591,"1D","Following",T$13,"Normal")</f>
        <v>43238</v>
      </c>
      <c r="U591" s="175" t="str">
        <f ca="1"/>
        <v>Load Curve</v>
      </c>
      <c r="V591" s="136" t="s">
        <v>4</v>
      </c>
    </row>
    <row r="592" spans="1:22" x14ac:dyDescent="0.25">
      <c r="A592" s="142">
        <v>574</v>
      </c>
      <c r="B592" s="134"/>
      <c r="C592" s="174">
        <f ca="1">_xll.meDateFromTenor(C591,"1D","FOLLOWING",D$13,"NORMAL")</f>
        <v>43238</v>
      </c>
      <c r="D592" s="20">
        <f ca="1">_xll.meDateFromTenor(C592,D$14,"Following",D$13,"Normal")</f>
        <v>43241</v>
      </c>
      <c r="E592" s="175">
        <f ca="1"/>
        <v>-3.1124822961103968E-3</v>
      </c>
      <c r="F592" s="99"/>
      <c r="G592" s="174">
        <f t="shared" ca="1" si="32"/>
        <v>43238</v>
      </c>
      <c r="H592" s="20">
        <f ca="1">_xll.meDateFromTenor(G592,H$14,"Following",H$13,"Normal")</f>
        <v>43332</v>
      </c>
      <c r="I592" s="175" t="str">
        <f ca="1"/>
        <v>Load Curve</v>
      </c>
      <c r="J592" s="7" t="s">
        <v>4</v>
      </c>
      <c r="K592" s="174">
        <f t="shared" ca="1" si="33"/>
        <v>43238</v>
      </c>
      <c r="L592" s="20">
        <f ca="1">_xll.meDateFromTenor(K592,L$14,"Following",L$13,"Normal")</f>
        <v>43423</v>
      </c>
      <c r="M592" s="175">
        <f ca="1"/>
        <v>-3.0719480163987274E-5</v>
      </c>
      <c r="N592" s="7" t="s">
        <v>4</v>
      </c>
      <c r="O592" s="174">
        <f t="shared" ca="1" si="34"/>
        <v>43238</v>
      </c>
      <c r="P592" s="20">
        <f ca="1">_xll.meDateFromTenor(O592,P$14,"Following",P$13,"Normal")</f>
        <v>43241</v>
      </c>
      <c r="Q592" s="175" t="str">
        <f ca="1"/>
        <v>Load Curve</v>
      </c>
      <c r="R592" s="7" t="s">
        <v>4</v>
      </c>
      <c r="S592" s="174">
        <f t="shared" ca="1" si="35"/>
        <v>43238</v>
      </c>
      <c r="T592" s="20">
        <f ca="1">_xll.meDateFromTenor(S592,"1D","Following",T$13,"Normal")</f>
        <v>43241</v>
      </c>
      <c r="U592" s="175" t="str">
        <f ca="1"/>
        <v>Load Curve</v>
      </c>
      <c r="V592" s="136" t="s">
        <v>4</v>
      </c>
    </row>
    <row r="593" spans="1:22" x14ac:dyDescent="0.25">
      <c r="A593" s="142">
        <v>575</v>
      </c>
      <c r="B593" s="134"/>
      <c r="C593" s="174">
        <f ca="1">_xll.meDateFromTenor(C592,"1D","FOLLOWING",D$13,"NORMAL")</f>
        <v>43241</v>
      </c>
      <c r="D593" s="20">
        <f ca="1">_xll.meDateFromTenor(C593,D$14,"Following",D$13,"Normal")</f>
        <v>43242</v>
      </c>
      <c r="E593" s="175">
        <f ca="1"/>
        <v>-3.103182460395548E-3</v>
      </c>
      <c r="F593" s="99"/>
      <c r="G593" s="174">
        <f t="shared" ca="1" si="32"/>
        <v>43241</v>
      </c>
      <c r="H593" s="20">
        <f ca="1">_xll.meDateFromTenor(G593,H$14,"Following",H$13,"Normal")</f>
        <v>43333</v>
      </c>
      <c r="I593" s="175" t="str">
        <f ca="1"/>
        <v>Load Curve</v>
      </c>
      <c r="J593" s="7" t="s">
        <v>4</v>
      </c>
      <c r="K593" s="174">
        <f t="shared" ca="1" si="33"/>
        <v>43241</v>
      </c>
      <c r="L593" s="20">
        <f ca="1">_xll.meDateFromTenor(K593,L$14,"Following",L$13,"Normal")</f>
        <v>43425</v>
      </c>
      <c r="M593" s="175">
        <f ca="1"/>
        <v>-1.5326152516068529E-5</v>
      </c>
      <c r="N593" s="7" t="s">
        <v>4</v>
      </c>
      <c r="O593" s="174">
        <f t="shared" ca="1" si="34"/>
        <v>43241</v>
      </c>
      <c r="P593" s="20">
        <f ca="1">_xll.meDateFromTenor(O593,P$14,"Following",P$13,"Normal")</f>
        <v>43242</v>
      </c>
      <c r="Q593" s="175" t="str">
        <f ca="1"/>
        <v>Load Curve</v>
      </c>
      <c r="R593" s="7" t="s">
        <v>4</v>
      </c>
      <c r="S593" s="174">
        <f t="shared" ca="1" si="35"/>
        <v>43241</v>
      </c>
      <c r="T593" s="20">
        <f ca="1">_xll.meDateFromTenor(S593,"1D","Following",T$13,"Normal")</f>
        <v>43242</v>
      </c>
      <c r="U593" s="175" t="str">
        <f ca="1"/>
        <v>Load Curve</v>
      </c>
      <c r="V593" s="136" t="s">
        <v>4</v>
      </c>
    </row>
    <row r="594" spans="1:22" x14ac:dyDescent="0.25">
      <c r="A594" s="142">
        <v>576</v>
      </c>
      <c r="B594" s="134"/>
      <c r="C594" s="174">
        <f ca="1">_xll.meDateFromTenor(C593,"1D","FOLLOWING",D$13,"NORMAL")</f>
        <v>43242</v>
      </c>
      <c r="D594" s="20">
        <f ca="1">_xll.meDateFromTenor(C594,D$14,"Following",D$13,"Normal")</f>
        <v>43243</v>
      </c>
      <c r="E594" s="175">
        <f ca="1"/>
        <v>-3.0984979557313716E-3</v>
      </c>
      <c r="F594" s="99"/>
      <c r="G594" s="174">
        <f t="shared" ca="1" si="32"/>
        <v>43242</v>
      </c>
      <c r="H594" s="20">
        <f ca="1">_xll.meDateFromTenor(G594,H$14,"Following",H$13,"Normal")</f>
        <v>43334</v>
      </c>
      <c r="I594" s="175" t="str">
        <f ca="1"/>
        <v>Load Curve</v>
      </c>
      <c r="J594" s="7" t="s">
        <v>4</v>
      </c>
      <c r="K594" s="174">
        <f t="shared" ca="1" si="33"/>
        <v>43242</v>
      </c>
      <c r="L594" s="20">
        <f ca="1">_xll.meDateFromTenor(K594,L$14,"Following",L$13,"Normal")</f>
        <v>43426</v>
      </c>
      <c r="M594" s="175">
        <f ca="1"/>
        <v>-1.0179847579137699E-5</v>
      </c>
      <c r="N594" s="7" t="s">
        <v>4</v>
      </c>
      <c r="O594" s="174">
        <f t="shared" ca="1" si="34"/>
        <v>43242</v>
      </c>
      <c r="P594" s="20">
        <f ca="1">_xll.meDateFromTenor(O594,P$14,"Following",P$13,"Normal")</f>
        <v>43243</v>
      </c>
      <c r="Q594" s="175" t="str">
        <f ca="1"/>
        <v>Load Curve</v>
      </c>
      <c r="R594" s="7" t="s">
        <v>4</v>
      </c>
      <c r="S594" s="174">
        <f t="shared" ca="1" si="35"/>
        <v>43242</v>
      </c>
      <c r="T594" s="20">
        <f ca="1">_xll.meDateFromTenor(S594,"1D","Following",T$13,"Normal")</f>
        <v>43243</v>
      </c>
      <c r="U594" s="175" t="str">
        <f ca="1"/>
        <v>Load Curve</v>
      </c>
      <c r="V594" s="136" t="s">
        <v>4</v>
      </c>
    </row>
    <row r="595" spans="1:22" x14ac:dyDescent="0.25">
      <c r="A595" s="142">
        <v>577</v>
      </c>
      <c r="B595" s="134"/>
      <c r="C595" s="174">
        <f ca="1">_xll.meDateFromTenor(C594,"1D","FOLLOWING",D$13,"NORMAL")</f>
        <v>43243</v>
      </c>
      <c r="D595" s="20">
        <f ca="1">_xll.meDateFromTenor(C595,D$14,"Following",D$13,"Normal")</f>
        <v>43244</v>
      </c>
      <c r="E595" s="175">
        <f ca="1"/>
        <v>-3.0938029068217185E-3</v>
      </c>
      <c r="F595" s="99"/>
      <c r="G595" s="174">
        <f t="shared" ca="1" si="32"/>
        <v>43243</v>
      </c>
      <c r="H595" s="20">
        <f ca="1">_xll.meDateFromTenor(G595,H$14,"Following",H$13,"Normal")</f>
        <v>43335</v>
      </c>
      <c r="I595" s="175" t="str">
        <f ca="1"/>
        <v>Load Curve</v>
      </c>
      <c r="J595" s="7" t="s">
        <v>4</v>
      </c>
      <c r="K595" s="174">
        <f t="shared" ca="1" si="33"/>
        <v>43243</v>
      </c>
      <c r="L595" s="20">
        <f ca="1">_xll.meDateFromTenor(K595,L$14,"Following",L$13,"Normal")</f>
        <v>43427</v>
      </c>
      <c r="M595" s="175">
        <f ca="1"/>
        <v>-5.0259789857761873E-6</v>
      </c>
      <c r="N595" s="7" t="s">
        <v>4</v>
      </c>
      <c r="O595" s="174">
        <f t="shared" ca="1" si="34"/>
        <v>43243</v>
      </c>
      <c r="P595" s="20">
        <f ca="1">_xll.meDateFromTenor(O595,P$14,"Following",P$13,"Normal")</f>
        <v>43244</v>
      </c>
      <c r="Q595" s="175" t="str">
        <f ca="1"/>
        <v>Load Curve</v>
      </c>
      <c r="R595" s="7" t="s">
        <v>4</v>
      </c>
      <c r="S595" s="174">
        <f t="shared" ca="1" si="35"/>
        <v>43243</v>
      </c>
      <c r="T595" s="20">
        <f ca="1">_xll.meDateFromTenor(S595,"1D","Following",T$13,"Normal")</f>
        <v>43244</v>
      </c>
      <c r="U595" s="175" t="str">
        <f ca="1"/>
        <v>Load Curve</v>
      </c>
      <c r="V595" s="136" t="s">
        <v>4</v>
      </c>
    </row>
    <row r="596" spans="1:22" x14ac:dyDescent="0.25">
      <c r="A596" s="142">
        <v>578</v>
      </c>
      <c r="B596" s="134"/>
      <c r="C596" s="174">
        <f ca="1">_xll.meDateFromTenor(C595,"1D","FOLLOWING",D$13,"NORMAL")</f>
        <v>43244</v>
      </c>
      <c r="D596" s="20">
        <f ca="1">_xll.meDateFromTenor(C596,D$14,"Following",D$13,"Normal")</f>
        <v>43245</v>
      </c>
      <c r="E596" s="175">
        <f ca="1"/>
        <v>-3.0891058503579425E-3</v>
      </c>
      <c r="F596" s="99"/>
      <c r="G596" s="174">
        <f t="shared" ca="1" si="32"/>
        <v>43244</v>
      </c>
      <c r="H596" s="20">
        <f ca="1">_xll.meDateFromTenor(G596,H$14,"Following",H$13,"Normal")</f>
        <v>43336</v>
      </c>
      <c r="I596" s="175" t="str">
        <f ca="1"/>
        <v>Load Curve</v>
      </c>
      <c r="J596" s="7" t="s">
        <v>4</v>
      </c>
      <c r="K596" s="174">
        <f t="shared" ca="1" si="33"/>
        <v>43244</v>
      </c>
      <c r="L596" s="20">
        <f ca="1">_xll.meDateFromTenor(K596,L$14,"Following",L$13,"Normal")</f>
        <v>43430</v>
      </c>
      <c r="M596" s="175">
        <f ca="1"/>
        <v>1.354327415891763E-7</v>
      </c>
      <c r="N596" s="7" t="s">
        <v>4</v>
      </c>
      <c r="O596" s="174">
        <f t="shared" ca="1" si="34"/>
        <v>43244</v>
      </c>
      <c r="P596" s="20">
        <f ca="1">_xll.meDateFromTenor(O596,P$14,"Following",P$13,"Normal")</f>
        <v>43245</v>
      </c>
      <c r="Q596" s="175" t="str">
        <f ca="1"/>
        <v>Load Curve</v>
      </c>
      <c r="R596" s="7" t="s">
        <v>4</v>
      </c>
      <c r="S596" s="174">
        <f t="shared" ca="1" si="35"/>
        <v>43244</v>
      </c>
      <c r="T596" s="20">
        <f ca="1">_xll.meDateFromTenor(S596,"1D","Following",T$13,"Normal")</f>
        <v>43245</v>
      </c>
      <c r="U596" s="175" t="str">
        <f ca="1"/>
        <v>Load Curve</v>
      </c>
      <c r="V596" s="136" t="s">
        <v>4</v>
      </c>
    </row>
    <row r="597" spans="1:22" x14ac:dyDescent="0.25">
      <c r="A597" s="142">
        <v>579</v>
      </c>
      <c r="B597" s="134"/>
      <c r="C597" s="174">
        <f ca="1">_xll.meDateFromTenor(C596,"1D","FOLLOWING",D$13,"NORMAL")</f>
        <v>43245</v>
      </c>
      <c r="D597" s="20">
        <f ca="1">_xll.meDateFromTenor(C597,D$14,"Following",D$13,"Normal")</f>
        <v>43248</v>
      </c>
      <c r="E597" s="175">
        <f ca="1"/>
        <v>-3.0796858128878776E-3</v>
      </c>
      <c r="F597" s="99"/>
      <c r="G597" s="174">
        <f t="shared" ref="G597:G660" ca="1" si="36">$C597</f>
        <v>43245</v>
      </c>
      <c r="H597" s="20">
        <f ca="1">_xll.meDateFromTenor(G597,H$14,"Following",H$13,"Normal")</f>
        <v>43339</v>
      </c>
      <c r="I597" s="175" t="str">
        <f ca="1"/>
        <v>Load Curve</v>
      </c>
      <c r="J597" s="7" t="s">
        <v>4</v>
      </c>
      <c r="K597" s="174">
        <f t="shared" ref="K597:K660" ca="1" si="37">$C597</f>
        <v>43245</v>
      </c>
      <c r="L597" s="20">
        <f ca="1">_xll.meDateFromTenor(K597,L$14,"Following",L$13,"Normal")</f>
        <v>43430</v>
      </c>
      <c r="M597" s="175">
        <f ca="1"/>
        <v>5.3043670805294883E-6</v>
      </c>
      <c r="N597" s="7" t="s">
        <v>4</v>
      </c>
      <c r="O597" s="174">
        <f t="shared" ref="O597:O660" ca="1" si="38">$C597</f>
        <v>43245</v>
      </c>
      <c r="P597" s="20">
        <f ca="1">_xll.meDateFromTenor(O597,P$14,"Following",P$13,"Normal")</f>
        <v>43248</v>
      </c>
      <c r="Q597" s="175" t="str">
        <f ca="1"/>
        <v>Load Curve</v>
      </c>
      <c r="R597" s="7" t="s">
        <v>4</v>
      </c>
      <c r="S597" s="174">
        <f t="shared" ref="S597:S660" ca="1" si="39">$C597</f>
        <v>43245</v>
      </c>
      <c r="T597" s="20">
        <f ca="1">_xll.meDateFromTenor(S597,"1D","Following",T$13,"Normal")</f>
        <v>43248</v>
      </c>
      <c r="U597" s="175" t="str">
        <f ca="1"/>
        <v>Load Curve</v>
      </c>
      <c r="V597" s="136" t="s">
        <v>4</v>
      </c>
    </row>
    <row r="598" spans="1:22" x14ac:dyDescent="0.25">
      <c r="A598" s="142">
        <v>580</v>
      </c>
      <c r="B598" s="134"/>
      <c r="C598" s="174">
        <f ca="1">_xll.meDateFromTenor(C597,"1D","FOLLOWING",D$13,"NORMAL")</f>
        <v>43248</v>
      </c>
      <c r="D598" s="20">
        <f ca="1">_xll.meDateFromTenor(C598,D$14,"Following",D$13,"Normal")</f>
        <v>43249</v>
      </c>
      <c r="E598" s="175">
        <f ca="1"/>
        <v>-3.0703188880521035E-3</v>
      </c>
      <c r="F598" s="99"/>
      <c r="G598" s="174">
        <f t="shared" ca="1" si="36"/>
        <v>43248</v>
      </c>
      <c r="H598" s="20">
        <f ca="1">_xll.meDateFromTenor(G598,H$14,"Following",H$13,"Normal")</f>
        <v>43340</v>
      </c>
      <c r="I598" s="175" t="str">
        <f ca="1"/>
        <v>Load Curve</v>
      </c>
      <c r="J598" s="7" t="s">
        <v>4</v>
      </c>
      <c r="K598" s="174">
        <f t="shared" ca="1" si="37"/>
        <v>43248</v>
      </c>
      <c r="L598" s="20">
        <f ca="1">_xll.meDateFromTenor(K598,L$14,"Following",L$13,"Normal")</f>
        <v>43432</v>
      </c>
      <c r="M598" s="175">
        <f ca="1"/>
        <v>2.085610054251525E-5</v>
      </c>
      <c r="N598" s="7" t="s">
        <v>4</v>
      </c>
      <c r="O598" s="174">
        <f t="shared" ca="1" si="38"/>
        <v>43248</v>
      </c>
      <c r="P598" s="20">
        <f ca="1">_xll.meDateFromTenor(O598,P$14,"Following",P$13,"Normal")</f>
        <v>43249</v>
      </c>
      <c r="Q598" s="175" t="str">
        <f ca="1"/>
        <v>Load Curve</v>
      </c>
      <c r="R598" s="7" t="s">
        <v>4</v>
      </c>
      <c r="S598" s="174">
        <f t="shared" ca="1" si="39"/>
        <v>43248</v>
      </c>
      <c r="T598" s="20">
        <f ca="1">_xll.meDateFromTenor(S598,"1D","Following",T$13,"Normal")</f>
        <v>43249</v>
      </c>
      <c r="U598" s="175" t="str">
        <f ca="1"/>
        <v>Load Curve</v>
      </c>
      <c r="V598" s="136" t="s">
        <v>4</v>
      </c>
    </row>
    <row r="599" spans="1:22" x14ac:dyDescent="0.25">
      <c r="A599" s="142">
        <v>581</v>
      </c>
      <c r="B599" s="134"/>
      <c r="C599" s="174">
        <f ca="1">_xll.meDateFromTenor(C598,"1D","FOLLOWING",D$13,"NORMAL")</f>
        <v>43249</v>
      </c>
      <c r="D599" s="20">
        <f ca="1">_xll.meDateFromTenor(C599,D$14,"Following",D$13,"Normal")</f>
        <v>43250</v>
      </c>
      <c r="E599" s="175">
        <f ca="1"/>
        <v>-3.0656224626435355E-3</v>
      </c>
      <c r="F599" s="99"/>
      <c r="G599" s="174">
        <f t="shared" ca="1" si="36"/>
        <v>43249</v>
      </c>
      <c r="H599" s="20">
        <f ca="1">_xll.meDateFromTenor(G599,H$14,"Following",H$13,"Normal")</f>
        <v>43341</v>
      </c>
      <c r="I599" s="175" t="str">
        <f ca="1"/>
        <v>Load Curve</v>
      </c>
      <c r="J599" s="7" t="s">
        <v>4</v>
      </c>
      <c r="K599" s="174">
        <f t="shared" ca="1" si="37"/>
        <v>43249</v>
      </c>
      <c r="L599" s="20">
        <f ca="1">_xll.meDateFromTenor(K599,L$14,"Following",L$13,"Normal")</f>
        <v>43433</v>
      </c>
      <c r="M599" s="175">
        <f ca="1"/>
        <v>2.6054920103470951E-5</v>
      </c>
      <c r="N599" s="7" t="s">
        <v>4</v>
      </c>
      <c r="O599" s="174">
        <f t="shared" ca="1" si="38"/>
        <v>43249</v>
      </c>
      <c r="P599" s="20">
        <f ca="1">_xll.meDateFromTenor(O599,P$14,"Following",P$13,"Normal")</f>
        <v>43250</v>
      </c>
      <c r="Q599" s="175" t="str">
        <f ca="1"/>
        <v>Load Curve</v>
      </c>
      <c r="R599" s="7" t="s">
        <v>4</v>
      </c>
      <c r="S599" s="174">
        <f t="shared" ca="1" si="39"/>
        <v>43249</v>
      </c>
      <c r="T599" s="20">
        <f ca="1">_xll.meDateFromTenor(S599,"1D","Following",T$13,"Normal")</f>
        <v>43250</v>
      </c>
      <c r="U599" s="175" t="str">
        <f ca="1"/>
        <v>Load Curve</v>
      </c>
      <c r="V599" s="136" t="s">
        <v>4</v>
      </c>
    </row>
    <row r="600" spans="1:22" x14ac:dyDescent="0.25">
      <c r="A600" s="142">
        <v>582</v>
      </c>
      <c r="B600" s="134"/>
      <c r="C600" s="174">
        <f ca="1">_xll.meDateFromTenor(C599,"1D","FOLLOWING",D$13,"NORMAL")</f>
        <v>43250</v>
      </c>
      <c r="D600" s="20">
        <f ca="1">_xll.meDateFromTenor(C600,D$14,"Following",D$13,"Normal")</f>
        <v>43251</v>
      </c>
      <c r="E600" s="175">
        <f ca="1"/>
        <v>-3.0609261625347381E-3</v>
      </c>
      <c r="F600" s="99"/>
      <c r="G600" s="174">
        <f t="shared" ca="1" si="36"/>
        <v>43250</v>
      </c>
      <c r="H600" s="20">
        <f ca="1">_xll.meDateFromTenor(G600,H$14,"Following",H$13,"Normal")</f>
        <v>43342</v>
      </c>
      <c r="I600" s="175" t="str">
        <f ca="1"/>
        <v>Load Curve</v>
      </c>
      <c r="J600" s="7" t="s">
        <v>4</v>
      </c>
      <c r="K600" s="174">
        <f t="shared" ca="1" si="37"/>
        <v>43250</v>
      </c>
      <c r="L600" s="20">
        <f ca="1">_xll.meDateFromTenor(K600,L$14,"Following",L$13,"Normal")</f>
        <v>43434</v>
      </c>
      <c r="M600" s="175">
        <f ca="1"/>
        <v>3.1261159663858738E-5</v>
      </c>
      <c r="N600" s="7" t="s">
        <v>4</v>
      </c>
      <c r="O600" s="174">
        <f t="shared" ca="1" si="38"/>
        <v>43250</v>
      </c>
      <c r="P600" s="20">
        <f ca="1">_xll.meDateFromTenor(O600,P$14,"Following",P$13,"Normal")</f>
        <v>43251</v>
      </c>
      <c r="Q600" s="175" t="str">
        <f ca="1"/>
        <v>Load Curve</v>
      </c>
      <c r="R600" s="7" t="s">
        <v>4</v>
      </c>
      <c r="S600" s="174">
        <f t="shared" ca="1" si="39"/>
        <v>43250</v>
      </c>
      <c r="T600" s="20">
        <f ca="1">_xll.meDateFromTenor(S600,"1D","Following",T$13,"Normal")</f>
        <v>43251</v>
      </c>
      <c r="U600" s="175" t="str">
        <f ca="1"/>
        <v>Load Curve</v>
      </c>
      <c r="V600" s="136" t="s">
        <v>4</v>
      </c>
    </row>
    <row r="601" spans="1:22" x14ac:dyDescent="0.25">
      <c r="A601" s="142">
        <v>583</v>
      </c>
      <c r="B601" s="134"/>
      <c r="C601" s="174">
        <f ca="1">_xll.meDateFromTenor(C600,"1D","FOLLOWING",D$13,"NORMAL")</f>
        <v>43251</v>
      </c>
      <c r="D601" s="20">
        <f ca="1">_xll.meDateFromTenor(C601,D$14,"Following",D$13,"Normal")</f>
        <v>43252</v>
      </c>
      <c r="E601" s="175">
        <f ca="1"/>
        <v>-3.0562299879650307E-3</v>
      </c>
      <c r="F601" s="99"/>
      <c r="G601" s="174">
        <f t="shared" ca="1" si="36"/>
        <v>43251</v>
      </c>
      <c r="H601" s="20">
        <f ca="1">_xll.meDateFromTenor(G601,H$14,"Following",H$13,"Normal")</f>
        <v>43343</v>
      </c>
      <c r="I601" s="175" t="str">
        <f ca="1"/>
        <v>Load Curve</v>
      </c>
      <c r="J601" s="7" t="s">
        <v>4</v>
      </c>
      <c r="K601" s="174">
        <f t="shared" ca="1" si="37"/>
        <v>43251</v>
      </c>
      <c r="L601" s="20">
        <f ca="1">_xll.meDateFromTenor(K601,L$14,"Following",L$13,"Normal")</f>
        <v>43434</v>
      </c>
      <c r="M601" s="175">
        <f ca="1"/>
        <v>3.647479870125195E-5</v>
      </c>
      <c r="N601" s="7" t="s">
        <v>4</v>
      </c>
      <c r="O601" s="174">
        <f t="shared" ca="1" si="38"/>
        <v>43251</v>
      </c>
      <c r="P601" s="20">
        <f ca="1">_xll.meDateFromTenor(O601,P$14,"Following",P$13,"Normal")</f>
        <v>43252</v>
      </c>
      <c r="Q601" s="175" t="str">
        <f ca="1"/>
        <v>Load Curve</v>
      </c>
      <c r="R601" s="7" t="s">
        <v>4</v>
      </c>
      <c r="S601" s="174">
        <f t="shared" ca="1" si="39"/>
        <v>43251</v>
      </c>
      <c r="T601" s="20">
        <f ca="1">_xll.meDateFromTenor(S601,"1D","Following",T$13,"Normal")</f>
        <v>43252</v>
      </c>
      <c r="U601" s="175" t="str">
        <f ca="1"/>
        <v>Load Curve</v>
      </c>
      <c r="V601" s="136" t="s">
        <v>4</v>
      </c>
    </row>
    <row r="602" spans="1:22" x14ac:dyDescent="0.25">
      <c r="A602" s="142">
        <v>584</v>
      </c>
      <c r="B602" s="134"/>
      <c r="C602" s="174">
        <f ca="1">_xll.meDateFromTenor(C601,"1D","FOLLOWING",D$13,"NORMAL")</f>
        <v>43252</v>
      </c>
      <c r="D602" s="20">
        <f ca="1">_xll.meDateFromTenor(C602,D$14,"Following",D$13,"Normal")</f>
        <v>43255</v>
      </c>
      <c r="E602" s="175">
        <f ca="1"/>
        <v>-3.0468122693738772E-3</v>
      </c>
      <c r="F602" s="99"/>
      <c r="G602" s="174">
        <f t="shared" ca="1" si="36"/>
        <v>43252</v>
      </c>
      <c r="H602" s="20">
        <f ca="1">_xll.meDateFromTenor(G602,H$14,"Following",H$13,"Normal")</f>
        <v>43346</v>
      </c>
      <c r="I602" s="175" t="str">
        <f ca="1"/>
        <v>Load Curve</v>
      </c>
      <c r="J602" s="7" t="s">
        <v>4</v>
      </c>
      <c r="K602" s="174">
        <f t="shared" ca="1" si="37"/>
        <v>43252</v>
      </c>
      <c r="L602" s="20">
        <f ca="1">_xll.meDateFromTenor(K602,L$14,"Following",L$13,"Normal")</f>
        <v>43437</v>
      </c>
      <c r="M602" s="175">
        <f ca="1"/>
        <v>4.1695816693220551E-5</v>
      </c>
      <c r="N602" s="7" t="s">
        <v>4</v>
      </c>
      <c r="O602" s="174">
        <f t="shared" ca="1" si="38"/>
        <v>43252</v>
      </c>
      <c r="P602" s="20">
        <f ca="1">_xll.meDateFromTenor(O602,P$14,"Following",P$13,"Normal")</f>
        <v>43255</v>
      </c>
      <c r="Q602" s="175" t="str">
        <f ca="1"/>
        <v>Load Curve</v>
      </c>
      <c r="R602" s="7" t="s">
        <v>4</v>
      </c>
      <c r="S602" s="174">
        <f t="shared" ca="1" si="39"/>
        <v>43252</v>
      </c>
      <c r="T602" s="20">
        <f ca="1">_xll.meDateFromTenor(S602,"1D","Following",T$13,"Normal")</f>
        <v>43255</v>
      </c>
      <c r="U602" s="175" t="str">
        <f ca="1"/>
        <v>Load Curve</v>
      </c>
      <c r="V602" s="136" t="s">
        <v>4</v>
      </c>
    </row>
    <row r="603" spans="1:22" x14ac:dyDescent="0.25">
      <c r="A603" s="142">
        <v>585</v>
      </c>
      <c r="B603" s="134"/>
      <c r="C603" s="174">
        <f ca="1">_xll.meDateFromTenor(C602,"1D","FOLLOWING",D$13,"NORMAL")</f>
        <v>43255</v>
      </c>
      <c r="D603" s="20">
        <f ca="1">_xll.meDateFromTenor(C603,D$14,"Following",D$13,"Normal")</f>
        <v>43256</v>
      </c>
      <c r="E603" s="175">
        <f ca="1"/>
        <v>-3.0374465403282367E-3</v>
      </c>
      <c r="F603" s="99"/>
      <c r="G603" s="174">
        <f t="shared" ca="1" si="36"/>
        <v>43255</v>
      </c>
      <c r="H603" s="20">
        <f ca="1">_xll.meDateFromTenor(G603,H$14,"Following",H$13,"Normal")</f>
        <v>43347</v>
      </c>
      <c r="I603" s="175" t="str">
        <f ca="1"/>
        <v>Load Curve</v>
      </c>
      <c r="J603" s="7" t="s">
        <v>4</v>
      </c>
      <c r="K603" s="174">
        <f t="shared" ca="1" si="37"/>
        <v>43255</v>
      </c>
      <c r="L603" s="20">
        <f ca="1">_xll.meDateFromTenor(K603,L$14,"Following",L$13,"Normal")</f>
        <v>43438</v>
      </c>
      <c r="M603" s="175">
        <f ca="1"/>
        <v>5.7402939172302255E-5</v>
      </c>
      <c r="N603" s="7" t="s">
        <v>4</v>
      </c>
      <c r="O603" s="174">
        <f t="shared" ca="1" si="38"/>
        <v>43255</v>
      </c>
      <c r="P603" s="20">
        <f ca="1">_xll.meDateFromTenor(O603,P$14,"Following",P$13,"Normal")</f>
        <v>43256</v>
      </c>
      <c r="Q603" s="175" t="str">
        <f ca="1"/>
        <v>Load Curve</v>
      </c>
      <c r="R603" s="7" t="s">
        <v>4</v>
      </c>
      <c r="S603" s="174">
        <f t="shared" ca="1" si="39"/>
        <v>43255</v>
      </c>
      <c r="T603" s="20">
        <f ca="1">_xll.meDateFromTenor(S603,"1D","Following",T$13,"Normal")</f>
        <v>43256</v>
      </c>
      <c r="U603" s="175" t="str">
        <f ca="1"/>
        <v>Load Curve</v>
      </c>
      <c r="V603" s="136" t="s">
        <v>4</v>
      </c>
    </row>
    <row r="604" spans="1:22" x14ac:dyDescent="0.25">
      <c r="A604" s="142">
        <v>586</v>
      </c>
      <c r="B604" s="134"/>
      <c r="C604" s="174">
        <f ca="1">_xll.meDateFromTenor(C603,"1D","FOLLOWING",D$13,"NORMAL")</f>
        <v>43256</v>
      </c>
      <c r="D604" s="20">
        <f ca="1">_xll.meDateFromTenor(C604,D$14,"Following",D$13,"Normal")</f>
        <v>43257</v>
      </c>
      <c r="E604" s="175">
        <f ca="1"/>
        <v>-3.0327509900596292E-3</v>
      </c>
      <c r="F604" s="99"/>
      <c r="G604" s="174">
        <f t="shared" ca="1" si="36"/>
        <v>43256</v>
      </c>
      <c r="H604" s="20">
        <f ca="1">_xll.meDateFromTenor(G604,H$14,"Following",H$13,"Normal")</f>
        <v>43348</v>
      </c>
      <c r="I604" s="175" t="str">
        <f ca="1"/>
        <v>Load Curve</v>
      </c>
      <c r="J604" s="7" t="s">
        <v>4</v>
      </c>
      <c r="K604" s="174">
        <f t="shared" ca="1" si="37"/>
        <v>43256</v>
      </c>
      <c r="L604" s="20">
        <f ca="1">_xll.meDateFromTenor(K604,L$14,"Following",L$13,"Normal")</f>
        <v>43439</v>
      </c>
      <c r="M604" s="175">
        <f ca="1"/>
        <v>6.2653267758292777E-5</v>
      </c>
      <c r="N604" s="7" t="s">
        <v>4</v>
      </c>
      <c r="O604" s="174">
        <f t="shared" ca="1" si="38"/>
        <v>43256</v>
      </c>
      <c r="P604" s="20">
        <f ca="1">_xll.meDateFromTenor(O604,P$14,"Following",P$13,"Normal")</f>
        <v>43257</v>
      </c>
      <c r="Q604" s="175" t="str">
        <f ca="1"/>
        <v>Load Curve</v>
      </c>
      <c r="R604" s="7" t="s">
        <v>4</v>
      </c>
      <c r="S604" s="174">
        <f t="shared" ca="1" si="39"/>
        <v>43256</v>
      </c>
      <c r="T604" s="20">
        <f ca="1">_xll.meDateFromTenor(S604,"1D","Following",T$13,"Normal")</f>
        <v>43257</v>
      </c>
      <c r="U604" s="175" t="str">
        <f ca="1"/>
        <v>Load Curve</v>
      </c>
      <c r="V604" s="136" t="s">
        <v>4</v>
      </c>
    </row>
    <row r="605" spans="1:22" x14ac:dyDescent="0.25">
      <c r="A605" s="142">
        <v>587</v>
      </c>
      <c r="B605" s="134"/>
      <c r="C605" s="174">
        <f ca="1">_xll.meDateFromTenor(C604,"1D","FOLLOWING",D$13,"NORMAL")</f>
        <v>43257</v>
      </c>
      <c r="D605" s="20">
        <f ca="1">_xll.meDateFromTenor(C605,D$14,"Following",D$13,"Normal")</f>
        <v>43258</v>
      </c>
      <c r="E605" s="175">
        <f ca="1"/>
        <v>-3.0280555640516235E-3</v>
      </c>
      <c r="F605" s="99"/>
      <c r="G605" s="174">
        <f t="shared" ca="1" si="36"/>
        <v>43257</v>
      </c>
      <c r="H605" s="20">
        <f ca="1">_xll.meDateFromTenor(G605,H$14,"Following",H$13,"Normal")</f>
        <v>43349</v>
      </c>
      <c r="I605" s="175" t="str">
        <f ca="1"/>
        <v>Load Curve</v>
      </c>
      <c r="J605" s="7" t="s">
        <v>4</v>
      </c>
      <c r="K605" s="174">
        <f t="shared" ca="1" si="37"/>
        <v>43257</v>
      </c>
      <c r="L605" s="20">
        <f ca="1">_xll.meDateFromTenor(K605,L$14,"Following",L$13,"Normal")</f>
        <v>43440</v>
      </c>
      <c r="M605" s="175">
        <f ca="1"/>
        <v>6.7910872686717641E-5</v>
      </c>
      <c r="N605" s="7" t="s">
        <v>4</v>
      </c>
      <c r="O605" s="174">
        <f t="shared" ca="1" si="38"/>
        <v>43257</v>
      </c>
      <c r="P605" s="20">
        <f ca="1">_xll.meDateFromTenor(O605,P$14,"Following",P$13,"Normal")</f>
        <v>43258</v>
      </c>
      <c r="Q605" s="175" t="str">
        <f ca="1"/>
        <v>Load Curve</v>
      </c>
      <c r="R605" s="7" t="s">
        <v>4</v>
      </c>
      <c r="S605" s="174">
        <f t="shared" ca="1" si="39"/>
        <v>43257</v>
      </c>
      <c r="T605" s="20">
        <f ca="1">_xll.meDateFromTenor(S605,"1D","Following",T$13,"Normal")</f>
        <v>43258</v>
      </c>
      <c r="U605" s="175" t="str">
        <f ca="1"/>
        <v>Load Curve</v>
      </c>
      <c r="V605" s="136" t="s">
        <v>4</v>
      </c>
    </row>
    <row r="606" spans="1:22" x14ac:dyDescent="0.25">
      <c r="A606" s="142">
        <v>588</v>
      </c>
      <c r="B606" s="134"/>
      <c r="C606" s="174">
        <f ca="1">_xll.meDateFromTenor(C605,"1D","FOLLOWING",D$13,"NORMAL")</f>
        <v>43258</v>
      </c>
      <c r="D606" s="20">
        <f ca="1">_xll.meDateFromTenor(C606,D$14,"Following",D$13,"Normal")</f>
        <v>43259</v>
      </c>
      <c r="E606" s="175">
        <f ca="1"/>
        <v>-3.0233602621843156E-3</v>
      </c>
      <c r="F606" s="99"/>
      <c r="G606" s="174">
        <f t="shared" ca="1" si="36"/>
        <v>43258</v>
      </c>
      <c r="H606" s="20">
        <f ca="1">_xll.meDateFromTenor(G606,H$14,"Following",H$13,"Normal")</f>
        <v>43350</v>
      </c>
      <c r="I606" s="175" t="str">
        <f ca="1"/>
        <v>Load Curve</v>
      </c>
      <c r="J606" s="7" t="s">
        <v>4</v>
      </c>
      <c r="K606" s="174">
        <f t="shared" ca="1" si="37"/>
        <v>43258</v>
      </c>
      <c r="L606" s="20">
        <f ca="1">_xll.meDateFromTenor(K606,L$14,"Following",L$13,"Normal")</f>
        <v>43441</v>
      </c>
      <c r="M606" s="175">
        <f ca="1"/>
        <v>7.3175733435148501E-5</v>
      </c>
      <c r="N606" s="7" t="s">
        <v>4</v>
      </c>
      <c r="O606" s="174">
        <f t="shared" ca="1" si="38"/>
        <v>43258</v>
      </c>
      <c r="P606" s="20">
        <f ca="1">_xll.meDateFromTenor(O606,P$14,"Following",P$13,"Normal")</f>
        <v>43259</v>
      </c>
      <c r="Q606" s="175" t="str">
        <f ca="1"/>
        <v>Load Curve</v>
      </c>
      <c r="R606" s="7" t="s">
        <v>4</v>
      </c>
      <c r="S606" s="174">
        <f t="shared" ca="1" si="39"/>
        <v>43258</v>
      </c>
      <c r="T606" s="20">
        <f ca="1">_xll.meDateFromTenor(S606,"1D","Following",T$13,"Normal")</f>
        <v>43259</v>
      </c>
      <c r="U606" s="175" t="str">
        <f ca="1"/>
        <v>Load Curve</v>
      </c>
      <c r="V606" s="136" t="s">
        <v>4</v>
      </c>
    </row>
    <row r="607" spans="1:22" x14ac:dyDescent="0.25">
      <c r="A607" s="142">
        <v>589</v>
      </c>
      <c r="B607" s="134"/>
      <c r="C607" s="174">
        <f ca="1">_xll.meDateFromTenor(C606,"1D","FOLLOWING",D$13,"NORMAL")</f>
        <v>43259</v>
      </c>
      <c r="D607" s="20">
        <f ca="1">_xll.meDateFromTenor(C607,D$14,"Following",D$13,"Normal")</f>
        <v>43262</v>
      </c>
      <c r="E607" s="175">
        <f ca="1"/>
        <v>-3.0139448382371478E-3</v>
      </c>
      <c r="F607" s="99"/>
      <c r="G607" s="174">
        <f t="shared" ca="1" si="36"/>
        <v>43259</v>
      </c>
      <c r="H607" s="20">
        <f ca="1">_xll.meDateFromTenor(G607,H$14,"Following",H$13,"Normal")</f>
        <v>43353</v>
      </c>
      <c r="I607" s="175" t="str">
        <f ca="1"/>
        <v>Load Curve</v>
      </c>
      <c r="J607" s="7" t="s">
        <v>4</v>
      </c>
      <c r="K607" s="174">
        <f t="shared" ca="1" si="37"/>
        <v>43259</v>
      </c>
      <c r="L607" s="20">
        <f ca="1">_xll.meDateFromTenor(K607,L$14,"Following",L$13,"Normal")</f>
        <v>43444</v>
      </c>
      <c r="M607" s="175">
        <f ca="1"/>
        <v>7.8447829481156087E-5</v>
      </c>
      <c r="N607" s="7" t="s">
        <v>4</v>
      </c>
      <c r="O607" s="174">
        <f t="shared" ca="1" si="38"/>
        <v>43259</v>
      </c>
      <c r="P607" s="20">
        <f ca="1">_xll.meDateFromTenor(O607,P$14,"Following",P$13,"Normal")</f>
        <v>43262</v>
      </c>
      <c r="Q607" s="175" t="str">
        <f ca="1"/>
        <v>Load Curve</v>
      </c>
      <c r="R607" s="7" t="s">
        <v>4</v>
      </c>
      <c r="S607" s="174">
        <f t="shared" ca="1" si="39"/>
        <v>43259</v>
      </c>
      <c r="T607" s="20">
        <f ca="1">_xll.meDateFromTenor(S607,"1D","Following",T$13,"Normal")</f>
        <v>43262</v>
      </c>
      <c r="U607" s="175" t="str">
        <f ca="1"/>
        <v>Load Curve</v>
      </c>
      <c r="V607" s="136" t="s">
        <v>4</v>
      </c>
    </row>
    <row r="608" spans="1:22" x14ac:dyDescent="0.25">
      <c r="A608" s="142">
        <v>590</v>
      </c>
      <c r="B608" s="134"/>
      <c r="C608" s="174">
        <f ca="1">_xll.meDateFromTenor(C607,"1D","FOLLOWING",D$13,"NORMAL")</f>
        <v>43262</v>
      </c>
      <c r="D608" s="20">
        <f ca="1">_xll.meDateFromTenor(C608,D$14,"Following",D$13,"Normal")</f>
        <v>43263</v>
      </c>
      <c r="E608" s="175">
        <f ca="1"/>
        <v>-3.0045802924849705E-3</v>
      </c>
      <c r="F608" s="99"/>
      <c r="G608" s="174">
        <f t="shared" ca="1" si="36"/>
        <v>43262</v>
      </c>
      <c r="H608" s="20">
        <f ca="1">_xll.meDateFromTenor(G608,H$14,"Following",H$13,"Normal")</f>
        <v>43354</v>
      </c>
      <c r="I608" s="175" t="str">
        <f ca="1"/>
        <v>Load Curve</v>
      </c>
      <c r="J608" s="7" t="s">
        <v>4</v>
      </c>
      <c r="K608" s="174">
        <f t="shared" ca="1" si="37"/>
        <v>43262</v>
      </c>
      <c r="L608" s="20">
        <f ca="1">_xll.meDateFromTenor(K608,L$14,"Following",L$13,"Normal")</f>
        <v>43445</v>
      </c>
      <c r="M608" s="175">
        <f ca="1"/>
        <v>9.4307324180362666E-5</v>
      </c>
      <c r="N608" s="7" t="s">
        <v>4</v>
      </c>
      <c r="O608" s="174">
        <f t="shared" ca="1" si="38"/>
        <v>43262</v>
      </c>
      <c r="P608" s="20">
        <f ca="1">_xll.meDateFromTenor(O608,P$14,"Following",P$13,"Normal")</f>
        <v>43263</v>
      </c>
      <c r="Q608" s="175" t="str">
        <f ca="1"/>
        <v>Load Curve</v>
      </c>
      <c r="R608" s="7" t="s">
        <v>4</v>
      </c>
      <c r="S608" s="174">
        <f t="shared" ca="1" si="39"/>
        <v>43262</v>
      </c>
      <c r="T608" s="20">
        <f ca="1">_xll.meDateFromTenor(S608,"1D","Following",T$13,"Normal")</f>
        <v>43263</v>
      </c>
      <c r="U608" s="175" t="str">
        <f ca="1"/>
        <v>Load Curve</v>
      </c>
      <c r="V608" s="136" t="s">
        <v>4</v>
      </c>
    </row>
    <row r="609" spans="1:22" x14ac:dyDescent="0.25">
      <c r="A609" s="142">
        <v>591</v>
      </c>
      <c r="B609" s="134"/>
      <c r="C609" s="174">
        <f ca="1">_xll.meDateFromTenor(C608,"1D","FOLLOWING",D$13,"NORMAL")</f>
        <v>43263</v>
      </c>
      <c r="D609" s="20">
        <f ca="1">_xll.meDateFromTenor(C609,D$14,"Following",D$13,"Normal")</f>
        <v>43264</v>
      </c>
      <c r="E609" s="175">
        <f ca="1"/>
        <v>-2.9998856085233891E-3</v>
      </c>
      <c r="F609" s="99"/>
      <c r="G609" s="174">
        <f t="shared" ca="1" si="36"/>
        <v>43263</v>
      </c>
      <c r="H609" s="20">
        <f ca="1">_xll.meDateFromTenor(G609,H$14,"Following",H$13,"Normal")</f>
        <v>43355</v>
      </c>
      <c r="I609" s="175" t="str">
        <f ca="1"/>
        <v>Load Curve</v>
      </c>
      <c r="J609" s="7" t="s">
        <v>4</v>
      </c>
      <c r="K609" s="174">
        <f t="shared" ca="1" si="37"/>
        <v>43263</v>
      </c>
      <c r="L609" s="20">
        <f ca="1">_xll.meDateFromTenor(K609,L$14,"Following",L$13,"Normal")</f>
        <v>43446</v>
      </c>
      <c r="M609" s="175">
        <f ca="1"/>
        <v>9.9608156192397922E-5</v>
      </c>
      <c r="N609" s="7" t="s">
        <v>4</v>
      </c>
      <c r="O609" s="174">
        <f t="shared" ca="1" si="38"/>
        <v>43263</v>
      </c>
      <c r="P609" s="20">
        <f ca="1">_xll.meDateFromTenor(O609,P$14,"Following",P$13,"Normal")</f>
        <v>43264</v>
      </c>
      <c r="Q609" s="175" t="str">
        <f ca="1"/>
        <v>Load Curve</v>
      </c>
      <c r="R609" s="7" t="s">
        <v>4</v>
      </c>
      <c r="S609" s="174">
        <f t="shared" ca="1" si="39"/>
        <v>43263</v>
      </c>
      <c r="T609" s="20">
        <f ca="1">_xll.meDateFromTenor(S609,"1D","Following",T$13,"Normal")</f>
        <v>43264</v>
      </c>
      <c r="U609" s="175" t="str">
        <f ca="1"/>
        <v>Load Curve</v>
      </c>
      <c r="V609" s="136" t="s">
        <v>4</v>
      </c>
    </row>
    <row r="610" spans="1:22" x14ac:dyDescent="0.25">
      <c r="A610" s="142">
        <v>592</v>
      </c>
      <c r="B610" s="134"/>
      <c r="C610" s="174">
        <f ca="1">_xll.meDateFromTenor(C609,"1D","FOLLOWING",D$13,"NORMAL")</f>
        <v>43264</v>
      </c>
      <c r="D610" s="20">
        <f ca="1">_xll.meDateFromTenor(C610,D$14,"Following",D$13,"Normal")</f>
        <v>43265</v>
      </c>
      <c r="E610" s="175">
        <f ca="1"/>
        <v>-2.9951910476633367E-3</v>
      </c>
      <c r="F610" s="99"/>
      <c r="G610" s="174">
        <f t="shared" ca="1" si="36"/>
        <v>43264</v>
      </c>
      <c r="H610" s="20">
        <f ca="1">_xll.meDateFromTenor(G610,H$14,"Following",H$13,"Normal")</f>
        <v>43356</v>
      </c>
      <c r="I610" s="175" t="str">
        <f ca="1"/>
        <v>Load Curve</v>
      </c>
      <c r="J610" s="7" t="s">
        <v>4</v>
      </c>
      <c r="K610" s="174">
        <f t="shared" ca="1" si="37"/>
        <v>43264</v>
      </c>
      <c r="L610" s="20">
        <f ca="1">_xll.meDateFromTenor(K610,L$14,"Following",L$13,"Normal")</f>
        <v>43447</v>
      </c>
      <c r="M610" s="175">
        <f ca="1"/>
        <v>1.0491612088986894E-4</v>
      </c>
      <c r="N610" s="7" t="s">
        <v>4</v>
      </c>
      <c r="O610" s="174">
        <f t="shared" ca="1" si="38"/>
        <v>43264</v>
      </c>
      <c r="P610" s="20">
        <f ca="1">_xll.meDateFromTenor(O610,P$14,"Following",P$13,"Normal")</f>
        <v>43265</v>
      </c>
      <c r="Q610" s="175" t="str">
        <f ca="1"/>
        <v>Load Curve</v>
      </c>
      <c r="R610" s="7" t="s">
        <v>4</v>
      </c>
      <c r="S610" s="174">
        <f t="shared" ca="1" si="39"/>
        <v>43264</v>
      </c>
      <c r="T610" s="20">
        <f ca="1">_xll.meDateFromTenor(S610,"1D","Following",T$13,"Normal")</f>
        <v>43265</v>
      </c>
      <c r="U610" s="175" t="str">
        <f ca="1"/>
        <v>Load Curve</v>
      </c>
      <c r="V610" s="136" t="s">
        <v>4</v>
      </c>
    </row>
    <row r="611" spans="1:22" x14ac:dyDescent="0.25">
      <c r="A611" s="142">
        <v>593</v>
      </c>
      <c r="B611" s="134"/>
      <c r="C611" s="174">
        <f ca="1">_xll.meDateFromTenor(C610,"1D","FOLLOWING",D$13,"NORMAL")</f>
        <v>43265</v>
      </c>
      <c r="D611" s="20">
        <f ca="1">_xll.meDateFromTenor(C611,D$14,"Following",D$13,"Normal")</f>
        <v>43266</v>
      </c>
      <c r="E611" s="175">
        <f ca="1"/>
        <v>-2.9904966094251965E-3</v>
      </c>
      <c r="F611" s="99"/>
      <c r="G611" s="174">
        <f t="shared" ca="1" si="36"/>
        <v>43265</v>
      </c>
      <c r="H611" s="20">
        <f ca="1">_xll.meDateFromTenor(G611,H$14,"Following",H$13,"Normal")</f>
        <v>43357</v>
      </c>
      <c r="I611" s="175" t="str">
        <f ca="1"/>
        <v>Load Curve</v>
      </c>
      <c r="J611" s="7" t="s">
        <v>4</v>
      </c>
      <c r="K611" s="174">
        <f t="shared" ca="1" si="37"/>
        <v>43265</v>
      </c>
      <c r="L611" s="20">
        <f ca="1">_xll.meDateFromTenor(K611,L$14,"Following",L$13,"Normal")</f>
        <v>43448</v>
      </c>
      <c r="M611" s="175">
        <f ca="1"/>
        <v>1.1023119775034732E-4</v>
      </c>
      <c r="N611" s="7" t="s">
        <v>4</v>
      </c>
      <c r="O611" s="174">
        <f t="shared" ca="1" si="38"/>
        <v>43265</v>
      </c>
      <c r="P611" s="20">
        <f ca="1">_xll.meDateFromTenor(O611,P$14,"Following",P$13,"Normal")</f>
        <v>43266</v>
      </c>
      <c r="Q611" s="175" t="str">
        <f ca="1"/>
        <v>Load Curve</v>
      </c>
      <c r="R611" s="7" t="s">
        <v>4</v>
      </c>
      <c r="S611" s="174">
        <f t="shared" ca="1" si="39"/>
        <v>43265</v>
      </c>
      <c r="T611" s="20">
        <f ca="1">_xll.meDateFromTenor(S611,"1D","Following",T$13,"Normal")</f>
        <v>43266</v>
      </c>
      <c r="U611" s="175" t="str">
        <f ca="1"/>
        <v>Load Curve</v>
      </c>
      <c r="V611" s="136" t="s">
        <v>4</v>
      </c>
    </row>
    <row r="612" spans="1:22" x14ac:dyDescent="0.25">
      <c r="A612" s="142">
        <v>594</v>
      </c>
      <c r="B612" s="134"/>
      <c r="C612" s="174">
        <f ca="1">_xll.meDateFromTenor(C611,"1D","FOLLOWING",D$13,"NORMAL")</f>
        <v>43266</v>
      </c>
      <c r="D612" s="20">
        <f ca="1">_xll.meDateFromTenor(C612,D$14,"Following",D$13,"Normal")</f>
        <v>43269</v>
      </c>
      <c r="E612" s="175">
        <f ca="1"/>
        <v>-2.9810834555554881E-3</v>
      </c>
      <c r="F612" s="99"/>
      <c r="G612" s="174">
        <f t="shared" ca="1" si="36"/>
        <v>43266</v>
      </c>
      <c r="H612" s="20">
        <f ca="1">_xll.meDateFromTenor(G612,H$14,"Following",H$13,"Normal")</f>
        <v>43360</v>
      </c>
      <c r="I612" s="175" t="str">
        <f ca="1"/>
        <v>Load Curve</v>
      </c>
      <c r="J612" s="7" t="s">
        <v>4</v>
      </c>
      <c r="K612" s="174">
        <f t="shared" ca="1" si="37"/>
        <v>43266</v>
      </c>
      <c r="L612" s="20">
        <f ca="1">_xll.meDateFromTenor(K612,L$14,"Following",L$13,"Normal")</f>
        <v>43451</v>
      </c>
      <c r="M612" s="175">
        <f ca="1"/>
        <v>1.1555336625140478E-4</v>
      </c>
      <c r="N612" s="7" t="s">
        <v>4</v>
      </c>
      <c r="O612" s="174">
        <f t="shared" ca="1" si="38"/>
        <v>43266</v>
      </c>
      <c r="P612" s="20">
        <f ca="1">_xll.meDateFromTenor(O612,P$14,"Following",P$13,"Normal")</f>
        <v>43269</v>
      </c>
      <c r="Q612" s="175" t="str">
        <f ca="1"/>
        <v>Load Curve</v>
      </c>
      <c r="R612" s="7" t="s">
        <v>4</v>
      </c>
      <c r="S612" s="174">
        <f t="shared" ca="1" si="39"/>
        <v>43266</v>
      </c>
      <c r="T612" s="20">
        <f ca="1">_xll.meDateFromTenor(S612,"1D","Following",T$13,"Normal")</f>
        <v>43269</v>
      </c>
      <c r="U612" s="175" t="str">
        <f ca="1"/>
        <v>Load Curve</v>
      </c>
      <c r="V612" s="136" t="s">
        <v>4</v>
      </c>
    </row>
    <row r="613" spans="1:22" x14ac:dyDescent="0.25">
      <c r="A613" s="142">
        <v>595</v>
      </c>
      <c r="B613" s="134"/>
      <c r="C613" s="174">
        <f ca="1">_xll.meDateFromTenor(C612,"1D","FOLLOWING",D$13,"NORMAL")</f>
        <v>43269</v>
      </c>
      <c r="D613" s="20">
        <f ca="1">_xll.meDateFromTenor(C613,D$14,"Following",D$13,"Normal")</f>
        <v>43270</v>
      </c>
      <c r="E613" s="175">
        <f ca="1"/>
        <v>-2.9717200813328508E-3</v>
      </c>
      <c r="F613" s="99"/>
      <c r="G613" s="174">
        <f t="shared" ca="1" si="36"/>
        <v>43269</v>
      </c>
      <c r="H613" s="20">
        <f ca="1">_xll.meDateFromTenor(G613,H$14,"Following",H$13,"Normal")</f>
        <v>43361</v>
      </c>
      <c r="I613" s="175" t="str">
        <f ca="1"/>
        <v>Load Curve</v>
      </c>
      <c r="J613" s="7" t="s">
        <v>4</v>
      </c>
      <c r="K613" s="174">
        <f t="shared" ca="1" si="37"/>
        <v>43269</v>
      </c>
      <c r="L613" s="20">
        <f ca="1">_xll.meDateFromTenor(K613,L$14,"Following",L$13,"Normal")</f>
        <v>43452</v>
      </c>
      <c r="M613" s="175">
        <f ca="1"/>
        <v>1.3156221637376686E-4</v>
      </c>
      <c r="N613" s="7" t="s">
        <v>4</v>
      </c>
      <c r="O613" s="174">
        <f t="shared" ca="1" si="38"/>
        <v>43269</v>
      </c>
      <c r="P613" s="20">
        <f ca="1">_xll.meDateFromTenor(O613,P$14,"Following",P$13,"Normal")</f>
        <v>43270</v>
      </c>
      <c r="Q613" s="175" t="str">
        <f ca="1"/>
        <v>Load Curve</v>
      </c>
      <c r="R613" s="7" t="s">
        <v>4</v>
      </c>
      <c r="S613" s="174">
        <f t="shared" ca="1" si="39"/>
        <v>43269</v>
      </c>
      <c r="T613" s="20">
        <f ca="1">_xll.meDateFromTenor(S613,"1D","Following",T$13,"Normal")</f>
        <v>43270</v>
      </c>
      <c r="U613" s="175" t="str">
        <f ca="1"/>
        <v>Load Curve</v>
      </c>
      <c r="V613" s="136" t="s">
        <v>4</v>
      </c>
    </row>
    <row r="614" spans="1:22" x14ac:dyDescent="0.25">
      <c r="A614" s="142">
        <v>596</v>
      </c>
      <c r="B614" s="134"/>
      <c r="C614" s="174">
        <f ca="1">_xll.meDateFromTenor(C613,"1D","FOLLOWING",D$13,"NORMAL")</f>
        <v>43270</v>
      </c>
      <c r="D614" s="20">
        <f ca="1">_xll.meDateFromTenor(C614,D$14,"Following",D$13,"Normal")</f>
        <v>43271</v>
      </c>
      <c r="E614" s="175">
        <f ca="1"/>
        <v>-2.9670262545256169E-3</v>
      </c>
      <c r="F614" s="99"/>
      <c r="G614" s="174">
        <f t="shared" ca="1" si="36"/>
        <v>43270</v>
      </c>
      <c r="H614" s="20">
        <f ca="1">_xll.meDateFromTenor(G614,H$14,"Following",H$13,"Normal")</f>
        <v>43362</v>
      </c>
      <c r="I614" s="175" t="str">
        <f ca="1"/>
        <v>Load Curve</v>
      </c>
      <c r="J614" s="7" t="s">
        <v>4</v>
      </c>
      <c r="K614" s="174">
        <f t="shared" ca="1" si="37"/>
        <v>43270</v>
      </c>
      <c r="L614" s="20">
        <f ca="1">_xll.meDateFromTenor(K614,L$14,"Following",L$13,"Normal")</f>
        <v>43453</v>
      </c>
      <c r="M614" s="175">
        <f ca="1"/>
        <v>1.3691254621285589E-4</v>
      </c>
      <c r="N614" s="7" t="s">
        <v>4</v>
      </c>
      <c r="O614" s="174">
        <f t="shared" ca="1" si="38"/>
        <v>43270</v>
      </c>
      <c r="P614" s="20">
        <f ca="1">_xll.meDateFromTenor(O614,P$14,"Following",P$13,"Normal")</f>
        <v>43271</v>
      </c>
      <c r="Q614" s="175" t="str">
        <f ca="1"/>
        <v>Load Curve</v>
      </c>
      <c r="R614" s="7" t="s">
        <v>4</v>
      </c>
      <c r="S614" s="174">
        <f t="shared" ca="1" si="39"/>
        <v>43270</v>
      </c>
      <c r="T614" s="20">
        <f ca="1">_xll.meDateFromTenor(S614,"1D","Following",T$13,"Normal")</f>
        <v>43271</v>
      </c>
      <c r="U614" s="175" t="str">
        <f ca="1"/>
        <v>Load Curve</v>
      </c>
      <c r="V614" s="136" t="s">
        <v>4</v>
      </c>
    </row>
    <row r="615" spans="1:22" x14ac:dyDescent="0.25">
      <c r="A615" s="142">
        <v>597</v>
      </c>
      <c r="B615" s="134"/>
      <c r="C615" s="174">
        <f ca="1">_xll.meDateFromTenor(C614,"1D","FOLLOWING",D$13,"NORMAL")</f>
        <v>43271</v>
      </c>
      <c r="D615" s="20">
        <f ca="1">_xll.meDateFromTenor(C615,D$14,"Following",D$13,"Normal")</f>
        <v>43272</v>
      </c>
      <c r="E615" s="175">
        <f ca="1"/>
        <v>-2.962332549341095E-3</v>
      </c>
      <c r="F615" s="99"/>
      <c r="G615" s="174">
        <f t="shared" ca="1" si="36"/>
        <v>43271</v>
      </c>
      <c r="H615" s="20">
        <f ca="1">_xll.meDateFromTenor(G615,H$14,"Following",H$13,"Normal")</f>
        <v>43363</v>
      </c>
      <c r="I615" s="175" t="str">
        <f ca="1"/>
        <v>Load Curve</v>
      </c>
      <c r="J615" s="7" t="s">
        <v>4</v>
      </c>
      <c r="K615" s="174">
        <f t="shared" ca="1" si="37"/>
        <v>43271</v>
      </c>
      <c r="L615" s="20">
        <f ca="1">_xll.meDateFromTenor(K615,L$14,"Following",L$13,"Normal")</f>
        <v>43454</v>
      </c>
      <c r="M615" s="175">
        <f ca="1"/>
        <v>1.4226986508038297E-4</v>
      </c>
      <c r="N615" s="7" t="s">
        <v>4</v>
      </c>
      <c r="O615" s="174">
        <f t="shared" ca="1" si="38"/>
        <v>43271</v>
      </c>
      <c r="P615" s="20">
        <f ca="1">_xll.meDateFromTenor(O615,P$14,"Following",P$13,"Normal")</f>
        <v>43272</v>
      </c>
      <c r="Q615" s="175" t="str">
        <f ca="1"/>
        <v>Load Curve</v>
      </c>
      <c r="R615" s="7" t="s">
        <v>4</v>
      </c>
      <c r="S615" s="174">
        <f t="shared" ca="1" si="39"/>
        <v>43271</v>
      </c>
      <c r="T615" s="20">
        <f ca="1">_xll.meDateFromTenor(S615,"1D","Following",T$13,"Normal")</f>
        <v>43272</v>
      </c>
      <c r="U615" s="175" t="str">
        <f ca="1"/>
        <v>Load Curve</v>
      </c>
      <c r="V615" s="136" t="s">
        <v>4</v>
      </c>
    </row>
    <row r="616" spans="1:22" x14ac:dyDescent="0.25">
      <c r="A616" s="142">
        <v>598</v>
      </c>
      <c r="B616" s="134"/>
      <c r="C616" s="174">
        <f ca="1">_xll.meDateFromTenor(C615,"1D","FOLLOWING",D$13,"NORMAL")</f>
        <v>43272</v>
      </c>
      <c r="D616" s="20">
        <f ca="1">_xll.meDateFromTenor(C616,D$14,"Following",D$13,"Normal")</f>
        <v>43273</v>
      </c>
      <c r="E616" s="175">
        <f ca="1"/>
        <v>-2.9576389656993489E-3</v>
      </c>
      <c r="F616" s="99"/>
      <c r="G616" s="174">
        <f t="shared" ca="1" si="36"/>
        <v>43272</v>
      </c>
      <c r="H616" s="20">
        <f ca="1">_xll.meDateFromTenor(G616,H$14,"Following",H$13,"Normal")</f>
        <v>43364</v>
      </c>
      <c r="I616" s="175" t="str">
        <f ca="1"/>
        <v>Load Curve</v>
      </c>
      <c r="J616" s="7" t="s">
        <v>4</v>
      </c>
      <c r="K616" s="174">
        <f t="shared" ca="1" si="37"/>
        <v>43272</v>
      </c>
      <c r="L616" s="20">
        <f ca="1">_xll.meDateFromTenor(K616,L$14,"Following",L$13,"Normal")</f>
        <v>43455</v>
      </c>
      <c r="M616" s="175">
        <f ca="1"/>
        <v>1.476341524539189E-4</v>
      </c>
      <c r="N616" s="7" t="s">
        <v>4</v>
      </c>
      <c r="O616" s="174">
        <f t="shared" ca="1" si="38"/>
        <v>43272</v>
      </c>
      <c r="P616" s="20">
        <f ca="1">_xll.meDateFromTenor(O616,P$14,"Following",P$13,"Normal")</f>
        <v>43273</v>
      </c>
      <c r="Q616" s="175" t="str">
        <f ca="1"/>
        <v>Load Curve</v>
      </c>
      <c r="R616" s="7" t="s">
        <v>4</v>
      </c>
      <c r="S616" s="174">
        <f t="shared" ca="1" si="39"/>
        <v>43272</v>
      </c>
      <c r="T616" s="20">
        <f ca="1">_xll.meDateFromTenor(S616,"1D","Following",T$13,"Normal")</f>
        <v>43273</v>
      </c>
      <c r="U616" s="175" t="str">
        <f ca="1"/>
        <v>Load Curve</v>
      </c>
      <c r="V616" s="136" t="s">
        <v>4</v>
      </c>
    </row>
    <row r="617" spans="1:22" x14ac:dyDescent="0.25">
      <c r="A617" s="142">
        <v>599</v>
      </c>
      <c r="B617" s="134"/>
      <c r="C617" s="174">
        <f ca="1">_xll.meDateFromTenor(C616,"1D","FOLLOWING",D$13,"NORMAL")</f>
        <v>43273</v>
      </c>
      <c r="D617" s="20">
        <f ca="1">_xll.meDateFromTenor(C617,D$14,"Following",D$13,"Normal")</f>
        <v>43276</v>
      </c>
      <c r="E617" s="175">
        <f ca="1"/>
        <v>-2.948228057779733E-3</v>
      </c>
      <c r="F617" s="99"/>
      <c r="G617" s="174">
        <f t="shared" ca="1" si="36"/>
        <v>43273</v>
      </c>
      <c r="H617" s="20">
        <f ca="1">_xll.meDateFromTenor(G617,H$14,"Following",H$13,"Normal")</f>
        <v>43367</v>
      </c>
      <c r="I617" s="175" t="str">
        <f ca="1"/>
        <v>Load Curve</v>
      </c>
      <c r="J617" s="7" t="s">
        <v>4</v>
      </c>
      <c r="K617" s="174">
        <f t="shared" ca="1" si="37"/>
        <v>43273</v>
      </c>
      <c r="L617" s="20">
        <f ca="1">_xll.meDateFromTenor(K617,L$14,"Following",L$13,"Normal")</f>
        <v>43458</v>
      </c>
      <c r="M617" s="175">
        <f ca="1"/>
        <v>1.530053878110353E-4</v>
      </c>
      <c r="N617" s="7" t="s">
        <v>4</v>
      </c>
      <c r="O617" s="174">
        <f t="shared" ca="1" si="38"/>
        <v>43273</v>
      </c>
      <c r="P617" s="20">
        <f ca="1">_xll.meDateFromTenor(O617,P$14,"Following",P$13,"Normal")</f>
        <v>43276</v>
      </c>
      <c r="Q617" s="175" t="str">
        <f ca="1"/>
        <v>Load Curve</v>
      </c>
      <c r="R617" s="7" t="s">
        <v>4</v>
      </c>
      <c r="S617" s="174">
        <f t="shared" ca="1" si="39"/>
        <v>43273</v>
      </c>
      <c r="T617" s="20">
        <f ca="1">_xll.meDateFromTenor(S617,"1D","Following",T$13,"Normal")</f>
        <v>43276</v>
      </c>
      <c r="U617" s="175" t="str">
        <f ca="1"/>
        <v>Load Curve</v>
      </c>
      <c r="V617" s="136" t="s">
        <v>4</v>
      </c>
    </row>
    <row r="618" spans="1:22" x14ac:dyDescent="0.25">
      <c r="A618" s="142">
        <v>600</v>
      </c>
      <c r="B618" s="134"/>
      <c r="C618" s="174">
        <f ca="1">_xll.meDateFromTenor(C617,"1D","FOLLOWING",D$13,"NORMAL")</f>
        <v>43276</v>
      </c>
      <c r="D618" s="20">
        <f ca="1">_xll.meDateFromTenor(C618,D$14,"Following",D$13,"Normal")</f>
        <v>43277</v>
      </c>
      <c r="E618" s="175">
        <f ca="1"/>
        <v>-2.9388658428430962E-3</v>
      </c>
      <c r="F618" s="99"/>
      <c r="G618" s="174">
        <f t="shared" ca="1" si="36"/>
        <v>43276</v>
      </c>
      <c r="H618" s="20">
        <f ca="1">_xll.meDateFromTenor(G618,H$14,"Following",H$13,"Normal")</f>
        <v>43368</v>
      </c>
      <c r="I618" s="175" t="str">
        <f ca="1"/>
        <v>Load Curve</v>
      </c>
      <c r="J618" s="7" t="s">
        <v>4</v>
      </c>
      <c r="K618" s="174">
        <f t="shared" ca="1" si="37"/>
        <v>43276</v>
      </c>
      <c r="L618" s="20">
        <f ca="1">_xll.meDateFromTenor(K618,L$14,"Following",L$13,"Normal")</f>
        <v>43461</v>
      </c>
      <c r="M618" s="175">
        <f ca="1"/>
        <v>1.6916057655958343E-4</v>
      </c>
      <c r="N618" s="7" t="s">
        <v>4</v>
      </c>
      <c r="O618" s="174">
        <f t="shared" ca="1" si="38"/>
        <v>43276</v>
      </c>
      <c r="P618" s="20">
        <f ca="1">_xll.meDateFromTenor(O618,P$14,"Following",P$13,"Normal")</f>
        <v>43277</v>
      </c>
      <c r="Q618" s="175" t="str">
        <f ca="1"/>
        <v>Load Curve</v>
      </c>
      <c r="R618" s="7" t="s">
        <v>4</v>
      </c>
      <c r="S618" s="174">
        <f t="shared" ca="1" si="39"/>
        <v>43276</v>
      </c>
      <c r="T618" s="20">
        <f ca="1">_xll.meDateFromTenor(S618,"1D","Following",T$13,"Normal")</f>
        <v>43277</v>
      </c>
      <c r="U618" s="175" t="str">
        <f ca="1"/>
        <v>Load Curve</v>
      </c>
      <c r="V618" s="136" t="s">
        <v>4</v>
      </c>
    </row>
    <row r="619" spans="1:22" x14ac:dyDescent="0.25">
      <c r="A619" s="142">
        <v>601</v>
      </c>
      <c r="B619" s="134"/>
      <c r="C619" s="174">
        <f ca="1">_xll.meDateFromTenor(C618,"1D","FOLLOWING",D$13,"NORMAL")</f>
        <v>43277</v>
      </c>
      <c r="D619" s="20">
        <f ca="1">_xll.meDateFromTenor(C619,D$14,"Following",D$13,"Normal")</f>
        <v>43278</v>
      </c>
      <c r="E619" s="175">
        <f ca="1"/>
        <v>-2.9341728639176272E-3</v>
      </c>
      <c r="F619" s="99"/>
      <c r="G619" s="174">
        <f t="shared" ca="1" si="36"/>
        <v>43277</v>
      </c>
      <c r="H619" s="20">
        <f ca="1">_xll.meDateFromTenor(G619,H$14,"Following",H$13,"Normal")</f>
        <v>43369</v>
      </c>
      <c r="I619" s="175" t="str">
        <f ca="1"/>
        <v>Load Curve</v>
      </c>
      <c r="J619" s="7" t="s">
        <v>4</v>
      </c>
      <c r="K619" s="174">
        <f t="shared" ca="1" si="37"/>
        <v>43277</v>
      </c>
      <c r="L619" s="20">
        <f ca="1">_xll.meDateFromTenor(K619,L$14,"Following",L$13,"Normal")</f>
        <v>43461</v>
      </c>
      <c r="M619" s="175">
        <f ca="1"/>
        <v>1.74559398626737E-4</v>
      </c>
      <c r="N619" s="7" t="s">
        <v>4</v>
      </c>
      <c r="O619" s="174">
        <f t="shared" ca="1" si="38"/>
        <v>43277</v>
      </c>
      <c r="P619" s="20">
        <f ca="1">_xll.meDateFromTenor(O619,P$14,"Following",P$13,"Normal")</f>
        <v>43278</v>
      </c>
      <c r="Q619" s="175" t="str">
        <f ca="1"/>
        <v>Load Curve</v>
      </c>
      <c r="R619" s="7" t="s">
        <v>4</v>
      </c>
      <c r="S619" s="174">
        <f t="shared" ca="1" si="39"/>
        <v>43277</v>
      </c>
      <c r="T619" s="20">
        <f ca="1">_xll.meDateFromTenor(S619,"1D","Following",T$13,"Normal")</f>
        <v>43278</v>
      </c>
      <c r="U619" s="175" t="str">
        <f ca="1"/>
        <v>Load Curve</v>
      </c>
      <c r="V619" s="136" t="s">
        <v>4</v>
      </c>
    </row>
    <row r="620" spans="1:22" x14ac:dyDescent="0.25">
      <c r="A620" s="142">
        <v>602</v>
      </c>
      <c r="B620" s="134"/>
      <c r="C620" s="174">
        <f ca="1">_xll.meDateFromTenor(C619,"1D","FOLLOWING",D$13,"NORMAL")</f>
        <v>43278</v>
      </c>
      <c r="D620" s="20">
        <f ca="1">_xll.meDateFromTenor(C620,D$14,"Following",D$13,"Normal")</f>
        <v>43279</v>
      </c>
      <c r="E620" s="175">
        <f ca="1"/>
        <v>-2.9294800056556373E-3</v>
      </c>
      <c r="F620" s="99"/>
      <c r="G620" s="174">
        <f t="shared" ca="1" si="36"/>
        <v>43278</v>
      </c>
      <c r="H620" s="20">
        <f ca="1">_xll.meDateFromTenor(G620,H$14,"Following",H$13,"Normal")</f>
        <v>43370</v>
      </c>
      <c r="I620" s="175" t="str">
        <f ca="1"/>
        <v>Load Curve</v>
      </c>
      <c r="J620" s="7" t="s">
        <v>4</v>
      </c>
      <c r="K620" s="174">
        <f t="shared" ca="1" si="37"/>
        <v>43278</v>
      </c>
      <c r="L620" s="20">
        <f ca="1">_xll.meDateFromTenor(K620,L$14,"Following",L$13,"Normal")</f>
        <v>43461</v>
      </c>
      <c r="M620" s="175">
        <f ca="1"/>
        <v>1.7996506606533005E-4</v>
      </c>
      <c r="N620" s="7" t="s">
        <v>4</v>
      </c>
      <c r="O620" s="174">
        <f t="shared" ca="1" si="38"/>
        <v>43278</v>
      </c>
      <c r="P620" s="20">
        <f ca="1">_xll.meDateFromTenor(O620,P$14,"Following",P$13,"Normal")</f>
        <v>43279</v>
      </c>
      <c r="Q620" s="175" t="str">
        <f ca="1"/>
        <v>Load Curve</v>
      </c>
      <c r="R620" s="7" t="s">
        <v>4</v>
      </c>
      <c r="S620" s="174">
        <f t="shared" ca="1" si="39"/>
        <v>43278</v>
      </c>
      <c r="T620" s="20">
        <f ca="1">_xll.meDateFromTenor(S620,"1D","Following",T$13,"Normal")</f>
        <v>43279</v>
      </c>
      <c r="U620" s="175" t="str">
        <f ca="1"/>
        <v>Load Curve</v>
      </c>
      <c r="V620" s="136" t="s">
        <v>4</v>
      </c>
    </row>
    <row r="621" spans="1:22" x14ac:dyDescent="0.25">
      <c r="A621" s="142">
        <v>603</v>
      </c>
      <c r="B621" s="134"/>
      <c r="C621" s="174">
        <f ca="1">_xll.meDateFromTenor(C620,"1D","FOLLOWING",D$13,"NORMAL")</f>
        <v>43279</v>
      </c>
      <c r="D621" s="20">
        <f ca="1">_xll.meDateFromTenor(C621,D$14,"Following",D$13,"Normal")</f>
        <v>43280</v>
      </c>
      <c r="E621" s="175">
        <f ca="1"/>
        <v>-2.9247872674176383E-3</v>
      </c>
      <c r="F621" s="99"/>
      <c r="G621" s="174">
        <f t="shared" ca="1" si="36"/>
        <v>43279</v>
      </c>
      <c r="H621" s="20">
        <f ca="1">_xll.meDateFromTenor(G621,H$14,"Following",H$13,"Normal")</f>
        <v>43371</v>
      </c>
      <c r="I621" s="175" t="str">
        <f ca="1"/>
        <v>Load Curve</v>
      </c>
      <c r="J621" s="7" t="s">
        <v>4</v>
      </c>
      <c r="K621" s="174">
        <f t="shared" ca="1" si="37"/>
        <v>43279</v>
      </c>
      <c r="L621" s="20">
        <f ca="1">_xll.meDateFromTenor(K621,L$14,"Following",L$13,"Normal")</f>
        <v>43462</v>
      </c>
      <c r="M621" s="175">
        <f ca="1"/>
        <v>1.8537755835293252E-4</v>
      </c>
      <c r="N621" s="7" t="s">
        <v>4</v>
      </c>
      <c r="O621" s="174">
        <f t="shared" ca="1" si="38"/>
        <v>43279</v>
      </c>
      <c r="P621" s="20">
        <f ca="1">_xll.meDateFromTenor(O621,P$14,"Following",P$13,"Normal")</f>
        <v>43280</v>
      </c>
      <c r="Q621" s="175" t="str">
        <f ca="1"/>
        <v>Load Curve</v>
      </c>
      <c r="R621" s="7" t="s">
        <v>4</v>
      </c>
      <c r="S621" s="174">
        <f t="shared" ca="1" si="39"/>
        <v>43279</v>
      </c>
      <c r="T621" s="20">
        <f ca="1">_xll.meDateFromTenor(S621,"1D","Following",T$13,"Normal")</f>
        <v>43280</v>
      </c>
      <c r="U621" s="175" t="str">
        <f ca="1"/>
        <v>Load Curve</v>
      </c>
      <c r="V621" s="136" t="s">
        <v>4</v>
      </c>
    </row>
    <row r="622" spans="1:22" x14ac:dyDescent="0.25">
      <c r="A622" s="142">
        <v>604</v>
      </c>
      <c r="B622" s="134"/>
      <c r="C622" s="174">
        <f ca="1">_xll.meDateFromTenor(C621,"1D","FOLLOWING",D$13,"NORMAL")</f>
        <v>43280</v>
      </c>
      <c r="D622" s="20">
        <f ca="1">_xll.meDateFromTenor(C622,D$14,"Following",D$13,"Normal")</f>
        <v>43283</v>
      </c>
      <c r="E622" s="175">
        <f ca="1"/>
        <v>-2.9153785811475534E-3</v>
      </c>
      <c r="F622" s="99"/>
      <c r="G622" s="174">
        <f t="shared" ca="1" si="36"/>
        <v>43280</v>
      </c>
      <c r="H622" s="20">
        <f ca="1">_xll.meDateFromTenor(G622,H$14,"Following",H$13,"Normal")</f>
        <v>43374</v>
      </c>
      <c r="I622" s="175" t="str">
        <f ca="1"/>
        <v>Load Curve</v>
      </c>
      <c r="J622" s="7" t="s">
        <v>4</v>
      </c>
      <c r="K622" s="174">
        <f t="shared" ca="1" si="37"/>
        <v>43280</v>
      </c>
      <c r="L622" s="20">
        <f ca="1">_xll.meDateFromTenor(K622,L$14,"Following",L$13,"Normal")</f>
        <v>43465</v>
      </c>
      <c r="M622" s="175">
        <f ca="1"/>
        <v>1.9079685496711777E-4</v>
      </c>
      <c r="N622" s="7" t="s">
        <v>4</v>
      </c>
      <c r="O622" s="174">
        <f t="shared" ca="1" si="38"/>
        <v>43280</v>
      </c>
      <c r="P622" s="20">
        <f ca="1">_xll.meDateFromTenor(O622,P$14,"Following",P$13,"Normal")</f>
        <v>43283</v>
      </c>
      <c r="Q622" s="175" t="str">
        <f ca="1"/>
        <v>Load Curve</v>
      </c>
      <c r="R622" s="7" t="s">
        <v>4</v>
      </c>
      <c r="S622" s="174">
        <f t="shared" ca="1" si="39"/>
        <v>43280</v>
      </c>
      <c r="T622" s="20">
        <f ca="1">_xll.meDateFromTenor(S622,"1D","Following",T$13,"Normal")</f>
        <v>43283</v>
      </c>
      <c r="U622" s="175" t="str">
        <f ca="1"/>
        <v>Load Curve</v>
      </c>
      <c r="V622" s="136" t="s">
        <v>4</v>
      </c>
    </row>
    <row r="623" spans="1:22" x14ac:dyDescent="0.25">
      <c r="A623" s="142">
        <v>605</v>
      </c>
      <c r="B623" s="134"/>
      <c r="C623" s="174">
        <f ca="1">_xll.meDateFromTenor(C622,"1D","FOLLOWING",D$13,"NORMAL")</f>
        <v>43283</v>
      </c>
      <c r="D623" s="20">
        <f ca="1">_xll.meDateFromTenor(C623,D$14,"Following",D$13,"Normal")</f>
        <v>43284</v>
      </c>
      <c r="E623" s="175">
        <f ca="1"/>
        <v>-2.9060175133866044E-3</v>
      </c>
      <c r="F623" s="99"/>
      <c r="G623" s="174">
        <f t="shared" ca="1" si="36"/>
        <v>43283</v>
      </c>
      <c r="H623" s="20">
        <f ca="1">_xll.meDateFromTenor(G623,H$14,"Following",H$13,"Normal")</f>
        <v>43375</v>
      </c>
      <c r="I623" s="175" t="str">
        <f ca="1"/>
        <v>Load Curve</v>
      </c>
      <c r="J623" s="7" t="s">
        <v>4</v>
      </c>
      <c r="K623" s="174">
        <f t="shared" ca="1" si="37"/>
        <v>43283</v>
      </c>
      <c r="L623" s="20">
        <f ca="1">_xll.meDateFromTenor(K623,L$14,"Following",L$13,"Normal")</f>
        <v>43467</v>
      </c>
      <c r="M623" s="175">
        <f ca="1"/>
        <v>2.0709536554488082E-4</v>
      </c>
      <c r="N623" s="7" t="s">
        <v>4</v>
      </c>
      <c r="O623" s="174">
        <f t="shared" ca="1" si="38"/>
        <v>43283</v>
      </c>
      <c r="P623" s="20">
        <f ca="1">_xll.meDateFromTenor(O623,P$14,"Following",P$13,"Normal")</f>
        <v>43284</v>
      </c>
      <c r="Q623" s="175" t="str">
        <f ca="1"/>
        <v>Load Curve</v>
      </c>
      <c r="R623" s="7" t="s">
        <v>4</v>
      </c>
      <c r="S623" s="174">
        <f t="shared" ca="1" si="39"/>
        <v>43283</v>
      </c>
      <c r="T623" s="20">
        <f ca="1">_xll.meDateFromTenor(S623,"1D","Following",T$13,"Normal")</f>
        <v>43284</v>
      </c>
      <c r="U623" s="175" t="str">
        <f ca="1"/>
        <v>Load Curve</v>
      </c>
      <c r="V623" s="136" t="s">
        <v>4</v>
      </c>
    </row>
    <row r="624" spans="1:22" x14ac:dyDescent="0.25">
      <c r="A624" s="142">
        <v>606</v>
      </c>
      <c r="B624" s="134"/>
      <c r="C624" s="174">
        <f ca="1">_xll.meDateFromTenor(C623,"1D","FOLLOWING",D$13,"NORMAL")</f>
        <v>43284</v>
      </c>
      <c r="D624" s="20">
        <f ca="1">_xll.meDateFromTenor(C624,D$14,"Following",D$13,"Normal")</f>
        <v>43285</v>
      </c>
      <c r="E624" s="175">
        <f ca="1"/>
        <v>-2.9013253734699977E-3</v>
      </c>
      <c r="F624" s="99"/>
      <c r="G624" s="174">
        <f t="shared" ca="1" si="36"/>
        <v>43284</v>
      </c>
      <c r="H624" s="20">
        <f ca="1">_xll.meDateFromTenor(G624,H$14,"Following",H$13,"Normal")</f>
        <v>43376</v>
      </c>
      <c r="I624" s="175" t="str">
        <f ca="1"/>
        <v>Load Curve</v>
      </c>
      <c r="J624" s="7" t="s">
        <v>4</v>
      </c>
      <c r="K624" s="174">
        <f t="shared" ca="1" si="37"/>
        <v>43284</v>
      </c>
      <c r="L624" s="20">
        <f ca="1">_xll.meDateFromTenor(K624,L$14,"Following",L$13,"Normal")</f>
        <v>43468</v>
      </c>
      <c r="M624" s="175">
        <f ca="1"/>
        <v>2.1254167424110981E-4</v>
      </c>
      <c r="N624" s="7" t="s">
        <v>4</v>
      </c>
      <c r="O624" s="174">
        <f t="shared" ca="1" si="38"/>
        <v>43284</v>
      </c>
      <c r="P624" s="20">
        <f ca="1">_xll.meDateFromTenor(O624,P$14,"Following",P$13,"Normal")</f>
        <v>43285</v>
      </c>
      <c r="Q624" s="175" t="str">
        <f ca="1"/>
        <v>Load Curve</v>
      </c>
      <c r="R624" s="7" t="s">
        <v>4</v>
      </c>
      <c r="S624" s="174">
        <f t="shared" ca="1" si="39"/>
        <v>43284</v>
      </c>
      <c r="T624" s="20">
        <f ca="1">_xll.meDateFromTenor(S624,"1D","Following",T$13,"Normal")</f>
        <v>43285</v>
      </c>
      <c r="U624" s="175" t="str">
        <f ca="1"/>
        <v>Load Curve</v>
      </c>
      <c r="V624" s="136" t="s">
        <v>4</v>
      </c>
    </row>
    <row r="625" spans="1:22" x14ac:dyDescent="0.25">
      <c r="A625" s="142">
        <v>607</v>
      </c>
      <c r="B625" s="134"/>
      <c r="C625" s="174">
        <f ca="1">_xll.meDateFromTenor(C624,"1D","FOLLOWING",D$13,"NORMAL")</f>
        <v>43285</v>
      </c>
      <c r="D625" s="20">
        <f ca="1">_xll.meDateFromTenor(C625,D$14,"Following",D$13,"Normal")</f>
        <v>43286</v>
      </c>
      <c r="E625" s="175">
        <f ca="1"/>
        <v>-2.8966333528179893E-3</v>
      </c>
      <c r="F625" s="99"/>
      <c r="G625" s="174">
        <f t="shared" ca="1" si="36"/>
        <v>43285</v>
      </c>
      <c r="H625" s="20">
        <f ca="1">_xll.meDateFromTenor(G625,H$14,"Following",H$13,"Normal")</f>
        <v>43377</v>
      </c>
      <c r="I625" s="175" t="str">
        <f ca="1"/>
        <v>Load Curve</v>
      </c>
      <c r="J625" s="7" t="s">
        <v>4</v>
      </c>
      <c r="K625" s="174">
        <f t="shared" ca="1" si="37"/>
        <v>43285</v>
      </c>
      <c r="L625" s="20">
        <f ca="1">_xll.meDateFromTenor(K625,L$14,"Following",L$13,"Normal")</f>
        <v>43469</v>
      </c>
      <c r="M625" s="175">
        <f ca="1"/>
        <v>2.1799468465177885E-4</v>
      </c>
      <c r="N625" s="7" t="s">
        <v>4</v>
      </c>
      <c r="O625" s="174">
        <f t="shared" ca="1" si="38"/>
        <v>43285</v>
      </c>
      <c r="P625" s="20">
        <f ca="1">_xll.meDateFromTenor(O625,P$14,"Following",P$13,"Normal")</f>
        <v>43286</v>
      </c>
      <c r="Q625" s="175" t="str">
        <f ca="1"/>
        <v>Load Curve</v>
      </c>
      <c r="R625" s="7" t="s">
        <v>4</v>
      </c>
      <c r="S625" s="174">
        <f t="shared" ca="1" si="39"/>
        <v>43285</v>
      </c>
      <c r="T625" s="20">
        <f ca="1">_xll.meDateFromTenor(S625,"1D","Following",T$13,"Normal")</f>
        <v>43286</v>
      </c>
      <c r="U625" s="175" t="str">
        <f ca="1"/>
        <v>Load Curve</v>
      </c>
      <c r="V625" s="136" t="s">
        <v>4</v>
      </c>
    </row>
    <row r="626" spans="1:22" x14ac:dyDescent="0.25">
      <c r="A626" s="142">
        <v>608</v>
      </c>
      <c r="B626" s="134"/>
      <c r="C626" s="174">
        <f ca="1">_xll.meDateFromTenor(C625,"1D","FOLLOWING",D$13,"NORMAL")</f>
        <v>43286</v>
      </c>
      <c r="D626" s="20">
        <f ca="1">_xll.meDateFromTenor(C626,D$14,"Following",D$13,"Normal")</f>
        <v>43287</v>
      </c>
      <c r="E626" s="175">
        <f ca="1"/>
        <v>-2.8919414509909307E-3</v>
      </c>
      <c r="F626" s="99"/>
      <c r="G626" s="174">
        <f t="shared" ca="1" si="36"/>
        <v>43286</v>
      </c>
      <c r="H626" s="20">
        <f ca="1">_xll.meDateFromTenor(G626,H$14,"Following",H$13,"Normal")</f>
        <v>43378</v>
      </c>
      <c r="I626" s="175" t="str">
        <f ca="1"/>
        <v>Load Curve</v>
      </c>
      <c r="J626" s="7" t="s">
        <v>4</v>
      </c>
      <c r="K626" s="174">
        <f t="shared" ca="1" si="37"/>
        <v>43286</v>
      </c>
      <c r="L626" s="20">
        <f ca="1">_xll.meDateFromTenor(K626,L$14,"Following",L$13,"Normal")</f>
        <v>43472</v>
      </c>
      <c r="M626" s="175">
        <f ca="1"/>
        <v>2.2345437625445863E-4</v>
      </c>
      <c r="N626" s="7" t="s">
        <v>4</v>
      </c>
      <c r="O626" s="174">
        <f t="shared" ca="1" si="38"/>
        <v>43286</v>
      </c>
      <c r="P626" s="20">
        <f ca="1">_xll.meDateFromTenor(O626,P$14,"Following",P$13,"Normal")</f>
        <v>43287</v>
      </c>
      <c r="Q626" s="175" t="str">
        <f ca="1"/>
        <v>Load Curve</v>
      </c>
      <c r="R626" s="7" t="s">
        <v>4</v>
      </c>
      <c r="S626" s="174">
        <f t="shared" ca="1" si="39"/>
        <v>43286</v>
      </c>
      <c r="T626" s="20">
        <f ca="1">_xll.meDateFromTenor(S626,"1D","Following",T$13,"Normal")</f>
        <v>43287</v>
      </c>
      <c r="U626" s="175" t="str">
        <f ca="1"/>
        <v>Load Curve</v>
      </c>
      <c r="V626" s="136" t="s">
        <v>4</v>
      </c>
    </row>
    <row r="627" spans="1:22" x14ac:dyDescent="0.25">
      <c r="A627" s="142">
        <v>609</v>
      </c>
      <c r="B627" s="134"/>
      <c r="C627" s="174">
        <f ca="1">_xll.meDateFromTenor(C626,"1D","FOLLOWING",D$13,"NORMAL")</f>
        <v>43287</v>
      </c>
      <c r="D627" s="20">
        <f ca="1">_xll.meDateFromTenor(C627,D$14,"Following",D$13,"Normal")</f>
        <v>43290</v>
      </c>
      <c r="E627" s="175">
        <f ca="1"/>
        <v>-2.8825349619765565E-3</v>
      </c>
      <c r="F627" s="99"/>
      <c r="G627" s="174">
        <f t="shared" ca="1" si="36"/>
        <v>43287</v>
      </c>
      <c r="H627" s="20">
        <f ca="1">_xll.meDateFromTenor(G627,H$14,"Following",H$13,"Normal")</f>
        <v>43381</v>
      </c>
      <c r="I627" s="175" t="str">
        <f ca="1"/>
        <v>Load Curve</v>
      </c>
      <c r="J627" s="7" t="s">
        <v>4</v>
      </c>
      <c r="K627" s="174">
        <f t="shared" ca="1" si="37"/>
        <v>43287</v>
      </c>
      <c r="L627" s="20">
        <f ca="1">_xll.meDateFromTenor(K627,L$14,"Following",L$13,"Normal")</f>
        <v>43472</v>
      </c>
      <c r="M627" s="175">
        <f ca="1"/>
        <v>2.2892072852672259E-4</v>
      </c>
      <c r="N627" s="7" t="s">
        <v>4</v>
      </c>
      <c r="O627" s="174">
        <f t="shared" ca="1" si="38"/>
        <v>43287</v>
      </c>
      <c r="P627" s="20">
        <f ca="1">_xll.meDateFromTenor(O627,P$14,"Following",P$13,"Normal")</f>
        <v>43290</v>
      </c>
      <c r="Q627" s="175" t="str">
        <f ca="1"/>
        <v>Load Curve</v>
      </c>
      <c r="R627" s="7" t="s">
        <v>4</v>
      </c>
      <c r="S627" s="174">
        <f t="shared" ca="1" si="39"/>
        <v>43287</v>
      </c>
      <c r="T627" s="20">
        <f ca="1">_xll.meDateFromTenor(S627,"1D","Following",T$13,"Normal")</f>
        <v>43290</v>
      </c>
      <c r="U627" s="175" t="str">
        <f ca="1"/>
        <v>Load Curve</v>
      </c>
      <c r="V627" s="136" t="s">
        <v>4</v>
      </c>
    </row>
    <row r="628" spans="1:22" x14ac:dyDescent="0.25">
      <c r="A628" s="142">
        <v>610</v>
      </c>
      <c r="B628" s="134"/>
      <c r="C628" s="174">
        <f ca="1">_xll.meDateFromTenor(C627,"1D","FOLLOWING",D$13,"NORMAL")</f>
        <v>43290</v>
      </c>
      <c r="D628" s="20">
        <f ca="1">_xll.meDateFromTenor(C628,D$14,"Following",D$13,"Normal")</f>
        <v>43291</v>
      </c>
      <c r="E628" s="175">
        <f ca="1"/>
        <v>-2.8731750293342732E-3</v>
      </c>
      <c r="F628" s="99"/>
      <c r="G628" s="174">
        <f t="shared" ca="1" si="36"/>
        <v>43290</v>
      </c>
      <c r="H628" s="20">
        <f ca="1">_xll.meDateFromTenor(G628,H$14,"Following",H$13,"Normal")</f>
        <v>43382</v>
      </c>
      <c r="I628" s="175" t="str">
        <f ca="1"/>
        <v>Load Curve</v>
      </c>
      <c r="J628" s="7" t="s">
        <v>4</v>
      </c>
      <c r="K628" s="174">
        <f t="shared" ca="1" si="37"/>
        <v>43290</v>
      </c>
      <c r="L628" s="20">
        <f ca="1">_xll.meDateFromTenor(K628,L$14,"Following",L$13,"Normal")</f>
        <v>43474</v>
      </c>
      <c r="M628" s="175">
        <f ca="1"/>
        <v>2.453595441367296E-4</v>
      </c>
      <c r="N628" s="7" t="s">
        <v>4</v>
      </c>
      <c r="O628" s="174">
        <f t="shared" ca="1" si="38"/>
        <v>43290</v>
      </c>
      <c r="P628" s="20">
        <f ca="1">_xll.meDateFromTenor(O628,P$14,"Following",P$13,"Normal")</f>
        <v>43291</v>
      </c>
      <c r="Q628" s="175" t="str">
        <f ca="1"/>
        <v>Load Curve</v>
      </c>
      <c r="R628" s="7" t="s">
        <v>4</v>
      </c>
      <c r="S628" s="174">
        <f t="shared" ca="1" si="39"/>
        <v>43290</v>
      </c>
      <c r="T628" s="20">
        <f ca="1">_xll.meDateFromTenor(S628,"1D","Following",T$13,"Normal")</f>
        <v>43291</v>
      </c>
      <c r="U628" s="175" t="str">
        <f ca="1"/>
        <v>Load Curve</v>
      </c>
      <c r="V628" s="136" t="s">
        <v>4</v>
      </c>
    </row>
    <row r="629" spans="1:22" x14ac:dyDescent="0.25">
      <c r="A629" s="142">
        <v>611</v>
      </c>
      <c r="B629" s="134"/>
      <c r="C629" s="174">
        <f ca="1">_xll.meDateFromTenor(C628,"1D","FOLLOWING",D$13,"NORMAL")</f>
        <v>43291</v>
      </c>
      <c r="D629" s="20">
        <f ca="1">_xll.meDateFromTenor(C629,D$14,"Following",D$13,"Normal")</f>
        <v>43292</v>
      </c>
      <c r="E629" s="175">
        <f ca="1"/>
        <v>-2.868483719353786E-3</v>
      </c>
      <c r="F629" s="99"/>
      <c r="G629" s="174">
        <f t="shared" ca="1" si="36"/>
        <v>43291</v>
      </c>
      <c r="H629" s="20">
        <f ca="1">_xll.meDateFromTenor(G629,H$14,"Following",H$13,"Normal")</f>
        <v>43383</v>
      </c>
      <c r="I629" s="175" t="str">
        <f ca="1"/>
        <v>Load Curve</v>
      </c>
      <c r="J629" s="7" t="s">
        <v>4</v>
      </c>
      <c r="K629" s="174">
        <f t="shared" ca="1" si="37"/>
        <v>43291</v>
      </c>
      <c r="L629" s="20">
        <f ca="1">_xll.meDateFromTenor(K629,L$14,"Following",L$13,"Normal")</f>
        <v>43475</v>
      </c>
      <c r="M629" s="175">
        <f ca="1"/>
        <v>2.5085233386304298E-4</v>
      </c>
      <c r="N629" s="7" t="s">
        <v>4</v>
      </c>
      <c r="O629" s="174">
        <f t="shared" ca="1" si="38"/>
        <v>43291</v>
      </c>
      <c r="P629" s="20">
        <f ca="1">_xll.meDateFromTenor(O629,P$14,"Following",P$13,"Normal")</f>
        <v>43292</v>
      </c>
      <c r="Q629" s="175" t="str">
        <f ca="1"/>
        <v>Load Curve</v>
      </c>
      <c r="R629" s="7" t="s">
        <v>4</v>
      </c>
      <c r="S629" s="174">
        <f t="shared" ca="1" si="39"/>
        <v>43291</v>
      </c>
      <c r="T629" s="20">
        <f ca="1">_xll.meDateFromTenor(S629,"1D","Following",T$13,"Normal")</f>
        <v>43292</v>
      </c>
      <c r="U629" s="175" t="str">
        <f ca="1"/>
        <v>Load Curve</v>
      </c>
      <c r="V629" s="136" t="s">
        <v>4</v>
      </c>
    </row>
    <row r="630" spans="1:22" x14ac:dyDescent="0.25">
      <c r="A630" s="142">
        <v>612</v>
      </c>
      <c r="B630" s="134"/>
      <c r="C630" s="174">
        <f ca="1">_xll.meDateFromTenor(C629,"1D","FOLLOWING",D$13,"NORMAL")</f>
        <v>43292</v>
      </c>
      <c r="D630" s="20">
        <f ca="1">_xll.meDateFromTenor(C630,D$14,"Following",D$13,"Normal")</f>
        <v>43293</v>
      </c>
      <c r="E630" s="175">
        <f ca="1"/>
        <v>-2.8637925271990483E-3</v>
      </c>
      <c r="F630" s="99"/>
      <c r="G630" s="174">
        <f t="shared" ca="1" si="36"/>
        <v>43292</v>
      </c>
      <c r="H630" s="20">
        <f ca="1">_xll.meDateFromTenor(G630,H$14,"Following",H$13,"Normal")</f>
        <v>43384</v>
      </c>
      <c r="I630" s="175" t="str">
        <f ca="1"/>
        <v>Load Curve</v>
      </c>
      <c r="J630" s="7" t="s">
        <v>4</v>
      </c>
      <c r="K630" s="174">
        <f t="shared" ca="1" si="37"/>
        <v>43292</v>
      </c>
      <c r="L630" s="20">
        <f ca="1">_xll.meDateFromTenor(K630,L$14,"Following",L$13,"Normal")</f>
        <v>43476</v>
      </c>
      <c r="M630" s="175">
        <f ca="1"/>
        <v>2.5635168164679786E-4</v>
      </c>
      <c r="N630" s="7" t="s">
        <v>4</v>
      </c>
      <c r="O630" s="174">
        <f t="shared" ca="1" si="38"/>
        <v>43292</v>
      </c>
      <c r="P630" s="20">
        <f ca="1">_xll.meDateFromTenor(O630,P$14,"Following",P$13,"Normal")</f>
        <v>43293</v>
      </c>
      <c r="Q630" s="175" t="str">
        <f ca="1"/>
        <v>Load Curve</v>
      </c>
      <c r="R630" s="7" t="s">
        <v>4</v>
      </c>
      <c r="S630" s="174">
        <f t="shared" ca="1" si="39"/>
        <v>43292</v>
      </c>
      <c r="T630" s="20">
        <f ca="1">_xll.meDateFromTenor(S630,"1D","Following",T$13,"Normal")</f>
        <v>43293</v>
      </c>
      <c r="U630" s="175" t="str">
        <f ca="1"/>
        <v>Load Curve</v>
      </c>
      <c r="V630" s="136" t="s">
        <v>4</v>
      </c>
    </row>
    <row r="631" spans="1:22" x14ac:dyDescent="0.25">
      <c r="A631" s="142">
        <v>613</v>
      </c>
      <c r="B631" s="134"/>
      <c r="C631" s="174">
        <f ca="1">_xll.meDateFromTenor(C630,"1D","FOLLOWING",D$13,"NORMAL")</f>
        <v>43293</v>
      </c>
      <c r="D631" s="20">
        <f ca="1">_xll.meDateFromTenor(C631,D$14,"Following",D$13,"Normal")</f>
        <v>43294</v>
      </c>
      <c r="E631" s="175">
        <f ca="1"/>
        <v>-2.8591014526302516E-3</v>
      </c>
      <c r="F631" s="99"/>
      <c r="G631" s="174">
        <f t="shared" ca="1" si="36"/>
        <v>43293</v>
      </c>
      <c r="H631" s="20">
        <f ca="1">_xll.meDateFromTenor(G631,H$14,"Following",H$13,"Normal")</f>
        <v>43385</v>
      </c>
      <c r="I631" s="175" t="str">
        <f ca="1"/>
        <v>Load Curve</v>
      </c>
      <c r="J631" s="7" t="s">
        <v>4</v>
      </c>
      <c r="K631" s="174">
        <f t="shared" ca="1" si="37"/>
        <v>43293</v>
      </c>
      <c r="L631" s="20">
        <f ca="1">_xll.meDateFromTenor(K631,L$14,"Following",L$13,"Normal")</f>
        <v>43479</v>
      </c>
      <c r="M631" s="175">
        <f ca="1"/>
        <v>2.6185756696556575E-4</v>
      </c>
      <c r="N631" s="7" t="s">
        <v>4</v>
      </c>
      <c r="O631" s="174">
        <f t="shared" ca="1" si="38"/>
        <v>43293</v>
      </c>
      <c r="P631" s="20">
        <f ca="1">_xll.meDateFromTenor(O631,P$14,"Following",P$13,"Normal")</f>
        <v>43294</v>
      </c>
      <c r="Q631" s="175" t="str">
        <f ca="1"/>
        <v>Load Curve</v>
      </c>
      <c r="R631" s="7" t="s">
        <v>4</v>
      </c>
      <c r="S631" s="174">
        <f t="shared" ca="1" si="39"/>
        <v>43293</v>
      </c>
      <c r="T631" s="20">
        <f ca="1">_xll.meDateFromTenor(S631,"1D","Following",T$13,"Normal")</f>
        <v>43294</v>
      </c>
      <c r="U631" s="175" t="str">
        <f ca="1"/>
        <v>Load Curve</v>
      </c>
      <c r="V631" s="136" t="s">
        <v>4</v>
      </c>
    </row>
    <row r="632" spans="1:22" x14ac:dyDescent="0.25">
      <c r="A632" s="142">
        <v>614</v>
      </c>
      <c r="B632" s="134"/>
      <c r="C632" s="174">
        <f ca="1">_xll.meDateFromTenor(C631,"1D","FOLLOWING",D$13,"NORMAL")</f>
        <v>43294</v>
      </c>
      <c r="D632" s="20">
        <f ca="1">_xll.meDateFromTenor(C632,D$14,"Following",D$13,"Normal")</f>
        <v>43297</v>
      </c>
      <c r="E632" s="175">
        <f ca="1"/>
        <v>-2.8496971367573923E-3</v>
      </c>
      <c r="F632" s="99"/>
      <c r="G632" s="174">
        <f t="shared" ca="1" si="36"/>
        <v>43294</v>
      </c>
      <c r="H632" s="20">
        <f ca="1">_xll.meDateFromTenor(G632,H$14,"Following",H$13,"Normal")</f>
        <v>43388</v>
      </c>
      <c r="I632" s="175" t="str">
        <f ca="1"/>
        <v>Load Curve</v>
      </c>
      <c r="J632" s="7" t="s">
        <v>4</v>
      </c>
      <c r="K632" s="174">
        <f t="shared" ca="1" si="37"/>
        <v>43294</v>
      </c>
      <c r="L632" s="20">
        <f ca="1">_xll.meDateFromTenor(K632,L$14,"Following",L$13,"Normal")</f>
        <v>43479</v>
      </c>
      <c r="M632" s="175">
        <f ca="1"/>
        <v>2.6736996929691833E-4</v>
      </c>
      <c r="N632" s="7" t="s">
        <v>4</v>
      </c>
      <c r="O632" s="174">
        <f t="shared" ca="1" si="38"/>
        <v>43294</v>
      </c>
      <c r="P632" s="20">
        <f ca="1">_xll.meDateFromTenor(O632,P$14,"Following",P$13,"Normal")</f>
        <v>43297</v>
      </c>
      <c r="Q632" s="175" t="str">
        <f ca="1"/>
        <v>Load Curve</v>
      </c>
      <c r="R632" s="7" t="s">
        <v>4</v>
      </c>
      <c r="S632" s="174">
        <f t="shared" ca="1" si="39"/>
        <v>43294</v>
      </c>
      <c r="T632" s="20">
        <f ca="1">_xll.meDateFromTenor(S632,"1D","Following",T$13,"Normal")</f>
        <v>43297</v>
      </c>
      <c r="U632" s="175" t="str">
        <f ca="1"/>
        <v>Load Curve</v>
      </c>
      <c r="V632" s="136" t="s">
        <v>4</v>
      </c>
    </row>
    <row r="633" spans="1:22" x14ac:dyDescent="0.25">
      <c r="A633" s="142">
        <v>615</v>
      </c>
      <c r="B633" s="134"/>
      <c r="C633" s="174">
        <f ca="1">_xll.meDateFromTenor(C632,"1D","FOLLOWING",D$13,"NORMAL")</f>
        <v>43297</v>
      </c>
      <c r="D633" s="20">
        <f ca="1">_xll.meDateFromTenor(C633,D$14,"Following",D$13,"Normal")</f>
        <v>43298</v>
      </c>
      <c r="E633" s="175">
        <f ca="1"/>
        <v>-2.8403383270170324E-3</v>
      </c>
      <c r="F633" s="99"/>
      <c r="G633" s="174">
        <f t="shared" ca="1" si="36"/>
        <v>43297</v>
      </c>
      <c r="H633" s="20">
        <f ca="1">_xll.meDateFromTenor(G633,H$14,"Following",H$13,"Normal")</f>
        <v>43389</v>
      </c>
      <c r="I633" s="175" t="str">
        <f ca="1"/>
        <v>Load Curve</v>
      </c>
      <c r="J633" s="7" t="s">
        <v>4</v>
      </c>
      <c r="K633" s="174">
        <f t="shared" ca="1" si="37"/>
        <v>43297</v>
      </c>
      <c r="L633" s="20">
        <f ca="1">_xll.meDateFromTenor(K633,L$14,"Following",L$13,"Normal")</f>
        <v>43481</v>
      </c>
      <c r="M633" s="175">
        <f ca="1"/>
        <v>2.8394607314219893E-4</v>
      </c>
      <c r="N633" s="7" t="s">
        <v>4</v>
      </c>
      <c r="O633" s="174">
        <f t="shared" ca="1" si="38"/>
        <v>43297</v>
      </c>
      <c r="P633" s="20">
        <f ca="1">_xll.meDateFromTenor(O633,P$14,"Following",P$13,"Normal")</f>
        <v>43298</v>
      </c>
      <c r="Q633" s="175" t="str">
        <f ca="1"/>
        <v>Load Curve</v>
      </c>
      <c r="R633" s="7" t="s">
        <v>4</v>
      </c>
      <c r="S633" s="174">
        <f t="shared" ca="1" si="39"/>
        <v>43297</v>
      </c>
      <c r="T633" s="20">
        <f ca="1">_xll.meDateFromTenor(S633,"1D","Following",T$13,"Normal")</f>
        <v>43298</v>
      </c>
      <c r="U633" s="175" t="str">
        <f ca="1"/>
        <v>Load Curve</v>
      </c>
      <c r="V633" s="136" t="s">
        <v>4</v>
      </c>
    </row>
    <row r="634" spans="1:22" x14ac:dyDescent="0.25">
      <c r="A634" s="142">
        <v>616</v>
      </c>
      <c r="B634" s="134"/>
      <c r="C634" s="174">
        <f ca="1">_xll.meDateFromTenor(C633,"1D","FOLLOWING",D$13,"NORMAL")</f>
        <v>43298</v>
      </c>
      <c r="D634" s="20">
        <f ca="1">_xll.meDateFromTenor(C634,D$14,"Following",D$13,"Normal")</f>
        <v>43299</v>
      </c>
      <c r="E634" s="175">
        <f ca="1"/>
        <v>-2.8356478378199867E-3</v>
      </c>
      <c r="F634" s="99"/>
      <c r="G634" s="174">
        <f t="shared" ca="1" si="36"/>
        <v>43298</v>
      </c>
      <c r="H634" s="20">
        <f ca="1">_xll.meDateFromTenor(G634,H$14,"Following",H$13,"Normal")</f>
        <v>43390</v>
      </c>
      <c r="I634" s="175" t="str">
        <f ca="1"/>
        <v>Load Curve</v>
      </c>
      <c r="J634" s="7" t="s">
        <v>4</v>
      </c>
      <c r="K634" s="174">
        <f t="shared" ca="1" si="37"/>
        <v>43298</v>
      </c>
      <c r="L634" s="20">
        <f ca="1">_xll.meDateFromTenor(K634,L$14,"Following",L$13,"Normal")</f>
        <v>43482</v>
      </c>
      <c r="M634" s="175">
        <f ca="1"/>
        <v>2.894843382996066E-4</v>
      </c>
      <c r="N634" s="7" t="s">
        <v>4</v>
      </c>
      <c r="O634" s="174">
        <f t="shared" ca="1" si="38"/>
        <v>43298</v>
      </c>
      <c r="P634" s="20">
        <f ca="1">_xll.meDateFromTenor(O634,P$14,"Following",P$13,"Normal")</f>
        <v>43299</v>
      </c>
      <c r="Q634" s="175" t="str">
        <f ca="1"/>
        <v>Load Curve</v>
      </c>
      <c r="R634" s="7" t="s">
        <v>4</v>
      </c>
      <c r="S634" s="174">
        <f t="shared" ca="1" si="39"/>
        <v>43298</v>
      </c>
      <c r="T634" s="20">
        <f ca="1">_xll.meDateFromTenor(S634,"1D","Following",T$13,"Normal")</f>
        <v>43299</v>
      </c>
      <c r="U634" s="175" t="str">
        <f ca="1"/>
        <v>Load Curve</v>
      </c>
      <c r="V634" s="136" t="s">
        <v>4</v>
      </c>
    </row>
    <row r="635" spans="1:22" x14ac:dyDescent="0.25">
      <c r="A635" s="142">
        <v>617</v>
      </c>
      <c r="B635" s="134"/>
      <c r="C635" s="174">
        <f ca="1">_xll.meDateFromTenor(C634,"1D","FOLLOWING",D$13,"NORMAL")</f>
        <v>43299</v>
      </c>
      <c r="D635" s="20">
        <f ca="1">_xll.meDateFromTenor(C635,D$14,"Following",D$13,"Normal")</f>
        <v>43300</v>
      </c>
      <c r="E635" s="175">
        <f ca="1"/>
        <v>-2.8309574652096814E-3</v>
      </c>
      <c r="F635" s="99"/>
      <c r="G635" s="174">
        <f t="shared" ca="1" si="36"/>
        <v>43299</v>
      </c>
      <c r="H635" s="20">
        <f ca="1">_xll.meDateFromTenor(G635,H$14,"Following",H$13,"Normal")</f>
        <v>43391</v>
      </c>
      <c r="I635" s="175" t="str">
        <f ca="1"/>
        <v>Load Curve</v>
      </c>
      <c r="J635" s="7" t="s">
        <v>4</v>
      </c>
      <c r="K635" s="174">
        <f t="shared" ca="1" si="37"/>
        <v>43299</v>
      </c>
      <c r="L635" s="20">
        <f ca="1">_xll.meDateFromTenor(K635,L$14,"Following",L$13,"Normal")</f>
        <v>43483</v>
      </c>
      <c r="M635" s="175">
        <f ca="1"/>
        <v>2.950290178574572E-4</v>
      </c>
      <c r="N635" s="7" t="s">
        <v>4</v>
      </c>
      <c r="O635" s="174">
        <f t="shared" ca="1" si="38"/>
        <v>43299</v>
      </c>
      <c r="P635" s="20">
        <f ca="1">_xll.meDateFromTenor(O635,P$14,"Following",P$13,"Normal")</f>
        <v>43300</v>
      </c>
      <c r="Q635" s="175" t="str">
        <f ca="1"/>
        <v>Load Curve</v>
      </c>
      <c r="R635" s="7" t="s">
        <v>4</v>
      </c>
      <c r="S635" s="174">
        <f t="shared" ca="1" si="39"/>
        <v>43299</v>
      </c>
      <c r="T635" s="20">
        <f ca="1">_xll.meDateFromTenor(S635,"1D","Following",T$13,"Normal")</f>
        <v>43300</v>
      </c>
      <c r="U635" s="175" t="str">
        <f ca="1"/>
        <v>Load Curve</v>
      </c>
      <c r="V635" s="136" t="s">
        <v>4</v>
      </c>
    </row>
    <row r="636" spans="1:22" x14ac:dyDescent="0.25">
      <c r="A636" s="142">
        <v>618</v>
      </c>
      <c r="B636" s="134"/>
      <c r="C636" s="174">
        <f ca="1">_xll.meDateFromTenor(C635,"1D","FOLLOWING",D$13,"NORMAL")</f>
        <v>43300</v>
      </c>
      <c r="D636" s="20">
        <f ca="1">_xll.meDateFromTenor(C636,D$14,"Following",D$13,"Normal")</f>
        <v>43301</v>
      </c>
      <c r="E636" s="175">
        <f ca="1"/>
        <v>-2.8262672089063401E-3</v>
      </c>
      <c r="F636" s="99"/>
      <c r="G636" s="174">
        <f t="shared" ca="1" si="36"/>
        <v>43300</v>
      </c>
      <c r="H636" s="20">
        <f ca="1">_xll.meDateFromTenor(G636,H$14,"Following",H$13,"Normal")</f>
        <v>43392</v>
      </c>
      <c r="I636" s="175" t="str">
        <f ca="1"/>
        <v>Load Curve</v>
      </c>
      <c r="J636" s="7" t="s">
        <v>4</v>
      </c>
      <c r="K636" s="174">
        <f t="shared" ca="1" si="37"/>
        <v>43300</v>
      </c>
      <c r="L636" s="20">
        <f ca="1">_xll.meDateFromTenor(K636,L$14,"Following",L$13,"Normal")</f>
        <v>43486</v>
      </c>
      <c r="M636" s="175">
        <f ca="1"/>
        <v>3.0058009129332229E-4</v>
      </c>
      <c r="N636" s="7" t="s">
        <v>4</v>
      </c>
      <c r="O636" s="174">
        <f t="shared" ca="1" si="38"/>
        <v>43300</v>
      </c>
      <c r="P636" s="20">
        <f ca="1">_xll.meDateFromTenor(O636,P$14,"Following",P$13,"Normal")</f>
        <v>43301</v>
      </c>
      <c r="Q636" s="175" t="str">
        <f ca="1"/>
        <v>Load Curve</v>
      </c>
      <c r="R636" s="7" t="s">
        <v>4</v>
      </c>
      <c r="S636" s="174">
        <f t="shared" ca="1" si="39"/>
        <v>43300</v>
      </c>
      <c r="T636" s="20">
        <f ca="1">_xll.meDateFromTenor(S636,"1D","Following",T$13,"Normal")</f>
        <v>43301</v>
      </c>
      <c r="U636" s="175" t="str">
        <f ca="1"/>
        <v>Load Curve</v>
      </c>
      <c r="V636" s="136" t="s">
        <v>4</v>
      </c>
    </row>
    <row r="637" spans="1:22" x14ac:dyDescent="0.25">
      <c r="A637" s="142">
        <v>619</v>
      </c>
      <c r="B637" s="134"/>
      <c r="C637" s="174">
        <f ca="1">_xll.meDateFromTenor(C636,"1D","FOLLOWING",D$13,"NORMAL")</f>
        <v>43301</v>
      </c>
      <c r="D637" s="20">
        <f ca="1">_xll.meDateFromTenor(C637,D$14,"Following",D$13,"Normal")</f>
        <v>43304</v>
      </c>
      <c r="E637" s="175">
        <f ca="1"/>
        <v>-2.8168650418081242E-3</v>
      </c>
      <c r="F637" s="99"/>
      <c r="G637" s="174">
        <f t="shared" ca="1" si="36"/>
        <v>43301</v>
      </c>
      <c r="H637" s="20">
        <f ca="1">_xll.meDateFromTenor(G637,H$14,"Following",H$13,"Normal")</f>
        <v>43395</v>
      </c>
      <c r="I637" s="175" t="str">
        <f ca="1"/>
        <v>Load Curve</v>
      </c>
      <c r="J637" s="7" t="s">
        <v>4</v>
      </c>
      <c r="K637" s="174">
        <f t="shared" ca="1" si="37"/>
        <v>43301</v>
      </c>
      <c r="L637" s="20">
        <f ca="1">_xll.meDateFromTenor(K637,L$14,"Following",L$13,"Normal")</f>
        <v>43486</v>
      </c>
      <c r="M637" s="175">
        <f ca="1"/>
        <v>3.0613753808477352E-4</v>
      </c>
      <c r="N637" s="7" t="s">
        <v>4</v>
      </c>
      <c r="O637" s="174">
        <f t="shared" ca="1" si="38"/>
        <v>43301</v>
      </c>
      <c r="P637" s="20">
        <f ca="1">_xll.meDateFromTenor(O637,P$14,"Following",P$13,"Normal")</f>
        <v>43304</v>
      </c>
      <c r="Q637" s="175" t="str">
        <f ca="1"/>
        <v>Load Curve</v>
      </c>
      <c r="R637" s="7" t="s">
        <v>4</v>
      </c>
      <c r="S637" s="174">
        <f t="shared" ca="1" si="39"/>
        <v>43301</v>
      </c>
      <c r="T637" s="20">
        <f ca="1">_xll.meDateFromTenor(S637,"1D","Following",T$13,"Normal")</f>
        <v>43304</v>
      </c>
      <c r="U637" s="175" t="str">
        <f ca="1"/>
        <v>Load Curve</v>
      </c>
      <c r="V637" s="136" t="s">
        <v>4</v>
      </c>
    </row>
    <row r="638" spans="1:22" x14ac:dyDescent="0.25">
      <c r="A638" s="142">
        <v>620</v>
      </c>
      <c r="B638" s="134"/>
      <c r="C638" s="174">
        <f ca="1">_xll.meDateFromTenor(C637,"1D","FOLLOWING",D$13,"NORMAL")</f>
        <v>43304</v>
      </c>
      <c r="D638" s="20">
        <f ca="1">_xll.meDateFromTenor(C638,D$14,"Following",D$13,"Normal")</f>
        <v>43305</v>
      </c>
      <c r="E638" s="175">
        <f ca="1"/>
        <v>-2.8075073430455888E-3</v>
      </c>
      <c r="F638" s="99"/>
      <c r="G638" s="174">
        <f t="shared" ca="1" si="36"/>
        <v>43304</v>
      </c>
      <c r="H638" s="20">
        <f ca="1">_xll.meDateFromTenor(G638,H$14,"Following",H$13,"Normal")</f>
        <v>43396</v>
      </c>
      <c r="I638" s="175" t="str">
        <f ca="1"/>
        <v>Load Curve</v>
      </c>
      <c r="J638" s="7" t="s">
        <v>4</v>
      </c>
      <c r="K638" s="174">
        <f t="shared" ca="1" si="37"/>
        <v>43304</v>
      </c>
      <c r="L638" s="20">
        <f ca="1">_xll.meDateFromTenor(K638,L$14,"Following",L$13,"Normal")</f>
        <v>43488</v>
      </c>
      <c r="M638" s="175">
        <f ca="1"/>
        <v>3.2284791336835927E-4</v>
      </c>
      <c r="N638" s="7" t="s">
        <v>4</v>
      </c>
      <c r="O638" s="174">
        <f t="shared" ca="1" si="38"/>
        <v>43304</v>
      </c>
      <c r="P638" s="20">
        <f ca="1">_xll.meDateFromTenor(O638,P$14,"Following",P$13,"Normal")</f>
        <v>43305</v>
      </c>
      <c r="Q638" s="175" t="str">
        <f ca="1"/>
        <v>Load Curve</v>
      </c>
      <c r="R638" s="7" t="s">
        <v>4</v>
      </c>
      <c r="S638" s="174">
        <f t="shared" ca="1" si="39"/>
        <v>43304</v>
      </c>
      <c r="T638" s="20">
        <f ca="1">_xll.meDateFromTenor(S638,"1D","Following",T$13,"Normal")</f>
        <v>43305</v>
      </c>
      <c r="U638" s="175" t="str">
        <f ca="1"/>
        <v>Load Curve</v>
      </c>
      <c r="V638" s="136" t="s">
        <v>4</v>
      </c>
    </row>
    <row r="639" spans="1:22" x14ac:dyDescent="0.25">
      <c r="A639" s="142">
        <v>621</v>
      </c>
      <c r="B639" s="134"/>
      <c r="C639" s="174">
        <f ca="1">_xll.meDateFromTenor(C638,"1D","FOLLOWING",D$13,"NORMAL")</f>
        <v>43305</v>
      </c>
      <c r="D639" s="20">
        <f ca="1">_xll.meDateFromTenor(C639,D$14,"Following",D$13,"Normal")</f>
        <v>43306</v>
      </c>
      <c r="E639" s="175">
        <f ca="1"/>
        <v>-2.8028176655192738E-3</v>
      </c>
      <c r="F639" s="99"/>
      <c r="G639" s="174">
        <f t="shared" ca="1" si="36"/>
        <v>43305</v>
      </c>
      <c r="H639" s="20">
        <f ca="1">_xll.meDateFromTenor(G639,H$14,"Following",H$13,"Normal")</f>
        <v>43397</v>
      </c>
      <c r="I639" s="175" t="str">
        <f ca="1"/>
        <v>Load Curve</v>
      </c>
      <c r="J639" s="7" t="s">
        <v>4</v>
      </c>
      <c r="K639" s="174">
        <f t="shared" ca="1" si="37"/>
        <v>43305</v>
      </c>
      <c r="L639" s="20">
        <f ca="1">_xll.meDateFromTenor(K639,L$14,"Following",L$13,"Normal")</f>
        <v>43489</v>
      </c>
      <c r="M639" s="175">
        <f ca="1"/>
        <v>3.2843064835787124E-4</v>
      </c>
      <c r="N639" s="7" t="s">
        <v>4</v>
      </c>
      <c r="O639" s="174">
        <f t="shared" ca="1" si="38"/>
        <v>43305</v>
      </c>
      <c r="P639" s="20">
        <f ca="1">_xll.meDateFromTenor(O639,P$14,"Following",P$13,"Normal")</f>
        <v>43306</v>
      </c>
      <c r="Q639" s="175" t="str">
        <f ca="1"/>
        <v>Load Curve</v>
      </c>
      <c r="R639" s="7" t="s">
        <v>4</v>
      </c>
      <c r="S639" s="174">
        <f t="shared" ca="1" si="39"/>
        <v>43305</v>
      </c>
      <c r="T639" s="20">
        <f ca="1">_xll.meDateFromTenor(S639,"1D","Following",T$13,"Normal")</f>
        <v>43306</v>
      </c>
      <c r="U639" s="175" t="str">
        <f ca="1"/>
        <v>Load Curve</v>
      </c>
      <c r="V639" s="136" t="s">
        <v>4</v>
      </c>
    </row>
    <row r="640" spans="1:22" x14ac:dyDescent="0.25">
      <c r="A640" s="142">
        <v>622</v>
      </c>
      <c r="B640" s="134"/>
      <c r="C640" s="174">
        <f ca="1">_xll.meDateFromTenor(C639,"1D","FOLLOWING",D$13,"NORMAL")</f>
        <v>43306</v>
      </c>
      <c r="D640" s="20">
        <f ca="1">_xll.meDateFromTenor(C640,D$14,"Following",D$13,"Normal")</f>
        <v>43307</v>
      </c>
      <c r="E640" s="175">
        <f ca="1"/>
        <v>-2.7981281033007221E-3</v>
      </c>
      <c r="F640" s="99"/>
      <c r="G640" s="174">
        <f t="shared" ca="1" si="36"/>
        <v>43306</v>
      </c>
      <c r="H640" s="20">
        <f ca="1">_xll.meDateFromTenor(G640,H$14,"Following",H$13,"Normal")</f>
        <v>43398</v>
      </c>
      <c r="I640" s="175" t="str">
        <f ca="1"/>
        <v>Load Curve</v>
      </c>
      <c r="J640" s="7" t="s">
        <v>4</v>
      </c>
      <c r="K640" s="174">
        <f t="shared" ca="1" si="37"/>
        <v>43306</v>
      </c>
      <c r="L640" s="20">
        <f ca="1">_xll.meDateFromTenor(K640,L$14,"Following",L$13,"Normal")</f>
        <v>43490</v>
      </c>
      <c r="M640" s="175">
        <f ca="1"/>
        <v>3.3401965409082666E-4</v>
      </c>
      <c r="N640" s="7" t="s">
        <v>4</v>
      </c>
      <c r="O640" s="174">
        <f t="shared" ca="1" si="38"/>
        <v>43306</v>
      </c>
      <c r="P640" s="20">
        <f ca="1">_xll.meDateFromTenor(O640,P$14,"Following",P$13,"Normal")</f>
        <v>43307</v>
      </c>
      <c r="Q640" s="175" t="str">
        <f ca="1"/>
        <v>Load Curve</v>
      </c>
      <c r="R640" s="7" t="s">
        <v>4</v>
      </c>
      <c r="S640" s="174">
        <f t="shared" ca="1" si="39"/>
        <v>43306</v>
      </c>
      <c r="T640" s="20">
        <f ca="1">_xll.meDateFromTenor(S640,"1D","Following",T$13,"Normal")</f>
        <v>43307</v>
      </c>
      <c r="U640" s="175" t="str">
        <f ca="1"/>
        <v>Load Curve</v>
      </c>
      <c r="V640" s="136" t="s">
        <v>4</v>
      </c>
    </row>
    <row r="641" spans="1:22" x14ac:dyDescent="0.25">
      <c r="A641" s="142">
        <v>623</v>
      </c>
      <c r="B641" s="134"/>
      <c r="C641" s="174">
        <f ca="1">_xll.meDateFromTenor(C640,"1D","FOLLOWING",D$13,"NORMAL")</f>
        <v>43307</v>
      </c>
      <c r="D641" s="20">
        <f ca="1">_xll.meDateFromTenor(C641,D$14,"Following",D$13,"Normal")</f>
        <v>43308</v>
      </c>
      <c r="E641" s="175">
        <f ca="1"/>
        <v>-2.7934386560701896E-3</v>
      </c>
      <c r="F641" s="99"/>
      <c r="G641" s="174">
        <f t="shared" ca="1" si="36"/>
        <v>43307</v>
      </c>
      <c r="H641" s="20">
        <f ca="1">_xll.meDateFromTenor(G641,H$14,"Following",H$13,"Normal")</f>
        <v>43399</v>
      </c>
      <c r="I641" s="175" t="str">
        <f ca="1"/>
        <v>Load Curve</v>
      </c>
      <c r="J641" s="7" t="s">
        <v>4</v>
      </c>
      <c r="K641" s="174">
        <f t="shared" ca="1" si="37"/>
        <v>43307</v>
      </c>
      <c r="L641" s="20">
        <f ca="1">_xll.meDateFromTenor(K641,L$14,"Following",L$13,"Normal")</f>
        <v>43493</v>
      </c>
      <c r="M641" s="175">
        <f ca="1"/>
        <v>3.3961491004479881E-4</v>
      </c>
      <c r="N641" s="7" t="s">
        <v>4</v>
      </c>
      <c r="O641" s="174">
        <f t="shared" ca="1" si="38"/>
        <v>43307</v>
      </c>
      <c r="P641" s="20">
        <f ca="1">_xll.meDateFromTenor(O641,P$14,"Following",P$13,"Normal")</f>
        <v>43308</v>
      </c>
      <c r="Q641" s="175" t="str">
        <f ca="1"/>
        <v>Load Curve</v>
      </c>
      <c r="R641" s="7" t="s">
        <v>4</v>
      </c>
      <c r="S641" s="174">
        <f t="shared" ca="1" si="39"/>
        <v>43307</v>
      </c>
      <c r="T641" s="20">
        <f ca="1">_xll.meDateFromTenor(S641,"1D","Following",T$13,"Normal")</f>
        <v>43308</v>
      </c>
      <c r="U641" s="175" t="str">
        <f ca="1"/>
        <v>Load Curve</v>
      </c>
      <c r="V641" s="136" t="s">
        <v>4</v>
      </c>
    </row>
    <row r="642" spans="1:22" x14ac:dyDescent="0.25">
      <c r="A642" s="142">
        <v>624</v>
      </c>
      <c r="B642" s="134"/>
      <c r="C642" s="174">
        <f ca="1">_xll.meDateFromTenor(C641,"1D","FOLLOWING",D$13,"NORMAL")</f>
        <v>43308</v>
      </c>
      <c r="D642" s="20">
        <f ca="1">_xll.meDateFromTenor(C642,D$14,"Following",D$13,"Normal")</f>
        <v>43311</v>
      </c>
      <c r="E642" s="175">
        <f ca="1"/>
        <v>-2.784038613645744E-3</v>
      </c>
      <c r="F642" s="99"/>
      <c r="G642" s="174">
        <f t="shared" ca="1" si="36"/>
        <v>43308</v>
      </c>
      <c r="H642" s="20">
        <f ca="1">_xll.meDateFromTenor(G642,H$14,"Following",H$13,"Normal")</f>
        <v>43402</v>
      </c>
      <c r="I642" s="175" t="str">
        <f ca="1"/>
        <v>Load Curve</v>
      </c>
      <c r="J642" s="7" t="s">
        <v>4</v>
      </c>
      <c r="K642" s="174">
        <f t="shared" ca="1" si="37"/>
        <v>43308</v>
      </c>
      <c r="L642" s="20">
        <f ca="1">_xll.meDateFromTenor(K642,L$14,"Following",L$13,"Normal")</f>
        <v>43493</v>
      </c>
      <c r="M642" s="175">
        <f ca="1"/>
        <v>3.4521639569735858E-4</v>
      </c>
      <c r="N642" s="7" t="s">
        <v>4</v>
      </c>
      <c r="O642" s="174">
        <f t="shared" ca="1" si="38"/>
        <v>43308</v>
      </c>
      <c r="P642" s="20">
        <f ca="1">_xll.meDateFromTenor(O642,P$14,"Following",P$13,"Normal")</f>
        <v>43311</v>
      </c>
      <c r="Q642" s="175" t="str">
        <f ca="1"/>
        <v>Load Curve</v>
      </c>
      <c r="R642" s="7" t="s">
        <v>4</v>
      </c>
      <c r="S642" s="174">
        <f t="shared" ca="1" si="39"/>
        <v>43308</v>
      </c>
      <c r="T642" s="20">
        <f ca="1">_xll.meDateFromTenor(S642,"1D","Following",T$13,"Normal")</f>
        <v>43311</v>
      </c>
      <c r="U642" s="175" t="str">
        <f ca="1"/>
        <v>Load Curve</v>
      </c>
      <c r="V642" s="136" t="s">
        <v>4</v>
      </c>
    </row>
    <row r="643" spans="1:22" x14ac:dyDescent="0.25">
      <c r="A643" s="142">
        <v>625</v>
      </c>
      <c r="B643" s="134"/>
      <c r="C643" s="174">
        <f ca="1">_xll.meDateFromTenor(C642,"1D","FOLLOWING",D$13,"NORMAL")</f>
        <v>43311</v>
      </c>
      <c r="D643" s="20">
        <f ca="1">_xll.meDateFromTenor(C643,D$14,"Following",D$13,"Normal")</f>
        <v>43312</v>
      </c>
      <c r="E643" s="175">
        <f ca="1"/>
        <v>-2.774682013710904E-3</v>
      </c>
      <c r="F643" s="99"/>
      <c r="G643" s="174">
        <f t="shared" ca="1" si="36"/>
        <v>43311</v>
      </c>
      <c r="H643" s="20">
        <f ca="1">_xll.meDateFromTenor(G643,H$14,"Following",H$13,"Normal")</f>
        <v>43403</v>
      </c>
      <c r="I643" s="175" t="str">
        <f ca="1"/>
        <v>Load Curve</v>
      </c>
      <c r="J643" s="7" t="s">
        <v>4</v>
      </c>
      <c r="K643" s="174">
        <f t="shared" ca="1" si="37"/>
        <v>43311</v>
      </c>
      <c r="L643" s="20">
        <f ca="1">_xll.meDateFromTenor(K643,L$14,"Following",L$13,"Normal")</f>
        <v>43495</v>
      </c>
      <c r="M643" s="175">
        <f ca="1"/>
        <v>3.6205802562227921E-4</v>
      </c>
      <c r="N643" s="7" t="s">
        <v>4</v>
      </c>
      <c r="O643" s="174">
        <f t="shared" ca="1" si="38"/>
        <v>43311</v>
      </c>
      <c r="P643" s="20">
        <f ca="1">_xll.meDateFromTenor(O643,P$14,"Following",P$13,"Normal")</f>
        <v>43312</v>
      </c>
      <c r="Q643" s="175" t="str">
        <f ca="1"/>
        <v>Load Curve</v>
      </c>
      <c r="R643" s="7" t="s">
        <v>4</v>
      </c>
      <c r="S643" s="174">
        <f t="shared" ca="1" si="39"/>
        <v>43311</v>
      </c>
      <c r="T643" s="20">
        <f ca="1">_xll.meDateFromTenor(S643,"1D","Following",T$13,"Normal")</f>
        <v>43312</v>
      </c>
      <c r="U643" s="175" t="str">
        <f ca="1"/>
        <v>Load Curve</v>
      </c>
      <c r="V643" s="136" t="s">
        <v>4</v>
      </c>
    </row>
    <row r="644" spans="1:22" x14ac:dyDescent="0.25">
      <c r="A644" s="142">
        <v>626</v>
      </c>
      <c r="B644" s="134"/>
      <c r="C644" s="174">
        <f ca="1">_xll.meDateFromTenor(C643,"1D","FOLLOWING",D$13,"NORMAL")</f>
        <v>43312</v>
      </c>
      <c r="D644" s="20">
        <f ca="1">_xll.meDateFromTenor(C644,D$14,"Following",D$13,"Normal")</f>
        <v>43313</v>
      </c>
      <c r="E644" s="175">
        <f ca="1"/>
        <v>-2.7699931389824173E-3</v>
      </c>
      <c r="F644" s="99"/>
      <c r="G644" s="174">
        <f t="shared" ca="1" si="36"/>
        <v>43312</v>
      </c>
      <c r="H644" s="20">
        <f ca="1">_xll.meDateFromTenor(G644,H$14,"Following",H$13,"Normal")</f>
        <v>43404</v>
      </c>
      <c r="I644" s="175" t="str">
        <f ca="1"/>
        <v>Load Curve</v>
      </c>
      <c r="J644" s="7" t="s">
        <v>4</v>
      </c>
      <c r="K644" s="174">
        <f t="shared" ca="1" si="37"/>
        <v>43312</v>
      </c>
      <c r="L644" s="20">
        <f ca="1">_xll.meDateFromTenor(K644,L$14,"Following",L$13,"Normal")</f>
        <v>43496</v>
      </c>
      <c r="M644" s="175">
        <f ca="1"/>
        <v>3.6768422484490453E-4</v>
      </c>
      <c r="N644" s="7" t="s">
        <v>4</v>
      </c>
      <c r="O644" s="174">
        <f t="shared" ca="1" si="38"/>
        <v>43312</v>
      </c>
      <c r="P644" s="20">
        <f ca="1">_xll.meDateFromTenor(O644,P$14,"Following",P$13,"Normal")</f>
        <v>43313</v>
      </c>
      <c r="Q644" s="175" t="str">
        <f ca="1"/>
        <v>Load Curve</v>
      </c>
      <c r="R644" s="7" t="s">
        <v>4</v>
      </c>
      <c r="S644" s="174">
        <f t="shared" ca="1" si="39"/>
        <v>43312</v>
      </c>
      <c r="T644" s="20">
        <f ca="1">_xll.meDateFromTenor(S644,"1D","Following",T$13,"Normal")</f>
        <v>43313</v>
      </c>
      <c r="U644" s="175" t="str">
        <f ca="1"/>
        <v>Load Curve</v>
      </c>
      <c r="V644" s="136" t="s">
        <v>4</v>
      </c>
    </row>
    <row r="645" spans="1:22" x14ac:dyDescent="0.25">
      <c r="A645" s="142">
        <v>627</v>
      </c>
      <c r="B645" s="134"/>
      <c r="C645" s="174">
        <f ca="1">_xll.meDateFromTenor(C644,"1D","FOLLOWING",D$13,"NORMAL")</f>
        <v>43313</v>
      </c>
      <c r="D645" s="20">
        <f ca="1">_xll.meDateFromTenor(C645,D$14,"Following",D$13,"Normal")</f>
        <v>43314</v>
      </c>
      <c r="E645" s="175">
        <f ca="1"/>
        <v>-2.7653043779230046E-3</v>
      </c>
      <c r="F645" s="99"/>
      <c r="G645" s="174">
        <f t="shared" ca="1" si="36"/>
        <v>43313</v>
      </c>
      <c r="H645" s="20">
        <f ca="1">_xll.meDateFromTenor(G645,H$14,"Following",H$13,"Normal")</f>
        <v>43405</v>
      </c>
      <c r="I645" s="175" t="str">
        <f ca="1"/>
        <v>Load Curve</v>
      </c>
      <c r="J645" s="7" t="s">
        <v>4</v>
      </c>
      <c r="K645" s="174">
        <f t="shared" ca="1" si="37"/>
        <v>43313</v>
      </c>
      <c r="L645" s="20">
        <f ca="1">_xll.meDateFromTenor(K645,L$14,"Following",L$13,"Normal")</f>
        <v>43497</v>
      </c>
      <c r="M645" s="175">
        <f ca="1"/>
        <v>3.7331655115397636E-4</v>
      </c>
      <c r="N645" s="7" t="s">
        <v>4</v>
      </c>
      <c r="O645" s="174">
        <f t="shared" ca="1" si="38"/>
        <v>43313</v>
      </c>
      <c r="P645" s="20">
        <f ca="1">_xll.meDateFromTenor(O645,P$14,"Following",P$13,"Normal")</f>
        <v>43314</v>
      </c>
      <c r="Q645" s="175" t="str">
        <f ca="1"/>
        <v>Load Curve</v>
      </c>
      <c r="R645" s="7" t="s">
        <v>4</v>
      </c>
      <c r="S645" s="174">
        <f t="shared" ca="1" si="39"/>
        <v>43313</v>
      </c>
      <c r="T645" s="20">
        <f ca="1">_xll.meDateFromTenor(S645,"1D","Following",T$13,"Normal")</f>
        <v>43314</v>
      </c>
      <c r="U645" s="175" t="str">
        <f ca="1"/>
        <v>Load Curve</v>
      </c>
      <c r="V645" s="136" t="s">
        <v>4</v>
      </c>
    </row>
    <row r="646" spans="1:22" x14ac:dyDescent="0.25">
      <c r="A646" s="142">
        <v>628</v>
      </c>
      <c r="B646" s="134"/>
      <c r="C646" s="174">
        <f ca="1">_xll.meDateFromTenor(C645,"1D","FOLLOWING",D$13,"NORMAL")</f>
        <v>43314</v>
      </c>
      <c r="D646" s="20">
        <f ca="1">_xll.meDateFromTenor(C646,D$14,"Following",D$13,"Normal")</f>
        <v>43315</v>
      </c>
      <c r="E646" s="175">
        <f ca="1"/>
        <v>-2.7606157307724743E-3</v>
      </c>
      <c r="F646" s="99"/>
      <c r="G646" s="174">
        <f t="shared" ca="1" si="36"/>
        <v>43314</v>
      </c>
      <c r="H646" s="20">
        <f ca="1">_xll.meDateFromTenor(G646,H$14,"Following",H$13,"Normal")</f>
        <v>43406</v>
      </c>
      <c r="I646" s="175" t="str">
        <f ca="1"/>
        <v>Load Curve</v>
      </c>
      <c r="J646" s="7" t="s">
        <v>4</v>
      </c>
      <c r="K646" s="174">
        <f t="shared" ca="1" si="37"/>
        <v>43314</v>
      </c>
      <c r="L646" s="20">
        <f ca="1">_xll.meDateFromTenor(K646,L$14,"Following",L$13,"Normal")</f>
        <v>43500</v>
      </c>
      <c r="M646" s="175">
        <f ca="1"/>
        <v>3.7895498402706559E-4</v>
      </c>
      <c r="N646" s="7" t="s">
        <v>4</v>
      </c>
      <c r="O646" s="174">
        <f t="shared" ca="1" si="38"/>
        <v>43314</v>
      </c>
      <c r="P646" s="20">
        <f ca="1">_xll.meDateFromTenor(O646,P$14,"Following",P$13,"Normal")</f>
        <v>43315</v>
      </c>
      <c r="Q646" s="175" t="str">
        <f ca="1"/>
        <v>Load Curve</v>
      </c>
      <c r="R646" s="7" t="s">
        <v>4</v>
      </c>
      <c r="S646" s="174">
        <f t="shared" ca="1" si="39"/>
        <v>43314</v>
      </c>
      <c r="T646" s="20">
        <f ca="1">_xll.meDateFromTenor(S646,"1D","Following",T$13,"Normal")</f>
        <v>43315</v>
      </c>
      <c r="U646" s="175" t="str">
        <f ca="1"/>
        <v>Load Curve</v>
      </c>
      <c r="V646" s="136" t="s">
        <v>4</v>
      </c>
    </row>
    <row r="647" spans="1:22" x14ac:dyDescent="0.25">
      <c r="A647" s="142">
        <v>629</v>
      </c>
      <c r="B647" s="134"/>
      <c r="C647" s="174">
        <f ca="1">_xll.meDateFromTenor(C646,"1D","FOLLOWING",D$13,"NORMAL")</f>
        <v>43315</v>
      </c>
      <c r="D647" s="20">
        <f ca="1">_xll.meDateFromTenor(C647,D$14,"Following",D$13,"Normal")</f>
        <v>43318</v>
      </c>
      <c r="E647" s="175">
        <f ca="1"/>
        <v>-2.7512177888011735E-3</v>
      </c>
      <c r="F647" s="99"/>
      <c r="G647" s="174">
        <f t="shared" ca="1" si="36"/>
        <v>43315</v>
      </c>
      <c r="H647" s="20">
        <f ca="1">_xll.meDateFromTenor(G647,H$14,"Following",H$13,"Normal")</f>
        <v>43409</v>
      </c>
      <c r="I647" s="175" t="str">
        <f ca="1"/>
        <v>Load Curve</v>
      </c>
      <c r="J647" s="7" t="s">
        <v>4</v>
      </c>
      <c r="K647" s="174">
        <f t="shared" ca="1" si="37"/>
        <v>43315</v>
      </c>
      <c r="L647" s="20">
        <f ca="1">_xll.meDateFromTenor(K647,L$14,"Following",L$13,"Normal")</f>
        <v>43500</v>
      </c>
      <c r="M647" s="175">
        <f ca="1"/>
        <v>3.8459950294174279E-4</v>
      </c>
      <c r="N647" s="7" t="s">
        <v>4</v>
      </c>
      <c r="O647" s="174">
        <f t="shared" ca="1" si="38"/>
        <v>43315</v>
      </c>
      <c r="P647" s="20">
        <f ca="1">_xll.meDateFromTenor(O647,P$14,"Following",P$13,"Normal")</f>
        <v>43318</v>
      </c>
      <c r="Q647" s="175" t="str">
        <f ca="1"/>
        <v>Load Curve</v>
      </c>
      <c r="R647" s="7" t="s">
        <v>4</v>
      </c>
      <c r="S647" s="174">
        <f t="shared" ca="1" si="39"/>
        <v>43315</v>
      </c>
      <c r="T647" s="20">
        <f ca="1">_xll.meDateFromTenor(S647,"1D","Following",T$13,"Normal")</f>
        <v>43318</v>
      </c>
      <c r="U647" s="175" t="str">
        <f ca="1"/>
        <v>Load Curve</v>
      </c>
      <c r="V647" s="136" t="s">
        <v>4</v>
      </c>
    </row>
    <row r="648" spans="1:22" x14ac:dyDescent="0.25">
      <c r="A648" s="142">
        <v>630</v>
      </c>
      <c r="B648" s="134"/>
      <c r="C648" s="174">
        <f ca="1">_xll.meDateFromTenor(C647,"1D","FOLLOWING",D$13,"NORMAL")</f>
        <v>43318</v>
      </c>
      <c r="D648" s="20">
        <f ca="1">_xll.meDateFromTenor(C648,D$14,"Following",D$13,"Normal")</f>
        <v>43319</v>
      </c>
      <c r="E648" s="175">
        <f ca="1"/>
        <v>-2.7418622756236839E-3</v>
      </c>
      <c r="F648" s="99"/>
      <c r="G648" s="174">
        <f t="shared" ca="1" si="36"/>
        <v>43318</v>
      </c>
      <c r="H648" s="20">
        <f ca="1">_xll.meDateFromTenor(G648,H$14,"Following",H$13,"Normal")</f>
        <v>43410</v>
      </c>
      <c r="I648" s="175" t="str">
        <f ca="1"/>
        <v>Load Curve</v>
      </c>
      <c r="J648" s="7" t="s">
        <v>4</v>
      </c>
      <c r="K648" s="174">
        <f t="shared" ca="1" si="37"/>
        <v>43318</v>
      </c>
      <c r="L648" s="20">
        <f ca="1">_xll.meDateFromTenor(K648,L$14,"Following",L$13,"Normal")</f>
        <v>43502</v>
      </c>
      <c r="M648" s="175">
        <f ca="1"/>
        <v>4.0156937071102731E-4</v>
      </c>
      <c r="N648" s="7" t="s">
        <v>4</v>
      </c>
      <c r="O648" s="174">
        <f t="shared" ca="1" si="38"/>
        <v>43318</v>
      </c>
      <c r="P648" s="20">
        <f ca="1">_xll.meDateFromTenor(O648,P$14,"Following",P$13,"Normal")</f>
        <v>43319</v>
      </c>
      <c r="Q648" s="175" t="str">
        <f ca="1"/>
        <v>Load Curve</v>
      </c>
      <c r="R648" s="7" t="s">
        <v>4</v>
      </c>
      <c r="S648" s="174">
        <f t="shared" ca="1" si="39"/>
        <v>43318</v>
      </c>
      <c r="T648" s="20">
        <f ca="1">_xll.meDateFromTenor(S648,"1D","Following",T$13,"Normal")</f>
        <v>43319</v>
      </c>
      <c r="U648" s="175" t="str">
        <f ca="1"/>
        <v>Load Curve</v>
      </c>
      <c r="V648" s="136" t="s">
        <v>4</v>
      </c>
    </row>
    <row r="649" spans="1:22" x14ac:dyDescent="0.25">
      <c r="A649" s="142">
        <v>631</v>
      </c>
      <c r="B649" s="134"/>
      <c r="C649" s="174">
        <f ca="1">_xll.meDateFromTenor(C648,"1D","FOLLOWING",D$13,"NORMAL")</f>
        <v>43319</v>
      </c>
      <c r="D649" s="20">
        <f ca="1">_xll.meDateFromTenor(C649,D$14,"Following",D$13,"Normal")</f>
        <v>43320</v>
      </c>
      <c r="E649" s="175">
        <f ca="1"/>
        <v>-2.7371741944204426E-3</v>
      </c>
      <c r="F649" s="99"/>
      <c r="G649" s="174">
        <f t="shared" ca="1" si="36"/>
        <v>43319</v>
      </c>
      <c r="H649" s="20">
        <f ca="1">_xll.meDateFromTenor(G649,H$14,"Following",H$13,"Normal")</f>
        <v>43411</v>
      </c>
      <c r="I649" s="175" t="str">
        <f ca="1"/>
        <v>Load Curve</v>
      </c>
      <c r="J649" s="7" t="s">
        <v>4</v>
      </c>
      <c r="K649" s="174">
        <f t="shared" ca="1" si="37"/>
        <v>43319</v>
      </c>
      <c r="L649" s="20">
        <f ca="1">_xll.meDateFromTenor(K649,L$14,"Following",L$13,"Normal")</f>
        <v>43503</v>
      </c>
      <c r="M649" s="175">
        <f ca="1"/>
        <v>4.0723802856777763E-4</v>
      </c>
      <c r="N649" s="7" t="s">
        <v>4</v>
      </c>
      <c r="O649" s="174">
        <f t="shared" ca="1" si="38"/>
        <v>43319</v>
      </c>
      <c r="P649" s="20">
        <f ca="1">_xll.meDateFromTenor(O649,P$14,"Following",P$13,"Normal")</f>
        <v>43320</v>
      </c>
      <c r="Q649" s="175" t="str">
        <f ca="1"/>
        <v>Load Curve</v>
      </c>
      <c r="R649" s="7" t="s">
        <v>4</v>
      </c>
      <c r="S649" s="174">
        <f t="shared" ca="1" si="39"/>
        <v>43319</v>
      </c>
      <c r="T649" s="20">
        <f ca="1">_xll.meDateFromTenor(S649,"1D","Following",T$13,"Normal")</f>
        <v>43320</v>
      </c>
      <c r="U649" s="175" t="str">
        <f ca="1"/>
        <v>Load Curve</v>
      </c>
      <c r="V649" s="136" t="s">
        <v>4</v>
      </c>
    </row>
    <row r="650" spans="1:22" x14ac:dyDescent="0.25">
      <c r="A650" s="142">
        <v>632</v>
      </c>
      <c r="B650" s="134"/>
      <c r="C650" s="174">
        <f ca="1">_xll.meDateFromTenor(C649,"1D","FOLLOWING",D$13,"NORMAL")</f>
        <v>43320</v>
      </c>
      <c r="D650" s="20">
        <f ca="1">_xll.meDateFromTenor(C650,D$14,"Following",D$13,"Normal")</f>
        <v>43321</v>
      </c>
      <c r="E650" s="175">
        <f ca="1"/>
        <v>-2.7324862256472666E-3</v>
      </c>
      <c r="F650" s="99"/>
      <c r="G650" s="174">
        <f t="shared" ca="1" si="36"/>
        <v>43320</v>
      </c>
      <c r="H650" s="20">
        <f ca="1">_xll.meDateFromTenor(G650,H$14,"Following",H$13,"Normal")</f>
        <v>43412</v>
      </c>
      <c r="I650" s="175" t="str">
        <f ca="1"/>
        <v>Load Curve</v>
      </c>
      <c r="J650" s="7" t="s">
        <v>4</v>
      </c>
      <c r="K650" s="174">
        <f t="shared" ca="1" si="37"/>
        <v>43320</v>
      </c>
      <c r="L650" s="20">
        <f ca="1">_xll.meDateFromTenor(K650,L$14,"Following",L$13,"Normal")</f>
        <v>43504</v>
      </c>
      <c r="M650" s="175">
        <f ca="1"/>
        <v>4.1291266985397495E-4</v>
      </c>
      <c r="N650" s="7" t="s">
        <v>4</v>
      </c>
      <c r="O650" s="174">
        <f t="shared" ca="1" si="38"/>
        <v>43320</v>
      </c>
      <c r="P650" s="20">
        <f ca="1">_xll.meDateFromTenor(O650,P$14,"Following",P$13,"Normal")</f>
        <v>43321</v>
      </c>
      <c r="Q650" s="175" t="str">
        <f ca="1"/>
        <v>Load Curve</v>
      </c>
      <c r="R650" s="7" t="s">
        <v>4</v>
      </c>
      <c r="S650" s="174">
        <f t="shared" ca="1" si="39"/>
        <v>43320</v>
      </c>
      <c r="T650" s="20">
        <f ca="1">_xll.meDateFromTenor(S650,"1D","Following",T$13,"Normal")</f>
        <v>43321</v>
      </c>
      <c r="U650" s="175" t="str">
        <f ca="1"/>
        <v>Load Curve</v>
      </c>
      <c r="V650" s="136" t="s">
        <v>4</v>
      </c>
    </row>
    <row r="651" spans="1:22" x14ac:dyDescent="0.25">
      <c r="A651" s="142">
        <v>633</v>
      </c>
      <c r="B651" s="134"/>
      <c r="C651" s="174">
        <f ca="1">_xll.meDateFromTenor(C650,"1D","FOLLOWING",D$13,"NORMAL")</f>
        <v>43321</v>
      </c>
      <c r="D651" s="20">
        <f ca="1">_xll.meDateFromTenor(C651,D$14,"Following",D$13,"Normal")</f>
        <v>43322</v>
      </c>
      <c r="E651" s="175">
        <f ca="1"/>
        <v>-2.727798369503996E-3</v>
      </c>
      <c r="F651" s="99"/>
      <c r="G651" s="174">
        <f t="shared" ca="1" si="36"/>
        <v>43321</v>
      </c>
      <c r="H651" s="20">
        <f ca="1">_xll.meDateFromTenor(G651,H$14,"Following",H$13,"Normal")</f>
        <v>43413</v>
      </c>
      <c r="I651" s="175" t="str">
        <f ca="1"/>
        <v>Load Curve</v>
      </c>
      <c r="J651" s="7" t="s">
        <v>4</v>
      </c>
      <c r="K651" s="174">
        <f t="shared" ca="1" si="37"/>
        <v>43321</v>
      </c>
      <c r="L651" s="20">
        <f ca="1">_xll.meDateFromTenor(K651,L$14,"Following",L$13,"Normal")</f>
        <v>43507</v>
      </c>
      <c r="M651" s="175">
        <f ca="1"/>
        <v>4.185932740471902E-4</v>
      </c>
      <c r="N651" s="7" t="s">
        <v>4</v>
      </c>
      <c r="O651" s="174">
        <f t="shared" ca="1" si="38"/>
        <v>43321</v>
      </c>
      <c r="P651" s="20">
        <f ca="1">_xll.meDateFromTenor(O651,P$14,"Following",P$13,"Normal")</f>
        <v>43322</v>
      </c>
      <c r="Q651" s="175" t="str">
        <f ca="1"/>
        <v>Load Curve</v>
      </c>
      <c r="R651" s="7" t="s">
        <v>4</v>
      </c>
      <c r="S651" s="174">
        <f t="shared" ca="1" si="39"/>
        <v>43321</v>
      </c>
      <c r="T651" s="20">
        <f ca="1">_xll.meDateFromTenor(S651,"1D","Following",T$13,"Normal")</f>
        <v>43322</v>
      </c>
      <c r="U651" s="175" t="str">
        <f ca="1"/>
        <v>Load Curve</v>
      </c>
      <c r="V651" s="136" t="s">
        <v>4</v>
      </c>
    </row>
    <row r="652" spans="1:22" x14ac:dyDescent="0.25">
      <c r="A652" s="142">
        <v>634</v>
      </c>
      <c r="B652" s="134"/>
      <c r="C652" s="174">
        <f ca="1">_xll.meDateFromTenor(C651,"1D","FOLLOWING",D$13,"NORMAL")</f>
        <v>43322</v>
      </c>
      <c r="D652" s="20">
        <f ca="1">_xll.meDateFromTenor(C652,D$14,"Following",D$13,"Normal")</f>
        <v>43325</v>
      </c>
      <c r="E652" s="175">
        <f ca="1"/>
        <v>-2.7184025037385691E-3</v>
      </c>
      <c r="F652" s="99"/>
      <c r="G652" s="174">
        <f t="shared" ca="1" si="36"/>
        <v>43322</v>
      </c>
      <c r="H652" s="20">
        <f ca="1">_xll.meDateFromTenor(G652,H$14,"Following",H$13,"Normal")</f>
        <v>43416</v>
      </c>
      <c r="I652" s="175" t="str">
        <f ca="1"/>
        <v>Load Curve</v>
      </c>
      <c r="J652" s="7" t="s">
        <v>4</v>
      </c>
      <c r="K652" s="174">
        <f t="shared" ca="1" si="37"/>
        <v>43322</v>
      </c>
      <c r="L652" s="20">
        <f ca="1">_xll.meDateFromTenor(K652,L$14,"Following",L$13,"Normal")</f>
        <v>43507</v>
      </c>
      <c r="M652" s="175">
        <f ca="1"/>
        <v>4.2427982062499667E-4</v>
      </c>
      <c r="N652" s="7" t="s">
        <v>4</v>
      </c>
      <c r="O652" s="174">
        <f t="shared" ca="1" si="38"/>
        <v>43322</v>
      </c>
      <c r="P652" s="20">
        <f ca="1">_xll.meDateFromTenor(O652,P$14,"Following",P$13,"Normal")</f>
        <v>43325</v>
      </c>
      <c r="Q652" s="175" t="str">
        <f ca="1"/>
        <v>Load Curve</v>
      </c>
      <c r="R652" s="7" t="s">
        <v>4</v>
      </c>
      <c r="S652" s="174">
        <f t="shared" ca="1" si="39"/>
        <v>43322</v>
      </c>
      <c r="T652" s="20">
        <f ca="1">_xll.meDateFromTenor(S652,"1D","Following",T$13,"Normal")</f>
        <v>43325</v>
      </c>
      <c r="U652" s="175" t="str">
        <f ca="1"/>
        <v>Load Curve</v>
      </c>
      <c r="V652" s="136" t="s">
        <v>4</v>
      </c>
    </row>
    <row r="653" spans="1:22" x14ac:dyDescent="0.25">
      <c r="A653" s="142">
        <v>635</v>
      </c>
      <c r="B653" s="134"/>
      <c r="C653" s="174">
        <f ca="1">_xll.meDateFromTenor(C652,"1D","FOLLOWING",D$13,"NORMAL")</f>
        <v>43325</v>
      </c>
      <c r="D653" s="20">
        <f ca="1">_xll.meDateFromTenor(C653,D$14,"Following",D$13,"Normal")</f>
        <v>43326</v>
      </c>
      <c r="E653" s="175">
        <f ca="1"/>
        <v>-2.7090480652347633E-3</v>
      </c>
      <c r="F653" s="99"/>
      <c r="G653" s="174">
        <f t="shared" ca="1" si="36"/>
        <v>43325</v>
      </c>
      <c r="H653" s="20">
        <f ca="1">_xll.meDateFromTenor(G653,H$14,"Following",H$13,"Normal")</f>
        <v>43417</v>
      </c>
      <c r="I653" s="175" t="str">
        <f ca="1"/>
        <v>Load Curve</v>
      </c>
      <c r="J653" s="7" t="s">
        <v>4</v>
      </c>
      <c r="K653" s="174">
        <f t="shared" ca="1" si="37"/>
        <v>43325</v>
      </c>
      <c r="L653" s="20">
        <f ca="1">_xll.meDateFromTenor(K653,L$14,"Following",L$13,"Normal")</f>
        <v>43509</v>
      </c>
      <c r="M653" s="175">
        <f ca="1"/>
        <v>4.4137490944167384E-4</v>
      </c>
      <c r="N653" s="7" t="s">
        <v>4</v>
      </c>
      <c r="O653" s="174">
        <f t="shared" ca="1" si="38"/>
        <v>43325</v>
      </c>
      <c r="P653" s="20">
        <f ca="1">_xll.meDateFromTenor(O653,P$14,"Following",P$13,"Normal")</f>
        <v>43326</v>
      </c>
      <c r="Q653" s="175" t="str">
        <f ca="1"/>
        <v>Load Curve</v>
      </c>
      <c r="R653" s="7" t="s">
        <v>4</v>
      </c>
      <c r="S653" s="174">
        <f t="shared" ca="1" si="39"/>
        <v>43325</v>
      </c>
      <c r="T653" s="20">
        <f ca="1">_xll.meDateFromTenor(S653,"1D","Following",T$13,"Normal")</f>
        <v>43326</v>
      </c>
      <c r="U653" s="175" t="str">
        <f ca="1"/>
        <v>Load Curve</v>
      </c>
      <c r="V653" s="136" t="s">
        <v>4</v>
      </c>
    </row>
    <row r="654" spans="1:22" x14ac:dyDescent="0.25">
      <c r="A654" s="142">
        <v>636</v>
      </c>
      <c r="B654" s="134"/>
      <c r="C654" s="174">
        <f ca="1">_xll.meDateFromTenor(C653,"1D","FOLLOWING",D$13,"NORMAL")</f>
        <v>43326</v>
      </c>
      <c r="D654" s="20">
        <f ca="1">_xll.meDateFromTenor(C654,D$14,"Following",D$13,"Normal")</f>
        <v>43327</v>
      </c>
      <c r="E654" s="175">
        <f ca="1"/>
        <v>-2.704360768563961E-3</v>
      </c>
      <c r="F654" s="99"/>
      <c r="G654" s="174">
        <f t="shared" ca="1" si="36"/>
        <v>43326</v>
      </c>
      <c r="H654" s="20">
        <f ca="1">_xll.meDateFromTenor(G654,H$14,"Following",H$13,"Normal")</f>
        <v>43418</v>
      </c>
      <c r="I654" s="175" t="str">
        <f ca="1"/>
        <v>Load Curve</v>
      </c>
      <c r="J654" s="7" t="s">
        <v>4</v>
      </c>
      <c r="K654" s="174">
        <f t="shared" ca="1" si="37"/>
        <v>43326</v>
      </c>
      <c r="L654" s="20">
        <f ca="1">_xll.meDateFromTenor(K654,L$14,"Following",L$13,"Normal")</f>
        <v>43510</v>
      </c>
      <c r="M654" s="175">
        <f ca="1"/>
        <v>4.4708502033355819E-4</v>
      </c>
      <c r="N654" s="7" t="s">
        <v>4</v>
      </c>
      <c r="O654" s="174">
        <f t="shared" ca="1" si="38"/>
        <v>43326</v>
      </c>
      <c r="P654" s="20">
        <f ca="1">_xll.meDateFromTenor(O654,P$14,"Following",P$13,"Normal")</f>
        <v>43327</v>
      </c>
      <c r="Q654" s="175" t="str">
        <f ca="1"/>
        <v>Load Curve</v>
      </c>
      <c r="R654" s="7" t="s">
        <v>4</v>
      </c>
      <c r="S654" s="174">
        <f t="shared" ca="1" si="39"/>
        <v>43326</v>
      </c>
      <c r="T654" s="20">
        <f ca="1">_xll.meDateFromTenor(S654,"1D","Following",T$13,"Normal")</f>
        <v>43327</v>
      </c>
      <c r="U654" s="175" t="str">
        <f ca="1"/>
        <v>Load Curve</v>
      </c>
      <c r="V654" s="136" t="s">
        <v>4</v>
      </c>
    </row>
    <row r="655" spans="1:22" x14ac:dyDescent="0.25">
      <c r="A655" s="142">
        <v>637</v>
      </c>
      <c r="B655" s="134"/>
      <c r="C655" s="174">
        <f ca="1">_xll.meDateFromTenor(C654,"1D","FOLLOWING",D$13,"NORMAL")</f>
        <v>43327</v>
      </c>
      <c r="D655" s="20">
        <f ca="1">_xll.meDateFromTenor(C655,D$14,"Following",D$13,"Normal")</f>
        <v>43328</v>
      </c>
      <c r="E655" s="175">
        <f ca="1"/>
        <v>-2.6996735830442471E-3</v>
      </c>
      <c r="F655" s="99"/>
      <c r="G655" s="174">
        <f t="shared" ca="1" si="36"/>
        <v>43327</v>
      </c>
      <c r="H655" s="20">
        <f ca="1">_xll.meDateFromTenor(G655,H$14,"Following",H$13,"Normal")</f>
        <v>43419</v>
      </c>
      <c r="I655" s="175" t="str">
        <f ca="1"/>
        <v>Load Curve</v>
      </c>
      <c r="J655" s="7" t="s">
        <v>4</v>
      </c>
      <c r="K655" s="174">
        <f t="shared" ca="1" si="37"/>
        <v>43327</v>
      </c>
      <c r="L655" s="20">
        <f ca="1">_xll.meDateFromTenor(K655,L$14,"Following",L$13,"Normal")</f>
        <v>43511</v>
      </c>
      <c r="M655" s="175">
        <f ca="1"/>
        <v>4.5280097099789087E-4</v>
      </c>
      <c r="N655" s="7" t="s">
        <v>4</v>
      </c>
      <c r="O655" s="174">
        <f t="shared" ca="1" si="38"/>
        <v>43327</v>
      </c>
      <c r="P655" s="20">
        <f ca="1">_xll.meDateFromTenor(O655,P$14,"Following",P$13,"Normal")</f>
        <v>43328</v>
      </c>
      <c r="Q655" s="175" t="str">
        <f ca="1"/>
        <v>Load Curve</v>
      </c>
      <c r="R655" s="7" t="s">
        <v>4</v>
      </c>
      <c r="S655" s="174">
        <f t="shared" ca="1" si="39"/>
        <v>43327</v>
      </c>
      <c r="T655" s="20">
        <f ca="1">_xll.meDateFromTenor(S655,"1D","Following",T$13,"Normal")</f>
        <v>43328</v>
      </c>
      <c r="U655" s="175" t="str">
        <f ca="1"/>
        <v>Load Curve</v>
      </c>
      <c r="V655" s="136" t="s">
        <v>4</v>
      </c>
    </row>
    <row r="656" spans="1:22" x14ac:dyDescent="0.25">
      <c r="A656" s="142">
        <v>638</v>
      </c>
      <c r="B656" s="134"/>
      <c r="C656" s="174">
        <f ca="1">_xll.meDateFromTenor(C655,"1D","FOLLOWING",D$13,"NORMAL")</f>
        <v>43328</v>
      </c>
      <c r="D656" s="20">
        <f ca="1">_xll.meDateFromTenor(C656,D$14,"Following",D$13,"Normal")</f>
        <v>43329</v>
      </c>
      <c r="E656" s="175">
        <f ca="1"/>
        <v>-2.6949865087955256E-3</v>
      </c>
      <c r="F656" s="99"/>
      <c r="G656" s="174">
        <f t="shared" ca="1" si="36"/>
        <v>43328</v>
      </c>
      <c r="H656" s="20">
        <f ca="1">_xll.meDateFromTenor(G656,H$14,"Following",H$13,"Normal")</f>
        <v>43420</v>
      </c>
      <c r="I656" s="175" t="str">
        <f ca="1"/>
        <v>Load Curve</v>
      </c>
      <c r="J656" s="7" t="s">
        <v>4</v>
      </c>
      <c r="K656" s="174">
        <f t="shared" ca="1" si="37"/>
        <v>43328</v>
      </c>
      <c r="L656" s="20">
        <f ca="1">_xll.meDateFromTenor(K656,L$14,"Following",L$13,"Normal")</f>
        <v>43514</v>
      </c>
      <c r="M656" s="175">
        <f ca="1"/>
        <v>4.5852274091224388E-4</v>
      </c>
      <c r="N656" s="7" t="s">
        <v>4</v>
      </c>
      <c r="O656" s="174">
        <f t="shared" ca="1" si="38"/>
        <v>43328</v>
      </c>
      <c r="P656" s="20">
        <f ca="1">_xll.meDateFromTenor(O656,P$14,"Following",P$13,"Normal")</f>
        <v>43329</v>
      </c>
      <c r="Q656" s="175" t="str">
        <f ca="1"/>
        <v>Load Curve</v>
      </c>
      <c r="R656" s="7" t="s">
        <v>4</v>
      </c>
      <c r="S656" s="174">
        <f t="shared" ca="1" si="39"/>
        <v>43328</v>
      </c>
      <c r="T656" s="20">
        <f ca="1">_xll.meDateFromTenor(S656,"1D","Following",T$13,"Normal")</f>
        <v>43329</v>
      </c>
      <c r="U656" s="175" t="str">
        <f ca="1"/>
        <v>Load Curve</v>
      </c>
      <c r="V656" s="136" t="s">
        <v>4</v>
      </c>
    </row>
    <row r="657" spans="1:22" x14ac:dyDescent="0.25">
      <c r="A657" s="142">
        <v>639</v>
      </c>
      <c r="B657" s="134"/>
      <c r="C657" s="174">
        <f ca="1">_xll.meDateFromTenor(C656,"1D","FOLLOWING",D$13,"NORMAL")</f>
        <v>43329</v>
      </c>
      <c r="D657" s="20">
        <f ca="1">_xll.meDateFromTenor(C657,D$14,"Following",D$13,"Normal")</f>
        <v>43332</v>
      </c>
      <c r="E657" s="175">
        <f ca="1"/>
        <v>-2.6855926950286697E-3</v>
      </c>
      <c r="F657" s="99"/>
      <c r="G657" s="174">
        <f t="shared" ca="1" si="36"/>
        <v>43329</v>
      </c>
      <c r="H657" s="20">
        <f ca="1">_xll.meDateFromTenor(G657,H$14,"Following",H$13,"Normal")</f>
        <v>43423</v>
      </c>
      <c r="I657" s="175" t="str">
        <f ca="1"/>
        <v>Load Curve</v>
      </c>
      <c r="J657" s="7" t="s">
        <v>4</v>
      </c>
      <c r="K657" s="174">
        <f t="shared" ca="1" si="37"/>
        <v>43329</v>
      </c>
      <c r="L657" s="20">
        <f ca="1">_xll.meDateFromTenor(K657,L$14,"Following",L$13,"Normal")</f>
        <v>43514</v>
      </c>
      <c r="M657" s="175">
        <f ca="1"/>
        <v>4.6425030955418869E-4</v>
      </c>
      <c r="N657" s="7" t="s">
        <v>4</v>
      </c>
      <c r="O657" s="174">
        <f t="shared" ca="1" si="38"/>
        <v>43329</v>
      </c>
      <c r="P657" s="20">
        <f ca="1">_xll.meDateFromTenor(O657,P$14,"Following",P$13,"Normal")</f>
        <v>43332</v>
      </c>
      <c r="Q657" s="175" t="str">
        <f ca="1"/>
        <v>Load Curve</v>
      </c>
      <c r="R657" s="7" t="s">
        <v>4</v>
      </c>
      <c r="S657" s="174">
        <f t="shared" ca="1" si="39"/>
        <v>43329</v>
      </c>
      <c r="T657" s="20">
        <f ca="1">_xll.meDateFromTenor(S657,"1D","Following",T$13,"Normal")</f>
        <v>43332</v>
      </c>
      <c r="U657" s="175" t="str">
        <f ca="1"/>
        <v>Load Curve</v>
      </c>
      <c r="V657" s="136" t="s">
        <v>4</v>
      </c>
    </row>
    <row r="658" spans="1:22" x14ac:dyDescent="0.25">
      <c r="A658" s="142">
        <v>640</v>
      </c>
      <c r="B658" s="134"/>
      <c r="C658" s="174">
        <f ca="1">_xll.meDateFromTenor(C657,"1D","FOLLOWING",D$13,"NORMAL")</f>
        <v>43332</v>
      </c>
      <c r="D658" s="20">
        <f ca="1">_xll.meDateFromTenor(C658,D$14,"Following",D$13,"Normal")</f>
        <v>43333</v>
      </c>
      <c r="E658" s="175">
        <f ca="1"/>
        <v>-2.6762393193546881E-3</v>
      </c>
      <c r="F658" s="99"/>
      <c r="G658" s="174">
        <f t="shared" ca="1" si="36"/>
        <v>43332</v>
      </c>
      <c r="H658" s="20">
        <f ca="1">_xll.meDateFromTenor(G658,H$14,"Following",H$13,"Normal")</f>
        <v>43424</v>
      </c>
      <c r="I658" s="175" t="str">
        <f ca="1"/>
        <v>Load Curve</v>
      </c>
      <c r="J658" s="7" t="s">
        <v>4</v>
      </c>
      <c r="K658" s="174">
        <f t="shared" ca="1" si="37"/>
        <v>43332</v>
      </c>
      <c r="L658" s="20">
        <f ca="1">_xll.meDateFromTenor(K658,L$14,"Following",L$13,"Normal")</f>
        <v>43516</v>
      </c>
      <c r="M658" s="175">
        <f ca="1"/>
        <v>4.8146760262128823E-4</v>
      </c>
      <c r="N658" s="7" t="s">
        <v>4</v>
      </c>
      <c r="O658" s="174">
        <f t="shared" ca="1" si="38"/>
        <v>43332</v>
      </c>
      <c r="P658" s="20">
        <f ca="1">_xll.meDateFromTenor(O658,P$14,"Following",P$13,"Normal")</f>
        <v>43333</v>
      </c>
      <c r="Q658" s="175" t="str">
        <f ca="1"/>
        <v>Load Curve</v>
      </c>
      <c r="R658" s="7" t="s">
        <v>4</v>
      </c>
      <c r="S658" s="174">
        <f t="shared" ca="1" si="39"/>
        <v>43332</v>
      </c>
      <c r="T658" s="20">
        <f ca="1">_xll.meDateFromTenor(S658,"1D","Following",T$13,"Normal")</f>
        <v>43333</v>
      </c>
      <c r="U658" s="175" t="str">
        <f ca="1"/>
        <v>Load Curve</v>
      </c>
      <c r="V658" s="136" t="s">
        <v>4</v>
      </c>
    </row>
    <row r="659" spans="1:22" x14ac:dyDescent="0.25">
      <c r="A659" s="142">
        <v>641</v>
      </c>
      <c r="B659" s="134"/>
      <c r="C659" s="174">
        <f ca="1">_xll.meDateFromTenor(C658,"1D","FOLLOWING",D$13,"NORMAL")</f>
        <v>43333</v>
      </c>
      <c r="D659" s="20">
        <f ca="1">_xll.meDateFromTenor(C659,D$14,"Following",D$13,"Normal")</f>
        <v>43334</v>
      </c>
      <c r="E659" s="175">
        <f ca="1"/>
        <v>-2.6715527979837101E-3</v>
      </c>
      <c r="F659" s="99"/>
      <c r="G659" s="174">
        <f t="shared" ca="1" si="36"/>
        <v>43333</v>
      </c>
      <c r="H659" s="20">
        <f ca="1">_xll.meDateFromTenor(G659,H$14,"Following",H$13,"Normal")</f>
        <v>43425</v>
      </c>
      <c r="I659" s="175" t="str">
        <f ca="1"/>
        <v>Load Curve</v>
      </c>
      <c r="J659" s="7" t="s">
        <v>4</v>
      </c>
      <c r="K659" s="174">
        <f t="shared" ca="1" si="37"/>
        <v>43333</v>
      </c>
      <c r="L659" s="20">
        <f ca="1">_xll.meDateFromTenor(K659,L$14,"Following",L$13,"Normal")</f>
        <v>43517</v>
      </c>
      <c r="M659" s="175">
        <f ca="1"/>
        <v>4.8721816094931636E-4</v>
      </c>
      <c r="N659" s="7" t="s">
        <v>4</v>
      </c>
      <c r="O659" s="174">
        <f t="shared" ca="1" si="38"/>
        <v>43333</v>
      </c>
      <c r="P659" s="20">
        <f ca="1">_xll.meDateFromTenor(O659,P$14,"Following",P$13,"Normal")</f>
        <v>43334</v>
      </c>
      <c r="Q659" s="175" t="str">
        <f ca="1"/>
        <v>Load Curve</v>
      </c>
      <c r="R659" s="7" t="s">
        <v>4</v>
      </c>
      <c r="S659" s="174">
        <f t="shared" ca="1" si="39"/>
        <v>43333</v>
      </c>
      <c r="T659" s="20">
        <f ca="1">_xll.meDateFromTenor(S659,"1D","Following",T$13,"Normal")</f>
        <v>43334</v>
      </c>
      <c r="U659" s="175" t="str">
        <f ca="1"/>
        <v>Load Curve</v>
      </c>
      <c r="V659" s="136" t="s">
        <v>4</v>
      </c>
    </row>
    <row r="660" spans="1:22" x14ac:dyDescent="0.25">
      <c r="A660" s="142">
        <v>642</v>
      </c>
      <c r="B660" s="134"/>
      <c r="C660" s="174">
        <f ca="1">_xll.meDateFromTenor(C659,"1D","FOLLOWING",D$13,"NORMAL")</f>
        <v>43334</v>
      </c>
      <c r="D660" s="20">
        <f ca="1">_xll.meDateFromTenor(C660,D$14,"Following",D$13,"Normal")</f>
        <v>43335</v>
      </c>
      <c r="E660" s="175">
        <f ca="1"/>
        <v>-2.6668663866447158E-3</v>
      </c>
      <c r="F660" s="99"/>
      <c r="G660" s="174">
        <f t="shared" ca="1" si="36"/>
        <v>43334</v>
      </c>
      <c r="H660" s="20">
        <f ca="1">_xll.meDateFromTenor(G660,H$14,"Following",H$13,"Normal")</f>
        <v>43426</v>
      </c>
      <c r="I660" s="175" t="str">
        <f ca="1"/>
        <v>Load Curve</v>
      </c>
      <c r="J660" s="7" t="s">
        <v>4</v>
      </c>
      <c r="K660" s="174">
        <f t="shared" ca="1" si="37"/>
        <v>43334</v>
      </c>
      <c r="L660" s="20">
        <f ca="1">_xll.meDateFromTenor(K660,L$14,"Following",L$13,"Normal")</f>
        <v>43518</v>
      </c>
      <c r="M660" s="175">
        <f ca="1"/>
        <v>4.9297441539279468E-4</v>
      </c>
      <c r="N660" s="7" t="s">
        <v>4</v>
      </c>
      <c r="O660" s="174">
        <f t="shared" ca="1" si="38"/>
        <v>43334</v>
      </c>
      <c r="P660" s="20">
        <f ca="1">_xll.meDateFromTenor(O660,P$14,"Following",P$13,"Normal")</f>
        <v>43335</v>
      </c>
      <c r="Q660" s="175" t="str">
        <f ca="1"/>
        <v>Load Curve</v>
      </c>
      <c r="R660" s="7" t="s">
        <v>4</v>
      </c>
      <c r="S660" s="174">
        <f t="shared" ca="1" si="39"/>
        <v>43334</v>
      </c>
      <c r="T660" s="20">
        <f ca="1">_xll.meDateFromTenor(S660,"1D","Following",T$13,"Normal")</f>
        <v>43335</v>
      </c>
      <c r="U660" s="175" t="str">
        <f ca="1"/>
        <v>Load Curve</v>
      </c>
      <c r="V660" s="136" t="s">
        <v>4</v>
      </c>
    </row>
    <row r="661" spans="1:22" x14ac:dyDescent="0.25">
      <c r="A661" s="142">
        <v>643</v>
      </c>
      <c r="B661" s="134"/>
      <c r="C661" s="174">
        <f ca="1">_xll.meDateFromTenor(C660,"1D","FOLLOWING",D$13,"NORMAL")</f>
        <v>43335</v>
      </c>
      <c r="D661" s="20">
        <f ca="1">_xll.meDateFromTenor(C661,D$14,"Following",D$13,"Normal")</f>
        <v>43336</v>
      </c>
      <c r="E661" s="175">
        <f ca="1"/>
        <v>-2.662184233659391E-3</v>
      </c>
      <c r="F661" s="99"/>
      <c r="G661" s="174">
        <f t="shared" ref="G661:G724" ca="1" si="40">$C661</f>
        <v>43335</v>
      </c>
      <c r="H661" s="20">
        <f ca="1">_xll.meDateFromTenor(G661,H$14,"Following",H$13,"Normal")</f>
        <v>43427</v>
      </c>
      <c r="I661" s="175" t="str">
        <f ca="1"/>
        <v>Load Curve</v>
      </c>
      <c r="J661" s="7" t="s">
        <v>4</v>
      </c>
      <c r="K661" s="174">
        <f t="shared" ref="K661:K724" ca="1" si="41">$C661</f>
        <v>43335</v>
      </c>
      <c r="L661" s="20">
        <f ca="1">_xll.meDateFromTenor(K661,L$14,"Following",L$13,"Normal")</f>
        <v>43521</v>
      </c>
      <c r="M661" s="175">
        <f ca="1"/>
        <v>4.9873634542929438E-4</v>
      </c>
      <c r="N661" s="7" t="s">
        <v>4</v>
      </c>
      <c r="O661" s="174">
        <f t="shared" ref="O661:O724" ca="1" si="42">$C661</f>
        <v>43335</v>
      </c>
      <c r="P661" s="20">
        <f ca="1">_xll.meDateFromTenor(O661,P$14,"Following",P$13,"Normal")</f>
        <v>43336</v>
      </c>
      <c r="Q661" s="175" t="str">
        <f ca="1"/>
        <v>Load Curve</v>
      </c>
      <c r="R661" s="7" t="s">
        <v>4</v>
      </c>
      <c r="S661" s="174">
        <f t="shared" ref="S661:S724" ca="1" si="43">$C661</f>
        <v>43335</v>
      </c>
      <c r="T661" s="20">
        <f ca="1">_xll.meDateFromTenor(S661,"1D","Following",T$13,"Normal")</f>
        <v>43336</v>
      </c>
      <c r="U661" s="175" t="str">
        <f ca="1"/>
        <v>Load Curve</v>
      </c>
      <c r="V661" s="136" t="s">
        <v>4</v>
      </c>
    </row>
    <row r="662" spans="1:22" x14ac:dyDescent="0.25">
      <c r="A662" s="142">
        <v>644</v>
      </c>
      <c r="B662" s="134"/>
      <c r="C662" s="174">
        <f ca="1">_xll.meDateFromTenor(C661,"1D","FOLLOWING",D$13,"NORMAL")</f>
        <v>43336</v>
      </c>
      <c r="D662" s="20">
        <f ca="1">_xll.meDateFromTenor(C662,D$14,"Following",D$13,"Normal")</f>
        <v>43339</v>
      </c>
      <c r="E662" s="175">
        <f ca="1"/>
        <v>-2.6528754134114247E-3</v>
      </c>
      <c r="F662" s="99"/>
      <c r="G662" s="174">
        <f t="shared" ca="1" si="40"/>
        <v>43336</v>
      </c>
      <c r="H662" s="20">
        <f ca="1">_xll.meDateFromTenor(G662,H$14,"Following",H$13,"Normal")</f>
        <v>43430</v>
      </c>
      <c r="I662" s="175" t="str">
        <f ca="1"/>
        <v>Load Curve</v>
      </c>
      <c r="J662" s="7" t="s">
        <v>4</v>
      </c>
      <c r="K662" s="174">
        <f t="shared" ca="1" si="41"/>
        <v>43336</v>
      </c>
      <c r="L662" s="20">
        <f ca="1">_xll.meDateFromTenor(K662,L$14,"Following",L$13,"Normal")</f>
        <v>43521</v>
      </c>
      <c r="M662" s="175">
        <f ca="1"/>
        <v>5.0450393035902474E-4</v>
      </c>
      <c r="N662" s="7" t="s">
        <v>4</v>
      </c>
      <c r="O662" s="174">
        <f t="shared" ca="1" si="42"/>
        <v>43336</v>
      </c>
      <c r="P662" s="20">
        <f ca="1">_xll.meDateFromTenor(O662,P$14,"Following",P$13,"Normal")</f>
        <v>43339</v>
      </c>
      <c r="Q662" s="175" t="str">
        <f ca="1"/>
        <v>Load Curve</v>
      </c>
      <c r="R662" s="7" t="s">
        <v>4</v>
      </c>
      <c r="S662" s="174">
        <f t="shared" ca="1" si="43"/>
        <v>43336</v>
      </c>
      <c r="T662" s="20">
        <f ca="1">_xll.meDateFromTenor(S662,"1D","Following",T$13,"Normal")</f>
        <v>43339</v>
      </c>
      <c r="U662" s="175" t="str">
        <f ca="1"/>
        <v>Load Curve</v>
      </c>
      <c r="V662" s="136" t="s">
        <v>4</v>
      </c>
    </row>
    <row r="663" spans="1:22" x14ac:dyDescent="0.25">
      <c r="A663" s="142">
        <v>645</v>
      </c>
      <c r="B663" s="134"/>
      <c r="C663" s="174">
        <f ca="1">_xll.meDateFromTenor(C662,"1D","FOLLOWING",D$13,"NORMAL")</f>
        <v>43339</v>
      </c>
      <c r="D663" s="20">
        <f ca="1">_xll.meDateFromTenor(C663,D$14,"Following",D$13,"Normal")</f>
        <v>43340</v>
      </c>
      <c r="E663" s="175">
        <f ca="1"/>
        <v>-2.6436890198988745E-3</v>
      </c>
      <c r="F663" s="99"/>
      <c r="G663" s="174">
        <f t="shared" ca="1" si="40"/>
        <v>43339</v>
      </c>
      <c r="H663" s="20">
        <f ca="1">_xll.meDateFromTenor(G663,H$14,"Following",H$13,"Normal")</f>
        <v>43431</v>
      </c>
      <c r="I663" s="175" t="str">
        <f ca="1"/>
        <v>Load Curve</v>
      </c>
      <c r="J663" s="7" t="s">
        <v>4</v>
      </c>
      <c r="K663" s="174">
        <f t="shared" ca="1" si="41"/>
        <v>43339</v>
      </c>
      <c r="L663" s="20">
        <f ca="1">_xll.meDateFromTenor(K663,L$14,"Following",L$13,"Normal")</f>
        <v>43523</v>
      </c>
      <c r="M663" s="175">
        <f ca="1"/>
        <v>5.2184039970573539E-4</v>
      </c>
      <c r="N663" s="7" t="s">
        <v>4</v>
      </c>
      <c r="O663" s="174">
        <f t="shared" ca="1" si="42"/>
        <v>43339</v>
      </c>
      <c r="P663" s="20">
        <f ca="1">_xll.meDateFromTenor(O663,P$14,"Following",P$13,"Normal")</f>
        <v>43340</v>
      </c>
      <c r="Q663" s="175" t="str">
        <f ca="1"/>
        <v>Load Curve</v>
      </c>
      <c r="R663" s="7" t="s">
        <v>4</v>
      </c>
      <c r="S663" s="174">
        <f t="shared" ca="1" si="43"/>
        <v>43339</v>
      </c>
      <c r="T663" s="20">
        <f ca="1">_xll.meDateFromTenor(S663,"1D","Following",T$13,"Normal")</f>
        <v>43340</v>
      </c>
      <c r="U663" s="175" t="str">
        <f ca="1"/>
        <v>Load Curve</v>
      </c>
      <c r="V663" s="136" t="s">
        <v>4</v>
      </c>
    </row>
    <row r="664" spans="1:22" x14ac:dyDescent="0.25">
      <c r="A664" s="142">
        <v>646</v>
      </c>
      <c r="B664" s="134"/>
      <c r="C664" s="174">
        <f ca="1">_xll.meDateFromTenor(C663,"1D","FOLLOWING",D$13,"NORMAL")</f>
        <v>43340</v>
      </c>
      <c r="D664" s="20">
        <f ca="1">_xll.meDateFromTenor(C664,D$14,"Following",D$13,"Normal")</f>
        <v>43341</v>
      </c>
      <c r="E664" s="175">
        <f ca="1"/>
        <v>-2.63912771000908E-3</v>
      </c>
      <c r="F664" s="99"/>
      <c r="G664" s="174">
        <f t="shared" ca="1" si="40"/>
        <v>43340</v>
      </c>
      <c r="H664" s="20">
        <f ca="1">_xll.meDateFromTenor(G664,H$14,"Following",H$13,"Normal")</f>
        <v>43432</v>
      </c>
      <c r="I664" s="175" t="str">
        <f ca="1"/>
        <v>Load Curve</v>
      </c>
      <c r="J664" s="7" t="s">
        <v>4</v>
      </c>
      <c r="K664" s="174">
        <f t="shared" ca="1" si="41"/>
        <v>43340</v>
      </c>
      <c r="L664" s="20">
        <f ca="1">_xll.meDateFromTenor(K664,L$14,"Following",L$13,"Normal")</f>
        <v>43524</v>
      </c>
      <c r="M664" s="175">
        <f ca="1"/>
        <v>5.2763038905179985E-4</v>
      </c>
      <c r="N664" s="7" t="s">
        <v>4</v>
      </c>
      <c r="O664" s="174">
        <f t="shared" ca="1" si="42"/>
        <v>43340</v>
      </c>
      <c r="P664" s="20">
        <f ca="1">_xll.meDateFromTenor(O664,P$14,"Following",P$13,"Normal")</f>
        <v>43341</v>
      </c>
      <c r="Q664" s="175" t="str">
        <f ca="1"/>
        <v>Load Curve</v>
      </c>
      <c r="R664" s="7" t="s">
        <v>4</v>
      </c>
      <c r="S664" s="174">
        <f t="shared" ca="1" si="43"/>
        <v>43340</v>
      </c>
      <c r="T664" s="20">
        <f ca="1">_xll.meDateFromTenor(S664,"1D","Following",T$13,"Normal")</f>
        <v>43341</v>
      </c>
      <c r="U664" s="175" t="str">
        <f ca="1"/>
        <v>Load Curve</v>
      </c>
      <c r="V664" s="136" t="s">
        <v>4</v>
      </c>
    </row>
    <row r="665" spans="1:22" x14ac:dyDescent="0.25">
      <c r="A665" s="142">
        <v>647</v>
      </c>
      <c r="B665" s="134"/>
      <c r="C665" s="174">
        <f ca="1">_xll.meDateFromTenor(C664,"1D","FOLLOWING",D$13,"NORMAL")</f>
        <v>43341</v>
      </c>
      <c r="D665" s="20">
        <f ca="1">_xll.meDateFromTenor(C665,D$14,"Following",D$13,"Normal")</f>
        <v>43342</v>
      </c>
      <c r="E665" s="175">
        <f ca="1"/>
        <v>-2.6345913956844812E-3</v>
      </c>
      <c r="F665" s="99"/>
      <c r="G665" s="174">
        <f t="shared" ca="1" si="40"/>
        <v>43341</v>
      </c>
      <c r="H665" s="20">
        <f ca="1">_xll.meDateFromTenor(G665,H$14,"Following",H$13,"Normal")</f>
        <v>43433</v>
      </c>
      <c r="I665" s="175" t="str">
        <f ca="1"/>
        <v>Load Curve</v>
      </c>
      <c r="J665" s="7" t="s">
        <v>4</v>
      </c>
      <c r="K665" s="174">
        <f t="shared" ca="1" si="41"/>
        <v>43341</v>
      </c>
      <c r="L665" s="20">
        <f ca="1">_xll.meDateFromTenor(K665,L$14,"Following",L$13,"Normal")</f>
        <v>43524</v>
      </c>
      <c r="M665" s="175">
        <f ca="1"/>
        <v>5.3342592553543705E-4</v>
      </c>
      <c r="N665" s="7" t="s">
        <v>4</v>
      </c>
      <c r="O665" s="174">
        <f t="shared" ca="1" si="42"/>
        <v>43341</v>
      </c>
      <c r="P665" s="20">
        <f ca="1">_xll.meDateFromTenor(O665,P$14,"Following",P$13,"Normal")</f>
        <v>43342</v>
      </c>
      <c r="Q665" s="175" t="str">
        <f ca="1"/>
        <v>Load Curve</v>
      </c>
      <c r="R665" s="7" t="s">
        <v>4</v>
      </c>
      <c r="S665" s="174">
        <f t="shared" ca="1" si="43"/>
        <v>43341</v>
      </c>
      <c r="T665" s="20">
        <f ca="1">_xll.meDateFromTenor(S665,"1D","Following",T$13,"Normal")</f>
        <v>43342</v>
      </c>
      <c r="U665" s="175" t="str">
        <f ca="1"/>
        <v>Load Curve</v>
      </c>
      <c r="V665" s="136" t="s">
        <v>4</v>
      </c>
    </row>
    <row r="666" spans="1:22" x14ac:dyDescent="0.25">
      <c r="A666" s="142">
        <v>648</v>
      </c>
      <c r="B666" s="134"/>
      <c r="C666" s="174">
        <f ca="1">_xll.meDateFromTenor(C665,"1D","FOLLOWING",D$13,"NORMAL")</f>
        <v>43342</v>
      </c>
      <c r="D666" s="20">
        <f ca="1">_xll.meDateFromTenor(C666,D$14,"Following",D$13,"Normal")</f>
        <v>43343</v>
      </c>
      <c r="E666" s="175">
        <f ca="1"/>
        <v>-2.6300800760470462E-3</v>
      </c>
      <c r="F666" s="99"/>
      <c r="G666" s="174">
        <f t="shared" ca="1" si="40"/>
        <v>43342</v>
      </c>
      <c r="H666" s="20">
        <f ca="1">_xll.meDateFromTenor(G666,H$14,"Following",H$13,"Normal")</f>
        <v>43434</v>
      </c>
      <c r="I666" s="175" t="str">
        <f ca="1"/>
        <v>Load Curve</v>
      </c>
      <c r="J666" s="7" t="s">
        <v>4</v>
      </c>
      <c r="K666" s="174">
        <f t="shared" ca="1" si="41"/>
        <v>43342</v>
      </c>
      <c r="L666" s="20">
        <f ca="1">_xll.meDateFromTenor(K666,L$14,"Following",L$13,"Normal")</f>
        <v>43524</v>
      </c>
      <c r="M666" s="175">
        <f ca="1"/>
        <v>5.3922698757004524E-4</v>
      </c>
      <c r="N666" s="7" t="s">
        <v>4</v>
      </c>
      <c r="O666" s="174">
        <f t="shared" ca="1" si="42"/>
        <v>43342</v>
      </c>
      <c r="P666" s="20">
        <f ca="1">_xll.meDateFromTenor(O666,P$14,"Following",P$13,"Normal")</f>
        <v>43343</v>
      </c>
      <c r="Q666" s="175" t="str">
        <f ca="1"/>
        <v>Load Curve</v>
      </c>
      <c r="R666" s="7" t="s">
        <v>4</v>
      </c>
      <c r="S666" s="174">
        <f t="shared" ca="1" si="43"/>
        <v>43342</v>
      </c>
      <c r="T666" s="20">
        <f ca="1">_xll.meDateFromTenor(S666,"1D","Following",T$13,"Normal")</f>
        <v>43343</v>
      </c>
      <c r="U666" s="175" t="str">
        <f ca="1"/>
        <v>Load Curve</v>
      </c>
      <c r="V666" s="136" t="s">
        <v>4</v>
      </c>
    </row>
    <row r="667" spans="1:22" x14ac:dyDescent="0.25">
      <c r="A667" s="142">
        <v>649</v>
      </c>
      <c r="B667" s="134"/>
      <c r="C667" s="174">
        <f ca="1">_xll.meDateFromTenor(C666,"1D","FOLLOWING",D$13,"NORMAL")</f>
        <v>43343</v>
      </c>
      <c r="D667" s="20">
        <f ca="1">_xll.meDateFromTenor(C667,D$14,"Following",D$13,"Normal")</f>
        <v>43346</v>
      </c>
      <c r="E667" s="175">
        <f ca="1"/>
        <v>-2.6211216635951919E-3</v>
      </c>
      <c r="F667" s="99"/>
      <c r="G667" s="174">
        <f t="shared" ca="1" si="40"/>
        <v>43343</v>
      </c>
      <c r="H667" s="20">
        <f ca="1">_xll.meDateFromTenor(G667,H$14,"Following",H$13,"Normal")</f>
        <v>43434</v>
      </c>
      <c r="I667" s="175" t="str">
        <f ca="1"/>
        <v>Load Curve</v>
      </c>
      <c r="J667" s="7" t="s">
        <v>4</v>
      </c>
      <c r="K667" s="174">
        <f t="shared" ca="1" si="41"/>
        <v>43343</v>
      </c>
      <c r="L667" s="20">
        <f ca="1">_xll.meDateFromTenor(K667,L$14,"Following",L$13,"Normal")</f>
        <v>43524</v>
      </c>
      <c r="M667" s="175">
        <f ca="1"/>
        <v>5.450335535690194E-4</v>
      </c>
      <c r="N667" s="7" t="s">
        <v>4</v>
      </c>
      <c r="O667" s="174">
        <f t="shared" ca="1" si="42"/>
        <v>43343</v>
      </c>
      <c r="P667" s="20">
        <f ca="1">_xll.meDateFromTenor(O667,P$14,"Following",P$13,"Normal")</f>
        <v>43346</v>
      </c>
      <c r="Q667" s="175" t="str">
        <f ca="1"/>
        <v>Load Curve</v>
      </c>
      <c r="R667" s="7" t="s">
        <v>4</v>
      </c>
      <c r="S667" s="174">
        <f t="shared" ca="1" si="43"/>
        <v>43343</v>
      </c>
      <c r="T667" s="20">
        <f ca="1">_xll.meDateFromTenor(S667,"1D","Following",T$13,"Normal")</f>
        <v>43346</v>
      </c>
      <c r="U667" s="175" t="str">
        <f ca="1"/>
        <v>Load Curve</v>
      </c>
      <c r="V667" s="136" t="s">
        <v>4</v>
      </c>
    </row>
    <row r="668" spans="1:22" x14ac:dyDescent="0.25">
      <c r="A668" s="142">
        <v>650</v>
      </c>
      <c r="B668" s="134"/>
      <c r="C668" s="174">
        <f ca="1">_xll.meDateFromTenor(C667,"1D","FOLLOWING",D$13,"NORMAL")</f>
        <v>43346</v>
      </c>
      <c r="D668" s="20">
        <f ca="1">_xll.meDateFromTenor(C668,D$14,"Following",D$13,"Normal")</f>
        <v>43347</v>
      </c>
      <c r="E668" s="175">
        <f ca="1"/>
        <v>-2.6122847264931173E-3</v>
      </c>
      <c r="F668" s="99"/>
      <c r="G668" s="174">
        <f t="shared" ca="1" si="40"/>
        <v>43346</v>
      </c>
      <c r="H668" s="20">
        <f ca="1">_xll.meDateFromTenor(G668,H$14,"Following",H$13,"Normal")</f>
        <v>43437</v>
      </c>
      <c r="I668" s="175" t="str">
        <f ca="1"/>
        <v>Load Curve</v>
      </c>
      <c r="J668" s="7" t="s">
        <v>4</v>
      </c>
      <c r="K668" s="174">
        <f t="shared" ca="1" si="41"/>
        <v>43346</v>
      </c>
      <c r="L668" s="20">
        <f ca="1">_xll.meDateFromTenor(K668,L$14,"Following",L$13,"Normal")</f>
        <v>43528</v>
      </c>
      <c r="M668" s="175">
        <f ca="1"/>
        <v>5.6248605948609959E-4</v>
      </c>
      <c r="N668" s="7" t="s">
        <v>4</v>
      </c>
      <c r="O668" s="174">
        <f t="shared" ca="1" si="42"/>
        <v>43346</v>
      </c>
      <c r="P668" s="20">
        <f ca="1">_xll.meDateFromTenor(O668,P$14,"Following",P$13,"Normal")</f>
        <v>43347</v>
      </c>
      <c r="Q668" s="175" t="str">
        <f ca="1"/>
        <v>Load Curve</v>
      </c>
      <c r="R668" s="7" t="s">
        <v>4</v>
      </c>
      <c r="S668" s="174">
        <f t="shared" ca="1" si="43"/>
        <v>43346</v>
      </c>
      <c r="T668" s="20">
        <f ca="1">_xll.meDateFromTenor(S668,"1D","Following",T$13,"Normal")</f>
        <v>43347</v>
      </c>
      <c r="U668" s="175" t="str">
        <f ca="1"/>
        <v>Load Curve</v>
      </c>
      <c r="V668" s="136" t="s">
        <v>4</v>
      </c>
    </row>
    <row r="669" spans="1:22" x14ac:dyDescent="0.25">
      <c r="A669" s="142">
        <v>651</v>
      </c>
      <c r="B669" s="134"/>
      <c r="C669" s="174">
        <f ca="1">_xll.meDateFromTenor(C668,"1D","FOLLOWING",D$13,"NORMAL")</f>
        <v>43347</v>
      </c>
      <c r="D669" s="20">
        <f ca="1">_xll.meDateFromTenor(C669,D$14,"Following",D$13,"Normal")</f>
        <v>43348</v>
      </c>
      <c r="E669" s="175">
        <f ca="1"/>
        <v>-2.6078983667776703E-3</v>
      </c>
      <c r="F669" s="99"/>
      <c r="G669" s="174">
        <f t="shared" ca="1" si="40"/>
        <v>43347</v>
      </c>
      <c r="H669" s="20">
        <f ca="1">_xll.meDateFromTenor(G669,H$14,"Following",H$13,"Normal")</f>
        <v>43438</v>
      </c>
      <c r="I669" s="175" t="str">
        <f ca="1"/>
        <v>Load Curve</v>
      </c>
      <c r="J669" s="7" t="s">
        <v>4</v>
      </c>
      <c r="K669" s="174">
        <f t="shared" ca="1" si="41"/>
        <v>43347</v>
      </c>
      <c r="L669" s="20">
        <f ca="1">_xll.meDateFromTenor(K669,L$14,"Following",L$13,"Normal")</f>
        <v>43528</v>
      </c>
      <c r="M669" s="175">
        <f ca="1"/>
        <v>5.6831442547649919E-4</v>
      </c>
      <c r="N669" s="7" t="s">
        <v>4</v>
      </c>
      <c r="O669" s="174">
        <f t="shared" ca="1" si="42"/>
        <v>43347</v>
      </c>
      <c r="P669" s="20">
        <f ca="1">_xll.meDateFromTenor(O669,P$14,"Following",P$13,"Normal")</f>
        <v>43348</v>
      </c>
      <c r="Q669" s="175" t="str">
        <f ca="1"/>
        <v>Load Curve</v>
      </c>
      <c r="R669" s="7" t="s">
        <v>4</v>
      </c>
      <c r="S669" s="174">
        <f t="shared" ca="1" si="43"/>
        <v>43347</v>
      </c>
      <c r="T669" s="20">
        <f ca="1">_xll.meDateFromTenor(S669,"1D","Following",T$13,"Normal")</f>
        <v>43348</v>
      </c>
      <c r="U669" s="175" t="str">
        <f ca="1"/>
        <v>Load Curve</v>
      </c>
      <c r="V669" s="136" t="s">
        <v>4</v>
      </c>
    </row>
    <row r="670" spans="1:22" x14ac:dyDescent="0.25">
      <c r="A670" s="142">
        <v>652</v>
      </c>
      <c r="B670" s="134"/>
      <c r="C670" s="174">
        <f ca="1">_xll.meDateFromTenor(C669,"1D","FOLLOWING",D$13,"NORMAL")</f>
        <v>43348</v>
      </c>
      <c r="D670" s="20">
        <f ca="1">_xll.meDateFromTenor(C670,D$14,"Following",D$13,"Normal")</f>
        <v>43349</v>
      </c>
      <c r="E670" s="175">
        <f ca="1"/>
        <v>-2.6035369966726043E-3</v>
      </c>
      <c r="F670" s="99"/>
      <c r="G670" s="174">
        <f t="shared" ca="1" si="40"/>
        <v>43348</v>
      </c>
      <c r="H670" s="20">
        <f ca="1">_xll.meDateFromTenor(G670,H$14,"Following",H$13,"Normal")</f>
        <v>43439</v>
      </c>
      <c r="I670" s="175" t="str">
        <f ca="1"/>
        <v>Load Curve</v>
      </c>
      <c r="J670" s="7" t="s">
        <v>4</v>
      </c>
      <c r="K670" s="174">
        <f t="shared" ca="1" si="41"/>
        <v>43348</v>
      </c>
      <c r="L670" s="20">
        <f ca="1">_xll.meDateFromTenor(K670,L$14,"Following",L$13,"Normal")</f>
        <v>43529</v>
      </c>
      <c r="M670" s="175">
        <f ca="1"/>
        <v>5.741481874982446E-4</v>
      </c>
      <c r="N670" s="7" t="s">
        <v>4</v>
      </c>
      <c r="O670" s="174">
        <f t="shared" ca="1" si="42"/>
        <v>43348</v>
      </c>
      <c r="P670" s="20">
        <f ca="1">_xll.meDateFromTenor(O670,P$14,"Following",P$13,"Normal")</f>
        <v>43349</v>
      </c>
      <c r="Q670" s="175" t="str">
        <f ca="1"/>
        <v>Load Curve</v>
      </c>
      <c r="R670" s="7" t="s">
        <v>4</v>
      </c>
      <c r="S670" s="174">
        <f t="shared" ca="1" si="43"/>
        <v>43348</v>
      </c>
      <c r="T670" s="20">
        <f ca="1">_xll.meDateFromTenor(S670,"1D","Following",T$13,"Normal")</f>
        <v>43349</v>
      </c>
      <c r="U670" s="175" t="str">
        <f ca="1"/>
        <v>Load Curve</v>
      </c>
      <c r="V670" s="136" t="s">
        <v>4</v>
      </c>
    </row>
    <row r="671" spans="1:22" x14ac:dyDescent="0.25">
      <c r="A671" s="142">
        <v>653</v>
      </c>
      <c r="B671" s="134"/>
      <c r="C671" s="174">
        <f ca="1">_xll.meDateFromTenor(C670,"1D","FOLLOWING",D$13,"NORMAL")</f>
        <v>43349</v>
      </c>
      <c r="D671" s="20">
        <f ca="1">_xll.meDateFromTenor(C671,D$14,"Following",D$13,"Normal")</f>
        <v>43350</v>
      </c>
      <c r="E671" s="175">
        <f ca="1"/>
        <v>-2.5992006148190063E-3</v>
      </c>
      <c r="F671" s="99"/>
      <c r="G671" s="174">
        <f t="shared" ca="1" si="40"/>
        <v>43349</v>
      </c>
      <c r="H671" s="20">
        <f ca="1">_xll.meDateFromTenor(G671,H$14,"Following",H$13,"Normal")</f>
        <v>43440</v>
      </c>
      <c r="I671" s="175" t="str">
        <f ca="1"/>
        <v>Load Curve</v>
      </c>
      <c r="J671" s="7" t="s">
        <v>4</v>
      </c>
      <c r="K671" s="174">
        <f t="shared" ca="1" si="41"/>
        <v>43349</v>
      </c>
      <c r="L671" s="20">
        <f ca="1">_xll.meDateFromTenor(K671,L$14,"Following",L$13,"Normal")</f>
        <v>43530</v>
      </c>
      <c r="M671" s="175">
        <f ca="1"/>
        <v>5.7998732396473374E-4</v>
      </c>
      <c r="N671" s="7" t="s">
        <v>4</v>
      </c>
      <c r="O671" s="174">
        <f t="shared" ca="1" si="42"/>
        <v>43349</v>
      </c>
      <c r="P671" s="20">
        <f ca="1">_xll.meDateFromTenor(O671,P$14,"Following",P$13,"Normal")</f>
        <v>43350</v>
      </c>
      <c r="Q671" s="175" t="str">
        <f ca="1"/>
        <v>Load Curve</v>
      </c>
      <c r="R671" s="7" t="s">
        <v>4</v>
      </c>
      <c r="S671" s="174">
        <f t="shared" ca="1" si="43"/>
        <v>43349</v>
      </c>
      <c r="T671" s="20">
        <f ca="1">_xll.meDateFromTenor(S671,"1D","Following",T$13,"Normal")</f>
        <v>43350</v>
      </c>
      <c r="U671" s="175" t="str">
        <f ca="1"/>
        <v>Load Curve</v>
      </c>
      <c r="V671" s="136" t="s">
        <v>4</v>
      </c>
    </row>
    <row r="672" spans="1:22" x14ac:dyDescent="0.25">
      <c r="A672" s="142">
        <v>654</v>
      </c>
      <c r="B672" s="134"/>
      <c r="C672" s="174">
        <f ca="1">_xll.meDateFromTenor(C671,"1D","FOLLOWING",D$13,"NORMAL")</f>
        <v>43350</v>
      </c>
      <c r="D672" s="20">
        <f ca="1">_xll.meDateFromTenor(C672,D$14,"Following",D$13,"Normal")</f>
        <v>43353</v>
      </c>
      <c r="E672" s="175">
        <f ca="1"/>
        <v>-2.590592499451825E-3</v>
      </c>
      <c r="F672" s="99"/>
      <c r="G672" s="174">
        <f t="shared" ca="1" si="40"/>
        <v>43350</v>
      </c>
      <c r="H672" s="20">
        <f ca="1">_xll.meDateFromTenor(G672,H$14,"Following",H$13,"Normal")</f>
        <v>43441</v>
      </c>
      <c r="I672" s="175" t="str">
        <f ca="1"/>
        <v>Load Curve</v>
      </c>
      <c r="J672" s="7" t="s">
        <v>4</v>
      </c>
      <c r="K672" s="174">
        <f t="shared" ca="1" si="41"/>
        <v>43350</v>
      </c>
      <c r="L672" s="20">
        <f ca="1">_xll.meDateFromTenor(K672,L$14,"Following",L$13,"Normal")</f>
        <v>43531</v>
      </c>
      <c r="M672" s="175">
        <f ca="1"/>
        <v>5.8583181328936054E-4</v>
      </c>
      <c r="N672" s="7" t="s">
        <v>4</v>
      </c>
      <c r="O672" s="174">
        <f t="shared" ca="1" si="42"/>
        <v>43350</v>
      </c>
      <c r="P672" s="20">
        <f ca="1">_xll.meDateFromTenor(O672,P$14,"Following",P$13,"Normal")</f>
        <v>43353</v>
      </c>
      <c r="Q672" s="175" t="str">
        <f ca="1"/>
        <v>Load Curve</v>
      </c>
      <c r="R672" s="7" t="s">
        <v>4</v>
      </c>
      <c r="S672" s="174">
        <f t="shared" ca="1" si="43"/>
        <v>43350</v>
      </c>
      <c r="T672" s="20">
        <f ca="1">_xll.meDateFromTenor(S672,"1D","Following",T$13,"Normal")</f>
        <v>43353</v>
      </c>
      <c r="U672" s="175" t="str">
        <f ca="1"/>
        <v>Load Curve</v>
      </c>
      <c r="V672" s="136" t="s">
        <v>4</v>
      </c>
    </row>
    <row r="673" spans="1:22" x14ac:dyDescent="0.25">
      <c r="A673" s="142">
        <v>655</v>
      </c>
      <c r="B673" s="134"/>
      <c r="C673" s="174">
        <f ca="1">_xll.meDateFromTenor(C672,"1D","FOLLOWING",D$13,"NORMAL")</f>
        <v>43353</v>
      </c>
      <c r="D673" s="20">
        <f ca="1">_xll.meDateFromTenor(C673,D$14,"Following",D$13,"Normal")</f>
        <v>43354</v>
      </c>
      <c r="E673" s="175">
        <f ca="1"/>
        <v>-2.5821049549312838E-3</v>
      </c>
      <c r="F673" s="99"/>
      <c r="G673" s="174">
        <f t="shared" ca="1" si="40"/>
        <v>43353</v>
      </c>
      <c r="H673" s="20">
        <f ca="1">_xll.meDateFromTenor(G673,H$14,"Following",H$13,"Normal")</f>
        <v>43444</v>
      </c>
      <c r="I673" s="175" t="str">
        <f ca="1"/>
        <v>Load Curve</v>
      </c>
      <c r="J673" s="7" t="s">
        <v>4</v>
      </c>
      <c r="K673" s="174">
        <f t="shared" ca="1" si="41"/>
        <v>43353</v>
      </c>
      <c r="L673" s="20">
        <f ca="1">_xll.meDateFromTenor(K673,L$14,"Following",L$13,"Normal")</f>
        <v>43535</v>
      </c>
      <c r="M673" s="175">
        <f ca="1"/>
        <v>6.0339718254603903E-4</v>
      </c>
      <c r="N673" s="7" t="s">
        <v>4</v>
      </c>
      <c r="O673" s="174">
        <f t="shared" ca="1" si="42"/>
        <v>43353</v>
      </c>
      <c r="P673" s="20">
        <f ca="1">_xll.meDateFromTenor(O673,P$14,"Following",P$13,"Normal")</f>
        <v>43354</v>
      </c>
      <c r="Q673" s="175" t="str">
        <f ca="1"/>
        <v>Load Curve</v>
      </c>
      <c r="R673" s="7" t="s">
        <v>4</v>
      </c>
      <c r="S673" s="174">
        <f t="shared" ca="1" si="43"/>
        <v>43353</v>
      </c>
      <c r="T673" s="20">
        <f ca="1">_xll.meDateFromTenor(S673,"1D","Following",T$13,"Normal")</f>
        <v>43354</v>
      </c>
      <c r="U673" s="175" t="str">
        <f ca="1"/>
        <v>Load Curve</v>
      </c>
      <c r="V673" s="136" t="s">
        <v>4</v>
      </c>
    </row>
    <row r="674" spans="1:22" x14ac:dyDescent="0.25">
      <c r="A674" s="142">
        <v>656</v>
      </c>
      <c r="B674" s="134"/>
      <c r="C674" s="174">
        <f ca="1">_xll.meDateFromTenor(C673,"1D","FOLLOWING",D$13,"NORMAL")</f>
        <v>43354</v>
      </c>
      <c r="D674" s="20">
        <f ca="1">_xll.meDateFromTenor(C674,D$14,"Following",D$13,"Normal")</f>
        <v>43355</v>
      </c>
      <c r="E674" s="175">
        <f ca="1"/>
        <v>-2.5778935023845853E-3</v>
      </c>
      <c r="F674" s="99"/>
      <c r="G674" s="174">
        <f t="shared" ca="1" si="40"/>
        <v>43354</v>
      </c>
      <c r="H674" s="20">
        <f ca="1">_xll.meDateFromTenor(G674,H$14,"Following",H$13,"Normal")</f>
        <v>43445</v>
      </c>
      <c r="I674" s="175" t="str">
        <f ca="1"/>
        <v>Load Curve</v>
      </c>
      <c r="J674" s="7" t="s">
        <v>4</v>
      </c>
      <c r="K674" s="174">
        <f t="shared" ca="1" si="41"/>
        <v>43354</v>
      </c>
      <c r="L674" s="20">
        <f ca="1">_xll.meDateFromTenor(K674,L$14,"Following",L$13,"Normal")</f>
        <v>43535</v>
      </c>
      <c r="M674" s="175">
        <f ca="1"/>
        <v>6.0926286743718367E-4</v>
      </c>
      <c r="N674" s="7" t="s">
        <v>4</v>
      </c>
      <c r="O674" s="174">
        <f t="shared" ca="1" si="42"/>
        <v>43354</v>
      </c>
      <c r="P674" s="20">
        <f ca="1">_xll.meDateFromTenor(O674,P$14,"Following",P$13,"Normal")</f>
        <v>43355</v>
      </c>
      <c r="Q674" s="175" t="str">
        <f ca="1"/>
        <v>Load Curve</v>
      </c>
      <c r="R674" s="7" t="s">
        <v>4</v>
      </c>
      <c r="S674" s="174">
        <f t="shared" ca="1" si="43"/>
        <v>43354</v>
      </c>
      <c r="T674" s="20">
        <f ca="1">_xll.meDateFromTenor(S674,"1D","Following",T$13,"Normal")</f>
        <v>43355</v>
      </c>
      <c r="U674" s="175" t="str">
        <f ca="1"/>
        <v>Load Curve</v>
      </c>
      <c r="V674" s="136" t="s">
        <v>4</v>
      </c>
    </row>
    <row r="675" spans="1:22" x14ac:dyDescent="0.25">
      <c r="A675" s="142">
        <v>657</v>
      </c>
      <c r="B675" s="134"/>
      <c r="C675" s="174">
        <f ca="1">_xll.meDateFromTenor(C674,"1D","FOLLOWING",D$13,"NORMAL")</f>
        <v>43355</v>
      </c>
      <c r="D675" s="20">
        <f ca="1">_xll.meDateFromTenor(C675,D$14,"Following",D$13,"Normal")</f>
        <v>43356</v>
      </c>
      <c r="E675" s="175">
        <f ca="1"/>
        <v>-2.5737070331732872E-3</v>
      </c>
      <c r="F675" s="99"/>
      <c r="G675" s="174">
        <f t="shared" ca="1" si="40"/>
        <v>43355</v>
      </c>
      <c r="H675" s="20">
        <f ca="1">_xll.meDateFromTenor(G675,H$14,"Following",H$13,"Normal")</f>
        <v>43446</v>
      </c>
      <c r="I675" s="175" t="str">
        <f ca="1"/>
        <v>Load Curve</v>
      </c>
      <c r="J675" s="7" t="s">
        <v>4</v>
      </c>
      <c r="K675" s="174">
        <f t="shared" ca="1" si="41"/>
        <v>43355</v>
      </c>
      <c r="L675" s="20">
        <f ca="1">_xll.meDateFromTenor(K675,L$14,"Following",L$13,"Normal")</f>
        <v>43536</v>
      </c>
      <c r="M675" s="175">
        <f ca="1"/>
        <v>6.1513379725344807E-4</v>
      </c>
      <c r="N675" s="7" t="s">
        <v>4</v>
      </c>
      <c r="O675" s="174">
        <f t="shared" ca="1" si="42"/>
        <v>43355</v>
      </c>
      <c r="P675" s="20">
        <f ca="1">_xll.meDateFromTenor(O675,P$14,"Following",P$13,"Normal")</f>
        <v>43356</v>
      </c>
      <c r="Q675" s="175" t="str">
        <f ca="1"/>
        <v>Load Curve</v>
      </c>
      <c r="R675" s="7" t="s">
        <v>4</v>
      </c>
      <c r="S675" s="174">
        <f t="shared" ca="1" si="43"/>
        <v>43355</v>
      </c>
      <c r="T675" s="20">
        <f ca="1">_xll.meDateFromTenor(S675,"1D","Following",T$13,"Normal")</f>
        <v>43356</v>
      </c>
      <c r="U675" s="175" t="str">
        <f ca="1"/>
        <v>Load Curve</v>
      </c>
      <c r="V675" s="136" t="s">
        <v>4</v>
      </c>
    </row>
    <row r="676" spans="1:22" x14ac:dyDescent="0.25">
      <c r="A676" s="142">
        <v>658</v>
      </c>
      <c r="B676" s="134"/>
      <c r="C676" s="174">
        <f ca="1">_xll.meDateFromTenor(C675,"1D","FOLLOWING",D$13,"NORMAL")</f>
        <v>43356</v>
      </c>
      <c r="D676" s="20">
        <f ca="1">_xll.meDateFromTenor(C676,D$14,"Following",D$13,"Normal")</f>
        <v>43357</v>
      </c>
      <c r="E676" s="175">
        <f ca="1"/>
        <v>-2.5695455462182528E-3</v>
      </c>
      <c r="F676" s="99"/>
      <c r="G676" s="174">
        <f t="shared" ca="1" si="40"/>
        <v>43356</v>
      </c>
      <c r="H676" s="20">
        <f ca="1">_xll.meDateFromTenor(G676,H$14,"Following",H$13,"Normal")</f>
        <v>43447</v>
      </c>
      <c r="I676" s="175" t="str">
        <f ca="1"/>
        <v>Load Curve</v>
      </c>
      <c r="J676" s="7" t="s">
        <v>4</v>
      </c>
      <c r="K676" s="174">
        <f t="shared" ca="1" si="41"/>
        <v>43356</v>
      </c>
      <c r="L676" s="20">
        <f ca="1">_xll.meDateFromTenor(K676,L$14,"Following",L$13,"Normal")</f>
        <v>43537</v>
      </c>
      <c r="M676" s="175">
        <f ca="1"/>
        <v>6.2100995040822787E-4</v>
      </c>
      <c r="N676" s="7" t="s">
        <v>4</v>
      </c>
      <c r="O676" s="174">
        <f t="shared" ca="1" si="42"/>
        <v>43356</v>
      </c>
      <c r="P676" s="20">
        <f ca="1">_xll.meDateFromTenor(O676,P$14,"Following",P$13,"Normal")</f>
        <v>43357</v>
      </c>
      <c r="Q676" s="175" t="str">
        <f ca="1"/>
        <v>Load Curve</v>
      </c>
      <c r="R676" s="7" t="s">
        <v>4</v>
      </c>
      <c r="S676" s="174">
        <f t="shared" ca="1" si="43"/>
        <v>43356</v>
      </c>
      <c r="T676" s="20">
        <f ca="1">_xll.meDateFromTenor(S676,"1D","Following",T$13,"Normal")</f>
        <v>43357</v>
      </c>
      <c r="U676" s="175" t="str">
        <f ca="1"/>
        <v>Load Curve</v>
      </c>
      <c r="V676" s="136" t="s">
        <v>4</v>
      </c>
    </row>
    <row r="677" spans="1:22" x14ac:dyDescent="0.25">
      <c r="A677" s="142">
        <v>659</v>
      </c>
      <c r="B677" s="134"/>
      <c r="C677" s="174">
        <f ca="1">_xll.meDateFromTenor(C676,"1D","FOLLOWING",D$13,"NORMAL")</f>
        <v>43357</v>
      </c>
      <c r="D677" s="20">
        <f ca="1">_xll.meDateFromTenor(C677,D$14,"Following",D$13,"Normal")</f>
        <v>43360</v>
      </c>
      <c r="E677" s="175">
        <f ca="1"/>
        <v>-2.5612876198621939E-3</v>
      </c>
      <c r="F677" s="99"/>
      <c r="G677" s="174">
        <f t="shared" ca="1" si="40"/>
        <v>43357</v>
      </c>
      <c r="H677" s="20">
        <f ca="1">_xll.meDateFromTenor(G677,H$14,"Following",H$13,"Normal")</f>
        <v>43448</v>
      </c>
      <c r="I677" s="175" t="str">
        <f ca="1"/>
        <v>Load Curve</v>
      </c>
      <c r="J677" s="7" t="s">
        <v>4</v>
      </c>
      <c r="K677" s="174">
        <f t="shared" ca="1" si="41"/>
        <v>43357</v>
      </c>
      <c r="L677" s="20">
        <f ca="1">_xll.meDateFromTenor(K677,L$14,"Following",L$13,"Normal")</f>
        <v>43538</v>
      </c>
      <c r="M677" s="175">
        <f ca="1"/>
        <v>6.268913053149185E-4</v>
      </c>
      <c r="N677" s="7" t="s">
        <v>4</v>
      </c>
      <c r="O677" s="174">
        <f t="shared" ca="1" si="42"/>
        <v>43357</v>
      </c>
      <c r="P677" s="20">
        <f ca="1">_xll.meDateFromTenor(O677,P$14,"Following",P$13,"Normal")</f>
        <v>43360</v>
      </c>
      <c r="Q677" s="175" t="str">
        <f ca="1"/>
        <v>Load Curve</v>
      </c>
      <c r="R677" s="7" t="s">
        <v>4</v>
      </c>
      <c r="S677" s="174">
        <f t="shared" ca="1" si="43"/>
        <v>43357</v>
      </c>
      <c r="T677" s="20">
        <f ca="1">_xll.meDateFromTenor(S677,"1D","Following",T$13,"Normal")</f>
        <v>43360</v>
      </c>
      <c r="U677" s="175" t="str">
        <f ca="1"/>
        <v>Load Curve</v>
      </c>
      <c r="V677" s="136" t="s">
        <v>4</v>
      </c>
    </row>
    <row r="678" spans="1:22" x14ac:dyDescent="0.25">
      <c r="A678" s="142">
        <v>660</v>
      </c>
      <c r="B678" s="134"/>
      <c r="C678" s="174">
        <f ca="1">_xll.meDateFromTenor(C677,"1D","FOLLOWING",D$13,"NORMAL")</f>
        <v>43360</v>
      </c>
      <c r="D678" s="20">
        <f ca="1">_xll.meDateFromTenor(C678,D$14,"Following",D$13,"Normal")</f>
        <v>43361</v>
      </c>
      <c r="E678" s="175">
        <f ca="1"/>
        <v>-2.553149405533093E-3</v>
      </c>
      <c r="F678" s="99"/>
      <c r="G678" s="174">
        <f t="shared" ca="1" si="40"/>
        <v>43360</v>
      </c>
      <c r="H678" s="20">
        <f ca="1">_xll.meDateFromTenor(G678,H$14,"Following",H$13,"Normal")</f>
        <v>43451</v>
      </c>
      <c r="I678" s="175" t="str">
        <f ca="1"/>
        <v>Load Curve</v>
      </c>
      <c r="J678" s="7" t="s">
        <v>4</v>
      </c>
      <c r="K678" s="174">
        <f t="shared" ca="1" si="41"/>
        <v>43360</v>
      </c>
      <c r="L678" s="20">
        <f ca="1">_xll.meDateFromTenor(K678,L$14,"Following",L$13,"Normal")</f>
        <v>43542</v>
      </c>
      <c r="M678" s="175">
        <f ca="1"/>
        <v>6.4456636468042405E-4</v>
      </c>
      <c r="N678" s="7" t="s">
        <v>4</v>
      </c>
      <c r="O678" s="174">
        <f t="shared" ca="1" si="42"/>
        <v>43360</v>
      </c>
      <c r="P678" s="20">
        <f ca="1">_xll.meDateFromTenor(O678,P$14,"Following",P$13,"Normal")</f>
        <v>43361</v>
      </c>
      <c r="Q678" s="175" t="str">
        <f ca="1"/>
        <v>Load Curve</v>
      </c>
      <c r="R678" s="7" t="s">
        <v>4</v>
      </c>
      <c r="S678" s="174">
        <f t="shared" ca="1" si="43"/>
        <v>43360</v>
      </c>
      <c r="T678" s="20">
        <f ca="1">_xll.meDateFromTenor(S678,"1D","Following",T$13,"Normal")</f>
        <v>43361</v>
      </c>
      <c r="U678" s="175" t="str">
        <f ca="1"/>
        <v>Load Curve</v>
      </c>
      <c r="V678" s="136" t="s">
        <v>4</v>
      </c>
    </row>
    <row r="679" spans="1:22" x14ac:dyDescent="0.25">
      <c r="A679" s="142">
        <v>661</v>
      </c>
      <c r="B679" s="134"/>
      <c r="C679" s="174">
        <f ca="1">_xll.meDateFromTenor(C678,"1D","FOLLOWING",D$13,"NORMAL")</f>
        <v>43361</v>
      </c>
      <c r="D679" s="20">
        <f ca="1">_xll.meDateFromTenor(C679,D$14,"Following",D$13,"Normal")</f>
        <v>43362</v>
      </c>
      <c r="E679" s="175">
        <f ca="1"/>
        <v>-2.5491128178689684E-3</v>
      </c>
      <c r="F679" s="99"/>
      <c r="G679" s="174">
        <f t="shared" ca="1" si="40"/>
        <v>43361</v>
      </c>
      <c r="H679" s="20">
        <f ca="1">_xll.meDateFromTenor(G679,H$14,"Following",H$13,"Normal")</f>
        <v>43452</v>
      </c>
      <c r="I679" s="175" t="str">
        <f ca="1"/>
        <v>Load Curve</v>
      </c>
      <c r="J679" s="7" t="s">
        <v>4</v>
      </c>
      <c r="K679" s="174">
        <f t="shared" ca="1" si="41"/>
        <v>43361</v>
      </c>
      <c r="L679" s="20">
        <f ca="1">_xll.meDateFromTenor(K679,L$14,"Following",L$13,"Normal")</f>
        <v>43542</v>
      </c>
      <c r="M679" s="175">
        <f ca="1"/>
        <v>6.5046831072872397E-4</v>
      </c>
      <c r="N679" s="7" t="s">
        <v>4</v>
      </c>
      <c r="O679" s="174">
        <f t="shared" ca="1" si="42"/>
        <v>43361</v>
      </c>
      <c r="P679" s="20">
        <f ca="1">_xll.meDateFromTenor(O679,P$14,"Following",P$13,"Normal")</f>
        <v>43362</v>
      </c>
      <c r="Q679" s="175" t="str">
        <f ca="1"/>
        <v>Load Curve</v>
      </c>
      <c r="R679" s="7" t="s">
        <v>4</v>
      </c>
      <c r="S679" s="174">
        <f t="shared" ca="1" si="43"/>
        <v>43361</v>
      </c>
      <c r="T679" s="20">
        <f ca="1">_xll.meDateFromTenor(S679,"1D","Following",T$13,"Normal")</f>
        <v>43362</v>
      </c>
      <c r="U679" s="175" t="str">
        <f ca="1"/>
        <v>Load Curve</v>
      </c>
      <c r="V679" s="136" t="s">
        <v>4</v>
      </c>
    </row>
    <row r="680" spans="1:22" x14ac:dyDescent="0.25">
      <c r="A680" s="142">
        <v>662</v>
      </c>
      <c r="B680" s="134"/>
      <c r="C680" s="174">
        <f ca="1">_xll.meDateFromTenor(C679,"1D","FOLLOWING",D$13,"NORMAL")</f>
        <v>43362</v>
      </c>
      <c r="D680" s="20">
        <f ca="1">_xll.meDateFromTenor(C680,D$14,"Following",D$13,"Normal")</f>
        <v>43363</v>
      </c>
      <c r="E680" s="175">
        <f ca="1"/>
        <v>-2.5451012073851678E-3</v>
      </c>
      <c r="F680" s="99"/>
      <c r="G680" s="174">
        <f t="shared" ca="1" si="40"/>
        <v>43362</v>
      </c>
      <c r="H680" s="20">
        <f ca="1">_xll.meDateFromTenor(G680,H$14,"Following",H$13,"Normal")</f>
        <v>43453</v>
      </c>
      <c r="I680" s="175" t="str">
        <f ca="1"/>
        <v>Load Curve</v>
      </c>
      <c r="J680" s="7" t="s">
        <v>4</v>
      </c>
      <c r="K680" s="174">
        <f t="shared" ca="1" si="41"/>
        <v>43362</v>
      </c>
      <c r="L680" s="20">
        <f ca="1">_xll.meDateFromTenor(K680,L$14,"Following",L$13,"Normal")</f>
        <v>43543</v>
      </c>
      <c r="M680" s="175">
        <f ca="1"/>
        <v>6.5637535059591596E-4</v>
      </c>
      <c r="N680" s="7" t="s">
        <v>4</v>
      </c>
      <c r="O680" s="174">
        <f t="shared" ca="1" si="42"/>
        <v>43362</v>
      </c>
      <c r="P680" s="20">
        <f ca="1">_xll.meDateFromTenor(O680,P$14,"Following",P$13,"Normal")</f>
        <v>43363</v>
      </c>
      <c r="Q680" s="175" t="str">
        <f ca="1"/>
        <v>Load Curve</v>
      </c>
      <c r="R680" s="7" t="s">
        <v>4</v>
      </c>
      <c r="S680" s="174">
        <f t="shared" ca="1" si="43"/>
        <v>43362</v>
      </c>
      <c r="T680" s="20">
        <f ca="1">_xll.meDateFromTenor(S680,"1D","Following",T$13,"Normal")</f>
        <v>43363</v>
      </c>
      <c r="U680" s="175" t="str">
        <f ca="1"/>
        <v>Load Curve</v>
      </c>
      <c r="V680" s="136" t="s">
        <v>4</v>
      </c>
    </row>
    <row r="681" spans="1:22" x14ac:dyDescent="0.25">
      <c r="A681" s="142">
        <v>663</v>
      </c>
      <c r="B681" s="134"/>
      <c r="C681" s="174">
        <f ca="1">_xll.meDateFromTenor(C680,"1D","FOLLOWING",D$13,"NORMAL")</f>
        <v>43363</v>
      </c>
      <c r="D681" s="20">
        <f ca="1">_xll.meDateFromTenor(C681,D$14,"Following",D$13,"Normal")</f>
        <v>43364</v>
      </c>
      <c r="E681" s="175">
        <f ca="1"/>
        <v>-2.5411145734821707E-3</v>
      </c>
      <c r="F681" s="99"/>
      <c r="G681" s="174">
        <f t="shared" ca="1" si="40"/>
        <v>43363</v>
      </c>
      <c r="H681" s="20">
        <f ca="1">_xll.meDateFromTenor(G681,H$14,"Following",H$13,"Normal")</f>
        <v>43454</v>
      </c>
      <c r="I681" s="175" t="str">
        <f ca="1"/>
        <v>Load Curve</v>
      </c>
      <c r="J681" s="7" t="s">
        <v>4</v>
      </c>
      <c r="K681" s="174">
        <f t="shared" ca="1" si="41"/>
        <v>43363</v>
      </c>
      <c r="L681" s="20">
        <f ca="1">_xll.meDateFromTenor(K681,L$14,"Following",L$13,"Normal")</f>
        <v>43544</v>
      </c>
      <c r="M681" s="175">
        <f ca="1"/>
        <v>6.6228746269539655E-4</v>
      </c>
      <c r="N681" s="7" t="s">
        <v>4</v>
      </c>
      <c r="O681" s="174">
        <f t="shared" ca="1" si="42"/>
        <v>43363</v>
      </c>
      <c r="P681" s="20">
        <f ca="1">_xll.meDateFromTenor(O681,P$14,"Following",P$13,"Normal")</f>
        <v>43364</v>
      </c>
      <c r="Q681" s="175" t="str">
        <f ca="1"/>
        <v>Load Curve</v>
      </c>
      <c r="R681" s="7" t="s">
        <v>4</v>
      </c>
      <c r="S681" s="174">
        <f t="shared" ca="1" si="43"/>
        <v>43363</v>
      </c>
      <c r="T681" s="20">
        <f ca="1">_xll.meDateFromTenor(S681,"1D","Following",T$13,"Normal")</f>
        <v>43364</v>
      </c>
      <c r="U681" s="175" t="str">
        <f ca="1"/>
        <v>Load Curve</v>
      </c>
      <c r="V681" s="136" t="s">
        <v>4</v>
      </c>
    </row>
    <row r="682" spans="1:22" x14ac:dyDescent="0.25">
      <c r="A682" s="142">
        <v>664</v>
      </c>
      <c r="B682" s="134"/>
      <c r="C682" s="174">
        <f ca="1">_xll.meDateFromTenor(C681,"1D","FOLLOWING",D$13,"NORMAL")</f>
        <v>43364</v>
      </c>
      <c r="D682" s="20">
        <f ca="1">_xll.meDateFromTenor(C682,D$14,"Following",D$13,"Normal")</f>
        <v>43367</v>
      </c>
      <c r="E682" s="175">
        <f ca="1"/>
        <v>-2.5332067307681874E-3</v>
      </c>
      <c r="F682" s="99"/>
      <c r="G682" s="174">
        <f t="shared" ca="1" si="40"/>
        <v>43364</v>
      </c>
      <c r="H682" s="20">
        <f ca="1">_xll.meDateFromTenor(G682,H$14,"Following",H$13,"Normal")</f>
        <v>43455</v>
      </c>
      <c r="I682" s="175" t="str">
        <f ca="1"/>
        <v>Load Curve</v>
      </c>
      <c r="J682" s="7" t="s">
        <v>4</v>
      </c>
      <c r="K682" s="174">
        <f t="shared" ca="1" si="41"/>
        <v>43364</v>
      </c>
      <c r="L682" s="20">
        <f ca="1">_xll.meDateFromTenor(K682,L$14,"Following",L$13,"Normal")</f>
        <v>43545</v>
      </c>
      <c r="M682" s="175">
        <f ca="1"/>
        <v>6.682046254405618E-4</v>
      </c>
      <c r="N682" s="7" t="s">
        <v>4</v>
      </c>
      <c r="O682" s="174">
        <f t="shared" ca="1" si="42"/>
        <v>43364</v>
      </c>
      <c r="P682" s="20">
        <f ca="1">_xll.meDateFromTenor(O682,P$14,"Following",P$13,"Normal")</f>
        <v>43367</v>
      </c>
      <c r="Q682" s="175" t="str">
        <f ca="1"/>
        <v>Load Curve</v>
      </c>
      <c r="R682" s="7" t="s">
        <v>4</v>
      </c>
      <c r="S682" s="174">
        <f t="shared" ca="1" si="43"/>
        <v>43364</v>
      </c>
      <c r="T682" s="20">
        <f ca="1">_xll.meDateFromTenor(S682,"1D","Following",T$13,"Normal")</f>
        <v>43367</v>
      </c>
      <c r="U682" s="175" t="str">
        <f ca="1"/>
        <v>Load Curve</v>
      </c>
      <c r="V682" s="136" t="s">
        <v>4</v>
      </c>
    </row>
    <row r="683" spans="1:22" x14ac:dyDescent="0.25">
      <c r="A683" s="142">
        <v>665</v>
      </c>
      <c r="B683" s="134"/>
      <c r="C683" s="174">
        <f ca="1">_xll.meDateFromTenor(C682,"1D","FOLLOWING",D$13,"NORMAL")</f>
        <v>43367</v>
      </c>
      <c r="D683" s="20">
        <f ca="1">_xll.meDateFromTenor(C683,D$14,"Following",D$13,"Normal")</f>
        <v>43368</v>
      </c>
      <c r="E683" s="175">
        <f ca="1"/>
        <v>-2.5254177857325735E-3</v>
      </c>
      <c r="F683" s="99"/>
      <c r="G683" s="174">
        <f t="shared" ca="1" si="40"/>
        <v>43367</v>
      </c>
      <c r="H683" s="20">
        <f ca="1">_xll.meDateFromTenor(G683,H$14,"Following",H$13,"Normal")</f>
        <v>43458</v>
      </c>
      <c r="I683" s="175" t="str">
        <f ca="1"/>
        <v>Load Curve</v>
      </c>
      <c r="J683" s="7" t="s">
        <v>4</v>
      </c>
      <c r="K683" s="174">
        <f t="shared" ca="1" si="41"/>
        <v>43367</v>
      </c>
      <c r="L683" s="20">
        <f ca="1">_xll.meDateFromTenor(K683,L$14,"Following",L$13,"Normal")</f>
        <v>43549</v>
      </c>
      <c r="M683" s="175">
        <f ca="1"/>
        <v>6.859862016841251E-4</v>
      </c>
      <c r="N683" s="7" t="s">
        <v>4</v>
      </c>
      <c r="O683" s="174">
        <f t="shared" ca="1" si="42"/>
        <v>43367</v>
      </c>
      <c r="P683" s="20">
        <f ca="1">_xll.meDateFromTenor(O683,P$14,"Following",P$13,"Normal")</f>
        <v>43368</v>
      </c>
      <c r="Q683" s="175" t="str">
        <f ca="1"/>
        <v>Load Curve</v>
      </c>
      <c r="R683" s="7" t="s">
        <v>4</v>
      </c>
      <c r="S683" s="174">
        <f t="shared" ca="1" si="43"/>
        <v>43367</v>
      </c>
      <c r="T683" s="20">
        <f ca="1">_xll.meDateFromTenor(S683,"1D","Following",T$13,"Normal")</f>
        <v>43368</v>
      </c>
      <c r="U683" s="175" t="str">
        <f ca="1"/>
        <v>Load Curve</v>
      </c>
      <c r="V683" s="136" t="s">
        <v>4</v>
      </c>
    </row>
    <row r="684" spans="1:22" x14ac:dyDescent="0.25">
      <c r="A684" s="142">
        <v>666</v>
      </c>
      <c r="B684" s="134"/>
      <c r="C684" s="174">
        <f ca="1">_xll.meDateFromTenor(C683,"1D","FOLLOWING",D$13,"NORMAL")</f>
        <v>43368</v>
      </c>
      <c r="D684" s="20">
        <f ca="1">_xll.meDateFromTenor(C684,D$14,"Following",D$13,"Normal")</f>
        <v>43369</v>
      </c>
      <c r="E684" s="175">
        <f ca="1"/>
        <v>-2.5215560215841129E-3</v>
      </c>
      <c r="F684" s="99"/>
      <c r="G684" s="174">
        <f t="shared" ca="1" si="40"/>
        <v>43368</v>
      </c>
      <c r="H684" s="20">
        <f ca="1">_xll.meDateFromTenor(G684,H$14,"Following",H$13,"Normal")</f>
        <v>43461</v>
      </c>
      <c r="I684" s="175" t="str">
        <f ca="1"/>
        <v>Load Curve</v>
      </c>
      <c r="J684" s="7" t="s">
        <v>4</v>
      </c>
      <c r="K684" s="174">
        <f t="shared" ca="1" si="41"/>
        <v>43368</v>
      </c>
      <c r="L684" s="20">
        <f ca="1">_xll.meDateFromTenor(K684,L$14,"Following",L$13,"Normal")</f>
        <v>43549</v>
      </c>
      <c r="M684" s="175">
        <f ca="1"/>
        <v>6.919233511459888E-4</v>
      </c>
      <c r="N684" s="7" t="s">
        <v>4</v>
      </c>
      <c r="O684" s="174">
        <f t="shared" ca="1" si="42"/>
        <v>43368</v>
      </c>
      <c r="P684" s="20">
        <f ca="1">_xll.meDateFromTenor(O684,P$14,"Following",P$13,"Normal")</f>
        <v>43369</v>
      </c>
      <c r="Q684" s="175" t="str">
        <f ca="1"/>
        <v>Load Curve</v>
      </c>
      <c r="R684" s="7" t="s">
        <v>4</v>
      </c>
      <c r="S684" s="174">
        <f t="shared" ca="1" si="43"/>
        <v>43368</v>
      </c>
      <c r="T684" s="20">
        <f ca="1">_xll.meDateFromTenor(S684,"1D","Following",T$13,"Normal")</f>
        <v>43369</v>
      </c>
      <c r="U684" s="175" t="str">
        <f ca="1"/>
        <v>Load Curve</v>
      </c>
      <c r="V684" s="136" t="s">
        <v>4</v>
      </c>
    </row>
    <row r="685" spans="1:22" x14ac:dyDescent="0.25">
      <c r="A685" s="142">
        <v>667</v>
      </c>
      <c r="B685" s="134"/>
      <c r="C685" s="174">
        <f ca="1">_xll.meDateFromTenor(C684,"1D","FOLLOWING",D$13,"NORMAL")</f>
        <v>43369</v>
      </c>
      <c r="D685" s="20">
        <f ca="1">_xll.meDateFromTenor(C685,D$14,"Following",D$13,"Normal")</f>
        <v>43370</v>
      </c>
      <c r="E685" s="175">
        <f ca="1"/>
        <v>-2.5177192289005481E-3</v>
      </c>
      <c r="F685" s="99"/>
      <c r="G685" s="174">
        <f t="shared" ca="1" si="40"/>
        <v>43369</v>
      </c>
      <c r="H685" s="20">
        <f ca="1">_xll.meDateFromTenor(G685,H$14,"Following",H$13,"Normal")</f>
        <v>43461</v>
      </c>
      <c r="I685" s="175" t="str">
        <f ca="1"/>
        <v>Load Curve</v>
      </c>
      <c r="J685" s="7" t="s">
        <v>4</v>
      </c>
      <c r="K685" s="174">
        <f t="shared" ca="1" si="41"/>
        <v>43369</v>
      </c>
      <c r="L685" s="20">
        <f ca="1">_xll.meDateFromTenor(K685,L$14,"Following",L$13,"Normal")</f>
        <v>43550</v>
      </c>
      <c r="M685" s="175">
        <f ca="1"/>
        <v>6.9786544332051885E-4</v>
      </c>
      <c r="N685" s="7" t="s">
        <v>4</v>
      </c>
      <c r="O685" s="174">
        <f t="shared" ca="1" si="42"/>
        <v>43369</v>
      </c>
      <c r="P685" s="20">
        <f ca="1">_xll.meDateFromTenor(O685,P$14,"Following",P$13,"Normal")</f>
        <v>43370</v>
      </c>
      <c r="Q685" s="175" t="str">
        <f ca="1"/>
        <v>Load Curve</v>
      </c>
      <c r="R685" s="7" t="s">
        <v>4</v>
      </c>
      <c r="S685" s="174">
        <f t="shared" ca="1" si="43"/>
        <v>43369</v>
      </c>
      <c r="T685" s="20">
        <f ca="1">_xll.meDateFromTenor(S685,"1D","Following",T$13,"Normal")</f>
        <v>43370</v>
      </c>
      <c r="U685" s="175" t="str">
        <f ca="1"/>
        <v>Load Curve</v>
      </c>
      <c r="V685" s="136" t="s">
        <v>4</v>
      </c>
    </row>
    <row r="686" spans="1:22" x14ac:dyDescent="0.25">
      <c r="A686" s="142">
        <v>668</v>
      </c>
      <c r="B686" s="134"/>
      <c r="C686" s="174">
        <f ca="1">_xll.meDateFromTenor(C685,"1D","FOLLOWING",D$13,"NORMAL")</f>
        <v>43370</v>
      </c>
      <c r="D686" s="20">
        <f ca="1">_xll.meDateFromTenor(C686,D$14,"Following",D$13,"Normal")</f>
        <v>43371</v>
      </c>
      <c r="E686" s="175">
        <f ca="1"/>
        <v>-2.5139074069624547E-3</v>
      </c>
      <c r="F686" s="99"/>
      <c r="G686" s="174">
        <f t="shared" ca="1" si="40"/>
        <v>43370</v>
      </c>
      <c r="H686" s="20">
        <f ca="1">_xll.meDateFromTenor(G686,H$14,"Following",H$13,"Normal")</f>
        <v>43461</v>
      </c>
      <c r="I686" s="175" t="str">
        <f ca="1"/>
        <v>Load Curve</v>
      </c>
      <c r="J686" s="7" t="s">
        <v>4</v>
      </c>
      <c r="K686" s="174">
        <f t="shared" ca="1" si="41"/>
        <v>43370</v>
      </c>
      <c r="L686" s="20">
        <f ca="1">_xll.meDateFromTenor(K686,L$14,"Following",L$13,"Normal")</f>
        <v>43551</v>
      </c>
      <c r="M686" s="175">
        <f ca="1"/>
        <v>7.0381245662111012E-4</v>
      </c>
      <c r="N686" s="7" t="s">
        <v>4</v>
      </c>
      <c r="O686" s="174">
        <f t="shared" ca="1" si="42"/>
        <v>43370</v>
      </c>
      <c r="P686" s="20">
        <f ca="1">_xll.meDateFromTenor(O686,P$14,"Following",P$13,"Normal")</f>
        <v>43371</v>
      </c>
      <c r="Q686" s="175" t="str">
        <f ca="1"/>
        <v>Load Curve</v>
      </c>
      <c r="R686" s="7" t="s">
        <v>4</v>
      </c>
      <c r="S686" s="174">
        <f t="shared" ca="1" si="43"/>
        <v>43370</v>
      </c>
      <c r="T686" s="20">
        <f ca="1">_xll.meDateFromTenor(S686,"1D","Following",T$13,"Normal")</f>
        <v>43371</v>
      </c>
      <c r="U686" s="175" t="str">
        <f ca="1"/>
        <v>Load Curve</v>
      </c>
      <c r="V686" s="136" t="s">
        <v>4</v>
      </c>
    </row>
    <row r="687" spans="1:22" x14ac:dyDescent="0.25">
      <c r="A687" s="142">
        <v>669</v>
      </c>
      <c r="B687" s="134"/>
      <c r="C687" s="174">
        <f ca="1">_xll.meDateFromTenor(C686,"1D","FOLLOWING",D$13,"NORMAL")</f>
        <v>43371</v>
      </c>
      <c r="D687" s="20">
        <f ca="1">_xll.meDateFromTenor(C687,D$14,"Following",D$13,"Normal")</f>
        <v>43374</v>
      </c>
      <c r="E687" s="175">
        <f ca="1"/>
        <v>-2.5063495449195818E-3</v>
      </c>
      <c r="F687" s="99"/>
      <c r="G687" s="174">
        <f t="shared" ca="1" si="40"/>
        <v>43371</v>
      </c>
      <c r="H687" s="20">
        <f ca="1">_xll.meDateFromTenor(G687,H$14,"Following",H$13,"Normal")</f>
        <v>43462</v>
      </c>
      <c r="I687" s="175" t="str">
        <f ca="1"/>
        <v>Load Curve</v>
      </c>
      <c r="J687" s="7" t="s">
        <v>4</v>
      </c>
      <c r="K687" s="174">
        <f t="shared" ca="1" si="41"/>
        <v>43371</v>
      </c>
      <c r="L687" s="20">
        <f ca="1">_xll.meDateFromTenor(K687,L$14,"Following",L$13,"Normal")</f>
        <v>43552</v>
      </c>
      <c r="M687" s="175">
        <f ca="1"/>
        <v>7.097643694611587E-4</v>
      </c>
      <c r="N687" s="7" t="s">
        <v>4</v>
      </c>
      <c r="O687" s="174">
        <f t="shared" ca="1" si="42"/>
        <v>43371</v>
      </c>
      <c r="P687" s="20">
        <f ca="1">_xll.meDateFromTenor(O687,P$14,"Following",P$13,"Normal")</f>
        <v>43374</v>
      </c>
      <c r="Q687" s="175" t="str">
        <f ca="1"/>
        <v>Load Curve</v>
      </c>
      <c r="R687" s="7" t="s">
        <v>4</v>
      </c>
      <c r="S687" s="174">
        <f t="shared" ca="1" si="43"/>
        <v>43371</v>
      </c>
      <c r="T687" s="20">
        <f ca="1">_xll.meDateFromTenor(S687,"1D","Following",T$13,"Normal")</f>
        <v>43374</v>
      </c>
      <c r="U687" s="175" t="str">
        <f ca="1"/>
        <v>Load Curve</v>
      </c>
      <c r="V687" s="136" t="s">
        <v>4</v>
      </c>
    </row>
    <row r="688" spans="1:22" x14ac:dyDescent="0.25">
      <c r="A688" s="142">
        <v>670</v>
      </c>
      <c r="B688" s="134"/>
      <c r="C688" s="174">
        <f ca="1">_xll.meDateFromTenor(C687,"1D","FOLLOWING",D$13,"NORMAL")</f>
        <v>43374</v>
      </c>
      <c r="D688" s="20">
        <f ca="1">_xll.meDateFromTenor(C688,D$14,"Following",D$13,"Normal")</f>
        <v>43375</v>
      </c>
      <c r="E688" s="175">
        <f ca="1"/>
        <v>-2.498909809478542E-3</v>
      </c>
      <c r="F688" s="99"/>
      <c r="G688" s="174">
        <f t="shared" ca="1" si="40"/>
        <v>43374</v>
      </c>
      <c r="H688" s="20">
        <f ca="1">_xll.meDateFromTenor(G688,H$14,"Following",H$13,"Normal")</f>
        <v>43467</v>
      </c>
      <c r="I688" s="175" t="str">
        <f ca="1"/>
        <v>Load Curve</v>
      </c>
      <c r="J688" s="7" t="s">
        <v>4</v>
      </c>
      <c r="K688" s="174">
        <f t="shared" ca="1" si="41"/>
        <v>43374</v>
      </c>
      <c r="L688" s="20">
        <f ca="1">_xll.meDateFromTenor(K688,L$14,"Following",L$13,"Normal")</f>
        <v>43556</v>
      </c>
      <c r="M688" s="175">
        <f ca="1"/>
        <v>7.2764928935201059E-4</v>
      </c>
      <c r="N688" s="7" t="s">
        <v>4</v>
      </c>
      <c r="O688" s="174">
        <f t="shared" ca="1" si="42"/>
        <v>43374</v>
      </c>
      <c r="P688" s="20">
        <f ca="1">_xll.meDateFromTenor(O688,P$14,"Following",P$13,"Normal")</f>
        <v>43375</v>
      </c>
      <c r="Q688" s="175" t="str">
        <f ca="1"/>
        <v>Load Curve</v>
      </c>
      <c r="R688" s="7" t="s">
        <v>4</v>
      </c>
      <c r="S688" s="174">
        <f t="shared" ca="1" si="43"/>
        <v>43374</v>
      </c>
      <c r="T688" s="20">
        <f ca="1">_xll.meDateFromTenor(S688,"1D","Following",T$13,"Normal")</f>
        <v>43375</v>
      </c>
      <c r="U688" s="175" t="str">
        <f ca="1"/>
        <v>Load Curve</v>
      </c>
      <c r="V688" s="136" t="s">
        <v>4</v>
      </c>
    </row>
    <row r="689" spans="1:22" x14ac:dyDescent="0.25">
      <c r="A689" s="142">
        <v>671</v>
      </c>
      <c r="B689" s="134"/>
      <c r="C689" s="174">
        <f ca="1">_xll.meDateFromTenor(C688,"1D","FOLLOWING",D$13,"NORMAL")</f>
        <v>43375</v>
      </c>
      <c r="D689" s="20">
        <f ca="1">_xll.meDateFromTenor(C689,D$14,"Following",D$13,"Normal")</f>
        <v>43376</v>
      </c>
      <c r="E689" s="175">
        <f ca="1"/>
        <v>-2.4952228285979403E-3</v>
      </c>
      <c r="F689" s="99"/>
      <c r="G689" s="174">
        <f t="shared" ca="1" si="40"/>
        <v>43375</v>
      </c>
      <c r="H689" s="20">
        <f ca="1">_xll.meDateFromTenor(G689,H$14,"Following",H$13,"Normal")</f>
        <v>43467</v>
      </c>
      <c r="I689" s="175" t="str">
        <f ca="1"/>
        <v>Load Curve</v>
      </c>
      <c r="J689" s="7" t="s">
        <v>4</v>
      </c>
      <c r="K689" s="174">
        <f t="shared" ca="1" si="41"/>
        <v>43375</v>
      </c>
      <c r="L689" s="20">
        <f ca="1">_xll.meDateFromTenor(K689,L$14,"Following",L$13,"Normal")</f>
        <v>43557</v>
      </c>
      <c r="M689" s="175">
        <f ca="1"/>
        <v>7.3362058448384927E-4</v>
      </c>
      <c r="N689" s="7" t="s">
        <v>4</v>
      </c>
      <c r="O689" s="174">
        <f t="shared" ca="1" si="42"/>
        <v>43375</v>
      </c>
      <c r="P689" s="20">
        <f ca="1">_xll.meDateFromTenor(O689,P$14,"Following",P$13,"Normal")</f>
        <v>43376</v>
      </c>
      <c r="Q689" s="175" t="str">
        <f ca="1"/>
        <v>Load Curve</v>
      </c>
      <c r="R689" s="7" t="s">
        <v>4</v>
      </c>
      <c r="S689" s="174">
        <f t="shared" ca="1" si="43"/>
        <v>43375</v>
      </c>
      <c r="T689" s="20">
        <f ca="1">_xll.meDateFromTenor(S689,"1D","Following",T$13,"Normal")</f>
        <v>43376</v>
      </c>
      <c r="U689" s="175" t="str">
        <f ca="1"/>
        <v>Load Curve</v>
      </c>
      <c r="V689" s="136" t="s">
        <v>4</v>
      </c>
    </row>
    <row r="690" spans="1:22" x14ac:dyDescent="0.25">
      <c r="A690" s="142">
        <v>672</v>
      </c>
      <c r="B690" s="134"/>
      <c r="C690" s="174">
        <f ca="1">_xll.meDateFromTenor(C689,"1D","FOLLOWING",D$13,"NORMAL")</f>
        <v>43376</v>
      </c>
      <c r="D690" s="20">
        <f ca="1">_xll.meDateFromTenor(C690,D$14,"Following",D$13,"Normal")</f>
        <v>43377</v>
      </c>
      <c r="E690" s="175">
        <f ca="1"/>
        <v>-2.4915608135867105E-3</v>
      </c>
      <c r="F690" s="99"/>
      <c r="G690" s="174">
        <f t="shared" ca="1" si="40"/>
        <v>43376</v>
      </c>
      <c r="H690" s="20">
        <f ca="1">_xll.meDateFromTenor(G690,H$14,"Following",H$13,"Normal")</f>
        <v>43468</v>
      </c>
      <c r="I690" s="175" t="str">
        <f ca="1"/>
        <v>Load Curve</v>
      </c>
      <c r="J690" s="7" t="s">
        <v>4</v>
      </c>
      <c r="K690" s="174">
        <f t="shared" ca="1" si="41"/>
        <v>43376</v>
      </c>
      <c r="L690" s="20">
        <f ca="1">_xll.meDateFromTenor(K690,L$14,"Following",L$13,"Normal")</f>
        <v>43558</v>
      </c>
      <c r="M690" s="175">
        <f ca="1"/>
        <v>7.3959667122212695E-4</v>
      </c>
      <c r="N690" s="7" t="s">
        <v>4</v>
      </c>
      <c r="O690" s="174">
        <f t="shared" ca="1" si="42"/>
        <v>43376</v>
      </c>
      <c r="P690" s="20">
        <f ca="1">_xll.meDateFromTenor(O690,P$14,"Following",P$13,"Normal")</f>
        <v>43377</v>
      </c>
      <c r="Q690" s="175" t="str">
        <f ca="1"/>
        <v>Load Curve</v>
      </c>
      <c r="R690" s="7" t="s">
        <v>4</v>
      </c>
      <c r="S690" s="174">
        <f t="shared" ca="1" si="43"/>
        <v>43376</v>
      </c>
      <c r="T690" s="20">
        <f ca="1">_xll.meDateFromTenor(S690,"1D","Following",T$13,"Normal")</f>
        <v>43377</v>
      </c>
      <c r="U690" s="175" t="str">
        <f ca="1"/>
        <v>Load Curve</v>
      </c>
      <c r="V690" s="136" t="s">
        <v>4</v>
      </c>
    </row>
    <row r="691" spans="1:22" x14ac:dyDescent="0.25">
      <c r="A691" s="142">
        <v>673</v>
      </c>
      <c r="B691" s="134"/>
      <c r="C691" s="174">
        <f ca="1">_xll.meDateFromTenor(C690,"1D","FOLLOWING",D$13,"NORMAL")</f>
        <v>43377</v>
      </c>
      <c r="D691" s="20">
        <f ca="1">_xll.meDateFromTenor(C691,D$14,"Following",D$13,"Normal")</f>
        <v>43378</v>
      </c>
      <c r="E691" s="175">
        <f ca="1"/>
        <v>-2.4879237635655558E-3</v>
      </c>
      <c r="F691" s="99"/>
      <c r="G691" s="174">
        <f t="shared" ca="1" si="40"/>
        <v>43377</v>
      </c>
      <c r="H691" s="20">
        <f ca="1">_xll.meDateFromTenor(G691,H$14,"Following",H$13,"Normal")</f>
        <v>43469</v>
      </c>
      <c r="I691" s="175" t="str">
        <f ca="1"/>
        <v>Load Curve</v>
      </c>
      <c r="J691" s="7" t="s">
        <v>4</v>
      </c>
      <c r="K691" s="174">
        <f t="shared" ca="1" si="41"/>
        <v>43377</v>
      </c>
      <c r="L691" s="20">
        <f ca="1">_xll.meDateFromTenor(K691,L$14,"Following",L$13,"Normal")</f>
        <v>43559</v>
      </c>
      <c r="M691" s="175">
        <f ca="1"/>
        <v>7.4557752798023774E-4</v>
      </c>
      <c r="N691" s="7" t="s">
        <v>4</v>
      </c>
      <c r="O691" s="174">
        <f t="shared" ca="1" si="42"/>
        <v>43377</v>
      </c>
      <c r="P691" s="20">
        <f ca="1">_xll.meDateFromTenor(O691,P$14,"Following",P$13,"Normal")</f>
        <v>43378</v>
      </c>
      <c r="Q691" s="175" t="str">
        <f ca="1"/>
        <v>Load Curve</v>
      </c>
      <c r="R691" s="7" t="s">
        <v>4</v>
      </c>
      <c r="S691" s="174">
        <f t="shared" ca="1" si="43"/>
        <v>43377</v>
      </c>
      <c r="T691" s="20">
        <f ca="1">_xll.meDateFromTenor(S691,"1D","Following",T$13,"Normal")</f>
        <v>43378</v>
      </c>
      <c r="U691" s="175" t="str">
        <f ca="1"/>
        <v>Load Curve</v>
      </c>
      <c r="V691" s="136" t="s">
        <v>4</v>
      </c>
    </row>
    <row r="692" spans="1:22" x14ac:dyDescent="0.25">
      <c r="A692" s="142">
        <v>674</v>
      </c>
      <c r="B692" s="134"/>
      <c r="C692" s="174">
        <f ca="1">_xll.meDateFromTenor(C691,"1D","FOLLOWING",D$13,"NORMAL")</f>
        <v>43378</v>
      </c>
      <c r="D692" s="20">
        <f ca="1">_xll.meDateFromTenor(C692,D$14,"Following",D$13,"Normal")</f>
        <v>43381</v>
      </c>
      <c r="E692" s="175">
        <f ca="1"/>
        <v>-2.4807157816475554E-3</v>
      </c>
      <c r="F692" s="99"/>
      <c r="G692" s="174">
        <f t="shared" ca="1" si="40"/>
        <v>43378</v>
      </c>
      <c r="H692" s="20">
        <f ca="1">_xll.meDateFromTenor(G692,H$14,"Following",H$13,"Normal")</f>
        <v>43472</v>
      </c>
      <c r="I692" s="175" t="str">
        <f ca="1"/>
        <v>Load Curve</v>
      </c>
      <c r="J692" s="7" t="s">
        <v>4</v>
      </c>
      <c r="K692" s="174">
        <f t="shared" ca="1" si="41"/>
        <v>43378</v>
      </c>
      <c r="L692" s="20">
        <f ca="1">_xll.meDateFromTenor(K692,L$14,"Following",L$13,"Normal")</f>
        <v>43560</v>
      </c>
      <c r="M692" s="175">
        <f ca="1"/>
        <v>7.515631331715799E-4</v>
      </c>
      <c r="N692" s="7" t="s">
        <v>4</v>
      </c>
      <c r="O692" s="174">
        <f t="shared" ca="1" si="42"/>
        <v>43378</v>
      </c>
      <c r="P692" s="20">
        <f ca="1">_xll.meDateFromTenor(O692,P$14,"Following",P$13,"Normal")</f>
        <v>43381</v>
      </c>
      <c r="Q692" s="175" t="str">
        <f ca="1"/>
        <v>Load Curve</v>
      </c>
      <c r="R692" s="7" t="s">
        <v>4</v>
      </c>
      <c r="S692" s="174">
        <f t="shared" ca="1" si="43"/>
        <v>43378</v>
      </c>
      <c r="T692" s="20">
        <f ca="1">_xll.meDateFromTenor(S692,"1D","Following",T$13,"Normal")</f>
        <v>43381</v>
      </c>
      <c r="U692" s="175" t="str">
        <f ca="1"/>
        <v>Load Curve</v>
      </c>
      <c r="V692" s="136" t="s">
        <v>4</v>
      </c>
    </row>
    <row r="693" spans="1:22" x14ac:dyDescent="0.25">
      <c r="A693" s="142">
        <v>675</v>
      </c>
      <c r="B693" s="134"/>
      <c r="C693" s="174">
        <f ca="1">_xll.meDateFromTenor(C692,"1D","FOLLOWING",D$13,"NORMAL")</f>
        <v>43381</v>
      </c>
      <c r="D693" s="20">
        <f ca="1">_xll.meDateFromTenor(C693,D$14,"Following",D$13,"Normal")</f>
        <v>43382</v>
      </c>
      <c r="E693" s="175">
        <f ca="1"/>
        <v>-2.4736251974344457E-3</v>
      </c>
      <c r="F693" s="99"/>
      <c r="G693" s="174">
        <f t="shared" ca="1" si="40"/>
        <v>43381</v>
      </c>
      <c r="H693" s="20">
        <f ca="1">_xll.meDateFromTenor(G693,H$14,"Following",H$13,"Normal")</f>
        <v>43473</v>
      </c>
      <c r="I693" s="175" t="str">
        <f ca="1"/>
        <v>Load Curve</v>
      </c>
      <c r="J693" s="7" t="s">
        <v>4</v>
      </c>
      <c r="K693" s="174">
        <f t="shared" ca="1" si="41"/>
        <v>43381</v>
      </c>
      <c r="L693" s="20">
        <f ca="1">_xll.meDateFromTenor(K693,L$14,"Following",L$13,"Normal")</f>
        <v>43563</v>
      </c>
      <c r="M693" s="175">
        <f ca="1"/>
        <v>7.695482234789491E-4</v>
      </c>
      <c r="N693" s="7" t="s">
        <v>4</v>
      </c>
      <c r="O693" s="174">
        <f t="shared" ca="1" si="42"/>
        <v>43381</v>
      </c>
      <c r="P693" s="20">
        <f ca="1">_xll.meDateFromTenor(O693,P$14,"Following",P$13,"Normal")</f>
        <v>43382</v>
      </c>
      <c r="Q693" s="175" t="str">
        <f ca="1"/>
        <v>Load Curve</v>
      </c>
      <c r="R693" s="7" t="s">
        <v>4</v>
      </c>
      <c r="S693" s="174">
        <f t="shared" ca="1" si="43"/>
        <v>43381</v>
      </c>
      <c r="T693" s="20">
        <f ca="1">_xll.meDateFromTenor(S693,"1D","Following",T$13,"Normal")</f>
        <v>43382</v>
      </c>
      <c r="U693" s="175" t="str">
        <f ca="1"/>
        <v>Load Curve</v>
      </c>
      <c r="V693" s="136" t="s">
        <v>4</v>
      </c>
    </row>
    <row r="694" spans="1:22" x14ac:dyDescent="0.25">
      <c r="A694" s="142">
        <v>676</v>
      </c>
      <c r="B694" s="134"/>
      <c r="C694" s="174">
        <f ca="1">_xll.meDateFromTenor(C693,"1D","FOLLOWING",D$13,"NORMAL")</f>
        <v>43382</v>
      </c>
      <c r="D694" s="20">
        <f ca="1">_xll.meDateFromTenor(C694,D$14,"Following",D$13,"Normal")</f>
        <v>43383</v>
      </c>
      <c r="E694" s="175">
        <f ca="1"/>
        <v>-2.4701129604531944E-3</v>
      </c>
      <c r="F694" s="99"/>
      <c r="G694" s="174">
        <f t="shared" ca="1" si="40"/>
        <v>43382</v>
      </c>
      <c r="H694" s="20">
        <f ca="1">_xll.meDateFromTenor(G694,H$14,"Following",H$13,"Normal")</f>
        <v>43474</v>
      </c>
      <c r="I694" s="175" t="str">
        <f ca="1"/>
        <v>Load Curve</v>
      </c>
      <c r="J694" s="7" t="s">
        <v>4</v>
      </c>
      <c r="K694" s="174">
        <f t="shared" ca="1" si="41"/>
        <v>43382</v>
      </c>
      <c r="L694" s="20">
        <f ca="1">_xll.meDateFromTenor(K694,L$14,"Following",L$13,"Normal")</f>
        <v>43564</v>
      </c>
      <c r="M694" s="175">
        <f ca="1"/>
        <v>7.7555260653717356E-4</v>
      </c>
      <c r="N694" s="7" t="s">
        <v>4</v>
      </c>
      <c r="O694" s="174">
        <f t="shared" ca="1" si="42"/>
        <v>43382</v>
      </c>
      <c r="P694" s="20">
        <f ca="1">_xll.meDateFromTenor(O694,P$14,"Following",P$13,"Normal")</f>
        <v>43383</v>
      </c>
      <c r="Q694" s="175" t="str">
        <f ca="1"/>
        <v>Load Curve</v>
      </c>
      <c r="R694" s="7" t="s">
        <v>4</v>
      </c>
      <c r="S694" s="174">
        <f t="shared" ca="1" si="43"/>
        <v>43382</v>
      </c>
      <c r="T694" s="20">
        <f ca="1">_xll.meDateFromTenor(S694,"1D","Following",T$13,"Normal")</f>
        <v>43383</v>
      </c>
      <c r="U694" s="175" t="str">
        <f ca="1"/>
        <v>Load Curve</v>
      </c>
      <c r="V694" s="136" t="s">
        <v>4</v>
      </c>
    </row>
    <row r="695" spans="1:22" x14ac:dyDescent="0.25">
      <c r="A695" s="142">
        <v>677</v>
      </c>
      <c r="B695" s="134"/>
      <c r="C695" s="174">
        <f ca="1">_xll.meDateFromTenor(C694,"1D","FOLLOWING",D$13,"NORMAL")</f>
        <v>43383</v>
      </c>
      <c r="D695" s="20">
        <f ca="1">_xll.meDateFromTenor(C695,D$14,"Following",D$13,"Normal")</f>
        <v>43384</v>
      </c>
      <c r="E695" s="175">
        <f ca="1"/>
        <v>-2.466625683825727E-3</v>
      </c>
      <c r="F695" s="99"/>
      <c r="G695" s="174">
        <f t="shared" ca="1" si="40"/>
        <v>43383</v>
      </c>
      <c r="H695" s="20">
        <f ca="1">_xll.meDateFromTenor(G695,H$14,"Following",H$13,"Normal")</f>
        <v>43475</v>
      </c>
      <c r="I695" s="175" t="str">
        <f ca="1"/>
        <v>Load Curve</v>
      </c>
      <c r="J695" s="7" t="s">
        <v>4</v>
      </c>
      <c r="K695" s="174">
        <f t="shared" ca="1" si="41"/>
        <v>43383</v>
      </c>
      <c r="L695" s="20">
        <f ca="1">_xll.meDateFromTenor(K695,L$14,"Following",L$13,"Normal")</f>
        <v>43565</v>
      </c>
      <c r="M695" s="175">
        <f ca="1"/>
        <v>7.8156163009560867E-4</v>
      </c>
      <c r="N695" s="7" t="s">
        <v>4</v>
      </c>
      <c r="O695" s="174">
        <f t="shared" ca="1" si="42"/>
        <v>43383</v>
      </c>
      <c r="P695" s="20">
        <f ca="1">_xll.meDateFromTenor(O695,P$14,"Following",P$13,"Normal")</f>
        <v>43384</v>
      </c>
      <c r="Q695" s="175" t="str">
        <f ca="1"/>
        <v>Load Curve</v>
      </c>
      <c r="R695" s="7" t="s">
        <v>4</v>
      </c>
      <c r="S695" s="174">
        <f t="shared" ca="1" si="43"/>
        <v>43383</v>
      </c>
      <c r="T695" s="20">
        <f ca="1">_xll.meDateFromTenor(S695,"1D","Following",T$13,"Normal")</f>
        <v>43384</v>
      </c>
      <c r="U695" s="175" t="str">
        <f ca="1"/>
        <v>Load Curve</v>
      </c>
      <c r="V695" s="136" t="s">
        <v>4</v>
      </c>
    </row>
    <row r="696" spans="1:22" x14ac:dyDescent="0.25">
      <c r="A696" s="142">
        <v>678</v>
      </c>
      <c r="B696" s="134"/>
      <c r="C696" s="174">
        <f ca="1">_xll.meDateFromTenor(C695,"1D","FOLLOWING",D$13,"NORMAL")</f>
        <v>43384</v>
      </c>
      <c r="D696" s="20">
        <f ca="1">_xll.meDateFromTenor(C696,D$14,"Following",D$13,"Normal")</f>
        <v>43385</v>
      </c>
      <c r="E696" s="175">
        <f ca="1"/>
        <v>-2.4631633664329387E-3</v>
      </c>
      <c r="F696" s="99"/>
      <c r="G696" s="174">
        <f t="shared" ca="1" si="40"/>
        <v>43384</v>
      </c>
      <c r="H696" s="20">
        <f ca="1">_xll.meDateFromTenor(G696,H$14,"Following",H$13,"Normal")</f>
        <v>43476</v>
      </c>
      <c r="I696" s="175" t="str">
        <f ca="1"/>
        <v>Load Curve</v>
      </c>
      <c r="J696" s="7" t="s">
        <v>4</v>
      </c>
      <c r="K696" s="174">
        <f t="shared" ca="1" si="41"/>
        <v>43384</v>
      </c>
      <c r="L696" s="20">
        <f ca="1">_xll.meDateFromTenor(K696,L$14,"Following",L$13,"Normal")</f>
        <v>43566</v>
      </c>
      <c r="M696" s="175">
        <f ca="1"/>
        <v>7.8757527256764998E-4</v>
      </c>
      <c r="N696" s="7" t="s">
        <v>4</v>
      </c>
      <c r="O696" s="174">
        <f t="shared" ca="1" si="42"/>
        <v>43384</v>
      </c>
      <c r="P696" s="20">
        <f ca="1">_xll.meDateFromTenor(O696,P$14,"Following",P$13,"Normal")</f>
        <v>43385</v>
      </c>
      <c r="Q696" s="175" t="str">
        <f ca="1"/>
        <v>Load Curve</v>
      </c>
      <c r="R696" s="7" t="s">
        <v>4</v>
      </c>
      <c r="S696" s="174">
        <f t="shared" ca="1" si="43"/>
        <v>43384</v>
      </c>
      <c r="T696" s="20">
        <f ca="1">_xll.meDateFromTenor(S696,"1D","Following",T$13,"Normal")</f>
        <v>43385</v>
      </c>
      <c r="U696" s="175" t="str">
        <f ca="1"/>
        <v>Load Curve</v>
      </c>
      <c r="V696" s="136" t="s">
        <v>4</v>
      </c>
    </row>
    <row r="697" spans="1:22" x14ac:dyDescent="0.25">
      <c r="A697" s="142">
        <v>679</v>
      </c>
      <c r="B697" s="134"/>
      <c r="C697" s="174">
        <f ca="1">_xll.meDateFromTenor(C696,"1D","FOLLOWING",D$13,"NORMAL")</f>
        <v>43385</v>
      </c>
      <c r="D697" s="20">
        <f ca="1">_xll.meDateFromTenor(C697,D$14,"Following",D$13,"Normal")</f>
        <v>43388</v>
      </c>
      <c r="E697" s="175">
        <f ca="1"/>
        <v>-2.4563051665181688E-3</v>
      </c>
      <c r="F697" s="99"/>
      <c r="G697" s="174">
        <f t="shared" ca="1" si="40"/>
        <v>43385</v>
      </c>
      <c r="H697" s="20">
        <f ca="1">_xll.meDateFromTenor(G697,H$14,"Following",H$13,"Normal")</f>
        <v>43479</v>
      </c>
      <c r="I697" s="175" t="str">
        <f ca="1"/>
        <v>Load Curve</v>
      </c>
      <c r="J697" s="7" t="s">
        <v>4</v>
      </c>
      <c r="K697" s="174">
        <f t="shared" ca="1" si="41"/>
        <v>43385</v>
      </c>
      <c r="L697" s="20">
        <f ca="1">_xll.meDateFromTenor(K697,L$14,"Following",L$13,"Normal")</f>
        <v>43567</v>
      </c>
      <c r="M697" s="175">
        <f ca="1"/>
        <v>7.935935123666955E-4</v>
      </c>
      <c r="N697" s="7" t="s">
        <v>4</v>
      </c>
      <c r="O697" s="174">
        <f t="shared" ca="1" si="42"/>
        <v>43385</v>
      </c>
      <c r="P697" s="20">
        <f ca="1">_xll.meDateFromTenor(O697,P$14,"Following",P$13,"Normal")</f>
        <v>43388</v>
      </c>
      <c r="Q697" s="175" t="str">
        <f ca="1"/>
        <v>Load Curve</v>
      </c>
      <c r="R697" s="7" t="s">
        <v>4</v>
      </c>
      <c r="S697" s="174">
        <f t="shared" ca="1" si="43"/>
        <v>43385</v>
      </c>
      <c r="T697" s="20">
        <f ca="1">_xll.meDateFromTenor(S697,"1D","Following",T$13,"Normal")</f>
        <v>43388</v>
      </c>
      <c r="U697" s="175" t="str">
        <f ca="1"/>
        <v>Load Curve</v>
      </c>
      <c r="V697" s="136" t="s">
        <v>4</v>
      </c>
    </row>
    <row r="698" spans="1:22" x14ac:dyDescent="0.25">
      <c r="A698" s="142">
        <v>680</v>
      </c>
      <c r="B698" s="134"/>
      <c r="C698" s="174">
        <f ca="1">_xll.meDateFromTenor(C697,"1D","FOLLOWING",D$13,"NORMAL")</f>
        <v>43388</v>
      </c>
      <c r="D698" s="20">
        <f ca="1">_xll.meDateFromTenor(C698,D$14,"Following",D$13,"Normal")</f>
        <v>43389</v>
      </c>
      <c r="E698" s="175">
        <f ca="1"/>
        <v>-2.4495636764188065E-3</v>
      </c>
      <c r="F698" s="99"/>
      <c r="G698" s="174">
        <f t="shared" ca="1" si="40"/>
        <v>43388</v>
      </c>
      <c r="H698" s="20">
        <f ca="1">_xll.meDateFromTenor(G698,H$14,"Following",H$13,"Normal")</f>
        <v>43480</v>
      </c>
      <c r="I698" s="175" t="str">
        <f ca="1"/>
        <v>Load Curve</v>
      </c>
      <c r="J698" s="7" t="s">
        <v>4</v>
      </c>
      <c r="K698" s="174">
        <f t="shared" ca="1" si="41"/>
        <v>43388</v>
      </c>
      <c r="L698" s="20">
        <f ca="1">_xll.meDateFromTenor(K698,L$14,"Following",L$13,"Normal")</f>
        <v>43570</v>
      </c>
      <c r="M698" s="175">
        <f ca="1"/>
        <v>8.1167559985981079E-4</v>
      </c>
      <c r="N698" s="7" t="s">
        <v>4</v>
      </c>
      <c r="O698" s="174">
        <f t="shared" ca="1" si="42"/>
        <v>43388</v>
      </c>
      <c r="P698" s="20">
        <f ca="1">_xll.meDateFromTenor(O698,P$14,"Following",P$13,"Normal")</f>
        <v>43389</v>
      </c>
      <c r="Q698" s="175" t="str">
        <f ca="1"/>
        <v>Load Curve</v>
      </c>
      <c r="R698" s="7" t="s">
        <v>4</v>
      </c>
      <c r="S698" s="174">
        <f t="shared" ca="1" si="43"/>
        <v>43388</v>
      </c>
      <c r="T698" s="20">
        <f ca="1">_xll.meDateFromTenor(S698,"1D","Following",T$13,"Normal")</f>
        <v>43389</v>
      </c>
      <c r="U698" s="175" t="str">
        <f ca="1"/>
        <v>Load Curve</v>
      </c>
      <c r="V698" s="136" t="s">
        <v>4</v>
      </c>
    </row>
    <row r="699" spans="1:22" x14ac:dyDescent="0.25">
      <c r="A699" s="142">
        <v>681</v>
      </c>
      <c r="B699" s="134"/>
      <c r="C699" s="174">
        <f ca="1">_xll.meDateFromTenor(C698,"1D","FOLLOWING",D$13,"NORMAL")</f>
        <v>43389</v>
      </c>
      <c r="D699" s="20">
        <f ca="1">_xll.meDateFromTenor(C699,D$14,"Following",D$13,"Normal")</f>
        <v>43390</v>
      </c>
      <c r="E699" s="175">
        <f ca="1"/>
        <v>-2.4462261447677578E-3</v>
      </c>
      <c r="F699" s="99"/>
      <c r="G699" s="174">
        <f t="shared" ca="1" si="40"/>
        <v>43389</v>
      </c>
      <c r="H699" s="20">
        <f ca="1">_xll.meDateFromTenor(G699,H$14,"Following",H$13,"Normal")</f>
        <v>43481</v>
      </c>
      <c r="I699" s="175" t="str">
        <f ca="1"/>
        <v>Load Curve</v>
      </c>
      <c r="J699" s="7" t="s">
        <v>4</v>
      </c>
      <c r="K699" s="174">
        <f t="shared" ca="1" si="41"/>
        <v>43389</v>
      </c>
      <c r="L699" s="20">
        <f ca="1">_xll.meDateFromTenor(K699,L$14,"Following",L$13,"Normal")</f>
        <v>43571</v>
      </c>
      <c r="M699" s="175">
        <f ca="1"/>
        <v>8.1771201310082984E-4</v>
      </c>
      <c r="N699" s="7" t="s">
        <v>4</v>
      </c>
      <c r="O699" s="174">
        <f t="shared" ca="1" si="42"/>
        <v>43389</v>
      </c>
      <c r="P699" s="20">
        <f ca="1">_xll.meDateFromTenor(O699,P$14,"Following",P$13,"Normal")</f>
        <v>43390</v>
      </c>
      <c r="Q699" s="175" t="str">
        <f ca="1"/>
        <v>Load Curve</v>
      </c>
      <c r="R699" s="7" t="s">
        <v>4</v>
      </c>
      <c r="S699" s="174">
        <f t="shared" ca="1" si="43"/>
        <v>43389</v>
      </c>
      <c r="T699" s="20">
        <f ca="1">_xll.meDateFromTenor(S699,"1D","Following",T$13,"Normal")</f>
        <v>43390</v>
      </c>
      <c r="U699" s="175" t="str">
        <f ca="1"/>
        <v>Load Curve</v>
      </c>
      <c r="V699" s="136" t="s">
        <v>4</v>
      </c>
    </row>
    <row r="700" spans="1:22" x14ac:dyDescent="0.25">
      <c r="A700" s="142">
        <v>682</v>
      </c>
      <c r="B700" s="134"/>
      <c r="C700" s="174">
        <f ca="1">_xll.meDateFromTenor(C699,"1D","FOLLOWING",D$13,"NORMAL")</f>
        <v>43390</v>
      </c>
      <c r="D700" s="20">
        <f ca="1">_xll.meDateFromTenor(C700,D$14,"Following",D$13,"Normal")</f>
        <v>43391</v>
      </c>
      <c r="E700" s="175">
        <f ca="1"/>
        <v>-2.442913567874969E-3</v>
      </c>
      <c r="F700" s="99"/>
      <c r="G700" s="174">
        <f t="shared" ca="1" si="40"/>
        <v>43390</v>
      </c>
      <c r="H700" s="20">
        <f ca="1">_xll.meDateFromTenor(G700,H$14,"Following",H$13,"Normal")</f>
        <v>43482</v>
      </c>
      <c r="I700" s="175" t="str">
        <f ca="1"/>
        <v>Load Curve</v>
      </c>
      <c r="J700" s="7" t="s">
        <v>4</v>
      </c>
      <c r="K700" s="174">
        <f t="shared" ca="1" si="41"/>
        <v>43390</v>
      </c>
      <c r="L700" s="20">
        <f ca="1">_xll.meDateFromTenor(K700,L$14,"Following",L$13,"Normal")</f>
        <v>43572</v>
      </c>
      <c r="M700" s="175">
        <f ca="1"/>
        <v>8.2375291573583273E-4</v>
      </c>
      <c r="N700" s="7" t="s">
        <v>4</v>
      </c>
      <c r="O700" s="174">
        <f t="shared" ca="1" si="42"/>
        <v>43390</v>
      </c>
      <c r="P700" s="20">
        <f ca="1">_xll.meDateFromTenor(O700,P$14,"Following",P$13,"Normal")</f>
        <v>43391</v>
      </c>
      <c r="Q700" s="175" t="str">
        <f ca="1"/>
        <v>Load Curve</v>
      </c>
      <c r="R700" s="7" t="s">
        <v>4</v>
      </c>
      <c r="S700" s="174">
        <f t="shared" ca="1" si="43"/>
        <v>43390</v>
      </c>
      <c r="T700" s="20">
        <f ca="1">_xll.meDateFromTenor(S700,"1D","Following",T$13,"Normal")</f>
        <v>43391</v>
      </c>
      <c r="U700" s="175" t="str">
        <f ca="1"/>
        <v>Load Curve</v>
      </c>
      <c r="V700" s="136" t="s">
        <v>4</v>
      </c>
    </row>
    <row r="701" spans="1:22" x14ac:dyDescent="0.25">
      <c r="A701" s="142">
        <v>683</v>
      </c>
      <c r="B701" s="134"/>
      <c r="C701" s="174">
        <f ca="1">_xll.meDateFromTenor(C700,"1D","FOLLOWING",D$13,"NORMAL")</f>
        <v>43391</v>
      </c>
      <c r="D701" s="20">
        <f ca="1">_xll.meDateFromTenor(C701,D$14,"Following",D$13,"Normal")</f>
        <v>43392</v>
      </c>
      <c r="E701" s="175">
        <f ca="1"/>
        <v>-2.4396259451009514E-3</v>
      </c>
      <c r="F701" s="99"/>
      <c r="G701" s="174">
        <f t="shared" ca="1" si="40"/>
        <v>43391</v>
      </c>
      <c r="H701" s="20">
        <f ca="1">_xll.meDateFromTenor(G701,H$14,"Following",H$13,"Normal")</f>
        <v>43483</v>
      </c>
      <c r="I701" s="175" t="str">
        <f ca="1"/>
        <v>Load Curve</v>
      </c>
      <c r="J701" s="7" t="s">
        <v>4</v>
      </c>
      <c r="K701" s="174">
        <f t="shared" ca="1" si="41"/>
        <v>43391</v>
      </c>
      <c r="L701" s="20">
        <f ca="1">_xll.meDateFromTenor(K701,L$14,"Following",L$13,"Normal")</f>
        <v>43573</v>
      </c>
      <c r="M701" s="175">
        <f ca="1"/>
        <v>8.2979828617821543E-4</v>
      </c>
      <c r="N701" s="7" t="s">
        <v>4</v>
      </c>
      <c r="O701" s="174">
        <f t="shared" ca="1" si="42"/>
        <v>43391</v>
      </c>
      <c r="P701" s="20">
        <f ca="1">_xll.meDateFromTenor(O701,P$14,"Following",P$13,"Normal")</f>
        <v>43392</v>
      </c>
      <c r="Q701" s="175" t="str">
        <f ca="1"/>
        <v>Load Curve</v>
      </c>
      <c r="R701" s="7" t="s">
        <v>4</v>
      </c>
      <c r="S701" s="174">
        <f t="shared" ca="1" si="43"/>
        <v>43391</v>
      </c>
      <c r="T701" s="20">
        <f ca="1">_xll.meDateFromTenor(S701,"1D","Following",T$13,"Normal")</f>
        <v>43392</v>
      </c>
      <c r="U701" s="175" t="str">
        <f ca="1"/>
        <v>Load Curve</v>
      </c>
      <c r="V701" s="136" t="s">
        <v>4</v>
      </c>
    </row>
    <row r="702" spans="1:22" x14ac:dyDescent="0.25">
      <c r="A702" s="142">
        <v>684</v>
      </c>
      <c r="B702" s="134"/>
      <c r="C702" s="174">
        <f ca="1">_xll.meDateFromTenor(C701,"1D","FOLLOWING",D$13,"NORMAL")</f>
        <v>43392</v>
      </c>
      <c r="D702" s="20">
        <f ca="1">_xll.meDateFromTenor(C702,D$14,"Following",D$13,"Normal")</f>
        <v>43395</v>
      </c>
      <c r="E702" s="175">
        <f ca="1"/>
        <v>-2.4331174309866286E-3</v>
      </c>
      <c r="F702" s="99"/>
      <c r="G702" s="174">
        <f t="shared" ca="1" si="40"/>
        <v>43392</v>
      </c>
      <c r="H702" s="20">
        <f ca="1">_xll.meDateFromTenor(G702,H$14,"Following",H$13,"Normal")</f>
        <v>43486</v>
      </c>
      <c r="I702" s="175" t="str">
        <f ca="1"/>
        <v>Load Curve</v>
      </c>
      <c r="J702" s="7" t="s">
        <v>4</v>
      </c>
      <c r="K702" s="174">
        <f t="shared" ca="1" si="41"/>
        <v>43392</v>
      </c>
      <c r="L702" s="20">
        <f ca="1">_xll.meDateFromTenor(K702,L$14,"Following",L$13,"Normal")</f>
        <v>43578</v>
      </c>
      <c r="M702" s="175">
        <f ca="1"/>
        <v>8.3584810284137293E-4</v>
      </c>
      <c r="N702" s="7" t="s">
        <v>4</v>
      </c>
      <c r="O702" s="174">
        <f t="shared" ca="1" si="42"/>
        <v>43392</v>
      </c>
      <c r="P702" s="20">
        <f ca="1">_xll.meDateFromTenor(O702,P$14,"Following",P$13,"Normal")</f>
        <v>43395</v>
      </c>
      <c r="Q702" s="175" t="str">
        <f ca="1"/>
        <v>Load Curve</v>
      </c>
      <c r="R702" s="7" t="s">
        <v>4</v>
      </c>
      <c r="S702" s="174">
        <f t="shared" ca="1" si="43"/>
        <v>43392</v>
      </c>
      <c r="T702" s="20">
        <f ca="1">_xll.meDateFromTenor(S702,"1D","Following",T$13,"Normal")</f>
        <v>43395</v>
      </c>
      <c r="U702" s="175" t="str">
        <f ca="1"/>
        <v>Load Curve</v>
      </c>
      <c r="V702" s="136" t="s">
        <v>4</v>
      </c>
    </row>
    <row r="703" spans="1:22" x14ac:dyDescent="0.25">
      <c r="A703" s="142">
        <v>685</v>
      </c>
      <c r="B703" s="134"/>
      <c r="C703" s="174">
        <f ca="1">_xll.meDateFromTenor(C702,"1D","FOLLOWING",D$13,"NORMAL")</f>
        <v>43395</v>
      </c>
      <c r="D703" s="20">
        <f ca="1">_xll.meDateFromTenor(C703,D$14,"Following",D$13,"Normal")</f>
        <v>43396</v>
      </c>
      <c r="E703" s="175">
        <f ca="1"/>
        <v>-2.4267249789256071E-3</v>
      </c>
      <c r="F703" s="99"/>
      <c r="G703" s="174">
        <f t="shared" ca="1" si="40"/>
        <v>43395</v>
      </c>
      <c r="H703" s="20">
        <f ca="1">_xll.meDateFromTenor(G703,H$14,"Following",H$13,"Normal")</f>
        <v>43487</v>
      </c>
      <c r="I703" s="175" t="str">
        <f ca="1"/>
        <v>Load Curve</v>
      </c>
      <c r="J703" s="7" t="s">
        <v>4</v>
      </c>
      <c r="K703" s="174">
        <f t="shared" ca="1" si="41"/>
        <v>43395</v>
      </c>
      <c r="L703" s="20">
        <f ca="1">_xll.meDateFromTenor(K703,L$14,"Following",L$13,"Normal")</f>
        <v>43578</v>
      </c>
      <c r="M703" s="175">
        <f ca="1"/>
        <v>8.54024014289465E-4</v>
      </c>
      <c r="N703" s="7" t="s">
        <v>4</v>
      </c>
      <c r="O703" s="174">
        <f t="shared" ca="1" si="42"/>
        <v>43395</v>
      </c>
      <c r="P703" s="20">
        <f ca="1">_xll.meDateFromTenor(O703,P$14,"Following",P$13,"Normal")</f>
        <v>43396</v>
      </c>
      <c r="Q703" s="175" t="str">
        <f ca="1"/>
        <v>Load Curve</v>
      </c>
      <c r="R703" s="7" t="s">
        <v>4</v>
      </c>
      <c r="S703" s="174">
        <f t="shared" ca="1" si="43"/>
        <v>43395</v>
      </c>
      <c r="T703" s="20">
        <f ca="1">_xll.meDateFromTenor(S703,"1D","Following",T$13,"Normal")</f>
        <v>43396</v>
      </c>
      <c r="U703" s="175" t="str">
        <f ca="1"/>
        <v>Load Curve</v>
      </c>
      <c r="V703" s="136" t="s">
        <v>4</v>
      </c>
    </row>
    <row r="704" spans="1:22" x14ac:dyDescent="0.25">
      <c r="A704" s="142">
        <v>686</v>
      </c>
      <c r="B704" s="134"/>
      <c r="C704" s="174">
        <f ca="1">_xll.meDateFromTenor(C703,"1D","FOLLOWING",D$13,"NORMAL")</f>
        <v>43396</v>
      </c>
      <c r="D704" s="20">
        <f ca="1">_xll.meDateFromTenor(C704,D$14,"Following",D$13,"Normal")</f>
        <v>43397</v>
      </c>
      <c r="E704" s="175">
        <f ca="1"/>
        <v>-2.4235621148749418E-3</v>
      </c>
      <c r="F704" s="99"/>
      <c r="G704" s="174">
        <f t="shared" ca="1" si="40"/>
        <v>43396</v>
      </c>
      <c r="H704" s="20">
        <f ca="1">_xll.meDateFromTenor(G704,H$14,"Following",H$13,"Normal")</f>
        <v>43488</v>
      </c>
      <c r="I704" s="175" t="str">
        <f ca="1"/>
        <v>Load Curve</v>
      </c>
      <c r="J704" s="7" t="s">
        <v>4</v>
      </c>
      <c r="K704" s="174">
        <f t="shared" ca="1" si="41"/>
        <v>43396</v>
      </c>
      <c r="L704" s="20">
        <f ca="1">_xll.meDateFromTenor(K704,L$14,"Following",L$13,"Normal")</f>
        <v>43578</v>
      </c>
      <c r="M704" s="175">
        <f ca="1"/>
        <v>8.6009139996968899E-4</v>
      </c>
      <c r="N704" s="7" t="s">
        <v>4</v>
      </c>
      <c r="O704" s="174">
        <f t="shared" ca="1" si="42"/>
        <v>43396</v>
      </c>
      <c r="P704" s="20">
        <f ca="1">_xll.meDateFromTenor(O704,P$14,"Following",P$13,"Normal")</f>
        <v>43397</v>
      </c>
      <c r="Q704" s="175" t="str">
        <f ca="1"/>
        <v>Load Curve</v>
      </c>
      <c r="R704" s="7" t="s">
        <v>4</v>
      </c>
      <c r="S704" s="174">
        <f t="shared" ca="1" si="43"/>
        <v>43396</v>
      </c>
      <c r="T704" s="20">
        <f ca="1">_xll.meDateFromTenor(S704,"1D","Following",T$13,"Normal")</f>
        <v>43397</v>
      </c>
      <c r="U704" s="175" t="str">
        <f ca="1"/>
        <v>Load Curve</v>
      </c>
      <c r="V704" s="136" t="s">
        <v>4</v>
      </c>
    </row>
    <row r="705" spans="1:22" x14ac:dyDescent="0.25">
      <c r="A705" s="142">
        <v>687</v>
      </c>
      <c r="B705" s="134"/>
      <c r="C705" s="174">
        <f ca="1">_xll.meDateFromTenor(C704,"1D","FOLLOWING",D$13,"NORMAL")</f>
        <v>43397</v>
      </c>
      <c r="D705" s="20">
        <f ca="1">_xll.meDateFromTenor(C705,D$14,"Following",D$13,"Normal")</f>
        <v>43398</v>
      </c>
      <c r="E705" s="175">
        <f ca="1"/>
        <v>-2.4204242003067564E-3</v>
      </c>
      <c r="F705" s="99"/>
      <c r="G705" s="174">
        <f t="shared" ca="1" si="40"/>
        <v>43397</v>
      </c>
      <c r="H705" s="20">
        <f ca="1">_xll.meDateFromTenor(G705,H$14,"Following",H$13,"Normal")</f>
        <v>43489</v>
      </c>
      <c r="I705" s="175" t="str">
        <f ca="1"/>
        <v>Load Curve</v>
      </c>
      <c r="J705" s="7" t="s">
        <v>4</v>
      </c>
      <c r="K705" s="174">
        <f t="shared" ca="1" si="41"/>
        <v>43397</v>
      </c>
      <c r="L705" s="20">
        <f ca="1">_xll.meDateFromTenor(K705,L$14,"Following",L$13,"Normal")</f>
        <v>43579</v>
      </c>
      <c r="M705" s="175">
        <f ca="1"/>
        <v>8.6616312393766914E-4</v>
      </c>
      <c r="N705" s="7" t="s">
        <v>4</v>
      </c>
      <c r="O705" s="174">
        <f t="shared" ca="1" si="42"/>
        <v>43397</v>
      </c>
      <c r="P705" s="20">
        <f ca="1">_xll.meDateFromTenor(O705,P$14,"Following",P$13,"Normal")</f>
        <v>43398</v>
      </c>
      <c r="Q705" s="175" t="str">
        <f ca="1"/>
        <v>Load Curve</v>
      </c>
      <c r="R705" s="7" t="s">
        <v>4</v>
      </c>
      <c r="S705" s="174">
        <f t="shared" ca="1" si="43"/>
        <v>43397</v>
      </c>
      <c r="T705" s="20">
        <f ca="1">_xll.meDateFromTenor(S705,"1D","Following",T$13,"Normal")</f>
        <v>43398</v>
      </c>
      <c r="U705" s="175" t="str">
        <f ca="1"/>
        <v>Load Curve</v>
      </c>
      <c r="V705" s="136" t="s">
        <v>4</v>
      </c>
    </row>
    <row r="706" spans="1:22" x14ac:dyDescent="0.25">
      <c r="A706" s="142">
        <v>688</v>
      </c>
      <c r="B706" s="134"/>
      <c r="C706" s="174">
        <f ca="1">_xll.meDateFromTenor(C705,"1D","FOLLOWING",D$13,"NORMAL")</f>
        <v>43398</v>
      </c>
      <c r="D706" s="20">
        <f ca="1">_xll.meDateFromTenor(C706,D$14,"Following",D$13,"Normal")</f>
        <v>43399</v>
      </c>
      <c r="E706" s="175">
        <f ca="1"/>
        <v>-2.4173112344216905E-3</v>
      </c>
      <c r="F706" s="99"/>
      <c r="G706" s="174">
        <f t="shared" ca="1" si="40"/>
        <v>43398</v>
      </c>
      <c r="H706" s="20">
        <f ca="1">_xll.meDateFromTenor(G706,H$14,"Following",H$13,"Normal")</f>
        <v>43490</v>
      </c>
      <c r="I706" s="175" t="str">
        <f ca="1"/>
        <v>Load Curve</v>
      </c>
      <c r="J706" s="7" t="s">
        <v>4</v>
      </c>
      <c r="K706" s="174">
        <f t="shared" ca="1" si="41"/>
        <v>43398</v>
      </c>
      <c r="L706" s="20">
        <f ca="1">_xll.meDateFromTenor(K706,L$14,"Following",L$13,"Normal")</f>
        <v>43580</v>
      </c>
      <c r="M706" s="175">
        <f ca="1"/>
        <v>8.7223916460680217E-4</v>
      </c>
      <c r="N706" s="7" t="s">
        <v>4</v>
      </c>
      <c r="O706" s="174">
        <f t="shared" ca="1" si="42"/>
        <v>43398</v>
      </c>
      <c r="P706" s="20">
        <f ca="1">_xll.meDateFromTenor(O706,P$14,"Following",P$13,"Normal")</f>
        <v>43399</v>
      </c>
      <c r="Q706" s="175" t="str">
        <f ca="1"/>
        <v>Load Curve</v>
      </c>
      <c r="R706" s="7" t="s">
        <v>4</v>
      </c>
      <c r="S706" s="174">
        <f t="shared" ca="1" si="43"/>
        <v>43398</v>
      </c>
      <c r="T706" s="20">
        <f ca="1">_xll.meDateFromTenor(S706,"1D","Following",T$13,"Normal")</f>
        <v>43399</v>
      </c>
      <c r="U706" s="175" t="str">
        <f ca="1"/>
        <v>Load Curve</v>
      </c>
      <c r="V706" s="136" t="s">
        <v>4</v>
      </c>
    </row>
    <row r="707" spans="1:22" x14ac:dyDescent="0.25">
      <c r="A707" s="142">
        <v>689</v>
      </c>
      <c r="B707" s="134"/>
      <c r="C707" s="174">
        <f ca="1">_xll.meDateFromTenor(C706,"1D","FOLLOWING",D$13,"NORMAL")</f>
        <v>43399</v>
      </c>
      <c r="D707" s="20">
        <f ca="1">_xll.meDateFromTenor(C707,D$14,"Following",D$13,"Normal")</f>
        <v>43402</v>
      </c>
      <c r="E707" s="175">
        <f ca="1"/>
        <v>-2.4111523121561704E-3</v>
      </c>
      <c r="F707" s="99"/>
      <c r="G707" s="174">
        <f t="shared" ca="1" si="40"/>
        <v>43399</v>
      </c>
      <c r="H707" s="20">
        <f ca="1">_xll.meDateFromTenor(G707,H$14,"Following",H$13,"Normal")</f>
        <v>43493</v>
      </c>
      <c r="I707" s="175" t="str">
        <f ca="1"/>
        <v>Load Curve</v>
      </c>
      <c r="J707" s="7" t="s">
        <v>4</v>
      </c>
      <c r="K707" s="174">
        <f t="shared" ca="1" si="41"/>
        <v>43399</v>
      </c>
      <c r="L707" s="20">
        <f ca="1">_xll.meDateFromTenor(K707,L$14,"Following",L$13,"Normal")</f>
        <v>43581</v>
      </c>
      <c r="M707" s="175">
        <f ca="1"/>
        <v>8.7831950039048395E-4</v>
      </c>
      <c r="N707" s="7" t="s">
        <v>4</v>
      </c>
      <c r="O707" s="174">
        <f t="shared" ca="1" si="42"/>
        <v>43399</v>
      </c>
      <c r="P707" s="20">
        <f ca="1">_xll.meDateFromTenor(O707,P$14,"Following",P$13,"Normal")</f>
        <v>43402</v>
      </c>
      <c r="Q707" s="175" t="str">
        <f ca="1"/>
        <v>Load Curve</v>
      </c>
      <c r="R707" s="7" t="s">
        <v>4</v>
      </c>
      <c r="S707" s="174">
        <f t="shared" ca="1" si="43"/>
        <v>43399</v>
      </c>
      <c r="T707" s="20">
        <f ca="1">_xll.meDateFromTenor(S707,"1D","Following",T$13,"Normal")</f>
        <v>43402</v>
      </c>
      <c r="U707" s="175" t="str">
        <f ca="1"/>
        <v>Load Curve</v>
      </c>
      <c r="V707" s="136" t="s">
        <v>4</v>
      </c>
    </row>
    <row r="708" spans="1:22" x14ac:dyDescent="0.25">
      <c r="A708" s="142">
        <v>690</v>
      </c>
      <c r="B708" s="134"/>
      <c r="C708" s="174">
        <f ca="1">_xll.meDateFromTenor(C707,"1D","FOLLOWING",D$13,"NORMAL")</f>
        <v>43402</v>
      </c>
      <c r="D708" s="20">
        <f ca="1">_xll.meDateFromTenor(C708,D$14,"Following",D$13,"Normal")</f>
        <v>43403</v>
      </c>
      <c r="E708" s="175">
        <f ca="1"/>
        <v>-2.4051088433241306E-3</v>
      </c>
      <c r="F708" s="99"/>
      <c r="G708" s="174">
        <f t="shared" ca="1" si="40"/>
        <v>43402</v>
      </c>
      <c r="H708" s="20">
        <f ca="1">_xll.meDateFromTenor(G708,H$14,"Following",H$13,"Normal")</f>
        <v>43494</v>
      </c>
      <c r="I708" s="175" t="str">
        <f ca="1"/>
        <v>Load Curve</v>
      </c>
      <c r="J708" s="7" t="s">
        <v>4</v>
      </c>
      <c r="K708" s="174">
        <f t="shared" ca="1" si="41"/>
        <v>43402</v>
      </c>
      <c r="L708" s="20">
        <f ca="1">_xll.meDateFromTenor(K708,L$14,"Following",L$13,"Normal")</f>
        <v>43584</v>
      </c>
      <c r="M708" s="175">
        <f ca="1"/>
        <v>8.9658606256278264E-4</v>
      </c>
      <c r="N708" s="7" t="s">
        <v>4</v>
      </c>
      <c r="O708" s="174">
        <f t="shared" ca="1" si="42"/>
        <v>43402</v>
      </c>
      <c r="P708" s="20">
        <f ca="1">_xll.meDateFromTenor(O708,P$14,"Following",P$13,"Normal")</f>
        <v>43403</v>
      </c>
      <c r="Q708" s="175" t="str">
        <f ca="1"/>
        <v>Load Curve</v>
      </c>
      <c r="R708" s="7" t="s">
        <v>4</v>
      </c>
      <c r="S708" s="174">
        <f t="shared" ca="1" si="43"/>
        <v>43402</v>
      </c>
      <c r="T708" s="20">
        <f ca="1">_xll.meDateFromTenor(S708,"1D","Following",T$13,"Normal")</f>
        <v>43403</v>
      </c>
      <c r="U708" s="175" t="str">
        <f ca="1"/>
        <v>Load Curve</v>
      </c>
      <c r="V708" s="136" t="s">
        <v>4</v>
      </c>
    </row>
    <row r="709" spans="1:22" x14ac:dyDescent="0.25">
      <c r="A709" s="142">
        <v>691</v>
      </c>
      <c r="B709" s="134"/>
      <c r="C709" s="174">
        <f ca="1">_xll.meDateFromTenor(C708,"1D","FOLLOWING",D$13,"NORMAL")</f>
        <v>43403</v>
      </c>
      <c r="D709" s="20">
        <f ca="1">_xll.meDateFromTenor(C709,D$14,"Following",D$13,"Normal")</f>
        <v>43404</v>
      </c>
      <c r="E709" s="175">
        <f ca="1"/>
        <v>-2.4021206098234858E-3</v>
      </c>
      <c r="F709" s="99"/>
      <c r="G709" s="174">
        <f t="shared" ca="1" si="40"/>
        <v>43403</v>
      </c>
      <c r="H709" s="20">
        <f ca="1">_xll.meDateFromTenor(G709,H$14,"Following",H$13,"Normal")</f>
        <v>43495</v>
      </c>
      <c r="I709" s="175" t="str">
        <f ca="1"/>
        <v>Load Curve</v>
      </c>
      <c r="J709" s="7" t="s">
        <v>4</v>
      </c>
      <c r="K709" s="174">
        <f t="shared" ca="1" si="41"/>
        <v>43403</v>
      </c>
      <c r="L709" s="20">
        <f ca="1">_xll.meDateFromTenor(K709,L$14,"Following",L$13,"Normal")</f>
        <v>43585</v>
      </c>
      <c r="M709" s="175">
        <f ca="1"/>
        <v>9.0268336293862093E-4</v>
      </c>
      <c r="N709" s="7" t="s">
        <v>4</v>
      </c>
      <c r="O709" s="174">
        <f t="shared" ca="1" si="42"/>
        <v>43403</v>
      </c>
      <c r="P709" s="20">
        <f ca="1">_xll.meDateFromTenor(O709,P$14,"Following",P$13,"Normal")</f>
        <v>43404</v>
      </c>
      <c r="Q709" s="175" t="str">
        <f ca="1"/>
        <v>Load Curve</v>
      </c>
      <c r="R709" s="7" t="s">
        <v>4</v>
      </c>
      <c r="S709" s="174">
        <f t="shared" ca="1" si="43"/>
        <v>43403</v>
      </c>
      <c r="T709" s="20">
        <f ca="1">_xll.meDateFromTenor(S709,"1D","Following",T$13,"Normal")</f>
        <v>43404</v>
      </c>
      <c r="U709" s="175" t="str">
        <f ca="1"/>
        <v>Load Curve</v>
      </c>
      <c r="V709" s="136" t="s">
        <v>4</v>
      </c>
    </row>
    <row r="710" spans="1:22" x14ac:dyDescent="0.25">
      <c r="A710" s="142">
        <v>692</v>
      </c>
      <c r="B710" s="134"/>
      <c r="C710" s="174">
        <f ca="1">_xll.meDateFromTenor(C709,"1D","FOLLOWING",D$13,"NORMAL")</f>
        <v>43404</v>
      </c>
      <c r="D710" s="20">
        <f ca="1">_xll.meDateFromTenor(C710,D$14,"Following",D$13,"Normal")</f>
        <v>43405</v>
      </c>
      <c r="E710" s="175">
        <f ca="1"/>
        <v>-2.3991573206894132E-3</v>
      </c>
      <c r="F710" s="99"/>
      <c r="G710" s="174">
        <f t="shared" ca="1" si="40"/>
        <v>43404</v>
      </c>
      <c r="H710" s="20">
        <f ca="1">_xll.meDateFromTenor(G710,H$14,"Following",H$13,"Normal")</f>
        <v>43496</v>
      </c>
      <c r="I710" s="175" t="str">
        <f ca="1"/>
        <v>Load Curve</v>
      </c>
      <c r="J710" s="7" t="s">
        <v>4</v>
      </c>
      <c r="K710" s="174">
        <f t="shared" ca="1" si="41"/>
        <v>43404</v>
      </c>
      <c r="L710" s="20">
        <f ca="1">_xll.meDateFromTenor(K710,L$14,"Following",L$13,"Normal")</f>
        <v>43585</v>
      </c>
      <c r="M710" s="175">
        <f ca="1"/>
        <v>9.087848504959877E-4</v>
      </c>
      <c r="N710" s="7" t="s">
        <v>4</v>
      </c>
      <c r="O710" s="174">
        <f t="shared" ca="1" si="42"/>
        <v>43404</v>
      </c>
      <c r="P710" s="20">
        <f ca="1">_xll.meDateFromTenor(O710,P$14,"Following",P$13,"Normal")</f>
        <v>43405</v>
      </c>
      <c r="Q710" s="175" t="str">
        <f ca="1"/>
        <v>Load Curve</v>
      </c>
      <c r="R710" s="7" t="s">
        <v>4</v>
      </c>
      <c r="S710" s="174">
        <f t="shared" ca="1" si="43"/>
        <v>43404</v>
      </c>
      <c r="T710" s="20">
        <f ca="1">_xll.meDateFromTenor(S710,"1D","Following",T$13,"Normal")</f>
        <v>43405</v>
      </c>
      <c r="U710" s="175" t="str">
        <f ca="1"/>
        <v>Load Curve</v>
      </c>
      <c r="V710" s="136" t="s">
        <v>4</v>
      </c>
    </row>
    <row r="711" spans="1:22" x14ac:dyDescent="0.25">
      <c r="A711" s="142">
        <v>693</v>
      </c>
      <c r="B711" s="134"/>
      <c r="C711" s="174">
        <f ca="1">_xll.meDateFromTenor(C710,"1D","FOLLOWING",D$13,"NORMAL")</f>
        <v>43405</v>
      </c>
      <c r="D711" s="20">
        <f ca="1">_xll.meDateFromTenor(C711,D$14,"Following",D$13,"Normal")</f>
        <v>43406</v>
      </c>
      <c r="E711" s="175">
        <f ca="1"/>
        <v>-2.3962189750825844E-3</v>
      </c>
      <c r="F711" s="99"/>
      <c r="G711" s="174">
        <f t="shared" ca="1" si="40"/>
        <v>43405</v>
      </c>
      <c r="H711" s="20">
        <f ca="1">_xll.meDateFromTenor(G711,H$14,"Following",H$13,"Normal")</f>
        <v>43497</v>
      </c>
      <c r="I711" s="175" t="str">
        <f ca="1"/>
        <v>Load Curve</v>
      </c>
      <c r="J711" s="7" t="s">
        <v>4</v>
      </c>
      <c r="K711" s="174">
        <f t="shared" ca="1" si="41"/>
        <v>43405</v>
      </c>
      <c r="L711" s="20">
        <f ca="1">_xll.meDateFromTenor(K711,L$14,"Following",L$13,"Normal")</f>
        <v>43587</v>
      </c>
      <c r="M711" s="175">
        <f ca="1"/>
        <v>9.1489050364828076E-4</v>
      </c>
      <c r="N711" s="7" t="s">
        <v>4</v>
      </c>
      <c r="O711" s="174">
        <f t="shared" ca="1" si="42"/>
        <v>43405</v>
      </c>
      <c r="P711" s="20">
        <f ca="1">_xll.meDateFromTenor(O711,P$14,"Following",P$13,"Normal")</f>
        <v>43406</v>
      </c>
      <c r="Q711" s="175" t="str">
        <f ca="1"/>
        <v>Load Curve</v>
      </c>
      <c r="R711" s="7" t="s">
        <v>4</v>
      </c>
      <c r="S711" s="174">
        <f t="shared" ca="1" si="43"/>
        <v>43405</v>
      </c>
      <c r="T711" s="20">
        <f ca="1">_xll.meDateFromTenor(S711,"1D","Following",T$13,"Normal")</f>
        <v>43406</v>
      </c>
      <c r="U711" s="175" t="str">
        <f ca="1"/>
        <v>Load Curve</v>
      </c>
      <c r="V711" s="136" t="s">
        <v>4</v>
      </c>
    </row>
    <row r="712" spans="1:22" x14ac:dyDescent="0.25">
      <c r="A712" s="142">
        <v>694</v>
      </c>
      <c r="B712" s="134"/>
      <c r="C712" s="174">
        <f ca="1">_xll.meDateFromTenor(C711,"1D","FOLLOWING",D$13,"NORMAL")</f>
        <v>43406</v>
      </c>
      <c r="D712" s="20">
        <f ca="1">_xll.meDateFromTenor(C712,D$14,"Following",D$13,"Normal")</f>
        <v>43409</v>
      </c>
      <c r="E712" s="175">
        <f ca="1"/>
        <v>-2.390409552606174E-3</v>
      </c>
      <c r="F712" s="99"/>
      <c r="G712" s="174">
        <f t="shared" ca="1" si="40"/>
        <v>43406</v>
      </c>
      <c r="H712" s="20">
        <f ca="1">_xll.meDateFromTenor(G712,H$14,"Following",H$13,"Normal")</f>
        <v>43500</v>
      </c>
      <c r="I712" s="175" t="str">
        <f ca="1"/>
        <v>Load Curve</v>
      </c>
      <c r="J712" s="7" t="s">
        <v>4</v>
      </c>
      <c r="K712" s="174">
        <f t="shared" ca="1" si="41"/>
        <v>43406</v>
      </c>
      <c r="L712" s="20">
        <f ca="1">_xll.meDateFromTenor(K712,L$14,"Following",L$13,"Normal")</f>
        <v>43587</v>
      </c>
      <c r="M712" s="175">
        <f ca="1"/>
        <v>9.2100030080889575E-4</v>
      </c>
      <c r="N712" s="7" t="s">
        <v>4</v>
      </c>
      <c r="O712" s="174">
        <f t="shared" ca="1" si="42"/>
        <v>43406</v>
      </c>
      <c r="P712" s="20">
        <f ca="1">_xll.meDateFromTenor(O712,P$14,"Following",P$13,"Normal")</f>
        <v>43409</v>
      </c>
      <c r="Q712" s="175" t="str">
        <f ca="1"/>
        <v>Load Curve</v>
      </c>
      <c r="R712" s="7" t="s">
        <v>4</v>
      </c>
      <c r="S712" s="174">
        <f t="shared" ca="1" si="43"/>
        <v>43406</v>
      </c>
      <c r="T712" s="20">
        <f ca="1">_xll.meDateFromTenor(S712,"1D","Following",T$13,"Normal")</f>
        <v>43409</v>
      </c>
      <c r="U712" s="175" t="str">
        <f ca="1"/>
        <v>Load Curve</v>
      </c>
      <c r="V712" s="136" t="s">
        <v>4</v>
      </c>
    </row>
    <row r="713" spans="1:22" x14ac:dyDescent="0.25">
      <c r="A713" s="142">
        <v>695</v>
      </c>
      <c r="B713" s="134"/>
      <c r="C713" s="174">
        <f ca="1">_xll.meDateFromTenor(C712,"1D","FOLLOWING",D$13,"NORMAL")</f>
        <v>43409</v>
      </c>
      <c r="D713" s="20">
        <f ca="1">_xll.meDateFromTenor(C713,D$14,"Following",D$13,"Normal")</f>
        <v>43410</v>
      </c>
      <c r="E713" s="175">
        <f ca="1"/>
        <v>-2.3847150130196313E-3</v>
      </c>
      <c r="F713" s="99"/>
      <c r="G713" s="174">
        <f t="shared" ca="1" si="40"/>
        <v>43409</v>
      </c>
      <c r="H713" s="20">
        <f ca="1">_xll.meDateFromTenor(G713,H$14,"Following",H$13,"Normal")</f>
        <v>43501</v>
      </c>
      <c r="I713" s="175" t="str">
        <f ca="1"/>
        <v>Load Curve</v>
      </c>
      <c r="J713" s="7" t="s">
        <v>4</v>
      </c>
      <c r="K713" s="174">
        <f t="shared" ca="1" si="41"/>
        <v>43409</v>
      </c>
      <c r="L713" s="20">
        <f ca="1">_xll.meDateFromTenor(K713,L$14,"Following",L$13,"Normal")</f>
        <v>43591</v>
      </c>
      <c r="M713" s="175">
        <f ca="1"/>
        <v>9.3935434047463166E-4</v>
      </c>
      <c r="N713" s="7" t="s">
        <v>4</v>
      </c>
      <c r="O713" s="174">
        <f t="shared" ca="1" si="42"/>
        <v>43409</v>
      </c>
      <c r="P713" s="20">
        <f ca="1">_xll.meDateFromTenor(O713,P$14,"Following",P$13,"Normal")</f>
        <v>43410</v>
      </c>
      <c r="Q713" s="175" t="str">
        <f ca="1"/>
        <v>Load Curve</v>
      </c>
      <c r="R713" s="7" t="s">
        <v>4</v>
      </c>
      <c r="S713" s="174">
        <f t="shared" ca="1" si="43"/>
        <v>43409</v>
      </c>
      <c r="T713" s="20">
        <f ca="1">_xll.meDateFromTenor(S713,"1D","Following",T$13,"Normal")</f>
        <v>43410</v>
      </c>
      <c r="U713" s="175" t="str">
        <f ca="1"/>
        <v>Load Curve</v>
      </c>
      <c r="V713" s="136" t="s">
        <v>4</v>
      </c>
    </row>
    <row r="714" spans="1:22" x14ac:dyDescent="0.25">
      <c r="A714" s="142">
        <v>696</v>
      </c>
      <c r="B714" s="134"/>
      <c r="C714" s="174">
        <f ca="1">_xll.meDateFromTenor(C713,"1D","FOLLOWING",D$13,"NORMAL")</f>
        <v>43410</v>
      </c>
      <c r="D714" s="20">
        <f ca="1">_xll.meDateFromTenor(C714,D$14,"Following",D$13,"Normal")</f>
        <v>43411</v>
      </c>
      <c r="E714" s="175">
        <f ca="1"/>
        <v>-2.3819013739778769E-3</v>
      </c>
      <c r="F714" s="99"/>
      <c r="G714" s="174">
        <f t="shared" ca="1" si="40"/>
        <v>43410</v>
      </c>
      <c r="H714" s="20">
        <f ca="1">_xll.meDateFromTenor(G714,H$14,"Following",H$13,"Normal")</f>
        <v>43502</v>
      </c>
      <c r="I714" s="175" t="str">
        <f ca="1"/>
        <v>Load Curve</v>
      </c>
      <c r="J714" s="7" t="s">
        <v>4</v>
      </c>
      <c r="K714" s="174">
        <f t="shared" ca="1" si="41"/>
        <v>43410</v>
      </c>
      <c r="L714" s="20">
        <f ca="1">_xll.meDateFromTenor(K714,L$14,"Following",L$13,"Normal")</f>
        <v>43591</v>
      </c>
      <c r="M714" s="175">
        <f ca="1"/>
        <v>9.4548049780249341E-4</v>
      </c>
      <c r="N714" s="7" t="s">
        <v>4</v>
      </c>
      <c r="O714" s="174">
        <f t="shared" ca="1" si="42"/>
        <v>43410</v>
      </c>
      <c r="P714" s="20">
        <f ca="1">_xll.meDateFromTenor(O714,P$14,"Following",P$13,"Normal")</f>
        <v>43411</v>
      </c>
      <c r="Q714" s="175" t="str">
        <f ca="1"/>
        <v>Load Curve</v>
      </c>
      <c r="R714" s="7" t="s">
        <v>4</v>
      </c>
      <c r="S714" s="174">
        <f t="shared" ca="1" si="43"/>
        <v>43410</v>
      </c>
      <c r="T714" s="20">
        <f ca="1">_xll.meDateFromTenor(S714,"1D","Following",T$13,"Normal")</f>
        <v>43411</v>
      </c>
      <c r="U714" s="175" t="str">
        <f ca="1"/>
        <v>Load Curve</v>
      </c>
      <c r="V714" s="136" t="s">
        <v>4</v>
      </c>
    </row>
    <row r="715" spans="1:22" x14ac:dyDescent="0.25">
      <c r="A715" s="142">
        <v>697</v>
      </c>
      <c r="B715" s="134"/>
      <c r="C715" s="174">
        <f ca="1">_xll.meDateFromTenor(C714,"1D","FOLLOWING",D$13,"NORMAL")</f>
        <v>43411</v>
      </c>
      <c r="D715" s="20">
        <f ca="1">_xll.meDateFromTenor(C715,D$14,"Following",D$13,"Normal")</f>
        <v>43412</v>
      </c>
      <c r="E715" s="175">
        <f ca="1"/>
        <v>-2.3791126740668827E-3</v>
      </c>
      <c r="F715" s="99"/>
      <c r="G715" s="174">
        <f t="shared" ca="1" si="40"/>
        <v>43411</v>
      </c>
      <c r="H715" s="20">
        <f ca="1">_xll.meDateFromTenor(G715,H$14,"Following",H$13,"Normal")</f>
        <v>43503</v>
      </c>
      <c r="I715" s="175" t="str">
        <f ca="1"/>
        <v>Load Curve</v>
      </c>
      <c r="J715" s="7" t="s">
        <v>4</v>
      </c>
      <c r="K715" s="174">
        <f t="shared" ca="1" si="41"/>
        <v>43411</v>
      </c>
      <c r="L715" s="20">
        <f ca="1">_xll.meDateFromTenor(K715,L$14,"Following",L$13,"Normal")</f>
        <v>43592</v>
      </c>
      <c r="M715" s="175">
        <f ca="1"/>
        <v>9.5161069120565855E-4</v>
      </c>
      <c r="N715" s="7" t="s">
        <v>4</v>
      </c>
      <c r="O715" s="174">
        <f t="shared" ca="1" si="42"/>
        <v>43411</v>
      </c>
      <c r="P715" s="20">
        <f ca="1">_xll.meDateFromTenor(O715,P$14,"Following",P$13,"Normal")</f>
        <v>43412</v>
      </c>
      <c r="Q715" s="175" t="str">
        <f ca="1"/>
        <v>Load Curve</v>
      </c>
      <c r="R715" s="7" t="s">
        <v>4</v>
      </c>
      <c r="S715" s="174">
        <f t="shared" ca="1" si="43"/>
        <v>43411</v>
      </c>
      <c r="T715" s="20">
        <f ca="1">_xll.meDateFromTenor(S715,"1D","Following",T$13,"Normal")</f>
        <v>43412</v>
      </c>
      <c r="U715" s="175" t="str">
        <f ca="1"/>
        <v>Load Curve</v>
      </c>
      <c r="V715" s="136" t="s">
        <v>4</v>
      </c>
    </row>
    <row r="716" spans="1:22" x14ac:dyDescent="0.25">
      <c r="A716" s="142">
        <v>698</v>
      </c>
      <c r="B716" s="134"/>
      <c r="C716" s="174">
        <f ca="1">_xll.meDateFromTenor(C715,"1D","FOLLOWING",D$13,"NORMAL")</f>
        <v>43412</v>
      </c>
      <c r="D716" s="20">
        <f ca="1">_xll.meDateFromTenor(C716,D$14,"Following",D$13,"Normal")</f>
        <v>43413</v>
      </c>
      <c r="E716" s="175">
        <f ca="1"/>
        <v>-2.3763489125672248E-3</v>
      </c>
      <c r="F716" s="99"/>
      <c r="G716" s="174">
        <f t="shared" ca="1" si="40"/>
        <v>43412</v>
      </c>
      <c r="H716" s="20">
        <f ca="1">_xll.meDateFromTenor(G716,H$14,"Following",H$13,"Normal")</f>
        <v>43504</v>
      </c>
      <c r="I716" s="175" t="str">
        <f ca="1"/>
        <v>Load Curve</v>
      </c>
      <c r="J716" s="7" t="s">
        <v>4</v>
      </c>
      <c r="K716" s="174">
        <f t="shared" ca="1" si="41"/>
        <v>43412</v>
      </c>
      <c r="L716" s="20">
        <f ca="1">_xll.meDateFromTenor(K716,L$14,"Following",L$13,"Normal")</f>
        <v>43593</v>
      </c>
      <c r="M716" s="175">
        <f ca="1"/>
        <v>9.5774489909752089E-4</v>
      </c>
      <c r="N716" s="7" t="s">
        <v>4</v>
      </c>
      <c r="O716" s="174">
        <f t="shared" ca="1" si="42"/>
        <v>43412</v>
      </c>
      <c r="P716" s="20">
        <f ca="1">_xll.meDateFromTenor(O716,P$14,"Following",P$13,"Normal")</f>
        <v>43413</v>
      </c>
      <c r="Q716" s="175" t="str">
        <f ca="1"/>
        <v>Load Curve</v>
      </c>
      <c r="R716" s="7" t="s">
        <v>4</v>
      </c>
      <c r="S716" s="174">
        <f t="shared" ca="1" si="43"/>
        <v>43412</v>
      </c>
      <c r="T716" s="20">
        <f ca="1">_xll.meDateFromTenor(S716,"1D","Following",T$13,"Normal")</f>
        <v>43413</v>
      </c>
      <c r="U716" s="175" t="str">
        <f ca="1"/>
        <v>Load Curve</v>
      </c>
      <c r="V716" s="136" t="s">
        <v>4</v>
      </c>
    </row>
    <row r="717" spans="1:22" x14ac:dyDescent="0.25">
      <c r="A717" s="142">
        <v>699</v>
      </c>
      <c r="B717" s="134"/>
      <c r="C717" s="174">
        <f ca="1">_xll.meDateFromTenor(C716,"1D","FOLLOWING",D$13,"NORMAL")</f>
        <v>43413</v>
      </c>
      <c r="D717" s="20">
        <f ca="1">_xll.meDateFromTenor(C717,D$14,"Following",D$13,"Normal")</f>
        <v>43416</v>
      </c>
      <c r="E717" s="175">
        <f ca="1"/>
        <v>-2.3708888998186322E-3</v>
      </c>
      <c r="F717" s="99"/>
      <c r="G717" s="174">
        <f t="shared" ca="1" si="40"/>
        <v>43413</v>
      </c>
      <c r="H717" s="20">
        <f ca="1">_xll.meDateFromTenor(G717,H$14,"Following",H$13,"Normal")</f>
        <v>43507</v>
      </c>
      <c r="I717" s="175" t="str">
        <f ca="1"/>
        <v>Load Curve</v>
      </c>
      <c r="J717" s="7" t="s">
        <v>4</v>
      </c>
      <c r="K717" s="174">
        <f t="shared" ca="1" si="41"/>
        <v>43413</v>
      </c>
      <c r="L717" s="20">
        <f ca="1">_xll.meDateFromTenor(K717,L$14,"Following",L$13,"Normal")</f>
        <v>43594</v>
      </c>
      <c r="M717" s="175">
        <f ca="1"/>
        <v>9.6388309989147867E-4</v>
      </c>
      <c r="N717" s="7" t="s">
        <v>4</v>
      </c>
      <c r="O717" s="174">
        <f t="shared" ca="1" si="42"/>
        <v>43413</v>
      </c>
      <c r="P717" s="20">
        <f ca="1">_xll.meDateFromTenor(O717,P$14,"Following",P$13,"Normal")</f>
        <v>43416</v>
      </c>
      <c r="Q717" s="175" t="str">
        <f ca="1"/>
        <v>Load Curve</v>
      </c>
      <c r="R717" s="7" t="s">
        <v>4</v>
      </c>
      <c r="S717" s="174">
        <f t="shared" ca="1" si="43"/>
        <v>43413</v>
      </c>
      <c r="T717" s="20">
        <f ca="1">_xll.meDateFromTenor(S717,"1D","Following",T$13,"Normal")</f>
        <v>43416</v>
      </c>
      <c r="U717" s="175" t="str">
        <f ca="1"/>
        <v>Load Curve</v>
      </c>
      <c r="V717" s="136" t="s">
        <v>4</v>
      </c>
    </row>
    <row r="718" spans="1:22" x14ac:dyDescent="0.25">
      <c r="A718" s="142">
        <v>700</v>
      </c>
      <c r="B718" s="134"/>
      <c r="C718" s="174">
        <f ca="1">_xll.meDateFromTenor(C717,"1D","FOLLOWING",D$13,"NORMAL")</f>
        <v>43416</v>
      </c>
      <c r="D718" s="20">
        <f ca="1">_xll.meDateFromTenor(C718,D$14,"Following",D$13,"Normal")</f>
        <v>43417</v>
      </c>
      <c r="E718" s="175">
        <f ca="1"/>
        <v>-2.3655432366132072E-3</v>
      </c>
      <c r="F718" s="99"/>
      <c r="G718" s="174">
        <f t="shared" ca="1" si="40"/>
        <v>43416</v>
      </c>
      <c r="H718" s="20">
        <f ca="1">_xll.meDateFromTenor(G718,H$14,"Following",H$13,"Normal")</f>
        <v>43508</v>
      </c>
      <c r="I718" s="175" t="str">
        <f ca="1"/>
        <v>Load Curve</v>
      </c>
      <c r="J718" s="7" t="s">
        <v>4</v>
      </c>
      <c r="K718" s="174">
        <f t="shared" ca="1" si="41"/>
        <v>43416</v>
      </c>
      <c r="L718" s="20">
        <f ca="1">_xll.meDateFromTenor(K718,L$14,"Following",L$13,"Normal")</f>
        <v>43598</v>
      </c>
      <c r="M718" s="175">
        <f ca="1"/>
        <v>9.8232144381988078E-4</v>
      </c>
      <c r="N718" s="7" t="s">
        <v>4</v>
      </c>
      <c r="O718" s="174">
        <f t="shared" ca="1" si="42"/>
        <v>43416</v>
      </c>
      <c r="P718" s="20">
        <f ca="1">_xll.meDateFromTenor(O718,P$14,"Following",P$13,"Normal")</f>
        <v>43417</v>
      </c>
      <c r="Q718" s="175" t="str">
        <f ca="1"/>
        <v>Load Curve</v>
      </c>
      <c r="R718" s="7" t="s">
        <v>4</v>
      </c>
      <c r="S718" s="174">
        <f t="shared" ca="1" si="43"/>
        <v>43416</v>
      </c>
      <c r="T718" s="20">
        <f ca="1">_xll.meDateFromTenor(S718,"1D","Following",T$13,"Normal")</f>
        <v>43417</v>
      </c>
      <c r="U718" s="175" t="str">
        <f ca="1"/>
        <v>Load Curve</v>
      </c>
      <c r="V718" s="136" t="s">
        <v>4</v>
      </c>
    </row>
    <row r="719" spans="1:22" x14ac:dyDescent="0.25">
      <c r="A719" s="142">
        <v>701</v>
      </c>
      <c r="B719" s="134"/>
      <c r="C719" s="174">
        <f ca="1">_xll.meDateFromTenor(C718,"1D","FOLLOWING",D$13,"NORMAL")</f>
        <v>43417</v>
      </c>
      <c r="D719" s="20">
        <f ca="1">_xll.meDateFromTenor(C719,D$14,"Following",D$13,"Normal")</f>
        <v>43418</v>
      </c>
      <c r="E719" s="175">
        <f ca="1"/>
        <v>-2.3629041564587976E-3</v>
      </c>
      <c r="F719" s="99"/>
      <c r="G719" s="174">
        <f t="shared" ca="1" si="40"/>
        <v>43417</v>
      </c>
      <c r="H719" s="20">
        <f ca="1">_xll.meDateFromTenor(G719,H$14,"Following",H$13,"Normal")</f>
        <v>43509</v>
      </c>
      <c r="I719" s="175" t="str">
        <f ca="1"/>
        <v>Load Curve</v>
      </c>
      <c r="J719" s="7" t="s">
        <v>4</v>
      </c>
      <c r="K719" s="174">
        <f t="shared" ca="1" si="41"/>
        <v>43417</v>
      </c>
      <c r="L719" s="20">
        <f ca="1">_xll.meDateFromTenor(K719,L$14,"Following",L$13,"Normal")</f>
        <v>43598</v>
      </c>
      <c r="M719" s="175">
        <f ca="1"/>
        <v>9.8847540035617784E-4</v>
      </c>
      <c r="N719" s="7" t="s">
        <v>4</v>
      </c>
      <c r="O719" s="174">
        <f t="shared" ca="1" si="42"/>
        <v>43417</v>
      </c>
      <c r="P719" s="20">
        <f ca="1">_xll.meDateFromTenor(O719,P$14,"Following",P$13,"Normal")</f>
        <v>43418</v>
      </c>
      <c r="Q719" s="175" t="str">
        <f ca="1"/>
        <v>Load Curve</v>
      </c>
      <c r="R719" s="7" t="s">
        <v>4</v>
      </c>
      <c r="S719" s="174">
        <f t="shared" ca="1" si="43"/>
        <v>43417</v>
      </c>
      <c r="T719" s="20">
        <f ca="1">_xll.meDateFromTenor(S719,"1D","Following",T$13,"Normal")</f>
        <v>43418</v>
      </c>
      <c r="U719" s="175" t="str">
        <f ca="1"/>
        <v>Load Curve</v>
      </c>
      <c r="V719" s="136" t="s">
        <v>4</v>
      </c>
    </row>
    <row r="720" spans="1:22" x14ac:dyDescent="0.25">
      <c r="A720" s="142">
        <v>702</v>
      </c>
      <c r="B720" s="134"/>
      <c r="C720" s="174">
        <f ca="1">_xll.meDateFromTenor(C719,"1D","FOLLOWING",D$13,"NORMAL")</f>
        <v>43418</v>
      </c>
      <c r="D720" s="20">
        <f ca="1">_xll.meDateFromTenor(C720,D$14,"Following",D$13,"Normal")</f>
        <v>43419</v>
      </c>
      <c r="E720" s="175">
        <f ca="1"/>
        <v>-2.3602900103192408E-3</v>
      </c>
      <c r="F720" s="99"/>
      <c r="G720" s="174">
        <f t="shared" ca="1" si="40"/>
        <v>43418</v>
      </c>
      <c r="H720" s="20">
        <f ca="1">_xll.meDateFromTenor(G720,H$14,"Following",H$13,"Normal")</f>
        <v>43510</v>
      </c>
      <c r="I720" s="175" t="str">
        <f ca="1"/>
        <v>Load Curve</v>
      </c>
      <c r="J720" s="7" t="s">
        <v>4</v>
      </c>
      <c r="K720" s="174">
        <f t="shared" ca="1" si="41"/>
        <v>43418</v>
      </c>
      <c r="L720" s="20">
        <f ca="1">_xll.meDateFromTenor(K720,L$14,"Following",L$13,"Normal")</f>
        <v>43599</v>
      </c>
      <c r="M720" s="175">
        <f ca="1"/>
        <v>9.9463324186155008E-4</v>
      </c>
      <c r="N720" s="7" t="s">
        <v>4</v>
      </c>
      <c r="O720" s="174">
        <f t="shared" ca="1" si="42"/>
        <v>43418</v>
      </c>
      <c r="P720" s="20">
        <f ca="1">_xll.meDateFromTenor(O720,P$14,"Following",P$13,"Normal")</f>
        <v>43419</v>
      </c>
      <c r="Q720" s="175" t="str">
        <f ca="1"/>
        <v>Load Curve</v>
      </c>
      <c r="R720" s="7" t="s">
        <v>4</v>
      </c>
      <c r="S720" s="174">
        <f t="shared" ca="1" si="43"/>
        <v>43418</v>
      </c>
      <c r="T720" s="20">
        <f ca="1">_xll.meDateFromTenor(S720,"1D","Following",T$13,"Normal")</f>
        <v>43419</v>
      </c>
      <c r="U720" s="175" t="str">
        <f ca="1"/>
        <v>Load Curve</v>
      </c>
      <c r="V720" s="136" t="s">
        <v>4</v>
      </c>
    </row>
    <row r="721" spans="1:22" x14ac:dyDescent="0.25">
      <c r="A721" s="142">
        <v>703</v>
      </c>
      <c r="B721" s="134"/>
      <c r="C721" s="174">
        <f ca="1">_xll.meDateFromTenor(C720,"1D","FOLLOWING",D$13,"NORMAL")</f>
        <v>43419</v>
      </c>
      <c r="D721" s="20">
        <f ca="1">_xll.meDateFromTenor(C721,D$14,"Following",D$13,"Normal")</f>
        <v>43420</v>
      </c>
      <c r="E721" s="175">
        <f ca="1"/>
        <v>-2.3577007977948566E-3</v>
      </c>
      <c r="F721" s="99"/>
      <c r="G721" s="174">
        <f t="shared" ca="1" si="40"/>
        <v>43419</v>
      </c>
      <c r="H721" s="20">
        <f ca="1">_xll.meDateFromTenor(G721,H$14,"Following",H$13,"Normal")</f>
        <v>43511</v>
      </c>
      <c r="I721" s="175" t="str">
        <f ca="1"/>
        <v>Load Curve</v>
      </c>
      <c r="J721" s="7" t="s">
        <v>4</v>
      </c>
      <c r="K721" s="174">
        <f t="shared" ca="1" si="41"/>
        <v>43419</v>
      </c>
      <c r="L721" s="20">
        <f ca="1">_xll.meDateFromTenor(K721,L$14,"Following",L$13,"Normal")</f>
        <v>43600</v>
      </c>
      <c r="M721" s="175">
        <f ca="1"/>
        <v>1.0007949467493926E-3</v>
      </c>
      <c r="N721" s="7" t="s">
        <v>4</v>
      </c>
      <c r="O721" s="174">
        <f t="shared" ca="1" si="42"/>
        <v>43419</v>
      </c>
      <c r="P721" s="20">
        <f ca="1">_xll.meDateFromTenor(O721,P$14,"Following",P$13,"Normal")</f>
        <v>43420</v>
      </c>
      <c r="Q721" s="175" t="str">
        <f ca="1"/>
        <v>Load Curve</v>
      </c>
      <c r="R721" s="7" t="s">
        <v>4</v>
      </c>
      <c r="S721" s="174">
        <f t="shared" ca="1" si="43"/>
        <v>43419</v>
      </c>
      <c r="T721" s="20">
        <f ca="1">_xll.meDateFromTenor(S721,"1D","Following",T$13,"Normal")</f>
        <v>43420</v>
      </c>
      <c r="U721" s="175" t="str">
        <f ca="1"/>
        <v>Load Curve</v>
      </c>
      <c r="V721" s="136" t="s">
        <v>4</v>
      </c>
    </row>
    <row r="722" spans="1:22" x14ac:dyDescent="0.25">
      <c r="A722" s="142">
        <v>704</v>
      </c>
      <c r="B722" s="134"/>
      <c r="C722" s="174">
        <f ca="1">_xll.meDateFromTenor(C721,"1D","FOLLOWING",D$13,"NORMAL")</f>
        <v>43420</v>
      </c>
      <c r="D722" s="20">
        <f ca="1">_xll.meDateFromTenor(C722,D$14,"Following",D$13,"Normal")</f>
        <v>43423</v>
      </c>
      <c r="E722" s="175">
        <f ca="1"/>
        <v>-2.352590106151639E-3</v>
      </c>
      <c r="F722" s="99"/>
      <c r="G722" s="174">
        <f t="shared" ca="1" si="40"/>
        <v>43420</v>
      </c>
      <c r="H722" s="20">
        <f ca="1">_xll.meDateFromTenor(G722,H$14,"Following",H$13,"Normal")</f>
        <v>43514</v>
      </c>
      <c r="I722" s="175" t="str">
        <f ca="1"/>
        <v>Load Curve</v>
      </c>
      <c r="J722" s="7" t="s">
        <v>4</v>
      </c>
      <c r="K722" s="174">
        <f t="shared" ca="1" si="41"/>
        <v>43420</v>
      </c>
      <c r="L722" s="20">
        <f ca="1">_xll.meDateFromTenor(K722,L$14,"Following",L$13,"Normal")</f>
        <v>43601</v>
      </c>
      <c r="M722" s="175">
        <f ca="1"/>
        <v>1.0069604934331033E-3</v>
      </c>
      <c r="N722" s="7" t="s">
        <v>4</v>
      </c>
      <c r="O722" s="174">
        <f t="shared" ca="1" si="42"/>
        <v>43420</v>
      </c>
      <c r="P722" s="20">
        <f ca="1">_xll.meDateFromTenor(O722,P$14,"Following",P$13,"Normal")</f>
        <v>43423</v>
      </c>
      <c r="Q722" s="175" t="str">
        <f ca="1"/>
        <v>Load Curve</v>
      </c>
      <c r="R722" s="7" t="s">
        <v>4</v>
      </c>
      <c r="S722" s="174">
        <f t="shared" ca="1" si="43"/>
        <v>43420</v>
      </c>
      <c r="T722" s="20">
        <f ca="1">_xll.meDateFromTenor(S722,"1D","Following",T$13,"Normal")</f>
        <v>43423</v>
      </c>
      <c r="U722" s="175" t="str">
        <f ca="1"/>
        <v>Load Curve</v>
      </c>
      <c r="V722" s="136" t="s">
        <v>4</v>
      </c>
    </row>
    <row r="723" spans="1:22" x14ac:dyDescent="0.25">
      <c r="A723" s="142">
        <v>705</v>
      </c>
      <c r="B723" s="134"/>
      <c r="C723" s="174">
        <f ca="1">_xll.meDateFromTenor(C722,"1D","FOLLOWING",D$13,"NORMAL")</f>
        <v>43423</v>
      </c>
      <c r="D723" s="20">
        <f ca="1">_xll.meDateFromTenor(C723,D$14,"Following",D$13,"Normal")</f>
        <v>43424</v>
      </c>
      <c r="E723" s="175">
        <f ca="1"/>
        <v>-2.3475932672223448E-3</v>
      </c>
      <c r="F723" s="99"/>
      <c r="G723" s="174">
        <f t="shared" ca="1" si="40"/>
        <v>43423</v>
      </c>
      <c r="H723" s="20">
        <f ca="1">_xll.meDateFromTenor(G723,H$14,"Following",H$13,"Normal")</f>
        <v>43515</v>
      </c>
      <c r="I723" s="175" t="str">
        <f ca="1"/>
        <v>Load Curve</v>
      </c>
      <c r="J723" s="7" t="s">
        <v>4</v>
      </c>
      <c r="K723" s="174">
        <f t="shared" ca="1" si="41"/>
        <v>43423</v>
      </c>
      <c r="L723" s="20">
        <f ca="1">_xll.meDateFromTenor(K723,L$14,"Following",L$13,"Normal")</f>
        <v>43605</v>
      </c>
      <c r="M723" s="175">
        <f ca="1"/>
        <v>1.0254799683934001E-3</v>
      </c>
      <c r="N723" s="7" t="s">
        <v>4</v>
      </c>
      <c r="O723" s="174">
        <f t="shared" ca="1" si="42"/>
        <v>43423</v>
      </c>
      <c r="P723" s="20">
        <f ca="1">_xll.meDateFromTenor(O723,P$14,"Following",P$13,"Normal")</f>
        <v>43424</v>
      </c>
      <c r="Q723" s="175" t="str">
        <f ca="1"/>
        <v>Load Curve</v>
      </c>
      <c r="R723" s="7" t="s">
        <v>4</v>
      </c>
      <c r="S723" s="174">
        <f t="shared" ca="1" si="43"/>
        <v>43423</v>
      </c>
      <c r="T723" s="20">
        <f ca="1">_xll.meDateFromTenor(S723,"1D","Following",T$13,"Normal")</f>
        <v>43424</v>
      </c>
      <c r="U723" s="175" t="str">
        <f ca="1"/>
        <v>Load Curve</v>
      </c>
      <c r="V723" s="136" t="s">
        <v>4</v>
      </c>
    </row>
    <row r="724" spans="1:22" x14ac:dyDescent="0.25">
      <c r="A724" s="142">
        <v>706</v>
      </c>
      <c r="B724" s="134"/>
      <c r="C724" s="174">
        <f ca="1">_xll.meDateFromTenor(C723,"1D","FOLLOWING",D$13,"NORMAL")</f>
        <v>43424</v>
      </c>
      <c r="D724" s="20">
        <f ca="1">_xll.meDateFromTenor(C724,D$14,"Following",D$13,"Normal")</f>
        <v>43425</v>
      </c>
      <c r="E724" s="175">
        <f ca="1"/>
        <v>-2.3451287111431267E-3</v>
      </c>
      <c r="F724" s="99"/>
      <c r="G724" s="174">
        <f t="shared" ca="1" si="40"/>
        <v>43424</v>
      </c>
      <c r="H724" s="20">
        <f ca="1">_xll.meDateFromTenor(G724,H$14,"Following",H$13,"Normal")</f>
        <v>43516</v>
      </c>
      <c r="I724" s="175" t="str">
        <f ca="1"/>
        <v>Load Curve</v>
      </c>
      <c r="J724" s="7" t="s">
        <v>4</v>
      </c>
      <c r="K724" s="174">
        <f t="shared" ca="1" si="41"/>
        <v>43424</v>
      </c>
      <c r="L724" s="20">
        <f ca="1">_xll.meDateFromTenor(K724,L$14,"Following",L$13,"Normal")</f>
        <v>43605</v>
      </c>
      <c r="M724" s="175">
        <f ca="1"/>
        <v>1.0316606663945418E-3</v>
      </c>
      <c r="N724" s="7" t="s">
        <v>4</v>
      </c>
      <c r="O724" s="174">
        <f t="shared" ca="1" si="42"/>
        <v>43424</v>
      </c>
      <c r="P724" s="20">
        <f ca="1">_xll.meDateFromTenor(O724,P$14,"Following",P$13,"Normal")</f>
        <v>43425</v>
      </c>
      <c r="Q724" s="175" t="str">
        <f ca="1"/>
        <v>Load Curve</v>
      </c>
      <c r="R724" s="7" t="s">
        <v>4</v>
      </c>
      <c r="S724" s="174">
        <f t="shared" ca="1" si="43"/>
        <v>43424</v>
      </c>
      <c r="T724" s="20">
        <f ca="1">_xll.meDateFromTenor(S724,"1D","Following",T$13,"Normal")</f>
        <v>43425</v>
      </c>
      <c r="U724" s="175" t="str">
        <f ca="1"/>
        <v>Load Curve</v>
      </c>
      <c r="V724" s="136" t="s">
        <v>4</v>
      </c>
    </row>
    <row r="725" spans="1:22" x14ac:dyDescent="0.25">
      <c r="A725" s="142">
        <v>707</v>
      </c>
      <c r="B725" s="134"/>
      <c r="C725" s="174">
        <f ca="1">_xll.meDateFromTenor(C724,"1D","FOLLOWING",D$13,"NORMAL")</f>
        <v>43425</v>
      </c>
      <c r="D725" s="20">
        <f ca="1">_xll.meDateFromTenor(C725,D$14,"Following",D$13,"Normal")</f>
        <v>43426</v>
      </c>
      <c r="E725" s="175">
        <f ca="1"/>
        <v>-2.34268908424263E-3</v>
      </c>
      <c r="F725" s="99"/>
      <c r="G725" s="174">
        <f t="shared" ref="G725:G788" ca="1" si="44">$C725</f>
        <v>43425</v>
      </c>
      <c r="H725" s="20">
        <f ca="1">_xll.meDateFromTenor(G725,H$14,"Following",H$13,"Normal")</f>
        <v>43517</v>
      </c>
      <c r="I725" s="175" t="str">
        <f ca="1"/>
        <v>Load Curve</v>
      </c>
      <c r="J725" s="7" t="s">
        <v>4</v>
      </c>
      <c r="K725" s="174">
        <f t="shared" ref="K725:K788" ca="1" si="45">$C725</f>
        <v>43425</v>
      </c>
      <c r="L725" s="20">
        <f ca="1">_xll.meDateFromTenor(K725,L$14,"Following",L$13,"Normal")</f>
        <v>43606</v>
      </c>
      <c r="M725" s="175">
        <f ca="1"/>
        <v>1.037845098258531E-3</v>
      </c>
      <c r="N725" s="7" t="s">
        <v>4</v>
      </c>
      <c r="O725" s="174">
        <f t="shared" ref="O725:O788" ca="1" si="46">$C725</f>
        <v>43425</v>
      </c>
      <c r="P725" s="20">
        <f ca="1">_xll.meDateFromTenor(O725,P$14,"Following",P$13,"Normal")</f>
        <v>43426</v>
      </c>
      <c r="Q725" s="175" t="str">
        <f ca="1"/>
        <v>Load Curve</v>
      </c>
      <c r="R725" s="7" t="s">
        <v>4</v>
      </c>
      <c r="S725" s="174">
        <f t="shared" ref="S725:S788" ca="1" si="47">$C725</f>
        <v>43425</v>
      </c>
      <c r="T725" s="20">
        <f ca="1">_xll.meDateFromTenor(S725,"1D","Following",T$13,"Normal")</f>
        <v>43426</v>
      </c>
      <c r="U725" s="175" t="str">
        <f ca="1"/>
        <v>Load Curve</v>
      </c>
      <c r="V725" s="136" t="s">
        <v>4</v>
      </c>
    </row>
    <row r="726" spans="1:22" x14ac:dyDescent="0.25">
      <c r="A726" s="142">
        <v>708</v>
      </c>
      <c r="B726" s="134"/>
      <c r="C726" s="174">
        <f ca="1">_xll.meDateFromTenor(C725,"1D","FOLLOWING",D$13,"NORMAL")</f>
        <v>43426</v>
      </c>
      <c r="D726" s="20">
        <f ca="1">_xll.meDateFromTenor(C726,D$14,"Following",D$13,"Normal")</f>
        <v>43427</v>
      </c>
      <c r="E726" s="175">
        <f ca="1"/>
        <v>-2.340274385681526E-3</v>
      </c>
      <c r="F726" s="99"/>
      <c r="G726" s="174">
        <f t="shared" ca="1" si="44"/>
        <v>43426</v>
      </c>
      <c r="H726" s="20">
        <f ca="1">_xll.meDateFromTenor(G726,H$14,"Following",H$13,"Normal")</f>
        <v>43518</v>
      </c>
      <c r="I726" s="175" t="str">
        <f ca="1"/>
        <v>Load Curve</v>
      </c>
      <c r="J726" s="7" t="s">
        <v>4</v>
      </c>
      <c r="K726" s="174">
        <f t="shared" ca="1" si="45"/>
        <v>43426</v>
      </c>
      <c r="L726" s="20">
        <f ca="1">_xll.meDateFromTenor(K726,L$14,"Following",L$13,"Normal")</f>
        <v>43607</v>
      </c>
      <c r="M726" s="175">
        <f ca="1"/>
        <v>1.0440332423987645E-3</v>
      </c>
      <c r="N726" s="7" t="s">
        <v>4</v>
      </c>
      <c r="O726" s="174">
        <f t="shared" ca="1" si="46"/>
        <v>43426</v>
      </c>
      <c r="P726" s="20">
        <f ca="1">_xll.meDateFromTenor(O726,P$14,"Following",P$13,"Normal")</f>
        <v>43427</v>
      </c>
      <c r="Q726" s="175" t="str">
        <f ca="1"/>
        <v>Load Curve</v>
      </c>
      <c r="R726" s="7" t="s">
        <v>4</v>
      </c>
      <c r="S726" s="174">
        <f t="shared" ca="1" si="47"/>
        <v>43426</v>
      </c>
      <c r="T726" s="20">
        <f ca="1">_xll.meDateFromTenor(S726,"1D","Following",T$13,"Normal")</f>
        <v>43427</v>
      </c>
      <c r="U726" s="175" t="str">
        <f ca="1"/>
        <v>Load Curve</v>
      </c>
      <c r="V726" s="136" t="s">
        <v>4</v>
      </c>
    </row>
    <row r="727" spans="1:22" x14ac:dyDescent="0.25">
      <c r="A727" s="142">
        <v>709</v>
      </c>
      <c r="B727" s="134"/>
      <c r="C727" s="174">
        <f ca="1">_xll.meDateFromTenor(C726,"1D","FOLLOWING",D$13,"NORMAL")</f>
        <v>43427</v>
      </c>
      <c r="D727" s="20">
        <f ca="1">_xll.meDateFromTenor(C727,D$14,"Following",D$13,"Normal")</f>
        <v>43430</v>
      </c>
      <c r="E727" s="175">
        <f ca="1"/>
        <v>-2.3353919128421634E-3</v>
      </c>
      <c r="F727" s="99"/>
      <c r="G727" s="174">
        <f t="shared" ca="1" si="44"/>
        <v>43427</v>
      </c>
      <c r="H727" s="20">
        <f ca="1">_xll.meDateFromTenor(G727,H$14,"Following",H$13,"Normal")</f>
        <v>43521</v>
      </c>
      <c r="I727" s="175" t="str">
        <f ca="1"/>
        <v>Load Curve</v>
      </c>
      <c r="J727" s="7" t="s">
        <v>4</v>
      </c>
      <c r="K727" s="174">
        <f t="shared" ca="1" si="45"/>
        <v>43427</v>
      </c>
      <c r="L727" s="20">
        <f ca="1">_xll.meDateFromTenor(K727,L$14,"Following",L$13,"Normal")</f>
        <v>43608</v>
      </c>
      <c r="M727" s="175">
        <f ca="1"/>
        <v>1.0502250772286379E-3</v>
      </c>
      <c r="N727" s="7" t="s">
        <v>4</v>
      </c>
      <c r="O727" s="174">
        <f t="shared" ca="1" si="46"/>
        <v>43427</v>
      </c>
      <c r="P727" s="20">
        <f ca="1">_xll.meDateFromTenor(O727,P$14,"Following",P$13,"Normal")</f>
        <v>43430</v>
      </c>
      <c r="Q727" s="175" t="str">
        <f ca="1"/>
        <v>Load Curve</v>
      </c>
      <c r="R727" s="7" t="s">
        <v>4</v>
      </c>
      <c r="S727" s="174">
        <f t="shared" ca="1" si="47"/>
        <v>43427</v>
      </c>
      <c r="T727" s="20">
        <f ca="1">_xll.meDateFromTenor(S727,"1D","Following",T$13,"Normal")</f>
        <v>43430</v>
      </c>
      <c r="U727" s="175" t="str">
        <f ca="1"/>
        <v>Load Curve</v>
      </c>
      <c r="V727" s="136" t="s">
        <v>4</v>
      </c>
    </row>
    <row r="728" spans="1:22" x14ac:dyDescent="0.25">
      <c r="A728" s="142">
        <v>710</v>
      </c>
      <c r="B728" s="134"/>
      <c r="C728" s="174">
        <f ca="1">_xll.meDateFromTenor(C727,"1D","FOLLOWING",D$13,"NORMAL")</f>
        <v>43430</v>
      </c>
      <c r="D728" s="20">
        <f ca="1">_xll.meDateFromTenor(C728,D$14,"Following",D$13,"Normal")</f>
        <v>43431</v>
      </c>
      <c r="E728" s="175">
        <f ca="1"/>
        <v>-2.3303673536068186E-3</v>
      </c>
      <c r="F728" s="99"/>
      <c r="G728" s="174">
        <f t="shared" ca="1" si="44"/>
        <v>43430</v>
      </c>
      <c r="H728" s="20">
        <f ca="1">_xll.meDateFromTenor(G728,H$14,"Following",H$13,"Normal")</f>
        <v>43522</v>
      </c>
      <c r="I728" s="175" t="str">
        <f ca="1"/>
        <v>Load Curve</v>
      </c>
      <c r="J728" s="7" t="s">
        <v>4</v>
      </c>
      <c r="K728" s="174">
        <f t="shared" ca="1" si="45"/>
        <v>43430</v>
      </c>
      <c r="L728" s="20">
        <f ca="1">_xll.meDateFromTenor(K728,L$14,"Following",L$13,"Normal")</f>
        <v>43612</v>
      </c>
      <c r="M728" s="175">
        <f ca="1"/>
        <v>1.0688225099900594E-3</v>
      </c>
      <c r="N728" s="7" t="s">
        <v>4</v>
      </c>
      <c r="O728" s="174">
        <f t="shared" ca="1" si="46"/>
        <v>43430</v>
      </c>
      <c r="P728" s="20">
        <f ca="1">_xll.meDateFromTenor(O728,P$14,"Following",P$13,"Normal")</f>
        <v>43431</v>
      </c>
      <c r="Q728" s="175" t="str">
        <f ca="1"/>
        <v>Load Curve</v>
      </c>
      <c r="R728" s="7" t="s">
        <v>4</v>
      </c>
      <c r="S728" s="174">
        <f t="shared" ca="1" si="47"/>
        <v>43430</v>
      </c>
      <c r="T728" s="20">
        <f ca="1">_xll.meDateFromTenor(S728,"1D","Following",T$13,"Normal")</f>
        <v>43431</v>
      </c>
      <c r="U728" s="175" t="str">
        <f ca="1"/>
        <v>Load Curve</v>
      </c>
      <c r="V728" s="136" t="s">
        <v>4</v>
      </c>
    </row>
    <row r="729" spans="1:22" x14ac:dyDescent="0.25">
      <c r="A729" s="142">
        <v>711</v>
      </c>
      <c r="B729" s="134"/>
      <c r="C729" s="174">
        <f ca="1">_xll.meDateFromTenor(C728,"1D","FOLLOWING",D$13,"NORMAL")</f>
        <v>43431</v>
      </c>
      <c r="D729" s="20">
        <f ca="1">_xll.meDateFromTenor(C729,D$14,"Following",D$13,"Normal")</f>
        <v>43432</v>
      </c>
      <c r="E729" s="175">
        <f ca="1"/>
        <v>-2.3277545854845897E-3</v>
      </c>
      <c r="F729" s="99"/>
      <c r="G729" s="174">
        <f t="shared" ca="1" si="44"/>
        <v>43431</v>
      </c>
      <c r="H729" s="20">
        <f ca="1">_xll.meDateFromTenor(G729,H$14,"Following",H$13,"Normal")</f>
        <v>43523</v>
      </c>
      <c r="I729" s="175" t="str">
        <f ca="1"/>
        <v>Load Curve</v>
      </c>
      <c r="J729" s="7" t="s">
        <v>4</v>
      </c>
      <c r="K729" s="174">
        <f t="shared" ca="1" si="45"/>
        <v>43431</v>
      </c>
      <c r="L729" s="20">
        <f ca="1">_xll.meDateFromTenor(K729,L$14,"Following",L$13,"Normal")</f>
        <v>43612</v>
      </c>
      <c r="M729" s="175">
        <f ca="1"/>
        <v>1.075028891712455E-3</v>
      </c>
      <c r="N729" s="7" t="s">
        <v>4</v>
      </c>
      <c r="O729" s="174">
        <f t="shared" ca="1" si="46"/>
        <v>43431</v>
      </c>
      <c r="P729" s="20">
        <f ca="1">_xll.meDateFromTenor(O729,P$14,"Following",P$13,"Normal")</f>
        <v>43432</v>
      </c>
      <c r="Q729" s="175" t="str">
        <f ca="1"/>
        <v>Load Curve</v>
      </c>
      <c r="R729" s="7" t="s">
        <v>4</v>
      </c>
      <c r="S729" s="174">
        <f t="shared" ca="1" si="47"/>
        <v>43431</v>
      </c>
      <c r="T729" s="20">
        <f ca="1">_xll.meDateFromTenor(S729,"1D","Following",T$13,"Normal")</f>
        <v>43432</v>
      </c>
      <c r="U729" s="175" t="str">
        <f ca="1"/>
        <v>Load Curve</v>
      </c>
      <c r="V729" s="136" t="s">
        <v>4</v>
      </c>
    </row>
    <row r="730" spans="1:22" x14ac:dyDescent="0.25">
      <c r="A730" s="142">
        <v>712</v>
      </c>
      <c r="B730" s="134"/>
      <c r="C730" s="174">
        <f ca="1">_xll.meDateFromTenor(C729,"1D","FOLLOWING",D$13,"NORMAL")</f>
        <v>43432</v>
      </c>
      <c r="D730" s="20">
        <f ca="1">_xll.meDateFromTenor(C730,D$14,"Following",D$13,"Normal")</f>
        <v>43433</v>
      </c>
      <c r="E730" s="175">
        <f ca="1"/>
        <v>-2.3250860715951032E-3</v>
      </c>
      <c r="F730" s="99"/>
      <c r="G730" s="174">
        <f t="shared" ca="1" si="44"/>
        <v>43432</v>
      </c>
      <c r="H730" s="20">
        <f ca="1">_xll.meDateFromTenor(G730,H$14,"Following",H$13,"Normal")</f>
        <v>43524</v>
      </c>
      <c r="I730" s="175" t="str">
        <f ca="1"/>
        <v>Load Curve</v>
      </c>
      <c r="J730" s="7" t="s">
        <v>4</v>
      </c>
      <c r="K730" s="174">
        <f t="shared" ca="1" si="45"/>
        <v>43432</v>
      </c>
      <c r="L730" s="20">
        <f ca="1">_xll.meDateFromTenor(K730,L$14,"Following",L$13,"Normal")</f>
        <v>43613</v>
      </c>
      <c r="M730" s="175">
        <f ca="1"/>
        <v>1.0812388561914714E-3</v>
      </c>
      <c r="N730" s="7" t="s">
        <v>4</v>
      </c>
      <c r="O730" s="174">
        <f t="shared" ca="1" si="46"/>
        <v>43432</v>
      </c>
      <c r="P730" s="20">
        <f ca="1">_xll.meDateFromTenor(O730,P$14,"Following",P$13,"Normal")</f>
        <v>43433</v>
      </c>
      <c r="Q730" s="175" t="str">
        <f ca="1"/>
        <v>Load Curve</v>
      </c>
      <c r="R730" s="7" t="s">
        <v>4</v>
      </c>
      <c r="S730" s="174">
        <f t="shared" ca="1" si="47"/>
        <v>43432</v>
      </c>
      <c r="T730" s="20">
        <f ca="1">_xll.meDateFromTenor(S730,"1D","Following",T$13,"Normal")</f>
        <v>43433</v>
      </c>
      <c r="U730" s="175" t="str">
        <f ca="1"/>
        <v>Load Curve</v>
      </c>
      <c r="V730" s="136" t="s">
        <v>4</v>
      </c>
    </row>
    <row r="731" spans="1:22" x14ac:dyDescent="0.25">
      <c r="A731" s="142">
        <v>713</v>
      </c>
      <c r="B731" s="134"/>
      <c r="C731" s="174">
        <f ca="1">_xll.meDateFromTenor(C730,"1D","FOLLOWING",D$13,"NORMAL")</f>
        <v>43433</v>
      </c>
      <c r="D731" s="20">
        <f ca="1">_xll.meDateFromTenor(C731,D$14,"Following",D$13,"Normal")</f>
        <v>43434</v>
      </c>
      <c r="E731" s="175">
        <f ca="1"/>
        <v>-2.3223618128964756E-3</v>
      </c>
      <c r="F731" s="99"/>
      <c r="G731" s="174">
        <f t="shared" ca="1" si="44"/>
        <v>43433</v>
      </c>
      <c r="H731" s="20">
        <f ca="1">_xll.meDateFromTenor(G731,H$14,"Following",H$13,"Normal")</f>
        <v>43524</v>
      </c>
      <c r="I731" s="175" t="str">
        <f ca="1"/>
        <v>Load Curve</v>
      </c>
      <c r="J731" s="7" t="s">
        <v>4</v>
      </c>
      <c r="K731" s="174">
        <f t="shared" ca="1" si="45"/>
        <v>43433</v>
      </c>
      <c r="L731" s="20">
        <f ca="1">_xll.meDateFromTenor(K731,L$14,"Following",L$13,"Normal")</f>
        <v>43614</v>
      </c>
      <c r="M731" s="175">
        <f ca="1"/>
        <v>1.0874523818405048E-3</v>
      </c>
      <c r="N731" s="7" t="s">
        <v>4</v>
      </c>
      <c r="O731" s="174">
        <f t="shared" ca="1" si="46"/>
        <v>43433</v>
      </c>
      <c r="P731" s="20">
        <f ca="1">_xll.meDateFromTenor(O731,P$14,"Following",P$13,"Normal")</f>
        <v>43434</v>
      </c>
      <c r="Q731" s="175" t="str">
        <f ca="1"/>
        <v>Load Curve</v>
      </c>
      <c r="R731" s="7" t="s">
        <v>4</v>
      </c>
      <c r="S731" s="174">
        <f t="shared" ca="1" si="47"/>
        <v>43433</v>
      </c>
      <c r="T731" s="20">
        <f ca="1">_xll.meDateFromTenor(S731,"1D","Following",T$13,"Normal")</f>
        <v>43434</v>
      </c>
      <c r="U731" s="175" t="str">
        <f ca="1"/>
        <v>Load Curve</v>
      </c>
      <c r="V731" s="136" t="s">
        <v>4</v>
      </c>
    </row>
    <row r="732" spans="1:22" x14ac:dyDescent="0.25">
      <c r="A732" s="142">
        <v>714</v>
      </c>
      <c r="B732" s="134"/>
      <c r="C732" s="174">
        <f ca="1">_xll.meDateFromTenor(C731,"1D","FOLLOWING",D$13,"NORMAL")</f>
        <v>43434</v>
      </c>
      <c r="D732" s="20">
        <f ca="1">_xll.meDateFromTenor(C732,D$14,"Following",D$13,"Normal")</f>
        <v>43437</v>
      </c>
      <c r="E732" s="175">
        <f ca="1"/>
        <v>-2.316712578669397E-3</v>
      </c>
      <c r="F732" s="99"/>
      <c r="G732" s="174">
        <f t="shared" ca="1" si="44"/>
        <v>43434</v>
      </c>
      <c r="H732" s="20">
        <f ca="1">_xll.meDateFromTenor(G732,H$14,"Following",H$13,"Normal")</f>
        <v>43524</v>
      </c>
      <c r="I732" s="175" t="str">
        <f ca="1"/>
        <v>Load Curve</v>
      </c>
      <c r="J732" s="7" t="s">
        <v>4</v>
      </c>
      <c r="K732" s="174">
        <f t="shared" ca="1" si="45"/>
        <v>43434</v>
      </c>
      <c r="L732" s="20">
        <f ca="1">_xll.meDateFromTenor(K732,L$14,"Following",L$13,"Normal")</f>
        <v>43615</v>
      </c>
      <c r="M732" s="175">
        <f ca="1"/>
        <v>1.0936694470729512E-3</v>
      </c>
      <c r="N732" s="7" t="s">
        <v>4</v>
      </c>
      <c r="O732" s="174">
        <f t="shared" ca="1" si="46"/>
        <v>43434</v>
      </c>
      <c r="P732" s="20">
        <f ca="1">_xll.meDateFromTenor(O732,P$14,"Following",P$13,"Normal")</f>
        <v>43437</v>
      </c>
      <c r="Q732" s="175" t="str">
        <f ca="1"/>
        <v>Load Curve</v>
      </c>
      <c r="R732" s="7" t="s">
        <v>4</v>
      </c>
      <c r="S732" s="174">
        <f t="shared" ca="1" si="47"/>
        <v>43434</v>
      </c>
      <c r="T732" s="20">
        <f ca="1">_xll.meDateFromTenor(S732,"1D","Following",T$13,"Normal")</f>
        <v>43437</v>
      </c>
      <c r="U732" s="175" t="str">
        <f ca="1"/>
        <v>Load Curve</v>
      </c>
      <c r="V732" s="136" t="s">
        <v>4</v>
      </c>
    </row>
    <row r="733" spans="1:22" x14ac:dyDescent="0.25">
      <c r="A733" s="142">
        <v>715</v>
      </c>
      <c r="B733" s="134"/>
      <c r="C733" s="174">
        <f ca="1">_xll.meDateFromTenor(C732,"1D","FOLLOWING",D$13,"NORMAL")</f>
        <v>43437</v>
      </c>
      <c r="D733" s="20">
        <f ca="1">_xll.meDateFromTenor(C733,D$14,"Following",D$13,"Normal")</f>
        <v>43438</v>
      </c>
      <c r="E733" s="175">
        <f ca="1"/>
        <v>-2.3109073607496893E-3</v>
      </c>
      <c r="F733" s="99"/>
      <c r="G733" s="174">
        <f t="shared" ca="1" si="44"/>
        <v>43437</v>
      </c>
      <c r="H733" s="20">
        <f ca="1">_xll.meDateFromTenor(G733,H$14,"Following",H$13,"Normal")</f>
        <v>43528</v>
      </c>
      <c r="I733" s="175" t="str">
        <f ca="1"/>
        <v>Load Curve</v>
      </c>
      <c r="J733" s="7" t="s">
        <v>4</v>
      </c>
      <c r="K733" s="174">
        <f t="shared" ca="1" si="45"/>
        <v>43437</v>
      </c>
      <c r="L733" s="20">
        <f ca="1">_xll.meDateFromTenor(K733,L$14,"Following",L$13,"Normal")</f>
        <v>43619</v>
      </c>
      <c r="M733" s="175">
        <f ca="1"/>
        <v>1.1123416644047287E-3</v>
      </c>
      <c r="N733" s="7" t="s">
        <v>4</v>
      </c>
      <c r="O733" s="174">
        <f t="shared" ca="1" si="46"/>
        <v>43437</v>
      </c>
      <c r="P733" s="20">
        <f ca="1">_xll.meDateFromTenor(O733,P$14,"Following",P$13,"Normal")</f>
        <v>43438</v>
      </c>
      <c r="Q733" s="175" t="str">
        <f ca="1"/>
        <v>Load Curve</v>
      </c>
      <c r="R733" s="7" t="s">
        <v>4</v>
      </c>
      <c r="S733" s="174">
        <f t="shared" ca="1" si="47"/>
        <v>43437</v>
      </c>
      <c r="T733" s="20">
        <f ca="1">_xll.meDateFromTenor(S733,"1D","Following",T$13,"Normal")</f>
        <v>43438</v>
      </c>
      <c r="U733" s="175" t="str">
        <f ca="1"/>
        <v>Load Curve</v>
      </c>
      <c r="V733" s="136" t="s">
        <v>4</v>
      </c>
    </row>
    <row r="734" spans="1:22" x14ac:dyDescent="0.25">
      <c r="A734" s="142">
        <v>716</v>
      </c>
      <c r="B734" s="134"/>
      <c r="C734" s="174">
        <f ca="1">_xll.meDateFromTenor(C733,"1D","FOLLOWING",D$13,"NORMAL")</f>
        <v>43438</v>
      </c>
      <c r="D734" s="20">
        <f ca="1">_xll.meDateFromTenor(C734,D$14,"Following",D$13,"Normal")</f>
        <v>43439</v>
      </c>
      <c r="E734" s="175">
        <f ca="1"/>
        <v>-2.3079044001894727E-3</v>
      </c>
      <c r="F734" s="99"/>
      <c r="G734" s="174">
        <f t="shared" ca="1" si="44"/>
        <v>43438</v>
      </c>
      <c r="H734" s="20">
        <f ca="1">_xll.meDateFromTenor(G734,H$14,"Following",H$13,"Normal")</f>
        <v>43528</v>
      </c>
      <c r="I734" s="175" t="str">
        <f ca="1"/>
        <v>Load Curve</v>
      </c>
      <c r="J734" s="7" t="s">
        <v>4</v>
      </c>
      <c r="K734" s="174">
        <f t="shared" ca="1" si="45"/>
        <v>43438</v>
      </c>
      <c r="L734" s="20">
        <f ca="1">_xll.meDateFromTenor(K734,L$14,"Following",L$13,"Normal")</f>
        <v>43620</v>
      </c>
      <c r="M734" s="175">
        <f ca="1"/>
        <v>1.1185726721047887E-3</v>
      </c>
      <c r="N734" s="7" t="s">
        <v>4</v>
      </c>
      <c r="O734" s="174">
        <f t="shared" ca="1" si="46"/>
        <v>43438</v>
      </c>
      <c r="P734" s="20">
        <f ca="1">_xll.meDateFromTenor(O734,P$14,"Following",P$13,"Normal")</f>
        <v>43439</v>
      </c>
      <c r="Q734" s="175" t="str">
        <f ca="1"/>
        <v>Load Curve</v>
      </c>
      <c r="R734" s="7" t="s">
        <v>4</v>
      </c>
      <c r="S734" s="174">
        <f t="shared" ca="1" si="47"/>
        <v>43438</v>
      </c>
      <c r="T734" s="20">
        <f ca="1">_xll.meDateFromTenor(S734,"1D","Following",T$13,"Normal")</f>
        <v>43439</v>
      </c>
      <c r="U734" s="175" t="str">
        <f ca="1"/>
        <v>Load Curve</v>
      </c>
      <c r="V734" s="136" t="s">
        <v>4</v>
      </c>
    </row>
    <row r="735" spans="1:22" x14ac:dyDescent="0.25">
      <c r="A735" s="142">
        <v>717</v>
      </c>
      <c r="B735" s="134"/>
      <c r="C735" s="174">
        <f ca="1">_xll.meDateFromTenor(C734,"1D","FOLLOWING",D$13,"NORMAL")</f>
        <v>43439</v>
      </c>
      <c r="D735" s="20">
        <f ca="1">_xll.meDateFromTenor(C735,D$14,"Following",D$13,"Normal")</f>
        <v>43440</v>
      </c>
      <c r="E735" s="175">
        <f ca="1"/>
        <v>-2.3048457029339968E-3</v>
      </c>
      <c r="F735" s="99"/>
      <c r="G735" s="174">
        <f t="shared" ca="1" si="44"/>
        <v>43439</v>
      </c>
      <c r="H735" s="20">
        <f ca="1">_xll.meDateFromTenor(G735,H$14,"Following",H$13,"Normal")</f>
        <v>43529</v>
      </c>
      <c r="I735" s="175" t="str">
        <f ca="1"/>
        <v>Load Curve</v>
      </c>
      <c r="J735" s="7" t="s">
        <v>4</v>
      </c>
      <c r="K735" s="174">
        <f t="shared" ca="1" si="45"/>
        <v>43439</v>
      </c>
      <c r="L735" s="20">
        <f ca="1">_xll.meDateFromTenor(K735,L$14,"Following",L$13,"Normal")</f>
        <v>43621</v>
      </c>
      <c r="M735" s="175">
        <f ca="1"/>
        <v>1.1248071114552411E-3</v>
      </c>
      <c r="N735" s="7" t="s">
        <v>4</v>
      </c>
      <c r="O735" s="174">
        <f t="shared" ca="1" si="46"/>
        <v>43439</v>
      </c>
      <c r="P735" s="20">
        <f ca="1">_xll.meDateFromTenor(O735,P$14,"Following",P$13,"Normal")</f>
        <v>43440</v>
      </c>
      <c r="Q735" s="175" t="str">
        <f ca="1"/>
        <v>Load Curve</v>
      </c>
      <c r="R735" s="7" t="s">
        <v>4</v>
      </c>
      <c r="S735" s="174">
        <f t="shared" ca="1" si="47"/>
        <v>43439</v>
      </c>
      <c r="T735" s="20">
        <f ca="1">_xll.meDateFromTenor(S735,"1D","Following",T$13,"Normal")</f>
        <v>43440</v>
      </c>
      <c r="U735" s="175" t="str">
        <f ca="1"/>
        <v>Load Curve</v>
      </c>
      <c r="V735" s="136" t="s">
        <v>4</v>
      </c>
    </row>
    <row r="736" spans="1:22" x14ac:dyDescent="0.25">
      <c r="A736" s="142">
        <v>718</v>
      </c>
      <c r="B736" s="134"/>
      <c r="C736" s="174">
        <f ca="1">_xll.meDateFromTenor(C735,"1D","FOLLOWING",D$13,"NORMAL")</f>
        <v>43440</v>
      </c>
      <c r="D736" s="20">
        <f ca="1">_xll.meDateFromTenor(C736,D$14,"Following",D$13,"Normal")</f>
        <v>43441</v>
      </c>
      <c r="E736" s="175">
        <f ca="1"/>
        <v>-2.3017312709816633E-3</v>
      </c>
      <c r="F736" s="99"/>
      <c r="G736" s="174">
        <f t="shared" ca="1" si="44"/>
        <v>43440</v>
      </c>
      <c r="H736" s="20">
        <f ca="1">_xll.meDateFromTenor(G736,H$14,"Following",H$13,"Normal")</f>
        <v>43530</v>
      </c>
      <c r="I736" s="175" t="str">
        <f ca="1"/>
        <v>Load Curve</v>
      </c>
      <c r="J736" s="7" t="s">
        <v>4</v>
      </c>
      <c r="K736" s="174">
        <f t="shared" ca="1" si="45"/>
        <v>43440</v>
      </c>
      <c r="L736" s="20">
        <f ca="1">_xll.meDateFromTenor(K736,L$14,"Following",L$13,"Normal")</f>
        <v>43622</v>
      </c>
      <c r="M736" s="175">
        <f ca="1"/>
        <v>1.1310449608694843E-3</v>
      </c>
      <c r="N736" s="7" t="s">
        <v>4</v>
      </c>
      <c r="O736" s="174">
        <f t="shared" ca="1" si="46"/>
        <v>43440</v>
      </c>
      <c r="P736" s="20">
        <f ca="1">_xll.meDateFromTenor(O736,P$14,"Following",P$13,"Normal")</f>
        <v>43441</v>
      </c>
      <c r="Q736" s="175" t="str">
        <f ca="1"/>
        <v>Load Curve</v>
      </c>
      <c r="R736" s="7" t="s">
        <v>4</v>
      </c>
      <c r="S736" s="174">
        <f t="shared" ca="1" si="47"/>
        <v>43440</v>
      </c>
      <c r="T736" s="20">
        <f ca="1">_xll.meDateFromTenor(S736,"1D","Following",T$13,"Normal")</f>
        <v>43441</v>
      </c>
      <c r="U736" s="175" t="str">
        <f ca="1"/>
        <v>Load Curve</v>
      </c>
      <c r="V736" s="136" t="s">
        <v>4</v>
      </c>
    </row>
    <row r="737" spans="1:22" x14ac:dyDescent="0.25">
      <c r="A737" s="142">
        <v>719</v>
      </c>
      <c r="B737" s="134"/>
      <c r="C737" s="174">
        <f ca="1">_xll.meDateFromTenor(C736,"1D","FOLLOWING",D$13,"NORMAL")</f>
        <v>43441</v>
      </c>
      <c r="D737" s="20">
        <f ca="1">_xll.meDateFromTenor(C737,D$14,"Following",D$13,"Normal")</f>
        <v>43444</v>
      </c>
      <c r="E737" s="175">
        <f ca="1"/>
        <v>-2.2953019957094949E-3</v>
      </c>
      <c r="F737" s="99"/>
      <c r="G737" s="174">
        <f t="shared" ca="1" si="44"/>
        <v>43441</v>
      </c>
      <c r="H737" s="20">
        <f ca="1">_xll.meDateFromTenor(G737,H$14,"Following",H$13,"Normal")</f>
        <v>43531</v>
      </c>
      <c r="I737" s="175" t="str">
        <f ca="1"/>
        <v>Load Curve</v>
      </c>
      <c r="J737" s="7" t="s">
        <v>4</v>
      </c>
      <c r="K737" s="174">
        <f t="shared" ca="1" si="45"/>
        <v>43441</v>
      </c>
      <c r="L737" s="20">
        <f ca="1">_xll.meDateFromTenor(K737,L$14,"Following",L$13,"Normal")</f>
        <v>43623</v>
      </c>
      <c r="M737" s="175">
        <f ca="1"/>
        <v>1.1372861987609135E-3</v>
      </c>
      <c r="N737" s="7" t="s">
        <v>4</v>
      </c>
      <c r="O737" s="174">
        <f t="shared" ca="1" si="46"/>
        <v>43441</v>
      </c>
      <c r="P737" s="20">
        <f ca="1">_xll.meDateFromTenor(O737,P$14,"Following",P$13,"Normal")</f>
        <v>43444</v>
      </c>
      <c r="Q737" s="175" t="str">
        <f ca="1"/>
        <v>Load Curve</v>
      </c>
      <c r="R737" s="7" t="s">
        <v>4</v>
      </c>
      <c r="S737" s="174">
        <f t="shared" ca="1" si="47"/>
        <v>43441</v>
      </c>
      <c r="T737" s="20">
        <f ca="1">_xll.meDateFromTenor(S737,"1D","Following",T$13,"Normal")</f>
        <v>43444</v>
      </c>
      <c r="U737" s="175" t="str">
        <f ca="1"/>
        <v>Load Curve</v>
      </c>
      <c r="V737" s="136" t="s">
        <v>4</v>
      </c>
    </row>
    <row r="738" spans="1:22" x14ac:dyDescent="0.25">
      <c r="A738" s="142">
        <v>720</v>
      </c>
      <c r="B738" s="134"/>
      <c r="C738" s="174">
        <f ca="1">_xll.meDateFromTenor(C737,"1D","FOLLOWING",D$13,"NORMAL")</f>
        <v>43444</v>
      </c>
      <c r="D738" s="20">
        <f ca="1">_xll.meDateFromTenor(C738,D$14,"Following",D$13,"Normal")</f>
        <v>43445</v>
      </c>
      <c r="E738" s="175">
        <f ca="1"/>
        <v>-2.2887162196649851E-3</v>
      </c>
      <c r="F738" s="99"/>
      <c r="G738" s="174">
        <f t="shared" ca="1" si="44"/>
        <v>43444</v>
      </c>
      <c r="H738" s="20">
        <f ca="1">_xll.meDateFromTenor(G738,H$14,"Following",H$13,"Normal")</f>
        <v>43535</v>
      </c>
      <c r="I738" s="175" t="str">
        <f ca="1"/>
        <v>Load Curve</v>
      </c>
      <c r="J738" s="7" t="s">
        <v>4</v>
      </c>
      <c r="K738" s="174">
        <f t="shared" ca="1" si="45"/>
        <v>43444</v>
      </c>
      <c r="L738" s="20">
        <f ca="1">_xll.meDateFromTenor(K738,L$14,"Following",L$13,"Normal")</f>
        <v>43626</v>
      </c>
      <c r="M738" s="175">
        <f ca="1"/>
        <v>1.1560300274322771E-3</v>
      </c>
      <c r="N738" s="7" t="s">
        <v>4</v>
      </c>
      <c r="O738" s="174">
        <f t="shared" ca="1" si="46"/>
        <v>43444</v>
      </c>
      <c r="P738" s="20">
        <f ca="1">_xll.meDateFromTenor(O738,P$14,"Following",P$13,"Normal")</f>
        <v>43445</v>
      </c>
      <c r="Q738" s="175" t="str">
        <f ca="1"/>
        <v>Load Curve</v>
      </c>
      <c r="R738" s="7" t="s">
        <v>4</v>
      </c>
      <c r="S738" s="174">
        <f t="shared" ca="1" si="47"/>
        <v>43444</v>
      </c>
      <c r="T738" s="20">
        <f ca="1">_xll.meDateFromTenor(S738,"1D","Following",T$13,"Normal")</f>
        <v>43445</v>
      </c>
      <c r="U738" s="175" t="str">
        <f ca="1"/>
        <v>Load Curve</v>
      </c>
      <c r="V738" s="136" t="s">
        <v>4</v>
      </c>
    </row>
    <row r="739" spans="1:22" x14ac:dyDescent="0.25">
      <c r="A739" s="142">
        <v>721</v>
      </c>
      <c r="B739" s="134"/>
      <c r="C739" s="174">
        <f ca="1">_xll.meDateFromTenor(C738,"1D","FOLLOWING",D$13,"NORMAL")</f>
        <v>43445</v>
      </c>
      <c r="D739" s="20">
        <f ca="1">_xll.meDateFromTenor(C739,D$14,"Following",D$13,"Normal")</f>
        <v>43446</v>
      </c>
      <c r="E739" s="175">
        <f ca="1"/>
        <v>-2.2853231326536243E-3</v>
      </c>
      <c r="F739" s="99"/>
      <c r="G739" s="174">
        <f t="shared" ca="1" si="44"/>
        <v>43445</v>
      </c>
      <c r="H739" s="20">
        <f ca="1">_xll.meDateFromTenor(G739,H$14,"Following",H$13,"Normal")</f>
        <v>43535</v>
      </c>
      <c r="I739" s="175" t="str">
        <f ca="1"/>
        <v>Load Curve</v>
      </c>
      <c r="J739" s="7" t="s">
        <v>4</v>
      </c>
      <c r="K739" s="174">
        <f t="shared" ca="1" si="45"/>
        <v>43445</v>
      </c>
      <c r="L739" s="20">
        <f ca="1">_xll.meDateFromTenor(K739,L$14,"Following",L$13,"Normal")</f>
        <v>43627</v>
      </c>
      <c r="M739" s="175">
        <f ca="1"/>
        <v>1.1622846033664108E-3</v>
      </c>
      <c r="N739" s="7" t="s">
        <v>4</v>
      </c>
      <c r="O739" s="174">
        <f t="shared" ca="1" si="46"/>
        <v>43445</v>
      </c>
      <c r="P739" s="20">
        <f ca="1">_xll.meDateFromTenor(O739,P$14,"Following",P$13,"Normal")</f>
        <v>43446</v>
      </c>
      <c r="Q739" s="175" t="str">
        <f ca="1"/>
        <v>Load Curve</v>
      </c>
      <c r="R739" s="7" t="s">
        <v>4</v>
      </c>
      <c r="S739" s="174">
        <f t="shared" ca="1" si="47"/>
        <v>43445</v>
      </c>
      <c r="T739" s="20">
        <f ca="1">_xll.meDateFromTenor(S739,"1D","Following",T$13,"Normal")</f>
        <v>43446</v>
      </c>
      <c r="U739" s="175" t="str">
        <f ca="1"/>
        <v>Load Curve</v>
      </c>
      <c r="V739" s="136" t="s">
        <v>4</v>
      </c>
    </row>
    <row r="740" spans="1:22" x14ac:dyDescent="0.25">
      <c r="A740" s="142">
        <v>722</v>
      </c>
      <c r="B740" s="134"/>
      <c r="C740" s="174">
        <f ca="1">_xll.meDateFromTenor(C739,"1D","FOLLOWING",D$13,"NORMAL")</f>
        <v>43446</v>
      </c>
      <c r="D740" s="20">
        <f ca="1">_xll.meDateFromTenor(C740,D$14,"Following",D$13,"Normal")</f>
        <v>43447</v>
      </c>
      <c r="E740" s="175">
        <f ca="1"/>
        <v>-2.2818743187391715E-3</v>
      </c>
      <c r="F740" s="99"/>
      <c r="G740" s="174">
        <f t="shared" ca="1" si="44"/>
        <v>43446</v>
      </c>
      <c r="H740" s="20">
        <f ca="1">_xll.meDateFromTenor(G740,H$14,"Following",H$13,"Normal")</f>
        <v>43536</v>
      </c>
      <c r="I740" s="175" t="str">
        <f ca="1"/>
        <v>Load Curve</v>
      </c>
      <c r="J740" s="7" t="s">
        <v>4</v>
      </c>
      <c r="K740" s="174">
        <f t="shared" ca="1" si="45"/>
        <v>43446</v>
      </c>
      <c r="L740" s="20">
        <f ca="1">_xll.meDateFromTenor(K740,L$14,"Following",L$13,"Normal")</f>
        <v>43628</v>
      </c>
      <c r="M740" s="175">
        <f ca="1"/>
        <v>1.1685424598447101E-3</v>
      </c>
      <c r="N740" s="7" t="s">
        <v>4</v>
      </c>
      <c r="O740" s="174">
        <f t="shared" ca="1" si="46"/>
        <v>43446</v>
      </c>
      <c r="P740" s="20">
        <f ca="1">_xll.meDateFromTenor(O740,P$14,"Following",P$13,"Normal")</f>
        <v>43447</v>
      </c>
      <c r="Q740" s="175" t="str">
        <f ca="1"/>
        <v>Load Curve</v>
      </c>
      <c r="R740" s="7" t="s">
        <v>4</v>
      </c>
      <c r="S740" s="174">
        <f t="shared" ca="1" si="47"/>
        <v>43446</v>
      </c>
      <c r="T740" s="20">
        <f ca="1">_xll.meDateFromTenor(S740,"1D","Following",T$13,"Normal")</f>
        <v>43447</v>
      </c>
      <c r="U740" s="175" t="str">
        <f ca="1"/>
        <v>Load Curve</v>
      </c>
      <c r="V740" s="136" t="s">
        <v>4</v>
      </c>
    </row>
    <row r="741" spans="1:22" x14ac:dyDescent="0.25">
      <c r="A741" s="142">
        <v>723</v>
      </c>
      <c r="B741" s="134"/>
      <c r="C741" s="174">
        <f ca="1">_xll.meDateFromTenor(C740,"1D","FOLLOWING",D$13,"NORMAL")</f>
        <v>43447</v>
      </c>
      <c r="D741" s="20">
        <f ca="1">_xll.meDateFromTenor(C741,D$14,"Following",D$13,"Normal")</f>
        <v>43448</v>
      </c>
      <c r="E741" s="175">
        <f ca="1"/>
        <v>-2.2783697791606355E-3</v>
      </c>
      <c r="F741" s="99"/>
      <c r="G741" s="174">
        <f t="shared" ca="1" si="44"/>
        <v>43447</v>
      </c>
      <c r="H741" s="20">
        <f ca="1">_xll.meDateFromTenor(G741,H$14,"Following",H$13,"Normal")</f>
        <v>43537</v>
      </c>
      <c r="I741" s="175" t="str">
        <f ca="1"/>
        <v>Load Curve</v>
      </c>
      <c r="J741" s="7" t="s">
        <v>4</v>
      </c>
      <c r="K741" s="174">
        <f t="shared" ca="1" si="45"/>
        <v>43447</v>
      </c>
      <c r="L741" s="20">
        <f ca="1">_xll.meDateFromTenor(K741,L$14,"Following",L$13,"Normal")</f>
        <v>43629</v>
      </c>
      <c r="M741" s="175">
        <f ca="1"/>
        <v>1.1748035752805731E-3</v>
      </c>
      <c r="N741" s="7" t="s">
        <v>4</v>
      </c>
      <c r="O741" s="174">
        <f t="shared" ca="1" si="46"/>
        <v>43447</v>
      </c>
      <c r="P741" s="20">
        <f ca="1">_xll.meDateFromTenor(O741,P$14,"Following",P$13,"Normal")</f>
        <v>43448</v>
      </c>
      <c r="Q741" s="175" t="str">
        <f ca="1"/>
        <v>Load Curve</v>
      </c>
      <c r="R741" s="7" t="s">
        <v>4</v>
      </c>
      <c r="S741" s="174">
        <f t="shared" ca="1" si="47"/>
        <v>43447</v>
      </c>
      <c r="T741" s="20">
        <f ca="1">_xll.meDateFromTenor(S741,"1D","Following",T$13,"Normal")</f>
        <v>43448</v>
      </c>
      <c r="U741" s="175" t="str">
        <f ca="1"/>
        <v>Load Curve</v>
      </c>
      <c r="V741" s="136" t="s">
        <v>4</v>
      </c>
    </row>
    <row r="742" spans="1:22" x14ac:dyDescent="0.25">
      <c r="A742" s="142">
        <v>724</v>
      </c>
      <c r="B742" s="134"/>
      <c r="C742" s="174">
        <f ca="1">_xll.meDateFromTenor(C741,"1D","FOLLOWING",D$13,"NORMAL")</f>
        <v>43448</v>
      </c>
      <c r="D742" s="20">
        <f ca="1">_xll.meDateFromTenor(C742,D$14,"Following",D$13,"Normal")</f>
        <v>43451</v>
      </c>
      <c r="E742" s="175">
        <f ca="1"/>
        <v>-2.2711606256065136E-3</v>
      </c>
      <c r="F742" s="99"/>
      <c r="G742" s="174">
        <f t="shared" ca="1" si="44"/>
        <v>43448</v>
      </c>
      <c r="H742" s="20">
        <f ca="1">_xll.meDateFromTenor(G742,H$14,"Following",H$13,"Normal")</f>
        <v>43538</v>
      </c>
      <c r="I742" s="175" t="str">
        <f ca="1"/>
        <v>Load Curve</v>
      </c>
      <c r="J742" s="7" t="s">
        <v>4</v>
      </c>
      <c r="K742" s="174">
        <f t="shared" ca="1" si="45"/>
        <v>43448</v>
      </c>
      <c r="L742" s="20">
        <f ca="1">_xll.meDateFromTenor(K742,L$14,"Following",L$13,"Normal")</f>
        <v>43630</v>
      </c>
      <c r="M742" s="175">
        <f ca="1"/>
        <v>1.1810679280873937E-3</v>
      </c>
      <c r="N742" s="7" t="s">
        <v>4</v>
      </c>
      <c r="O742" s="174">
        <f t="shared" ca="1" si="46"/>
        <v>43448</v>
      </c>
      <c r="P742" s="20">
        <f ca="1">_xll.meDateFromTenor(O742,P$14,"Following",P$13,"Normal")</f>
        <v>43451</v>
      </c>
      <c r="Q742" s="175" t="str">
        <f ca="1"/>
        <v>Load Curve</v>
      </c>
      <c r="R742" s="7" t="s">
        <v>4</v>
      </c>
      <c r="S742" s="174">
        <f t="shared" ca="1" si="47"/>
        <v>43448</v>
      </c>
      <c r="T742" s="20">
        <f ca="1">_xll.meDateFromTenor(S742,"1D","Following",T$13,"Normal")</f>
        <v>43451</v>
      </c>
      <c r="U742" s="175" t="str">
        <f ca="1"/>
        <v>Load Curve</v>
      </c>
      <c r="V742" s="136" t="s">
        <v>4</v>
      </c>
    </row>
    <row r="743" spans="1:22" x14ac:dyDescent="0.25">
      <c r="A743" s="142">
        <v>725</v>
      </c>
      <c r="B743" s="134"/>
      <c r="C743" s="174">
        <f ca="1">_xll.meDateFromTenor(C742,"1D","FOLLOWING",D$13,"NORMAL")</f>
        <v>43451</v>
      </c>
      <c r="D743" s="20">
        <f ca="1">_xll.meDateFromTenor(C743,D$14,"Following",D$13,"Normal")</f>
        <v>43452</v>
      </c>
      <c r="E743" s="175">
        <f ca="1"/>
        <v>-2.2637943896652939E-3</v>
      </c>
      <c r="F743" s="99"/>
      <c r="G743" s="174">
        <f t="shared" ca="1" si="44"/>
        <v>43451</v>
      </c>
      <c r="H743" s="20">
        <f ca="1">_xll.meDateFromTenor(G743,H$14,"Following",H$13,"Normal")</f>
        <v>43542</v>
      </c>
      <c r="I743" s="175" t="str">
        <f ca="1"/>
        <v>Load Curve</v>
      </c>
      <c r="J743" s="7" t="s">
        <v>4</v>
      </c>
      <c r="K743" s="174">
        <f t="shared" ca="1" si="45"/>
        <v>43451</v>
      </c>
      <c r="L743" s="20">
        <f ca="1">_xll.meDateFromTenor(K743,L$14,"Following",L$13,"Normal")</f>
        <v>43633</v>
      </c>
      <c r="M743" s="175">
        <f ca="1"/>
        <v>1.1998801948675726E-3</v>
      </c>
      <c r="N743" s="7" t="s">
        <v>4</v>
      </c>
      <c r="O743" s="174">
        <f t="shared" ca="1" si="46"/>
        <v>43451</v>
      </c>
      <c r="P743" s="20">
        <f ca="1">_xll.meDateFromTenor(O743,P$14,"Following",P$13,"Normal")</f>
        <v>43452</v>
      </c>
      <c r="Q743" s="175" t="str">
        <f ca="1"/>
        <v>Load Curve</v>
      </c>
      <c r="R743" s="7" t="s">
        <v>4</v>
      </c>
      <c r="S743" s="174">
        <f t="shared" ca="1" si="47"/>
        <v>43451</v>
      </c>
      <c r="T743" s="20">
        <f ca="1">_xll.meDateFromTenor(S743,"1D","Following",T$13,"Normal")</f>
        <v>43452</v>
      </c>
      <c r="U743" s="175" t="str">
        <f ca="1"/>
        <v>Load Curve</v>
      </c>
      <c r="V743" s="136" t="s">
        <v>4</v>
      </c>
    </row>
    <row r="744" spans="1:22" x14ac:dyDescent="0.25">
      <c r="A744" s="142">
        <v>726</v>
      </c>
      <c r="B744" s="134"/>
      <c r="C744" s="174">
        <f ca="1">_xll.meDateFromTenor(C743,"1D","FOLLOWING",D$13,"NORMAL")</f>
        <v>43452</v>
      </c>
      <c r="D744" s="20">
        <f ca="1">_xll.meDateFromTenor(C744,D$14,"Following",D$13,"Normal")</f>
        <v>43453</v>
      </c>
      <c r="E744" s="175">
        <f ca="1"/>
        <v>-2.2600112410309319E-3</v>
      </c>
      <c r="F744" s="99"/>
      <c r="G744" s="174">
        <f t="shared" ca="1" si="44"/>
        <v>43452</v>
      </c>
      <c r="H744" s="20">
        <f ca="1">_xll.meDateFromTenor(G744,H$14,"Following",H$13,"Normal")</f>
        <v>43542</v>
      </c>
      <c r="I744" s="175" t="str">
        <f ca="1"/>
        <v>Load Curve</v>
      </c>
      <c r="J744" s="7" t="s">
        <v>4</v>
      </c>
      <c r="K744" s="174">
        <f t="shared" ca="1" si="45"/>
        <v>43452</v>
      </c>
      <c r="L744" s="20">
        <f ca="1">_xll.meDateFromTenor(K744,L$14,"Following",L$13,"Normal")</f>
        <v>43634</v>
      </c>
      <c r="M744" s="175">
        <f ca="1"/>
        <v>1.2061572812921899E-3</v>
      </c>
      <c r="N744" s="7" t="s">
        <v>4</v>
      </c>
      <c r="O744" s="174">
        <f t="shared" ca="1" si="46"/>
        <v>43452</v>
      </c>
      <c r="P744" s="20">
        <f ca="1">_xll.meDateFromTenor(O744,P$14,"Following",P$13,"Normal")</f>
        <v>43453</v>
      </c>
      <c r="Q744" s="175" t="str">
        <f ca="1"/>
        <v>Load Curve</v>
      </c>
      <c r="R744" s="7" t="s">
        <v>4</v>
      </c>
      <c r="S744" s="174">
        <f t="shared" ca="1" si="47"/>
        <v>43452</v>
      </c>
      <c r="T744" s="20">
        <f ca="1">_xll.meDateFromTenor(S744,"1D","Following",T$13,"Normal")</f>
        <v>43453</v>
      </c>
      <c r="U744" s="175" t="str">
        <f ca="1"/>
        <v>Load Curve</v>
      </c>
      <c r="V744" s="136" t="s">
        <v>4</v>
      </c>
    </row>
    <row r="745" spans="1:22" x14ac:dyDescent="0.25">
      <c r="A745" s="142">
        <v>727</v>
      </c>
      <c r="B745" s="134"/>
      <c r="C745" s="174">
        <f ca="1">_xll.meDateFromTenor(C744,"1D","FOLLOWING",D$13,"NORMAL")</f>
        <v>43453</v>
      </c>
      <c r="D745" s="20">
        <f ca="1">_xll.meDateFromTenor(C745,D$14,"Following",D$13,"Normal")</f>
        <v>43454</v>
      </c>
      <c r="E745" s="175">
        <f ca="1"/>
        <v>-2.256172374646156E-3</v>
      </c>
      <c r="F745" s="99"/>
      <c r="G745" s="174">
        <f t="shared" ca="1" si="44"/>
        <v>43453</v>
      </c>
      <c r="H745" s="20">
        <f ca="1">_xll.meDateFromTenor(G745,H$14,"Following",H$13,"Normal")</f>
        <v>43543</v>
      </c>
      <c r="I745" s="175" t="str">
        <f ca="1"/>
        <v>Load Curve</v>
      </c>
      <c r="J745" s="7" t="s">
        <v>4</v>
      </c>
      <c r="K745" s="174">
        <f t="shared" ca="1" si="45"/>
        <v>43453</v>
      </c>
      <c r="L745" s="20">
        <f ca="1">_xll.meDateFromTenor(K745,L$14,"Following",L$13,"Normal")</f>
        <v>43635</v>
      </c>
      <c r="M745" s="175">
        <f ca="1"/>
        <v>1.2124374971547471E-3</v>
      </c>
      <c r="N745" s="7" t="s">
        <v>4</v>
      </c>
      <c r="O745" s="174">
        <f t="shared" ca="1" si="46"/>
        <v>43453</v>
      </c>
      <c r="P745" s="20">
        <f ca="1">_xll.meDateFromTenor(O745,P$14,"Following",P$13,"Normal")</f>
        <v>43454</v>
      </c>
      <c r="Q745" s="175" t="str">
        <f ca="1"/>
        <v>Load Curve</v>
      </c>
      <c r="R745" s="7" t="s">
        <v>4</v>
      </c>
      <c r="S745" s="174">
        <f t="shared" ca="1" si="47"/>
        <v>43453</v>
      </c>
      <c r="T745" s="20">
        <f ca="1">_xll.meDateFromTenor(S745,"1D","Following",T$13,"Normal")</f>
        <v>43454</v>
      </c>
      <c r="U745" s="175" t="str">
        <f ca="1"/>
        <v>Load Curve</v>
      </c>
      <c r="V745" s="136" t="s">
        <v>4</v>
      </c>
    </row>
    <row r="746" spans="1:22" x14ac:dyDescent="0.25">
      <c r="A746" s="142">
        <v>728</v>
      </c>
      <c r="B746" s="134"/>
      <c r="C746" s="174">
        <f ca="1">_xll.meDateFromTenor(C745,"1D","FOLLOWING",D$13,"NORMAL")</f>
        <v>43454</v>
      </c>
      <c r="D746" s="20">
        <f ca="1">_xll.meDateFromTenor(C746,D$14,"Following",D$13,"Normal")</f>
        <v>43455</v>
      </c>
      <c r="E746" s="175">
        <f ca="1"/>
        <v>-2.2522777913902637E-3</v>
      </c>
      <c r="F746" s="99"/>
      <c r="G746" s="174">
        <f t="shared" ca="1" si="44"/>
        <v>43454</v>
      </c>
      <c r="H746" s="20">
        <f ca="1">_xll.meDateFromTenor(G746,H$14,"Following",H$13,"Normal")</f>
        <v>43544</v>
      </c>
      <c r="I746" s="175" t="str">
        <f ca="1"/>
        <v>Load Curve</v>
      </c>
      <c r="J746" s="7" t="s">
        <v>4</v>
      </c>
      <c r="K746" s="174">
        <f t="shared" ca="1" si="45"/>
        <v>43454</v>
      </c>
      <c r="L746" s="20">
        <f ca="1">_xll.meDateFromTenor(K746,L$14,"Following",L$13,"Normal")</f>
        <v>43636</v>
      </c>
      <c r="M746" s="175">
        <f ca="1"/>
        <v>1.2187208208686397E-3</v>
      </c>
      <c r="N746" s="7" t="s">
        <v>4</v>
      </c>
      <c r="O746" s="174">
        <f t="shared" ca="1" si="46"/>
        <v>43454</v>
      </c>
      <c r="P746" s="20">
        <f ca="1">_xll.meDateFromTenor(O746,P$14,"Following",P$13,"Normal")</f>
        <v>43455</v>
      </c>
      <c r="Q746" s="175" t="str">
        <f ca="1"/>
        <v>Load Curve</v>
      </c>
      <c r="R746" s="7" t="s">
        <v>4</v>
      </c>
      <c r="S746" s="174">
        <f t="shared" ca="1" si="47"/>
        <v>43454</v>
      </c>
      <c r="T746" s="20">
        <f ca="1">_xll.meDateFromTenor(S746,"1D","Following",T$13,"Normal")</f>
        <v>43455</v>
      </c>
      <c r="U746" s="175" t="str">
        <f ca="1"/>
        <v>Load Curve</v>
      </c>
      <c r="V746" s="136" t="s">
        <v>4</v>
      </c>
    </row>
    <row r="747" spans="1:22" x14ac:dyDescent="0.25">
      <c r="A747" s="142">
        <v>729</v>
      </c>
      <c r="B747" s="134"/>
      <c r="C747" s="174">
        <f ca="1">_xll.meDateFromTenor(C746,"1D","FOLLOWING",D$13,"NORMAL")</f>
        <v>43455</v>
      </c>
      <c r="D747" s="20">
        <f ca="1">_xll.meDateFromTenor(C747,D$14,"Following",D$13,"Normal")</f>
        <v>43458</v>
      </c>
      <c r="E747" s="175">
        <f ca="1"/>
        <v>-2.2442889179075188E-3</v>
      </c>
      <c r="F747" s="99"/>
      <c r="G747" s="174">
        <f t="shared" ca="1" si="44"/>
        <v>43455</v>
      </c>
      <c r="H747" s="20">
        <f ca="1">_xll.meDateFromTenor(G747,H$14,"Following",H$13,"Normal")</f>
        <v>43545</v>
      </c>
      <c r="I747" s="175" t="str">
        <f ca="1"/>
        <v>Load Curve</v>
      </c>
      <c r="J747" s="7" t="s">
        <v>4</v>
      </c>
      <c r="K747" s="174">
        <f t="shared" ca="1" si="45"/>
        <v>43455</v>
      </c>
      <c r="L747" s="20">
        <f ca="1">_xll.meDateFromTenor(K747,L$14,"Following",L$13,"Normal")</f>
        <v>43637</v>
      </c>
      <c r="M747" s="175">
        <f ca="1"/>
        <v>1.2250072308472629E-3</v>
      </c>
      <c r="N747" s="7" t="s">
        <v>4</v>
      </c>
      <c r="O747" s="174">
        <f t="shared" ca="1" si="46"/>
        <v>43455</v>
      </c>
      <c r="P747" s="20">
        <f ca="1">_xll.meDateFromTenor(O747,P$14,"Following",P$13,"Normal")</f>
        <v>43458</v>
      </c>
      <c r="Q747" s="175" t="str">
        <f ca="1"/>
        <v>Load Curve</v>
      </c>
      <c r="R747" s="7" t="s">
        <v>4</v>
      </c>
      <c r="S747" s="174">
        <f t="shared" ca="1" si="47"/>
        <v>43455</v>
      </c>
      <c r="T747" s="20">
        <f ca="1">_xll.meDateFromTenor(S747,"1D","Following",T$13,"Normal")</f>
        <v>43458</v>
      </c>
      <c r="U747" s="175" t="str">
        <f ca="1"/>
        <v>Load Curve</v>
      </c>
      <c r="V747" s="136" t="s">
        <v>4</v>
      </c>
    </row>
    <row r="748" spans="1:22" x14ac:dyDescent="0.25">
      <c r="A748" s="142">
        <v>730</v>
      </c>
      <c r="B748" s="134"/>
      <c r="C748" s="174">
        <f ca="1">_xll.meDateFromTenor(C747,"1D","FOLLOWING",D$13,"NORMAL")</f>
        <v>43458</v>
      </c>
      <c r="D748" s="20">
        <f ca="1">_xll.meDateFromTenor(C748,D$14,"Following",D$13,"Normal")</f>
        <v>43461</v>
      </c>
      <c r="E748" s="175">
        <f ca="1"/>
        <v>-2.2319367626355635E-3</v>
      </c>
      <c r="F748" s="99"/>
      <c r="G748" s="174">
        <f t="shared" ca="1" si="44"/>
        <v>43458</v>
      </c>
      <c r="H748" s="20">
        <f ca="1">_xll.meDateFromTenor(G748,H$14,"Following",H$13,"Normal")</f>
        <v>43549</v>
      </c>
      <c r="I748" s="175" t="str">
        <f ca="1"/>
        <v>Load Curve</v>
      </c>
      <c r="J748" s="7" t="s">
        <v>4</v>
      </c>
      <c r="K748" s="174">
        <f t="shared" ca="1" si="45"/>
        <v>43458</v>
      </c>
      <c r="L748" s="20">
        <f ca="1">_xll.meDateFromTenor(K748,L$14,"Following",L$13,"Normal")</f>
        <v>43640</v>
      </c>
      <c r="M748" s="175">
        <f ca="1"/>
        <v>1.243884762505485E-3</v>
      </c>
      <c r="N748" s="7" t="s">
        <v>4</v>
      </c>
      <c r="O748" s="174">
        <f t="shared" ca="1" si="46"/>
        <v>43458</v>
      </c>
      <c r="P748" s="20">
        <f ca="1">_xll.meDateFromTenor(O748,P$14,"Following",P$13,"Normal")</f>
        <v>43461</v>
      </c>
      <c r="Q748" s="175" t="str">
        <f ca="1"/>
        <v>Load Curve</v>
      </c>
      <c r="R748" s="7" t="s">
        <v>4</v>
      </c>
      <c r="S748" s="174">
        <f t="shared" ca="1" si="47"/>
        <v>43458</v>
      </c>
      <c r="T748" s="20">
        <f ca="1">_xll.meDateFromTenor(S748,"1D","Following",T$13,"Normal")</f>
        <v>43461</v>
      </c>
      <c r="U748" s="175" t="str">
        <f ca="1"/>
        <v>Load Curve</v>
      </c>
      <c r="V748" s="136" t="s">
        <v>4</v>
      </c>
    </row>
    <row r="749" spans="1:22" x14ac:dyDescent="0.25">
      <c r="A749" s="142">
        <v>731</v>
      </c>
      <c r="B749" s="134"/>
      <c r="C749" s="174">
        <f ca="1">_xll.meDateFromTenor(C748,"1D","FOLLOWING",D$13,"NORMAL")</f>
        <v>43461</v>
      </c>
      <c r="D749" s="20">
        <f ca="1">_xll.meDateFromTenor(C749,D$14,"Following",D$13,"Normal")</f>
        <v>43462</v>
      </c>
      <c r="E749" s="175">
        <f ca="1"/>
        <v>-2.2234557488776197E-3</v>
      </c>
      <c r="F749" s="99"/>
      <c r="G749" s="174">
        <f t="shared" ca="1" si="44"/>
        <v>43461</v>
      </c>
      <c r="H749" s="20">
        <f ca="1">_xll.meDateFromTenor(G749,H$14,"Following",H$13,"Normal")</f>
        <v>43551</v>
      </c>
      <c r="I749" s="175" t="str">
        <f ca="1"/>
        <v>Load Curve</v>
      </c>
      <c r="J749" s="7" t="s">
        <v>4</v>
      </c>
      <c r="K749" s="174">
        <f t="shared" ca="1" si="45"/>
        <v>43461</v>
      </c>
      <c r="L749" s="20">
        <f ca="1">_xll.meDateFromTenor(K749,L$14,"Following",L$13,"Normal")</f>
        <v>43643</v>
      </c>
      <c r="M749" s="175">
        <f ca="1"/>
        <v>1.2627892934285528E-3</v>
      </c>
      <c r="N749" s="7" t="s">
        <v>4</v>
      </c>
      <c r="O749" s="174">
        <f t="shared" ca="1" si="46"/>
        <v>43461</v>
      </c>
      <c r="P749" s="20">
        <f ca="1">_xll.meDateFromTenor(O749,P$14,"Following",P$13,"Normal")</f>
        <v>43462</v>
      </c>
      <c r="Q749" s="175" t="str">
        <f ca="1"/>
        <v>Load Curve</v>
      </c>
      <c r="R749" s="7" t="s">
        <v>4</v>
      </c>
      <c r="S749" s="174">
        <f t="shared" ca="1" si="47"/>
        <v>43461</v>
      </c>
      <c r="T749" s="20">
        <f ca="1">_xll.meDateFromTenor(S749,"1D","Following",T$13,"Normal")</f>
        <v>43462</v>
      </c>
      <c r="U749" s="175" t="str">
        <f ca="1"/>
        <v>Load Curve</v>
      </c>
      <c r="V749" s="136" t="s">
        <v>4</v>
      </c>
    </row>
    <row r="750" spans="1:22" x14ac:dyDescent="0.25">
      <c r="A750" s="142">
        <v>732</v>
      </c>
      <c r="B750" s="134"/>
      <c r="C750" s="174">
        <f ca="1">_xll.meDateFromTenor(C749,"1D","FOLLOWING",D$13,"NORMAL")</f>
        <v>43462</v>
      </c>
      <c r="D750" s="20">
        <f ca="1">_xll.meDateFromTenor(C750,D$14,"Following",D$13,"Normal")</f>
        <v>43465</v>
      </c>
      <c r="E750" s="175">
        <f ca="1"/>
        <v>-2.2146873082773489E-3</v>
      </c>
      <c r="F750" s="99"/>
      <c r="G750" s="174">
        <f t="shared" ca="1" si="44"/>
        <v>43462</v>
      </c>
      <c r="H750" s="20">
        <f ca="1">_xll.meDateFromTenor(G750,H$14,"Following",H$13,"Normal")</f>
        <v>43552</v>
      </c>
      <c r="I750" s="175" t="str">
        <f ca="1"/>
        <v>Load Curve</v>
      </c>
      <c r="J750" s="7" t="s">
        <v>4</v>
      </c>
      <c r="K750" s="174">
        <f t="shared" ca="1" si="45"/>
        <v>43462</v>
      </c>
      <c r="L750" s="20">
        <f ca="1">_xll.meDateFromTenor(K750,L$14,"Following",L$13,"Normal")</f>
        <v>43644</v>
      </c>
      <c r="M750" s="175">
        <f ca="1"/>
        <v>1.2690967028353892E-3</v>
      </c>
      <c r="N750" s="7" t="s">
        <v>4</v>
      </c>
      <c r="O750" s="174">
        <f t="shared" ca="1" si="46"/>
        <v>43462</v>
      </c>
      <c r="P750" s="20">
        <f ca="1">_xll.meDateFromTenor(O750,P$14,"Following",P$13,"Normal")</f>
        <v>43465</v>
      </c>
      <c r="Q750" s="175" t="str">
        <f ca="1"/>
        <v>Load Curve</v>
      </c>
      <c r="R750" s="7" t="s">
        <v>4</v>
      </c>
      <c r="S750" s="174">
        <f t="shared" ca="1" si="47"/>
        <v>43462</v>
      </c>
      <c r="T750" s="20">
        <f ca="1">_xll.meDateFromTenor(S750,"1D","Following",T$13,"Normal")</f>
        <v>43465</v>
      </c>
      <c r="U750" s="175" t="str">
        <f ca="1"/>
        <v>Load Curve</v>
      </c>
      <c r="V750" s="136" t="s">
        <v>4</v>
      </c>
    </row>
    <row r="751" spans="1:22" x14ac:dyDescent="0.25">
      <c r="A751" s="142">
        <v>733</v>
      </c>
      <c r="B751" s="134"/>
      <c r="C751" s="174">
        <f ca="1">_xll.meDateFromTenor(C750,"1D","FOLLOWING",D$13,"NORMAL")</f>
        <v>43465</v>
      </c>
      <c r="D751" s="20">
        <f ca="1">_xll.meDateFromTenor(C751,D$14,"Following",D$13,"Normal")</f>
        <v>43467</v>
      </c>
      <c r="E751" s="175">
        <f ca="1"/>
        <v>-2.203472149722171E-3</v>
      </c>
      <c r="F751" s="99"/>
      <c r="G751" s="174">
        <f t="shared" ca="1" si="44"/>
        <v>43465</v>
      </c>
      <c r="H751" s="20">
        <f ca="1">_xll.meDateFromTenor(G751,H$14,"Following",H$13,"Normal")</f>
        <v>43556</v>
      </c>
      <c r="I751" s="175" t="str">
        <f ca="1"/>
        <v>Load Curve</v>
      </c>
      <c r="J751" s="7" t="s">
        <v>4</v>
      </c>
      <c r="K751" s="174">
        <f t="shared" ca="1" si="45"/>
        <v>43465</v>
      </c>
      <c r="L751" s="20">
        <f ca="1">_xll.meDateFromTenor(K751,L$14,"Following",L$13,"Normal")</f>
        <v>43647</v>
      </c>
      <c r="M751" s="175">
        <f ca="1"/>
        <v>1.2880363261408858E-3</v>
      </c>
      <c r="N751" s="7" t="s">
        <v>4</v>
      </c>
      <c r="O751" s="174">
        <f t="shared" ca="1" si="46"/>
        <v>43465</v>
      </c>
      <c r="P751" s="20">
        <f ca="1">_xll.meDateFromTenor(O751,P$14,"Following",P$13,"Normal")</f>
        <v>43467</v>
      </c>
      <c r="Q751" s="175" t="str">
        <f ca="1"/>
        <v>Load Curve</v>
      </c>
      <c r="R751" s="7" t="s">
        <v>4</v>
      </c>
      <c r="S751" s="174">
        <f t="shared" ca="1" si="47"/>
        <v>43465</v>
      </c>
      <c r="T751" s="20">
        <f ca="1">_xll.meDateFromTenor(S751,"1D","Following",T$13,"Normal")</f>
        <v>43467</v>
      </c>
      <c r="U751" s="175" t="str">
        <f ca="1"/>
        <v>Load Curve</v>
      </c>
      <c r="V751" s="136" t="s">
        <v>4</v>
      </c>
    </row>
    <row r="752" spans="1:22" x14ac:dyDescent="0.25">
      <c r="A752" s="142">
        <v>734</v>
      </c>
      <c r="B752" s="134"/>
      <c r="C752" s="174">
        <f ca="1">_xll.meDateFromTenor(C751,"1D","FOLLOWING",D$13,"NORMAL")</f>
        <v>43467</v>
      </c>
      <c r="D752" s="20">
        <f ca="1">_xll.meDateFromTenor(C752,D$14,"Following",D$13,"Normal")</f>
        <v>43468</v>
      </c>
      <c r="E752" s="175">
        <f ca="1"/>
        <v>-2.1965785638000746E-3</v>
      </c>
      <c r="F752" s="99"/>
      <c r="G752" s="174">
        <f t="shared" ca="1" si="44"/>
        <v>43467</v>
      </c>
      <c r="H752" s="20">
        <f ca="1">_xll.meDateFromTenor(G752,H$14,"Following",H$13,"Normal")</f>
        <v>43557</v>
      </c>
      <c r="I752" s="175" t="str">
        <f ca="1"/>
        <v>Load Curve</v>
      </c>
      <c r="J752" s="7" t="s">
        <v>4</v>
      </c>
      <c r="K752" s="174">
        <f t="shared" ca="1" si="45"/>
        <v>43467</v>
      </c>
      <c r="L752" s="20">
        <f ca="1">_xll.meDateFromTenor(K752,L$14,"Following",L$13,"Normal")</f>
        <v>43648</v>
      </c>
      <c r="M752" s="175">
        <f ca="1"/>
        <v>1.3006770217160006E-3</v>
      </c>
      <c r="N752" s="7" t="s">
        <v>4</v>
      </c>
      <c r="O752" s="174">
        <f t="shared" ca="1" si="46"/>
        <v>43467</v>
      </c>
      <c r="P752" s="20">
        <f ca="1">_xll.meDateFromTenor(O752,P$14,"Following",P$13,"Normal")</f>
        <v>43468</v>
      </c>
      <c r="Q752" s="175" t="str">
        <f ca="1"/>
        <v>Load Curve</v>
      </c>
      <c r="R752" s="7" t="s">
        <v>4</v>
      </c>
      <c r="S752" s="174">
        <f t="shared" ca="1" si="47"/>
        <v>43467</v>
      </c>
      <c r="T752" s="20">
        <f ca="1">_xll.meDateFromTenor(S752,"1D","Following",T$13,"Normal")</f>
        <v>43468</v>
      </c>
      <c r="U752" s="175" t="str">
        <f ca="1"/>
        <v>Load Curve</v>
      </c>
      <c r="V752" s="136" t="s">
        <v>4</v>
      </c>
    </row>
    <row r="753" spans="1:22" x14ac:dyDescent="0.25">
      <c r="A753" s="142">
        <v>735</v>
      </c>
      <c r="B753" s="134"/>
      <c r="C753" s="174">
        <f ca="1">_xll.meDateFromTenor(C752,"1D","FOLLOWING",D$13,"NORMAL")</f>
        <v>43468</v>
      </c>
      <c r="D753" s="20">
        <f ca="1">_xll.meDateFromTenor(C753,D$14,"Following",D$13,"Normal")</f>
        <v>43469</v>
      </c>
      <c r="E753" s="175">
        <f ca="1"/>
        <v>-2.1919040778017951E-3</v>
      </c>
      <c r="F753" s="99"/>
      <c r="G753" s="174">
        <f t="shared" ca="1" si="44"/>
        <v>43468</v>
      </c>
      <c r="H753" s="20">
        <f ca="1">_xll.meDateFromTenor(G753,H$14,"Following",H$13,"Normal")</f>
        <v>43558</v>
      </c>
      <c r="I753" s="175" t="str">
        <f ca="1"/>
        <v>Load Curve</v>
      </c>
      <c r="J753" s="7" t="s">
        <v>4</v>
      </c>
      <c r="K753" s="174">
        <f t="shared" ca="1" si="45"/>
        <v>43468</v>
      </c>
      <c r="L753" s="20">
        <f ca="1">_xll.meDateFromTenor(K753,L$14,"Following",L$13,"Normal")</f>
        <v>43649</v>
      </c>
      <c r="M753" s="175">
        <f ca="1"/>
        <v>1.3070015887551821E-3</v>
      </c>
      <c r="N753" s="7" t="s">
        <v>4</v>
      </c>
      <c r="O753" s="174">
        <f t="shared" ca="1" si="46"/>
        <v>43468</v>
      </c>
      <c r="P753" s="20">
        <f ca="1">_xll.meDateFromTenor(O753,P$14,"Following",P$13,"Normal")</f>
        <v>43469</v>
      </c>
      <c r="Q753" s="175" t="str">
        <f ca="1"/>
        <v>Load Curve</v>
      </c>
      <c r="R753" s="7" t="s">
        <v>4</v>
      </c>
      <c r="S753" s="174">
        <f t="shared" ca="1" si="47"/>
        <v>43468</v>
      </c>
      <c r="T753" s="20">
        <f ca="1">_xll.meDateFromTenor(S753,"1D","Following",T$13,"Normal")</f>
        <v>43469</v>
      </c>
      <c r="U753" s="175" t="str">
        <f ca="1"/>
        <v>Load Curve</v>
      </c>
      <c r="V753" s="136" t="s">
        <v>4</v>
      </c>
    </row>
    <row r="754" spans="1:22" x14ac:dyDescent="0.25">
      <c r="A754" s="142">
        <v>736</v>
      </c>
      <c r="B754" s="134"/>
      <c r="C754" s="174">
        <f ca="1">_xll.meDateFromTenor(C753,"1D","FOLLOWING",D$13,"NORMAL")</f>
        <v>43469</v>
      </c>
      <c r="D754" s="20">
        <f ca="1">_xll.meDateFromTenor(C754,D$14,"Following",D$13,"Normal")</f>
        <v>43472</v>
      </c>
      <c r="E754" s="175">
        <f ca="1"/>
        <v>-2.1823562170730859E-3</v>
      </c>
      <c r="F754" s="99"/>
      <c r="G754" s="174">
        <f t="shared" ca="1" si="44"/>
        <v>43469</v>
      </c>
      <c r="H754" s="20">
        <f ca="1">_xll.meDateFromTenor(G754,H$14,"Following",H$13,"Normal")</f>
        <v>43559</v>
      </c>
      <c r="I754" s="175" t="str">
        <f ca="1"/>
        <v>Load Curve</v>
      </c>
      <c r="J754" s="7" t="s">
        <v>4</v>
      </c>
      <c r="K754" s="174">
        <f t="shared" ca="1" si="45"/>
        <v>43469</v>
      </c>
      <c r="L754" s="20">
        <f ca="1">_xll.meDateFromTenor(K754,L$14,"Following",L$13,"Normal")</f>
        <v>43650</v>
      </c>
      <c r="M754" s="175">
        <f ca="1"/>
        <v>1.3133289398466409E-3</v>
      </c>
      <c r="N754" s="7" t="s">
        <v>4</v>
      </c>
      <c r="O754" s="174">
        <f t="shared" ca="1" si="46"/>
        <v>43469</v>
      </c>
      <c r="P754" s="20">
        <f ca="1">_xll.meDateFromTenor(O754,P$14,"Following",P$13,"Normal")</f>
        <v>43472</v>
      </c>
      <c r="Q754" s="175" t="str">
        <f ca="1"/>
        <v>Load Curve</v>
      </c>
      <c r="R754" s="7" t="s">
        <v>4</v>
      </c>
      <c r="S754" s="174">
        <f t="shared" ca="1" si="47"/>
        <v>43469</v>
      </c>
      <c r="T754" s="20">
        <f ca="1">_xll.meDateFromTenor(S754,"1D","Following",T$13,"Normal")</f>
        <v>43472</v>
      </c>
      <c r="U754" s="175" t="str">
        <f ca="1"/>
        <v>Load Curve</v>
      </c>
      <c r="V754" s="136" t="s">
        <v>4</v>
      </c>
    </row>
    <row r="755" spans="1:22" x14ac:dyDescent="0.25">
      <c r="A755" s="142">
        <v>737</v>
      </c>
      <c r="B755" s="134"/>
      <c r="C755" s="174">
        <f ca="1">_xll.meDateFromTenor(C754,"1D","FOLLOWING",D$13,"NORMAL")</f>
        <v>43472</v>
      </c>
      <c r="D755" s="20">
        <f ca="1">_xll.meDateFromTenor(C755,D$14,"Following",D$13,"Normal")</f>
        <v>43473</v>
      </c>
      <c r="E755" s="175">
        <f ca="1"/>
        <v>-2.1726491625395717E-3</v>
      </c>
      <c r="F755" s="99"/>
      <c r="G755" s="174">
        <f t="shared" ca="1" si="44"/>
        <v>43472</v>
      </c>
      <c r="H755" s="20">
        <f ca="1">_xll.meDateFromTenor(G755,H$14,"Following",H$13,"Normal")</f>
        <v>43563</v>
      </c>
      <c r="I755" s="175" t="str">
        <f ca="1"/>
        <v>Load Curve</v>
      </c>
      <c r="J755" s="7" t="s">
        <v>4</v>
      </c>
      <c r="K755" s="174">
        <f t="shared" ca="1" si="45"/>
        <v>43472</v>
      </c>
      <c r="L755" s="20">
        <f ca="1">_xll.meDateFromTenor(K755,L$14,"Following",L$13,"Normal")</f>
        <v>43654</v>
      </c>
      <c r="M755" s="175">
        <f ca="1"/>
        <v>1.3323274815686419E-3</v>
      </c>
      <c r="N755" s="7" t="s">
        <v>4</v>
      </c>
      <c r="O755" s="174">
        <f t="shared" ca="1" si="46"/>
        <v>43472</v>
      </c>
      <c r="P755" s="20">
        <f ca="1">_xll.meDateFromTenor(O755,P$14,"Following",P$13,"Normal")</f>
        <v>43473</v>
      </c>
      <c r="Q755" s="175" t="str">
        <f ca="1"/>
        <v>Load Curve</v>
      </c>
      <c r="R755" s="7" t="s">
        <v>4</v>
      </c>
      <c r="S755" s="174">
        <f t="shared" ca="1" si="47"/>
        <v>43472</v>
      </c>
      <c r="T755" s="20">
        <f ca="1">_xll.meDateFromTenor(S755,"1D","Following",T$13,"Normal")</f>
        <v>43473</v>
      </c>
      <c r="U755" s="175" t="str">
        <f ca="1"/>
        <v>Load Curve</v>
      </c>
      <c r="V755" s="136" t="s">
        <v>4</v>
      </c>
    </row>
    <row r="756" spans="1:22" x14ac:dyDescent="0.25">
      <c r="A756" s="142">
        <v>738</v>
      </c>
      <c r="B756" s="134"/>
      <c r="C756" s="174">
        <f ca="1">_xll.meDateFromTenor(C755,"1D","FOLLOWING",D$13,"NORMAL")</f>
        <v>43473</v>
      </c>
      <c r="D756" s="20">
        <f ca="1">_xll.meDateFromTenor(C756,D$14,"Following",D$13,"Normal")</f>
        <v>43474</v>
      </c>
      <c r="E756" s="175">
        <f ca="1"/>
        <v>-2.1676961965821995E-3</v>
      </c>
      <c r="F756" s="99"/>
      <c r="G756" s="174">
        <f t="shared" ca="1" si="44"/>
        <v>43473</v>
      </c>
      <c r="H756" s="20">
        <f ca="1">_xll.meDateFromTenor(G756,H$14,"Following",H$13,"Normal")</f>
        <v>43563</v>
      </c>
      <c r="I756" s="175" t="str">
        <f ca="1"/>
        <v>Load Curve</v>
      </c>
      <c r="J756" s="7" t="s">
        <v>4</v>
      </c>
      <c r="K756" s="174">
        <f t="shared" ca="1" si="45"/>
        <v>43473</v>
      </c>
      <c r="L756" s="20">
        <f ca="1">_xll.meDateFromTenor(K756,L$14,"Following",L$13,"Normal")</f>
        <v>43654</v>
      </c>
      <c r="M756" s="175">
        <f ca="1"/>
        <v>1.3386657530031706E-3</v>
      </c>
      <c r="N756" s="7" t="s">
        <v>4</v>
      </c>
      <c r="O756" s="174">
        <f t="shared" ca="1" si="46"/>
        <v>43473</v>
      </c>
      <c r="P756" s="20">
        <f ca="1">_xll.meDateFromTenor(O756,P$14,"Following",P$13,"Normal")</f>
        <v>43474</v>
      </c>
      <c r="Q756" s="175" t="str">
        <f ca="1"/>
        <v>Load Curve</v>
      </c>
      <c r="R756" s="7" t="s">
        <v>4</v>
      </c>
      <c r="S756" s="174">
        <f t="shared" ca="1" si="47"/>
        <v>43473</v>
      </c>
      <c r="T756" s="20">
        <f ca="1">_xll.meDateFromTenor(S756,"1D","Following",T$13,"Normal")</f>
        <v>43474</v>
      </c>
      <c r="U756" s="175" t="str">
        <f ca="1"/>
        <v>Load Curve</v>
      </c>
      <c r="V756" s="136" t="s">
        <v>4</v>
      </c>
    </row>
    <row r="757" spans="1:22" x14ac:dyDescent="0.25">
      <c r="A757" s="142">
        <v>739</v>
      </c>
      <c r="B757" s="134"/>
      <c r="C757" s="174">
        <f ca="1">_xll.meDateFromTenor(C756,"1D","FOLLOWING",D$13,"NORMAL")</f>
        <v>43474</v>
      </c>
      <c r="D757" s="20">
        <f ca="1">_xll.meDateFromTenor(C757,D$14,"Following",D$13,"Normal")</f>
        <v>43475</v>
      </c>
      <c r="E757" s="175">
        <f ca="1"/>
        <v>-2.1626875381342081E-3</v>
      </c>
      <c r="F757" s="99"/>
      <c r="G757" s="174">
        <f t="shared" ca="1" si="44"/>
        <v>43474</v>
      </c>
      <c r="H757" s="20">
        <f ca="1">_xll.meDateFromTenor(G757,H$14,"Following",H$13,"Normal")</f>
        <v>43564</v>
      </c>
      <c r="I757" s="175" t="str">
        <f ca="1"/>
        <v>Load Curve</v>
      </c>
      <c r="J757" s="7" t="s">
        <v>4</v>
      </c>
      <c r="K757" s="174">
        <f t="shared" ca="1" si="45"/>
        <v>43474</v>
      </c>
      <c r="L757" s="20">
        <f ca="1">_xll.meDateFromTenor(K757,L$14,"Following",L$13,"Normal")</f>
        <v>43655</v>
      </c>
      <c r="M757" s="175">
        <f ca="1"/>
        <v>1.3450067005569579E-3</v>
      </c>
      <c r="N757" s="7" t="s">
        <v>4</v>
      </c>
      <c r="O757" s="174">
        <f t="shared" ca="1" si="46"/>
        <v>43474</v>
      </c>
      <c r="P757" s="20">
        <f ca="1">_xll.meDateFromTenor(O757,P$14,"Following",P$13,"Normal")</f>
        <v>43475</v>
      </c>
      <c r="Q757" s="175" t="str">
        <f ca="1"/>
        <v>Load Curve</v>
      </c>
      <c r="R757" s="7" t="s">
        <v>4</v>
      </c>
      <c r="S757" s="174">
        <f t="shared" ca="1" si="47"/>
        <v>43474</v>
      </c>
      <c r="T757" s="20">
        <f ca="1">_xll.meDateFromTenor(S757,"1D","Following",T$13,"Normal")</f>
        <v>43475</v>
      </c>
      <c r="U757" s="175" t="str">
        <f ca="1"/>
        <v>Load Curve</v>
      </c>
      <c r="V757" s="136" t="s">
        <v>4</v>
      </c>
    </row>
    <row r="758" spans="1:22" x14ac:dyDescent="0.25">
      <c r="A758" s="142">
        <v>740</v>
      </c>
      <c r="B758" s="134"/>
      <c r="C758" s="174">
        <f ca="1">_xll.meDateFromTenor(C757,"1D","FOLLOWING",D$13,"NORMAL")</f>
        <v>43475</v>
      </c>
      <c r="D758" s="20">
        <f ca="1">_xll.meDateFromTenor(C758,D$14,"Following",D$13,"Normal")</f>
        <v>43476</v>
      </c>
      <c r="E758" s="175">
        <f ca="1"/>
        <v>-2.1576231882747344E-3</v>
      </c>
      <c r="F758" s="99"/>
      <c r="G758" s="174">
        <f t="shared" ca="1" si="44"/>
        <v>43475</v>
      </c>
      <c r="H758" s="20">
        <f ca="1">_xll.meDateFromTenor(G758,H$14,"Following",H$13,"Normal")</f>
        <v>43565</v>
      </c>
      <c r="I758" s="175" t="str">
        <f ca="1"/>
        <v>Load Curve</v>
      </c>
      <c r="J758" s="7" t="s">
        <v>4</v>
      </c>
      <c r="K758" s="174">
        <f t="shared" ca="1" si="45"/>
        <v>43475</v>
      </c>
      <c r="L758" s="20">
        <f ca="1">_xll.meDateFromTenor(K758,L$14,"Following",L$13,"Normal")</f>
        <v>43656</v>
      </c>
      <c r="M758" s="175">
        <f ca="1"/>
        <v>1.351350302643398E-3</v>
      </c>
      <c r="N758" s="7" t="s">
        <v>4</v>
      </c>
      <c r="O758" s="174">
        <f t="shared" ca="1" si="46"/>
        <v>43475</v>
      </c>
      <c r="P758" s="20">
        <f ca="1">_xll.meDateFromTenor(O758,P$14,"Following",P$13,"Normal")</f>
        <v>43476</v>
      </c>
      <c r="Q758" s="175" t="str">
        <f ca="1"/>
        <v>Load Curve</v>
      </c>
      <c r="R758" s="7" t="s">
        <v>4</v>
      </c>
      <c r="S758" s="174">
        <f t="shared" ca="1" si="47"/>
        <v>43475</v>
      </c>
      <c r="T758" s="20">
        <f ca="1">_xll.meDateFromTenor(S758,"1D","Following",T$13,"Normal")</f>
        <v>43476</v>
      </c>
      <c r="U758" s="175" t="str">
        <f ca="1"/>
        <v>Load Curve</v>
      </c>
      <c r="V758" s="136" t="s">
        <v>4</v>
      </c>
    </row>
    <row r="759" spans="1:22" x14ac:dyDescent="0.25">
      <c r="A759" s="142">
        <v>741</v>
      </c>
      <c r="B759" s="134"/>
      <c r="C759" s="174">
        <f ca="1">_xll.meDateFromTenor(C758,"1D","FOLLOWING",D$13,"NORMAL")</f>
        <v>43476</v>
      </c>
      <c r="D759" s="20">
        <f ca="1">_xll.meDateFromTenor(C759,D$14,"Following",D$13,"Normal")</f>
        <v>43479</v>
      </c>
      <c r="E759" s="175">
        <f ca="1"/>
        <v>-2.1472960480516433E-3</v>
      </c>
      <c r="F759" s="99"/>
      <c r="G759" s="174">
        <f t="shared" ca="1" si="44"/>
        <v>43476</v>
      </c>
      <c r="H759" s="20">
        <f ca="1">_xll.meDateFromTenor(G759,H$14,"Following",H$13,"Normal")</f>
        <v>43566</v>
      </c>
      <c r="I759" s="175" t="str">
        <f ca="1"/>
        <v>Load Curve</v>
      </c>
      <c r="J759" s="7" t="s">
        <v>4</v>
      </c>
      <c r="K759" s="174">
        <f t="shared" ca="1" si="45"/>
        <v>43476</v>
      </c>
      <c r="L759" s="20">
        <f ca="1">_xll.meDateFromTenor(K759,L$14,"Following",L$13,"Normal")</f>
        <v>43657</v>
      </c>
      <c r="M759" s="175">
        <f ca="1"/>
        <v>1.3576965376758889E-3</v>
      </c>
      <c r="N759" s="7" t="s">
        <v>4</v>
      </c>
      <c r="O759" s="174">
        <f t="shared" ca="1" si="46"/>
        <v>43476</v>
      </c>
      <c r="P759" s="20">
        <f ca="1">_xll.meDateFromTenor(O759,P$14,"Following",P$13,"Normal")</f>
        <v>43479</v>
      </c>
      <c r="Q759" s="175" t="str">
        <f ca="1"/>
        <v>Load Curve</v>
      </c>
      <c r="R759" s="7" t="s">
        <v>4</v>
      </c>
      <c r="S759" s="174">
        <f t="shared" ca="1" si="47"/>
        <v>43476</v>
      </c>
      <c r="T759" s="20">
        <f ca="1">_xll.meDateFromTenor(S759,"1D","Following",T$13,"Normal")</f>
        <v>43479</v>
      </c>
      <c r="U759" s="175" t="str">
        <f ca="1"/>
        <v>Load Curve</v>
      </c>
      <c r="V759" s="136" t="s">
        <v>4</v>
      </c>
    </row>
    <row r="760" spans="1:22" x14ac:dyDescent="0.25">
      <c r="A760" s="142">
        <v>742</v>
      </c>
      <c r="B760" s="134"/>
      <c r="C760" s="174">
        <f ca="1">_xll.meDateFromTenor(C759,"1D","FOLLOWING",D$13,"NORMAL")</f>
        <v>43479</v>
      </c>
      <c r="D760" s="20">
        <f ca="1">_xll.meDateFromTenor(C760,D$14,"Following",D$13,"Normal")</f>
        <v>43480</v>
      </c>
      <c r="E760" s="175">
        <f ca="1"/>
        <v>-2.136808896944239E-3</v>
      </c>
      <c r="F760" s="99"/>
      <c r="G760" s="174">
        <f t="shared" ca="1" si="44"/>
        <v>43479</v>
      </c>
      <c r="H760" s="20">
        <f ca="1">_xll.meDateFromTenor(G760,H$14,"Following",H$13,"Normal")</f>
        <v>43570</v>
      </c>
      <c r="I760" s="175" t="str">
        <f ca="1"/>
        <v>Load Curve</v>
      </c>
      <c r="J760" s="7" t="s">
        <v>4</v>
      </c>
      <c r="K760" s="174">
        <f t="shared" ca="1" si="45"/>
        <v>43479</v>
      </c>
      <c r="L760" s="20">
        <f ca="1">_xll.meDateFromTenor(K760,L$14,"Following",L$13,"Normal")</f>
        <v>43661</v>
      </c>
      <c r="M760" s="175">
        <f ca="1"/>
        <v>1.3767508245836244E-3</v>
      </c>
      <c r="N760" s="7" t="s">
        <v>4</v>
      </c>
      <c r="O760" s="174">
        <f t="shared" ca="1" si="46"/>
        <v>43479</v>
      </c>
      <c r="P760" s="20">
        <f ca="1">_xll.meDateFromTenor(O760,P$14,"Following",P$13,"Normal")</f>
        <v>43480</v>
      </c>
      <c r="Q760" s="175" t="str">
        <f ca="1"/>
        <v>Load Curve</v>
      </c>
      <c r="R760" s="7" t="s">
        <v>4</v>
      </c>
      <c r="S760" s="174">
        <f t="shared" ca="1" si="47"/>
        <v>43479</v>
      </c>
      <c r="T760" s="20">
        <f ca="1">_xll.meDateFromTenor(S760,"1D","Following",T$13,"Normal")</f>
        <v>43480</v>
      </c>
      <c r="U760" s="175" t="str">
        <f ca="1"/>
        <v>Load Curve</v>
      </c>
      <c r="V760" s="136" t="s">
        <v>4</v>
      </c>
    </row>
    <row r="761" spans="1:22" x14ac:dyDescent="0.25">
      <c r="A761" s="142">
        <v>743</v>
      </c>
      <c r="B761" s="134"/>
      <c r="C761" s="174">
        <f ca="1">_xll.meDateFromTenor(C760,"1D","FOLLOWING",D$13,"NORMAL")</f>
        <v>43480</v>
      </c>
      <c r="D761" s="20">
        <f ca="1">_xll.meDateFromTenor(C761,D$14,"Following",D$13,"Normal")</f>
        <v>43481</v>
      </c>
      <c r="E761" s="175">
        <f ca="1"/>
        <v>-2.1314661068538928E-3</v>
      </c>
      <c r="F761" s="99"/>
      <c r="G761" s="174">
        <f t="shared" ca="1" si="44"/>
        <v>43480</v>
      </c>
      <c r="H761" s="20">
        <f ca="1">_xll.meDateFromTenor(G761,H$14,"Following",H$13,"Normal")</f>
        <v>43570</v>
      </c>
      <c r="I761" s="175" t="str">
        <f ca="1"/>
        <v>Load Curve</v>
      </c>
      <c r="J761" s="7" t="s">
        <v>4</v>
      </c>
      <c r="K761" s="174">
        <f t="shared" ca="1" si="45"/>
        <v>43480</v>
      </c>
      <c r="L761" s="20">
        <f ca="1">_xll.meDateFromTenor(K761,L$14,"Following",L$13,"Normal")</f>
        <v>43661</v>
      </c>
      <c r="M761" s="175">
        <f ca="1"/>
        <v>1.3831073755342772E-3</v>
      </c>
      <c r="N761" s="7" t="s">
        <v>4</v>
      </c>
      <c r="O761" s="174">
        <f t="shared" ca="1" si="46"/>
        <v>43480</v>
      </c>
      <c r="P761" s="20">
        <f ca="1">_xll.meDateFromTenor(O761,P$14,"Following",P$13,"Normal")</f>
        <v>43481</v>
      </c>
      <c r="Q761" s="175" t="str">
        <f ca="1"/>
        <v>Load Curve</v>
      </c>
      <c r="R761" s="7" t="s">
        <v>4</v>
      </c>
      <c r="S761" s="174">
        <f t="shared" ca="1" si="47"/>
        <v>43480</v>
      </c>
      <c r="T761" s="20">
        <f ca="1">_xll.meDateFromTenor(S761,"1D","Following",T$13,"Normal")</f>
        <v>43481</v>
      </c>
      <c r="U761" s="175" t="str">
        <f ca="1"/>
        <v>Load Curve</v>
      </c>
      <c r="V761" s="136" t="s">
        <v>4</v>
      </c>
    </row>
    <row r="762" spans="1:22" x14ac:dyDescent="0.25">
      <c r="A762" s="142">
        <v>744</v>
      </c>
      <c r="B762" s="134"/>
      <c r="C762" s="174">
        <f ca="1">_xll.meDateFromTenor(C761,"1D","FOLLOWING",D$13,"NORMAL")</f>
        <v>43481</v>
      </c>
      <c r="D762" s="20">
        <f ca="1">_xll.meDateFromTenor(C762,D$14,"Following",D$13,"Normal")</f>
        <v>43482</v>
      </c>
      <c r="E762" s="175">
        <f ca="1"/>
        <v>-2.126067631547109E-3</v>
      </c>
      <c r="F762" s="99"/>
      <c r="G762" s="174">
        <f t="shared" ca="1" si="44"/>
        <v>43481</v>
      </c>
      <c r="H762" s="20">
        <f ca="1">_xll.meDateFromTenor(G762,H$14,"Following",H$13,"Normal")</f>
        <v>43571</v>
      </c>
      <c r="I762" s="175" t="str">
        <f ca="1"/>
        <v>Load Curve</v>
      </c>
      <c r="J762" s="7" t="s">
        <v>4</v>
      </c>
      <c r="K762" s="174">
        <f t="shared" ca="1" si="45"/>
        <v>43481</v>
      </c>
      <c r="L762" s="20">
        <f ca="1">_xll.meDateFromTenor(K762,L$14,"Following",L$13,"Normal")</f>
        <v>43662</v>
      </c>
      <c r="M762" s="175">
        <f ca="1"/>
        <v>1.3894664514979599E-3</v>
      </c>
      <c r="N762" s="7" t="s">
        <v>4</v>
      </c>
      <c r="O762" s="174">
        <f t="shared" ca="1" si="46"/>
        <v>43481</v>
      </c>
      <c r="P762" s="20">
        <f ca="1">_xll.meDateFromTenor(O762,P$14,"Following",P$13,"Normal")</f>
        <v>43482</v>
      </c>
      <c r="Q762" s="175" t="str">
        <f ca="1"/>
        <v>Load Curve</v>
      </c>
      <c r="R762" s="7" t="s">
        <v>4</v>
      </c>
      <c r="S762" s="174">
        <f t="shared" ca="1" si="47"/>
        <v>43481</v>
      </c>
      <c r="T762" s="20">
        <f ca="1">_xll.meDateFromTenor(S762,"1D","Following",T$13,"Normal")</f>
        <v>43482</v>
      </c>
      <c r="U762" s="175" t="str">
        <f ca="1"/>
        <v>Load Curve</v>
      </c>
      <c r="V762" s="136" t="s">
        <v>4</v>
      </c>
    </row>
    <row r="763" spans="1:22" x14ac:dyDescent="0.25">
      <c r="A763" s="142">
        <v>745</v>
      </c>
      <c r="B763" s="134"/>
      <c r="C763" s="174">
        <f ca="1">_xll.meDateFromTenor(C762,"1D","FOLLOWING",D$13,"NORMAL")</f>
        <v>43482</v>
      </c>
      <c r="D763" s="20">
        <f ca="1">_xll.meDateFromTenor(C763,D$14,"Following",D$13,"Normal")</f>
        <v>43483</v>
      </c>
      <c r="E763" s="175">
        <f ca="1"/>
        <v>-2.1206134729423527E-3</v>
      </c>
      <c r="F763" s="99"/>
      <c r="G763" s="174">
        <f t="shared" ca="1" si="44"/>
        <v>43482</v>
      </c>
      <c r="H763" s="20">
        <f ca="1">_xll.meDateFromTenor(G763,H$14,"Following",H$13,"Normal")</f>
        <v>43572</v>
      </c>
      <c r="I763" s="175" t="str">
        <f ca="1"/>
        <v>Load Curve</v>
      </c>
      <c r="J763" s="7" t="s">
        <v>4</v>
      </c>
      <c r="K763" s="174">
        <f t="shared" ca="1" si="45"/>
        <v>43482</v>
      </c>
      <c r="L763" s="20">
        <f ca="1">_xll.meDateFromTenor(K763,L$14,"Following",L$13,"Normal")</f>
        <v>43663</v>
      </c>
      <c r="M763" s="175">
        <f ca="1"/>
        <v>1.3958280308880701E-3</v>
      </c>
      <c r="N763" s="7" t="s">
        <v>4</v>
      </c>
      <c r="O763" s="174">
        <f t="shared" ca="1" si="46"/>
        <v>43482</v>
      </c>
      <c r="P763" s="20">
        <f ca="1">_xll.meDateFromTenor(O763,P$14,"Following",P$13,"Normal")</f>
        <v>43483</v>
      </c>
      <c r="Q763" s="175" t="str">
        <f ca="1"/>
        <v>Load Curve</v>
      </c>
      <c r="R763" s="7" t="s">
        <v>4</v>
      </c>
      <c r="S763" s="174">
        <f t="shared" ca="1" si="47"/>
        <v>43482</v>
      </c>
      <c r="T763" s="20">
        <f ca="1">_xll.meDateFromTenor(S763,"1D","Following",T$13,"Normal")</f>
        <v>43483</v>
      </c>
      <c r="U763" s="175" t="str">
        <f ca="1"/>
        <v>Load Curve</v>
      </c>
      <c r="V763" s="136" t="s">
        <v>4</v>
      </c>
    </row>
    <row r="764" spans="1:22" x14ac:dyDescent="0.25">
      <c r="A764" s="142">
        <v>746</v>
      </c>
      <c r="B764" s="134"/>
      <c r="C764" s="174">
        <f ca="1">_xll.meDateFromTenor(C763,"1D","FOLLOWING",D$13,"NORMAL")</f>
        <v>43483</v>
      </c>
      <c r="D764" s="20">
        <f ca="1">_xll.meDateFromTenor(C764,D$14,"Following",D$13,"Normal")</f>
        <v>43486</v>
      </c>
      <c r="E764" s="175">
        <f ca="1"/>
        <v>-2.1095071868382294E-3</v>
      </c>
      <c r="F764" s="99"/>
      <c r="G764" s="174">
        <f t="shared" ca="1" si="44"/>
        <v>43483</v>
      </c>
      <c r="H764" s="20">
        <f ca="1">_xll.meDateFromTenor(G764,H$14,"Following",H$13,"Normal")</f>
        <v>43573</v>
      </c>
      <c r="I764" s="175" t="str">
        <f ca="1"/>
        <v>Load Curve</v>
      </c>
      <c r="J764" s="7" t="s">
        <v>4</v>
      </c>
      <c r="K764" s="174">
        <f t="shared" ca="1" si="45"/>
        <v>43483</v>
      </c>
      <c r="L764" s="20">
        <f ca="1">_xll.meDateFromTenor(K764,L$14,"Following",L$13,"Normal")</f>
        <v>43664</v>
      </c>
      <c r="M764" s="175">
        <f ca="1"/>
        <v>1.4021920921180034E-3</v>
      </c>
      <c r="N764" s="7" t="s">
        <v>4</v>
      </c>
      <c r="O764" s="174">
        <f t="shared" ca="1" si="46"/>
        <v>43483</v>
      </c>
      <c r="P764" s="20">
        <f ca="1">_xll.meDateFromTenor(O764,P$14,"Following",P$13,"Normal")</f>
        <v>43486</v>
      </c>
      <c r="Q764" s="175" t="str">
        <f ca="1"/>
        <v>Load Curve</v>
      </c>
      <c r="R764" s="7" t="s">
        <v>4</v>
      </c>
      <c r="S764" s="174">
        <f t="shared" ca="1" si="47"/>
        <v>43483</v>
      </c>
      <c r="T764" s="20">
        <f ca="1">_xll.meDateFromTenor(S764,"1D","Following",T$13,"Normal")</f>
        <v>43486</v>
      </c>
      <c r="U764" s="175" t="str">
        <f ca="1"/>
        <v>Load Curve</v>
      </c>
      <c r="V764" s="136" t="s">
        <v>4</v>
      </c>
    </row>
    <row r="765" spans="1:22" x14ac:dyDescent="0.25">
      <c r="A765" s="142">
        <v>747</v>
      </c>
      <c r="B765" s="134"/>
      <c r="C765" s="174">
        <f ca="1">_xll.meDateFromTenor(C764,"1D","FOLLOWING",D$13,"NORMAL")</f>
        <v>43486</v>
      </c>
      <c r="D765" s="20">
        <f ca="1">_xll.meDateFromTenor(C765,D$14,"Following",D$13,"Normal")</f>
        <v>43487</v>
      </c>
      <c r="E765" s="175">
        <f ca="1"/>
        <v>-2.0982400214908455E-3</v>
      </c>
      <c r="F765" s="99"/>
      <c r="G765" s="174">
        <f t="shared" ca="1" si="44"/>
        <v>43486</v>
      </c>
      <c r="H765" s="20">
        <f ca="1">_xll.meDateFromTenor(G765,H$14,"Following",H$13,"Normal")</f>
        <v>43578</v>
      </c>
      <c r="I765" s="175" t="str">
        <f ca="1"/>
        <v>Load Curve</v>
      </c>
      <c r="J765" s="7" t="s">
        <v>4</v>
      </c>
      <c r="K765" s="174">
        <f t="shared" ca="1" si="45"/>
        <v>43486</v>
      </c>
      <c r="L765" s="20">
        <f ca="1">_xll.meDateFromTenor(K765,L$14,"Following",L$13,"Normal")</f>
        <v>43668</v>
      </c>
      <c r="M765" s="175">
        <f ca="1"/>
        <v>1.4212989509807014E-3</v>
      </c>
      <c r="N765" s="7" t="s">
        <v>4</v>
      </c>
      <c r="O765" s="174">
        <f t="shared" ca="1" si="46"/>
        <v>43486</v>
      </c>
      <c r="P765" s="20">
        <f ca="1">_xll.meDateFromTenor(O765,P$14,"Following",P$13,"Normal")</f>
        <v>43487</v>
      </c>
      <c r="Q765" s="175" t="str">
        <f ca="1"/>
        <v>Load Curve</v>
      </c>
      <c r="R765" s="7" t="s">
        <v>4</v>
      </c>
      <c r="S765" s="174">
        <f t="shared" ca="1" si="47"/>
        <v>43486</v>
      </c>
      <c r="T765" s="20">
        <f ca="1">_xll.meDateFromTenor(S765,"1D","Following",T$13,"Normal")</f>
        <v>43487</v>
      </c>
      <c r="U765" s="175" t="str">
        <f ca="1"/>
        <v>Load Curve</v>
      </c>
      <c r="V765" s="136" t="s">
        <v>4</v>
      </c>
    </row>
    <row r="766" spans="1:22" x14ac:dyDescent="0.25">
      <c r="A766" s="142">
        <v>748</v>
      </c>
      <c r="B766" s="134"/>
      <c r="C766" s="174">
        <f ca="1">_xll.meDateFromTenor(C765,"1D","FOLLOWING",D$13,"NORMAL")</f>
        <v>43487</v>
      </c>
      <c r="D766" s="20">
        <f ca="1">_xll.meDateFromTenor(C766,D$14,"Following",D$13,"Normal")</f>
        <v>43488</v>
      </c>
      <c r="E766" s="175">
        <f ca="1"/>
        <v>-2.0925074598254841E-3</v>
      </c>
      <c r="F766" s="99"/>
      <c r="G766" s="174">
        <f t="shared" ca="1" si="44"/>
        <v>43487</v>
      </c>
      <c r="H766" s="20">
        <f ca="1">_xll.meDateFromTenor(G766,H$14,"Following",H$13,"Normal")</f>
        <v>43578</v>
      </c>
      <c r="I766" s="175" t="str">
        <f ca="1"/>
        <v>Load Curve</v>
      </c>
      <c r="J766" s="7" t="s">
        <v>4</v>
      </c>
      <c r="K766" s="174">
        <f t="shared" ca="1" si="45"/>
        <v>43487</v>
      </c>
      <c r="L766" s="20">
        <f ca="1">_xll.meDateFromTenor(K766,L$14,"Following",L$13,"Normal")</f>
        <v>43668</v>
      </c>
      <c r="M766" s="175">
        <f ca="1"/>
        <v>1.4276727237038877E-3</v>
      </c>
      <c r="N766" s="7" t="s">
        <v>4</v>
      </c>
      <c r="O766" s="174">
        <f t="shared" ca="1" si="46"/>
        <v>43487</v>
      </c>
      <c r="P766" s="20">
        <f ca="1">_xll.meDateFromTenor(O766,P$14,"Following",P$13,"Normal")</f>
        <v>43488</v>
      </c>
      <c r="Q766" s="175" t="str">
        <f ca="1"/>
        <v>Load Curve</v>
      </c>
      <c r="R766" s="7" t="s">
        <v>4</v>
      </c>
      <c r="S766" s="174">
        <f t="shared" ca="1" si="47"/>
        <v>43487</v>
      </c>
      <c r="T766" s="20">
        <f ca="1">_xll.meDateFromTenor(S766,"1D","Following",T$13,"Normal")</f>
        <v>43488</v>
      </c>
      <c r="U766" s="175" t="str">
        <f ca="1"/>
        <v>Load Curve</v>
      </c>
      <c r="V766" s="136" t="s">
        <v>4</v>
      </c>
    </row>
    <row r="767" spans="1:22" x14ac:dyDescent="0.25">
      <c r="A767" s="142">
        <v>749</v>
      </c>
      <c r="B767" s="134"/>
      <c r="C767" s="174">
        <f ca="1">_xll.meDateFromTenor(C766,"1D","FOLLOWING",D$13,"NORMAL")</f>
        <v>43488</v>
      </c>
      <c r="D767" s="20">
        <f ca="1">_xll.meDateFromTenor(C767,D$14,"Following",D$13,"Normal")</f>
        <v>43489</v>
      </c>
      <c r="E767" s="175">
        <f ca="1"/>
        <v>-2.0867192205775782E-3</v>
      </c>
      <c r="F767" s="99"/>
      <c r="G767" s="174">
        <f t="shared" ca="1" si="44"/>
        <v>43488</v>
      </c>
      <c r="H767" s="20">
        <f ca="1">_xll.meDateFromTenor(G767,H$14,"Following",H$13,"Normal")</f>
        <v>43578</v>
      </c>
      <c r="I767" s="175" t="str">
        <f ca="1"/>
        <v>Load Curve</v>
      </c>
      <c r="J767" s="7" t="s">
        <v>4</v>
      </c>
      <c r="K767" s="174">
        <f t="shared" ca="1" si="45"/>
        <v>43488</v>
      </c>
      <c r="L767" s="20">
        <f ca="1">_xll.meDateFromTenor(K767,L$14,"Following",L$13,"Normal")</f>
        <v>43669</v>
      </c>
      <c r="M767" s="175">
        <f ca="1"/>
        <v>1.4340488703338775E-3</v>
      </c>
      <c r="N767" s="7" t="s">
        <v>4</v>
      </c>
      <c r="O767" s="174">
        <f t="shared" ca="1" si="46"/>
        <v>43488</v>
      </c>
      <c r="P767" s="20">
        <f ca="1">_xll.meDateFromTenor(O767,P$14,"Following",P$13,"Normal")</f>
        <v>43489</v>
      </c>
      <c r="Q767" s="175" t="str">
        <f ca="1"/>
        <v>Load Curve</v>
      </c>
      <c r="R767" s="7" t="s">
        <v>4</v>
      </c>
      <c r="S767" s="174">
        <f t="shared" ca="1" si="47"/>
        <v>43488</v>
      </c>
      <c r="T767" s="20">
        <f ca="1">_xll.meDateFromTenor(S767,"1D","Following",T$13,"Normal")</f>
        <v>43489</v>
      </c>
      <c r="U767" s="175" t="str">
        <f ca="1"/>
        <v>Load Curve</v>
      </c>
      <c r="V767" s="136" t="s">
        <v>4</v>
      </c>
    </row>
    <row r="768" spans="1:22" x14ac:dyDescent="0.25">
      <c r="A768" s="142">
        <v>750</v>
      </c>
      <c r="B768" s="134"/>
      <c r="C768" s="174">
        <f ca="1">_xll.meDateFromTenor(C767,"1D","FOLLOWING",D$13,"NORMAL")</f>
        <v>43489</v>
      </c>
      <c r="D768" s="20">
        <f ca="1">_xll.meDateFromTenor(C768,D$14,"Following",D$13,"Normal")</f>
        <v>43490</v>
      </c>
      <c r="E768" s="175">
        <f ca="1"/>
        <v>-2.0808753050261049E-3</v>
      </c>
      <c r="F768" s="99"/>
      <c r="G768" s="174">
        <f t="shared" ca="1" si="44"/>
        <v>43489</v>
      </c>
      <c r="H768" s="20">
        <f ca="1">_xll.meDateFromTenor(G768,H$14,"Following",H$13,"Normal")</f>
        <v>43579</v>
      </c>
      <c r="I768" s="175" t="str">
        <f ca="1"/>
        <v>Load Curve</v>
      </c>
      <c r="J768" s="7" t="s">
        <v>4</v>
      </c>
      <c r="K768" s="174">
        <f t="shared" ca="1" si="45"/>
        <v>43489</v>
      </c>
      <c r="L768" s="20">
        <f ca="1">_xll.meDateFromTenor(K768,L$14,"Following",L$13,"Normal")</f>
        <v>43670</v>
      </c>
      <c r="M768" s="175">
        <f ca="1"/>
        <v>1.4404273692840673E-3</v>
      </c>
      <c r="N768" s="7" t="s">
        <v>4</v>
      </c>
      <c r="O768" s="174">
        <f t="shared" ca="1" si="46"/>
        <v>43489</v>
      </c>
      <c r="P768" s="20">
        <f ca="1">_xll.meDateFromTenor(O768,P$14,"Following",P$13,"Normal")</f>
        <v>43490</v>
      </c>
      <c r="Q768" s="175" t="str">
        <f ca="1"/>
        <v>Load Curve</v>
      </c>
      <c r="R768" s="7" t="s">
        <v>4</v>
      </c>
      <c r="S768" s="174">
        <f t="shared" ca="1" si="47"/>
        <v>43489</v>
      </c>
      <c r="T768" s="20">
        <f ca="1">_xll.meDateFromTenor(S768,"1D","Following",T$13,"Normal")</f>
        <v>43490</v>
      </c>
      <c r="U768" s="175" t="str">
        <f ca="1"/>
        <v>Load Curve</v>
      </c>
      <c r="V768" s="136" t="s">
        <v>4</v>
      </c>
    </row>
    <row r="769" spans="1:22" x14ac:dyDescent="0.25">
      <c r="A769" s="142">
        <v>751</v>
      </c>
      <c r="B769" s="134"/>
      <c r="C769" s="174">
        <f ca="1">_xll.meDateFromTenor(C768,"1D","FOLLOWING",D$13,"NORMAL")</f>
        <v>43490</v>
      </c>
      <c r="D769" s="20">
        <f ca="1">_xll.meDateFromTenor(C769,D$14,"Following",D$13,"Normal")</f>
        <v>43493</v>
      </c>
      <c r="E769" s="175">
        <f ca="1"/>
        <v>-2.0689899995796142E-3</v>
      </c>
      <c r="F769" s="99"/>
      <c r="G769" s="174">
        <f t="shared" ca="1" si="44"/>
        <v>43490</v>
      </c>
      <c r="H769" s="20">
        <f ca="1">_xll.meDateFromTenor(G769,H$14,"Following",H$13,"Normal")</f>
        <v>43580</v>
      </c>
      <c r="I769" s="175" t="str">
        <f ca="1"/>
        <v>Load Curve</v>
      </c>
      <c r="J769" s="7" t="s">
        <v>4</v>
      </c>
      <c r="K769" s="174">
        <f t="shared" ca="1" si="45"/>
        <v>43490</v>
      </c>
      <c r="L769" s="20">
        <f ca="1">_xll.meDateFromTenor(K769,L$14,"Following",L$13,"Normal")</f>
        <v>43671</v>
      </c>
      <c r="M769" s="175">
        <f ca="1"/>
        <v>1.4468081989678517E-3</v>
      </c>
      <c r="N769" s="7" t="s">
        <v>4</v>
      </c>
      <c r="O769" s="174">
        <f t="shared" ca="1" si="46"/>
        <v>43490</v>
      </c>
      <c r="P769" s="20">
        <f ca="1">_xll.meDateFromTenor(O769,P$14,"Following",P$13,"Normal")</f>
        <v>43493</v>
      </c>
      <c r="Q769" s="175" t="str">
        <f ca="1"/>
        <v>Load Curve</v>
      </c>
      <c r="R769" s="7" t="s">
        <v>4</v>
      </c>
      <c r="S769" s="174">
        <f t="shared" ca="1" si="47"/>
        <v>43490</v>
      </c>
      <c r="T769" s="20">
        <f ca="1">_xll.meDateFromTenor(S769,"1D","Following",T$13,"Normal")</f>
        <v>43493</v>
      </c>
      <c r="U769" s="175" t="str">
        <f ca="1"/>
        <v>Load Curve</v>
      </c>
      <c r="V769" s="136" t="s">
        <v>4</v>
      </c>
    </row>
    <row r="770" spans="1:22" x14ac:dyDescent="0.25">
      <c r="A770" s="142">
        <v>752</v>
      </c>
      <c r="B770" s="134"/>
      <c r="C770" s="174">
        <f ca="1">_xll.meDateFromTenor(C769,"1D","FOLLOWING",D$13,"NORMAL")</f>
        <v>43493</v>
      </c>
      <c r="D770" s="20">
        <f ca="1">_xll.meDateFromTenor(C770,D$14,"Following",D$13,"Normal")</f>
        <v>43494</v>
      </c>
      <c r="E770" s="175">
        <f ca="1"/>
        <v>-2.0569428978500855E-3</v>
      </c>
      <c r="F770" s="99"/>
      <c r="G770" s="174">
        <f t="shared" ca="1" si="44"/>
        <v>43493</v>
      </c>
      <c r="H770" s="20">
        <f ca="1">_xll.meDateFromTenor(G770,H$14,"Following",H$13,"Normal")</f>
        <v>43584</v>
      </c>
      <c r="I770" s="175" t="str">
        <f ca="1"/>
        <v>Load Curve</v>
      </c>
      <c r="J770" s="7" t="s">
        <v>4</v>
      </c>
      <c r="K770" s="174">
        <f t="shared" ca="1" si="45"/>
        <v>43493</v>
      </c>
      <c r="L770" s="20">
        <f ca="1">_xll.meDateFromTenor(K770,L$14,"Following",L$13,"Normal")</f>
        <v>43675</v>
      </c>
      <c r="M770" s="175">
        <f ca="1"/>
        <v>1.465964456554743E-3</v>
      </c>
      <c r="N770" s="7" t="s">
        <v>4</v>
      </c>
      <c r="O770" s="174">
        <f t="shared" ca="1" si="46"/>
        <v>43493</v>
      </c>
      <c r="P770" s="20">
        <f ca="1">_xll.meDateFromTenor(O770,P$14,"Following",P$13,"Normal")</f>
        <v>43494</v>
      </c>
      <c r="Q770" s="175" t="str">
        <f ca="1"/>
        <v>Load Curve</v>
      </c>
      <c r="R770" s="7" t="s">
        <v>4</v>
      </c>
      <c r="S770" s="174">
        <f t="shared" ca="1" si="47"/>
        <v>43493</v>
      </c>
      <c r="T770" s="20">
        <f ca="1">_xll.meDateFromTenor(S770,"1D","Following",T$13,"Normal")</f>
        <v>43494</v>
      </c>
      <c r="U770" s="175" t="str">
        <f ca="1"/>
        <v>Load Curve</v>
      </c>
      <c r="V770" s="136" t="s">
        <v>4</v>
      </c>
    </row>
    <row r="771" spans="1:22" x14ac:dyDescent="0.25">
      <c r="A771" s="142">
        <v>753</v>
      </c>
      <c r="B771" s="134"/>
      <c r="C771" s="174">
        <f ca="1">_xll.meDateFromTenor(C770,"1D","FOLLOWING",D$13,"NORMAL")</f>
        <v>43494</v>
      </c>
      <c r="D771" s="20">
        <f ca="1">_xll.meDateFromTenor(C771,D$14,"Following",D$13,"Normal")</f>
        <v>43495</v>
      </c>
      <c r="E771" s="175">
        <f ca="1"/>
        <v>-2.0508206147695847E-3</v>
      </c>
      <c r="F771" s="99"/>
      <c r="G771" s="174">
        <f t="shared" ca="1" si="44"/>
        <v>43494</v>
      </c>
      <c r="H771" s="20">
        <f ca="1">_xll.meDateFromTenor(G771,H$14,"Following",H$13,"Normal")</f>
        <v>43584</v>
      </c>
      <c r="I771" s="175" t="str">
        <f ca="1"/>
        <v>Load Curve</v>
      </c>
      <c r="J771" s="7" t="s">
        <v>4</v>
      </c>
      <c r="K771" s="174">
        <f t="shared" ca="1" si="45"/>
        <v>43494</v>
      </c>
      <c r="L771" s="20">
        <f ca="1">_xll.meDateFromTenor(K771,L$14,"Following",L$13,"Normal")</f>
        <v>43675</v>
      </c>
      <c r="M771" s="175">
        <f ca="1"/>
        <v>1.4723543933068725E-3</v>
      </c>
      <c r="N771" s="7" t="s">
        <v>4</v>
      </c>
      <c r="O771" s="174">
        <f t="shared" ca="1" si="46"/>
        <v>43494</v>
      </c>
      <c r="P771" s="20">
        <f ca="1">_xll.meDateFromTenor(O771,P$14,"Following",P$13,"Normal")</f>
        <v>43495</v>
      </c>
      <c r="Q771" s="175" t="str">
        <f ca="1"/>
        <v>Load Curve</v>
      </c>
      <c r="R771" s="7" t="s">
        <v>4</v>
      </c>
      <c r="S771" s="174">
        <f t="shared" ca="1" si="47"/>
        <v>43494</v>
      </c>
      <c r="T771" s="20">
        <f ca="1">_xll.meDateFromTenor(S771,"1D","Following",T$13,"Normal")</f>
        <v>43495</v>
      </c>
      <c r="U771" s="175" t="str">
        <f ca="1"/>
        <v>Load Curve</v>
      </c>
      <c r="V771" s="136" t="s">
        <v>4</v>
      </c>
    </row>
    <row r="772" spans="1:22" x14ac:dyDescent="0.25">
      <c r="A772" s="142">
        <v>754</v>
      </c>
      <c r="B772" s="134"/>
      <c r="C772" s="174">
        <f ca="1">_xll.meDateFromTenor(C771,"1D","FOLLOWING",D$13,"NORMAL")</f>
        <v>43495</v>
      </c>
      <c r="D772" s="20">
        <f ca="1">_xll.meDateFromTenor(C772,D$14,"Following",D$13,"Normal")</f>
        <v>43496</v>
      </c>
      <c r="E772" s="175">
        <f ca="1"/>
        <v>-2.0446426610609765E-3</v>
      </c>
      <c r="F772" s="99"/>
      <c r="G772" s="174">
        <f t="shared" ca="1" si="44"/>
        <v>43495</v>
      </c>
      <c r="H772" s="20">
        <f ca="1">_xll.meDateFromTenor(G772,H$14,"Following",H$13,"Normal")</f>
        <v>43585</v>
      </c>
      <c r="I772" s="175" t="str">
        <f ca="1"/>
        <v>Load Curve</v>
      </c>
      <c r="J772" s="7" t="s">
        <v>4</v>
      </c>
      <c r="K772" s="174">
        <f t="shared" ca="1" si="45"/>
        <v>43495</v>
      </c>
      <c r="L772" s="20">
        <f ca="1">_xll.meDateFromTenor(K772,L$14,"Following",L$13,"Normal")</f>
        <v>43676</v>
      </c>
      <c r="M772" s="175">
        <f ca="1"/>
        <v>1.478746552859579E-3</v>
      </c>
      <c r="N772" s="7" t="s">
        <v>4</v>
      </c>
      <c r="O772" s="174">
        <f t="shared" ca="1" si="46"/>
        <v>43495</v>
      </c>
      <c r="P772" s="20">
        <f ca="1">_xll.meDateFromTenor(O772,P$14,"Following",P$13,"Normal")</f>
        <v>43496</v>
      </c>
      <c r="Q772" s="175" t="str">
        <f ca="1"/>
        <v>Load Curve</v>
      </c>
      <c r="R772" s="7" t="s">
        <v>4</v>
      </c>
      <c r="S772" s="174">
        <f t="shared" ca="1" si="47"/>
        <v>43495</v>
      </c>
      <c r="T772" s="20">
        <f ca="1">_xll.meDateFromTenor(S772,"1D","Following",T$13,"Normal")</f>
        <v>43496</v>
      </c>
      <c r="U772" s="175" t="str">
        <f ca="1"/>
        <v>Load Curve</v>
      </c>
      <c r="V772" s="136" t="s">
        <v>4</v>
      </c>
    </row>
    <row r="773" spans="1:22" x14ac:dyDescent="0.25">
      <c r="A773" s="142">
        <v>755</v>
      </c>
      <c r="B773" s="134"/>
      <c r="C773" s="174">
        <f ca="1">_xll.meDateFromTenor(C772,"1D","FOLLOWING",D$13,"NORMAL")</f>
        <v>43496</v>
      </c>
      <c r="D773" s="20">
        <f ca="1">_xll.meDateFromTenor(C773,D$14,"Following",D$13,"Normal")</f>
        <v>43497</v>
      </c>
      <c r="E773" s="175">
        <f ca="1"/>
        <v>-2.0384090378833338E-3</v>
      </c>
      <c r="F773" s="99"/>
      <c r="G773" s="174">
        <f t="shared" ca="1" si="44"/>
        <v>43496</v>
      </c>
      <c r="H773" s="20">
        <f ca="1">_xll.meDateFromTenor(G773,H$14,"Following",H$13,"Normal")</f>
        <v>43585</v>
      </c>
      <c r="I773" s="175" t="str">
        <f ca="1"/>
        <v>Load Curve</v>
      </c>
      <c r="J773" s="7" t="s">
        <v>4</v>
      </c>
      <c r="K773" s="174">
        <f t="shared" ca="1" si="45"/>
        <v>43496</v>
      </c>
      <c r="L773" s="20">
        <f ca="1">_xll.meDateFromTenor(K773,L$14,"Following",L$13,"Normal")</f>
        <v>43677</v>
      </c>
      <c r="M773" s="175">
        <f ca="1"/>
        <v>1.4851409136262576E-3</v>
      </c>
      <c r="N773" s="7" t="s">
        <v>4</v>
      </c>
      <c r="O773" s="174">
        <f t="shared" ca="1" si="46"/>
        <v>43496</v>
      </c>
      <c r="P773" s="20">
        <f ca="1">_xll.meDateFromTenor(O773,P$14,"Following",P$13,"Normal")</f>
        <v>43497</v>
      </c>
      <c r="Q773" s="175" t="str">
        <f ca="1"/>
        <v>Load Curve</v>
      </c>
      <c r="R773" s="7" t="s">
        <v>4</v>
      </c>
      <c r="S773" s="174">
        <f t="shared" ca="1" si="47"/>
        <v>43496</v>
      </c>
      <c r="T773" s="20">
        <f ca="1">_xll.meDateFromTenor(S773,"1D","Following",T$13,"Normal")</f>
        <v>43497</v>
      </c>
      <c r="U773" s="175" t="str">
        <f ca="1"/>
        <v>Load Curve</v>
      </c>
      <c r="V773" s="136" t="s">
        <v>4</v>
      </c>
    </row>
    <row r="774" spans="1:22" x14ac:dyDescent="0.25">
      <c r="A774" s="142">
        <v>756</v>
      </c>
      <c r="B774" s="134"/>
      <c r="C774" s="174">
        <f ca="1">_xll.meDateFromTenor(C773,"1D","FOLLOWING",D$13,"NORMAL")</f>
        <v>43497</v>
      </c>
      <c r="D774" s="20">
        <f ca="1">_xll.meDateFromTenor(C774,D$14,"Following",D$13,"Normal")</f>
        <v>43500</v>
      </c>
      <c r="E774" s="175">
        <f ca="1"/>
        <v>-2.0257448313332278E-3</v>
      </c>
      <c r="F774" s="99"/>
      <c r="G774" s="174">
        <f t="shared" ca="1" si="44"/>
        <v>43497</v>
      </c>
      <c r="H774" s="20">
        <f ca="1">_xll.meDateFromTenor(G774,H$14,"Following",H$13,"Normal")</f>
        <v>43587</v>
      </c>
      <c r="I774" s="175" t="str">
        <f ca="1"/>
        <v>Load Curve</v>
      </c>
      <c r="J774" s="7" t="s">
        <v>4</v>
      </c>
      <c r="K774" s="174">
        <f t="shared" ca="1" si="45"/>
        <v>43497</v>
      </c>
      <c r="L774" s="20">
        <f ca="1">_xll.meDateFromTenor(K774,L$14,"Following",L$13,"Normal")</f>
        <v>43678</v>
      </c>
      <c r="M774" s="175">
        <f ca="1"/>
        <v>1.4915374540203053E-3</v>
      </c>
      <c r="N774" s="7" t="s">
        <v>4</v>
      </c>
      <c r="O774" s="174">
        <f t="shared" ca="1" si="46"/>
        <v>43497</v>
      </c>
      <c r="P774" s="20">
        <f ca="1">_xll.meDateFromTenor(O774,P$14,"Following",P$13,"Normal")</f>
        <v>43500</v>
      </c>
      <c r="Q774" s="175" t="str">
        <f ca="1"/>
        <v>Load Curve</v>
      </c>
      <c r="R774" s="7" t="s">
        <v>4</v>
      </c>
      <c r="S774" s="174">
        <f t="shared" ca="1" si="47"/>
        <v>43497</v>
      </c>
      <c r="T774" s="20">
        <f ca="1">_xll.meDateFromTenor(S774,"1D","Following",T$13,"Normal")</f>
        <v>43500</v>
      </c>
      <c r="U774" s="175" t="str">
        <f ca="1"/>
        <v>Load Curve</v>
      </c>
      <c r="V774" s="136" t="s">
        <v>4</v>
      </c>
    </row>
    <row r="775" spans="1:22" x14ac:dyDescent="0.25">
      <c r="A775" s="142">
        <v>757</v>
      </c>
      <c r="B775" s="134"/>
      <c r="C775" s="174">
        <f ca="1">_xll.meDateFromTenor(C774,"1D","FOLLOWING",D$13,"NORMAL")</f>
        <v>43500</v>
      </c>
      <c r="D775" s="20">
        <f ca="1">_xll.meDateFromTenor(C775,D$14,"Following",D$13,"Normal")</f>
        <v>43501</v>
      </c>
      <c r="E775" s="175">
        <f ca="1"/>
        <v>-2.0129178668293404E-3</v>
      </c>
      <c r="F775" s="99"/>
      <c r="G775" s="174">
        <f t="shared" ca="1" si="44"/>
        <v>43500</v>
      </c>
      <c r="H775" s="20">
        <f ca="1">_xll.meDateFromTenor(G775,H$14,"Following",H$13,"Normal")</f>
        <v>43591</v>
      </c>
      <c r="I775" s="175" t="str">
        <f ca="1"/>
        <v>Load Curve</v>
      </c>
      <c r="J775" s="7" t="s">
        <v>4</v>
      </c>
      <c r="K775" s="174">
        <f t="shared" ca="1" si="45"/>
        <v>43500</v>
      </c>
      <c r="L775" s="20">
        <f ca="1">_xll.meDateFromTenor(K775,L$14,"Following",L$13,"Normal")</f>
        <v>43682</v>
      </c>
      <c r="M775" s="175">
        <f ca="1"/>
        <v>1.5107399371006192E-3</v>
      </c>
      <c r="N775" s="7" t="s">
        <v>4</v>
      </c>
      <c r="O775" s="174">
        <f t="shared" ca="1" si="46"/>
        <v>43500</v>
      </c>
      <c r="P775" s="20">
        <f ca="1">_xll.meDateFromTenor(O775,P$14,"Following",P$13,"Normal")</f>
        <v>43501</v>
      </c>
      <c r="Q775" s="175" t="str">
        <f ca="1"/>
        <v>Load Curve</v>
      </c>
      <c r="R775" s="7" t="s">
        <v>4</v>
      </c>
      <c r="S775" s="174">
        <f t="shared" ca="1" si="47"/>
        <v>43500</v>
      </c>
      <c r="T775" s="20">
        <f ca="1">_xll.meDateFromTenor(S775,"1D","Following",T$13,"Normal")</f>
        <v>43501</v>
      </c>
      <c r="U775" s="175" t="str">
        <f ca="1"/>
        <v>Load Curve</v>
      </c>
      <c r="V775" s="136" t="s">
        <v>4</v>
      </c>
    </row>
    <row r="776" spans="1:22" x14ac:dyDescent="0.25">
      <c r="A776" s="142">
        <v>758</v>
      </c>
      <c r="B776" s="134"/>
      <c r="C776" s="174">
        <f ca="1">_xll.meDateFromTenor(C775,"1D","FOLLOWING",D$13,"NORMAL")</f>
        <v>43501</v>
      </c>
      <c r="D776" s="20">
        <f ca="1">_xll.meDateFromTenor(C776,D$14,"Following",D$13,"Normal")</f>
        <v>43502</v>
      </c>
      <c r="E776" s="175">
        <f ca="1"/>
        <v>-2.0064059092161982E-3</v>
      </c>
      <c r="F776" s="99"/>
      <c r="G776" s="174">
        <f t="shared" ca="1" si="44"/>
        <v>43501</v>
      </c>
      <c r="H776" s="20">
        <f ca="1">_xll.meDateFromTenor(G776,H$14,"Following",H$13,"Normal")</f>
        <v>43591</v>
      </c>
      <c r="I776" s="175" t="str">
        <f ca="1"/>
        <v>Load Curve</v>
      </c>
      <c r="J776" s="7" t="s">
        <v>4</v>
      </c>
      <c r="K776" s="174">
        <f t="shared" ca="1" si="45"/>
        <v>43501</v>
      </c>
      <c r="L776" s="20">
        <f ca="1">_xll.meDateFromTenor(K776,L$14,"Following",L$13,"Normal")</f>
        <v>43682</v>
      </c>
      <c r="M776" s="175">
        <f ca="1"/>
        <v>1.5171449801381026E-3</v>
      </c>
      <c r="N776" s="7" t="s">
        <v>4</v>
      </c>
      <c r="O776" s="174">
        <f t="shared" ca="1" si="46"/>
        <v>43501</v>
      </c>
      <c r="P776" s="20">
        <f ca="1">_xll.meDateFromTenor(O776,P$14,"Following",P$13,"Normal")</f>
        <v>43502</v>
      </c>
      <c r="Q776" s="175" t="str">
        <f ca="1"/>
        <v>Load Curve</v>
      </c>
      <c r="R776" s="7" t="s">
        <v>4</v>
      </c>
      <c r="S776" s="174">
        <f t="shared" ca="1" si="47"/>
        <v>43501</v>
      </c>
      <c r="T776" s="20">
        <f ca="1">_xll.meDateFromTenor(S776,"1D","Following",T$13,"Normal")</f>
        <v>43502</v>
      </c>
      <c r="U776" s="175" t="str">
        <f ca="1"/>
        <v>Load Curve</v>
      </c>
      <c r="V776" s="136" t="s">
        <v>4</v>
      </c>
    </row>
    <row r="777" spans="1:22" x14ac:dyDescent="0.25">
      <c r="A777" s="142">
        <v>759</v>
      </c>
      <c r="B777" s="134"/>
      <c r="C777" s="174">
        <f ca="1">_xll.meDateFromTenor(C776,"1D","FOLLOWING",D$13,"NORMAL")</f>
        <v>43502</v>
      </c>
      <c r="D777" s="20">
        <f ca="1">_xll.meDateFromTenor(C777,D$14,"Following",D$13,"Normal")</f>
        <v>43503</v>
      </c>
      <c r="E777" s="175">
        <f ca="1"/>
        <v>-1.9998382874098011E-3</v>
      </c>
      <c r="F777" s="99"/>
      <c r="G777" s="174">
        <f t="shared" ca="1" si="44"/>
        <v>43502</v>
      </c>
      <c r="H777" s="20">
        <f ca="1">_xll.meDateFromTenor(G777,H$14,"Following",H$13,"Normal")</f>
        <v>43591</v>
      </c>
      <c r="I777" s="175" t="str">
        <f ca="1"/>
        <v>Load Curve</v>
      </c>
      <c r="J777" s="7" t="s">
        <v>4</v>
      </c>
      <c r="K777" s="174">
        <f t="shared" ca="1" si="45"/>
        <v>43502</v>
      </c>
      <c r="L777" s="20">
        <f ca="1">_xll.meDateFromTenor(K777,L$14,"Following",L$13,"Normal")</f>
        <v>43683</v>
      </c>
      <c r="M777" s="175">
        <f ca="1"/>
        <v>1.523552094869934E-3</v>
      </c>
      <c r="N777" s="7" t="s">
        <v>4</v>
      </c>
      <c r="O777" s="174">
        <f t="shared" ca="1" si="46"/>
        <v>43502</v>
      </c>
      <c r="P777" s="20">
        <f ca="1">_xll.meDateFromTenor(O777,P$14,"Following",P$13,"Normal")</f>
        <v>43503</v>
      </c>
      <c r="Q777" s="175" t="str">
        <f ca="1"/>
        <v>Load Curve</v>
      </c>
      <c r="R777" s="7" t="s">
        <v>4</v>
      </c>
      <c r="S777" s="174">
        <f t="shared" ca="1" si="47"/>
        <v>43502</v>
      </c>
      <c r="T777" s="20">
        <f ca="1">_xll.meDateFromTenor(S777,"1D","Following",T$13,"Normal")</f>
        <v>43503</v>
      </c>
      <c r="U777" s="175" t="str">
        <f ca="1"/>
        <v>Load Curve</v>
      </c>
      <c r="V777" s="136" t="s">
        <v>4</v>
      </c>
    </row>
    <row r="778" spans="1:22" x14ac:dyDescent="0.25">
      <c r="A778" s="142">
        <v>760</v>
      </c>
      <c r="B778" s="134"/>
      <c r="C778" s="174">
        <f ca="1">_xll.meDateFromTenor(C777,"1D","FOLLOWING",D$13,"NORMAL")</f>
        <v>43503</v>
      </c>
      <c r="D778" s="20">
        <f ca="1">_xll.meDateFromTenor(C778,D$14,"Following",D$13,"Normal")</f>
        <v>43504</v>
      </c>
      <c r="E778" s="175">
        <f ca="1"/>
        <v>-1.993215002329414E-3</v>
      </c>
      <c r="F778" s="99"/>
      <c r="G778" s="174">
        <f t="shared" ca="1" si="44"/>
        <v>43503</v>
      </c>
      <c r="H778" s="20">
        <f ca="1">_xll.meDateFromTenor(G778,H$14,"Following",H$13,"Normal")</f>
        <v>43592</v>
      </c>
      <c r="I778" s="175" t="str">
        <f ca="1"/>
        <v>Load Curve</v>
      </c>
      <c r="J778" s="7" t="s">
        <v>4</v>
      </c>
      <c r="K778" s="174">
        <f t="shared" ca="1" si="45"/>
        <v>43503</v>
      </c>
      <c r="L778" s="20">
        <f ca="1">_xll.meDateFromTenor(K778,L$14,"Following",L$13,"Normal")</f>
        <v>43684</v>
      </c>
      <c r="M778" s="175">
        <f ca="1"/>
        <v>1.529961259709512E-3</v>
      </c>
      <c r="N778" s="7" t="s">
        <v>4</v>
      </c>
      <c r="O778" s="174">
        <f t="shared" ca="1" si="46"/>
        <v>43503</v>
      </c>
      <c r="P778" s="20">
        <f ca="1">_xll.meDateFromTenor(O778,P$14,"Following",P$13,"Normal")</f>
        <v>43504</v>
      </c>
      <c r="Q778" s="175" t="str">
        <f ca="1"/>
        <v>Load Curve</v>
      </c>
      <c r="R778" s="7" t="s">
        <v>4</v>
      </c>
      <c r="S778" s="174">
        <f t="shared" ca="1" si="47"/>
        <v>43503</v>
      </c>
      <c r="T778" s="20">
        <f ca="1">_xll.meDateFromTenor(S778,"1D","Following",T$13,"Normal")</f>
        <v>43504</v>
      </c>
      <c r="U778" s="175" t="str">
        <f ca="1"/>
        <v>Load Curve</v>
      </c>
      <c r="V778" s="136" t="s">
        <v>4</v>
      </c>
    </row>
    <row r="779" spans="1:22" x14ac:dyDescent="0.25">
      <c r="A779" s="142">
        <v>761</v>
      </c>
      <c r="B779" s="134"/>
      <c r="C779" s="174">
        <f ca="1">_xll.meDateFromTenor(C778,"1D","FOLLOWING",D$13,"NORMAL")</f>
        <v>43504</v>
      </c>
      <c r="D779" s="20">
        <f ca="1">_xll.meDateFromTenor(C779,D$14,"Following",D$13,"Normal")</f>
        <v>43507</v>
      </c>
      <c r="E779" s="175">
        <f ca="1"/>
        <v>-1.9797720047076764E-3</v>
      </c>
      <c r="F779" s="99"/>
      <c r="G779" s="174">
        <f t="shared" ca="1" si="44"/>
        <v>43504</v>
      </c>
      <c r="H779" s="20">
        <f ca="1">_xll.meDateFromTenor(G779,H$14,"Following",H$13,"Normal")</f>
        <v>43593</v>
      </c>
      <c r="I779" s="175" t="str">
        <f ca="1"/>
        <v>Load Curve</v>
      </c>
      <c r="J779" s="7" t="s">
        <v>4</v>
      </c>
      <c r="K779" s="174">
        <f t="shared" ca="1" si="45"/>
        <v>43504</v>
      </c>
      <c r="L779" s="20">
        <f ca="1">_xll.meDateFromTenor(K779,L$14,"Following",L$13,"Normal")</f>
        <v>43685</v>
      </c>
      <c r="M779" s="175">
        <f ca="1"/>
        <v>1.5363724530702311E-3</v>
      </c>
      <c r="N779" s="7" t="s">
        <v>4</v>
      </c>
      <c r="O779" s="174">
        <f t="shared" ca="1" si="46"/>
        <v>43504</v>
      </c>
      <c r="P779" s="20">
        <f ca="1">_xll.meDateFromTenor(O779,P$14,"Following",P$13,"Normal")</f>
        <v>43507</v>
      </c>
      <c r="Q779" s="175" t="str">
        <f ca="1"/>
        <v>Load Curve</v>
      </c>
      <c r="R779" s="7" t="s">
        <v>4</v>
      </c>
      <c r="S779" s="174">
        <f t="shared" ca="1" si="47"/>
        <v>43504</v>
      </c>
      <c r="T779" s="20">
        <f ca="1">_xll.meDateFromTenor(S779,"1D","Following",T$13,"Normal")</f>
        <v>43507</v>
      </c>
      <c r="U779" s="175" t="str">
        <f ca="1"/>
        <v>Load Curve</v>
      </c>
      <c r="V779" s="136" t="s">
        <v>4</v>
      </c>
    </row>
    <row r="780" spans="1:22" x14ac:dyDescent="0.25">
      <c r="A780" s="142">
        <v>762</v>
      </c>
      <c r="B780" s="134"/>
      <c r="C780" s="174">
        <f ca="1">_xll.meDateFromTenor(C779,"1D","FOLLOWING",D$13,"NORMAL")</f>
        <v>43507</v>
      </c>
      <c r="D780" s="20">
        <f ca="1">_xll.meDateFromTenor(C780,D$14,"Following",D$13,"Normal")</f>
        <v>43508</v>
      </c>
      <c r="E780" s="175">
        <f ca="1"/>
        <v>-1.966165246454217E-3</v>
      </c>
      <c r="F780" s="99"/>
      <c r="G780" s="174">
        <f t="shared" ca="1" si="44"/>
        <v>43507</v>
      </c>
      <c r="H780" s="20">
        <f ca="1">_xll.meDateFromTenor(G780,H$14,"Following",H$13,"Normal")</f>
        <v>43598</v>
      </c>
      <c r="I780" s="175" t="str">
        <f ca="1"/>
        <v>Load Curve</v>
      </c>
      <c r="J780" s="7" t="s">
        <v>4</v>
      </c>
      <c r="K780" s="174">
        <f t="shared" ca="1" si="45"/>
        <v>43507</v>
      </c>
      <c r="L780" s="20">
        <f ca="1">_xll.meDateFromTenor(K780,L$14,"Following",L$13,"Normal")</f>
        <v>43689</v>
      </c>
      <c r="M780" s="175">
        <f ca="1"/>
        <v>1.5556179884131994E-3</v>
      </c>
      <c r="N780" s="7" t="s">
        <v>4</v>
      </c>
      <c r="O780" s="174">
        <f t="shared" ca="1" si="46"/>
        <v>43507</v>
      </c>
      <c r="P780" s="20">
        <f ca="1">_xll.meDateFromTenor(O780,P$14,"Following",P$13,"Normal")</f>
        <v>43508</v>
      </c>
      <c r="Q780" s="175" t="str">
        <f ca="1"/>
        <v>Load Curve</v>
      </c>
      <c r="R780" s="7" t="s">
        <v>4</v>
      </c>
      <c r="S780" s="174">
        <f t="shared" ca="1" si="47"/>
        <v>43507</v>
      </c>
      <c r="T780" s="20">
        <f ca="1">_xll.meDateFromTenor(S780,"1D","Following",T$13,"Normal")</f>
        <v>43508</v>
      </c>
      <c r="U780" s="175" t="str">
        <f ca="1"/>
        <v>Load Curve</v>
      </c>
      <c r="V780" s="136" t="s">
        <v>4</v>
      </c>
    </row>
    <row r="781" spans="1:22" x14ac:dyDescent="0.25">
      <c r="A781" s="142">
        <v>763</v>
      </c>
      <c r="B781" s="134"/>
      <c r="C781" s="174">
        <f ca="1">_xll.meDateFromTenor(C780,"1D","FOLLOWING",D$13,"NORMAL")</f>
        <v>43508</v>
      </c>
      <c r="D781" s="20">
        <f ca="1">_xll.meDateFromTenor(C781,D$14,"Following",D$13,"Normal")</f>
        <v>43509</v>
      </c>
      <c r="E781" s="175">
        <f ca="1"/>
        <v>-1.9592636577536807E-3</v>
      </c>
      <c r="F781" s="99"/>
      <c r="G781" s="174">
        <f t="shared" ca="1" si="44"/>
        <v>43508</v>
      </c>
      <c r="H781" s="20">
        <f ca="1">_xll.meDateFromTenor(G781,H$14,"Following",H$13,"Normal")</f>
        <v>43598</v>
      </c>
      <c r="I781" s="175" t="str">
        <f ca="1"/>
        <v>Load Curve</v>
      </c>
      <c r="J781" s="7" t="s">
        <v>4</v>
      </c>
      <c r="K781" s="174">
        <f t="shared" ca="1" si="45"/>
        <v>43508</v>
      </c>
      <c r="L781" s="20">
        <f ca="1">_xll.meDateFromTenor(K781,L$14,"Following",L$13,"Normal")</f>
        <v>43689</v>
      </c>
      <c r="M781" s="175">
        <f ca="1"/>
        <v>1.5620370799924448E-3</v>
      </c>
      <c r="N781" s="7" t="s">
        <v>4</v>
      </c>
      <c r="O781" s="174">
        <f t="shared" ca="1" si="46"/>
        <v>43508</v>
      </c>
      <c r="P781" s="20">
        <f ca="1">_xll.meDateFromTenor(O781,P$14,"Following",P$13,"Normal")</f>
        <v>43509</v>
      </c>
      <c r="Q781" s="175" t="str">
        <f ca="1"/>
        <v>Load Curve</v>
      </c>
      <c r="R781" s="7" t="s">
        <v>4</v>
      </c>
      <c r="S781" s="174">
        <f t="shared" ca="1" si="47"/>
        <v>43508</v>
      </c>
      <c r="T781" s="20">
        <f ca="1">_xll.meDateFromTenor(S781,"1D","Following",T$13,"Normal")</f>
        <v>43509</v>
      </c>
      <c r="U781" s="175" t="str">
        <f ca="1"/>
        <v>Load Curve</v>
      </c>
      <c r="V781" s="136" t="s">
        <v>4</v>
      </c>
    </row>
    <row r="782" spans="1:22" x14ac:dyDescent="0.25">
      <c r="A782" s="142">
        <v>764</v>
      </c>
      <c r="B782" s="134"/>
      <c r="C782" s="174">
        <f ca="1">_xll.meDateFromTenor(C781,"1D","FOLLOWING",D$13,"NORMAL")</f>
        <v>43509</v>
      </c>
      <c r="D782" s="20">
        <f ca="1">_xll.meDateFromTenor(C782,D$14,"Following",D$13,"Normal")</f>
        <v>43510</v>
      </c>
      <c r="E782" s="175">
        <f ca="1"/>
        <v>-1.9523064108151258E-3</v>
      </c>
      <c r="F782" s="99"/>
      <c r="G782" s="174">
        <f t="shared" ca="1" si="44"/>
        <v>43509</v>
      </c>
      <c r="H782" s="20">
        <f ca="1">_xll.meDateFromTenor(G782,H$14,"Following",H$13,"Normal")</f>
        <v>43598</v>
      </c>
      <c r="I782" s="175" t="str">
        <f ca="1"/>
        <v>Load Curve</v>
      </c>
      <c r="J782" s="7" t="s">
        <v>4</v>
      </c>
      <c r="K782" s="174">
        <f t="shared" ca="1" si="45"/>
        <v>43509</v>
      </c>
      <c r="L782" s="20">
        <f ca="1">_xll.meDateFromTenor(K782,L$14,"Following",L$13,"Normal")</f>
        <v>43690</v>
      </c>
      <c r="M782" s="175">
        <f ca="1"/>
        <v>1.5684580921598134E-3</v>
      </c>
      <c r="N782" s="7" t="s">
        <v>4</v>
      </c>
      <c r="O782" s="174">
        <f t="shared" ca="1" si="46"/>
        <v>43509</v>
      </c>
      <c r="P782" s="20">
        <f ca="1">_xll.meDateFromTenor(O782,P$14,"Following",P$13,"Normal")</f>
        <v>43510</v>
      </c>
      <c r="Q782" s="175" t="str">
        <f ca="1"/>
        <v>Load Curve</v>
      </c>
      <c r="R782" s="7" t="s">
        <v>4</v>
      </c>
      <c r="S782" s="174">
        <f t="shared" ca="1" si="47"/>
        <v>43509</v>
      </c>
      <c r="T782" s="20">
        <f ca="1">_xll.meDateFromTenor(S782,"1D","Following",T$13,"Normal")</f>
        <v>43510</v>
      </c>
      <c r="U782" s="175" t="str">
        <f ca="1"/>
        <v>Load Curve</v>
      </c>
      <c r="V782" s="136" t="s">
        <v>4</v>
      </c>
    </row>
    <row r="783" spans="1:22" x14ac:dyDescent="0.25">
      <c r="A783" s="142">
        <v>765</v>
      </c>
      <c r="B783" s="134"/>
      <c r="C783" s="174">
        <f ca="1">_xll.meDateFromTenor(C782,"1D","FOLLOWING",D$13,"NORMAL")</f>
        <v>43510</v>
      </c>
      <c r="D783" s="20">
        <f ca="1">_xll.meDateFromTenor(C783,D$14,"Following",D$13,"Normal")</f>
        <v>43511</v>
      </c>
      <c r="E783" s="175">
        <f ca="1"/>
        <v>-1.9452935064379132E-3</v>
      </c>
      <c r="F783" s="99"/>
      <c r="G783" s="174">
        <f t="shared" ca="1" si="44"/>
        <v>43510</v>
      </c>
      <c r="H783" s="20">
        <f ca="1">_xll.meDateFromTenor(G783,H$14,"Following",H$13,"Normal")</f>
        <v>43599</v>
      </c>
      <c r="I783" s="175" t="str">
        <f ca="1"/>
        <v>Load Curve</v>
      </c>
      <c r="J783" s="7" t="s">
        <v>4</v>
      </c>
      <c r="K783" s="174">
        <f t="shared" ca="1" si="45"/>
        <v>43510</v>
      </c>
      <c r="L783" s="20">
        <f ca="1">_xll.meDateFromTenor(K783,L$14,"Following",L$13,"Normal")</f>
        <v>43691</v>
      </c>
      <c r="M783" s="175">
        <f ca="1"/>
        <v>1.5748810033287001E-3</v>
      </c>
      <c r="N783" s="7" t="s">
        <v>4</v>
      </c>
      <c r="O783" s="174">
        <f t="shared" ca="1" si="46"/>
        <v>43510</v>
      </c>
      <c r="P783" s="20">
        <f ca="1">_xll.meDateFromTenor(O783,P$14,"Following",P$13,"Normal")</f>
        <v>43511</v>
      </c>
      <c r="Q783" s="175" t="str">
        <f ca="1"/>
        <v>Load Curve</v>
      </c>
      <c r="R783" s="7" t="s">
        <v>4</v>
      </c>
      <c r="S783" s="174">
        <f t="shared" ca="1" si="47"/>
        <v>43510</v>
      </c>
      <c r="T783" s="20">
        <f ca="1">_xll.meDateFromTenor(S783,"1D","Following",T$13,"Normal")</f>
        <v>43511</v>
      </c>
      <c r="U783" s="175" t="str">
        <f ca="1"/>
        <v>Load Curve</v>
      </c>
      <c r="V783" s="136" t="s">
        <v>4</v>
      </c>
    </row>
    <row r="784" spans="1:22" x14ac:dyDescent="0.25">
      <c r="A784" s="142">
        <v>766</v>
      </c>
      <c r="B784" s="134"/>
      <c r="C784" s="174">
        <f ca="1">_xll.meDateFromTenor(C783,"1D","FOLLOWING",D$13,"NORMAL")</f>
        <v>43511</v>
      </c>
      <c r="D784" s="20">
        <f ca="1">_xll.meDateFromTenor(C784,D$14,"Following",D$13,"Normal")</f>
        <v>43514</v>
      </c>
      <c r="E784" s="175">
        <f ca="1"/>
        <v>-1.931071818450654E-3</v>
      </c>
      <c r="F784" s="99"/>
      <c r="G784" s="174">
        <f t="shared" ca="1" si="44"/>
        <v>43511</v>
      </c>
      <c r="H784" s="20">
        <f ca="1">_xll.meDateFromTenor(G784,H$14,"Following",H$13,"Normal")</f>
        <v>43600</v>
      </c>
      <c r="I784" s="175" t="str">
        <f ca="1"/>
        <v>Load Curve</v>
      </c>
      <c r="J784" s="7" t="s">
        <v>4</v>
      </c>
      <c r="K784" s="174">
        <f t="shared" ca="1" si="45"/>
        <v>43511</v>
      </c>
      <c r="L784" s="20">
        <f ca="1">_xll.meDateFromTenor(K784,L$14,"Following",L$13,"Normal")</f>
        <v>43692</v>
      </c>
      <c r="M784" s="175">
        <f ca="1"/>
        <v>1.5813057919125005E-3</v>
      </c>
      <c r="N784" s="7" t="s">
        <v>4</v>
      </c>
      <c r="O784" s="174">
        <f t="shared" ca="1" si="46"/>
        <v>43511</v>
      </c>
      <c r="P784" s="20">
        <f ca="1">_xll.meDateFromTenor(O784,P$14,"Following",P$13,"Normal")</f>
        <v>43514</v>
      </c>
      <c r="Q784" s="175" t="str">
        <f ca="1"/>
        <v>Load Curve</v>
      </c>
      <c r="R784" s="7" t="s">
        <v>4</v>
      </c>
      <c r="S784" s="174">
        <f t="shared" ca="1" si="47"/>
        <v>43511</v>
      </c>
      <c r="T784" s="20">
        <f ca="1">_xll.meDateFromTenor(S784,"1D","Following",T$13,"Normal")</f>
        <v>43514</v>
      </c>
      <c r="U784" s="175" t="str">
        <f ca="1"/>
        <v>Load Curve</v>
      </c>
      <c r="V784" s="136" t="s">
        <v>4</v>
      </c>
    </row>
    <row r="785" spans="1:22" x14ac:dyDescent="0.25">
      <c r="A785" s="142">
        <v>767</v>
      </c>
      <c r="B785" s="134"/>
      <c r="C785" s="174">
        <f ca="1">_xll.meDateFromTenor(C784,"1D","FOLLOWING",D$13,"NORMAL")</f>
        <v>43514</v>
      </c>
      <c r="D785" s="20">
        <f ca="1">_xll.meDateFromTenor(C785,D$14,"Following",D$13,"Normal")</f>
        <v>43515</v>
      </c>
      <c r="E785" s="175">
        <f ca="1"/>
        <v>-1.916685330529695E-3</v>
      </c>
      <c r="F785" s="99"/>
      <c r="G785" s="174">
        <f t="shared" ca="1" si="44"/>
        <v>43514</v>
      </c>
      <c r="H785" s="20">
        <f ca="1">_xll.meDateFromTenor(G785,H$14,"Following",H$13,"Normal")</f>
        <v>43605</v>
      </c>
      <c r="I785" s="175" t="str">
        <f ca="1"/>
        <v>Load Curve</v>
      </c>
      <c r="J785" s="7" t="s">
        <v>4</v>
      </c>
      <c r="K785" s="174">
        <f t="shared" ca="1" si="45"/>
        <v>43514</v>
      </c>
      <c r="L785" s="20">
        <f ca="1">_xll.meDateFromTenor(K785,L$14,"Following",L$13,"Normal")</f>
        <v>43696</v>
      </c>
      <c r="M785" s="175">
        <f ca="1"/>
        <v>1.6005912062873513E-3</v>
      </c>
      <c r="N785" s="7" t="s">
        <v>4</v>
      </c>
      <c r="O785" s="174">
        <f t="shared" ca="1" si="46"/>
        <v>43514</v>
      </c>
      <c r="P785" s="20">
        <f ca="1">_xll.meDateFromTenor(O785,P$14,"Following",P$13,"Normal")</f>
        <v>43515</v>
      </c>
      <c r="Q785" s="175" t="str">
        <f ca="1"/>
        <v>Load Curve</v>
      </c>
      <c r="R785" s="7" t="s">
        <v>4</v>
      </c>
      <c r="S785" s="174">
        <f t="shared" ca="1" si="47"/>
        <v>43514</v>
      </c>
      <c r="T785" s="20">
        <f ca="1">_xll.meDateFromTenor(S785,"1D","Following",T$13,"Normal")</f>
        <v>43515</v>
      </c>
      <c r="U785" s="175" t="str">
        <f ca="1"/>
        <v>Load Curve</v>
      </c>
      <c r="V785" s="136" t="s">
        <v>4</v>
      </c>
    </row>
    <row r="786" spans="1:22" x14ac:dyDescent="0.25">
      <c r="A786" s="142">
        <v>768</v>
      </c>
      <c r="B786" s="134"/>
      <c r="C786" s="174">
        <f ca="1">_xll.meDateFromTenor(C785,"1D","FOLLOWING",D$13,"NORMAL")</f>
        <v>43515</v>
      </c>
      <c r="D786" s="20">
        <f ca="1">_xll.meDateFromTenor(C786,D$14,"Following",D$13,"Normal")</f>
        <v>43516</v>
      </c>
      <c r="E786" s="175">
        <f ca="1"/>
        <v>-1.9093941505099533E-3</v>
      </c>
      <c r="F786" s="99"/>
      <c r="G786" s="174">
        <f t="shared" ca="1" si="44"/>
        <v>43515</v>
      </c>
      <c r="H786" s="20">
        <f ca="1">_xll.meDateFromTenor(G786,H$14,"Following",H$13,"Normal")</f>
        <v>43605</v>
      </c>
      <c r="I786" s="175" t="str">
        <f ca="1"/>
        <v>Load Curve</v>
      </c>
      <c r="J786" s="7" t="s">
        <v>4</v>
      </c>
      <c r="K786" s="174">
        <f t="shared" ca="1" si="45"/>
        <v>43515</v>
      </c>
      <c r="L786" s="20">
        <f ca="1">_xll.meDateFromTenor(K786,L$14,"Following",L$13,"Normal")</f>
        <v>43696</v>
      </c>
      <c r="M786" s="175">
        <f ca="1"/>
        <v>1.6070232886647709E-3</v>
      </c>
      <c r="N786" s="7" t="s">
        <v>4</v>
      </c>
      <c r="O786" s="174">
        <f t="shared" ca="1" si="46"/>
        <v>43515</v>
      </c>
      <c r="P786" s="20">
        <f ca="1">_xll.meDateFromTenor(O786,P$14,"Following",P$13,"Normal")</f>
        <v>43516</v>
      </c>
      <c r="Q786" s="175" t="str">
        <f ca="1"/>
        <v>Load Curve</v>
      </c>
      <c r="R786" s="7" t="s">
        <v>4</v>
      </c>
      <c r="S786" s="174">
        <f t="shared" ca="1" si="47"/>
        <v>43515</v>
      </c>
      <c r="T786" s="20">
        <f ca="1">_xll.meDateFromTenor(S786,"1D","Following",T$13,"Normal")</f>
        <v>43516</v>
      </c>
      <c r="U786" s="175" t="str">
        <f ca="1"/>
        <v>Load Curve</v>
      </c>
      <c r="V786" s="136" t="s">
        <v>4</v>
      </c>
    </row>
    <row r="787" spans="1:22" x14ac:dyDescent="0.25">
      <c r="A787" s="142">
        <v>769</v>
      </c>
      <c r="B787" s="134"/>
      <c r="C787" s="174">
        <f ca="1">_xll.meDateFromTenor(C786,"1D","FOLLOWING",D$13,"NORMAL")</f>
        <v>43516</v>
      </c>
      <c r="D787" s="20">
        <f ca="1">_xll.meDateFromTenor(C787,D$14,"Following",D$13,"Normal")</f>
        <v>43517</v>
      </c>
      <c r="E787" s="175">
        <f ca="1"/>
        <v>-1.9020473179276532E-3</v>
      </c>
      <c r="F787" s="99"/>
      <c r="G787" s="174">
        <f t="shared" ca="1" si="44"/>
        <v>43516</v>
      </c>
      <c r="H787" s="20">
        <f ca="1">_xll.meDateFromTenor(G787,H$14,"Following",H$13,"Normal")</f>
        <v>43605</v>
      </c>
      <c r="I787" s="175" t="str">
        <f ca="1"/>
        <v>Load Curve</v>
      </c>
      <c r="J787" s="7" t="s">
        <v>4</v>
      </c>
      <c r="K787" s="174">
        <f t="shared" ca="1" si="45"/>
        <v>43516</v>
      </c>
      <c r="L787" s="20">
        <f ca="1">_xll.meDateFromTenor(K787,L$14,"Following",L$13,"Normal")</f>
        <v>43697</v>
      </c>
      <c r="M787" s="175">
        <f ca="1"/>
        <v>1.6134571405240856E-3</v>
      </c>
      <c r="N787" s="7" t="s">
        <v>4</v>
      </c>
      <c r="O787" s="174">
        <f t="shared" ca="1" si="46"/>
        <v>43516</v>
      </c>
      <c r="P787" s="20">
        <f ca="1">_xll.meDateFromTenor(O787,P$14,"Following",P$13,"Normal")</f>
        <v>43517</v>
      </c>
      <c r="Q787" s="175" t="str">
        <f ca="1"/>
        <v>Load Curve</v>
      </c>
      <c r="R787" s="7" t="s">
        <v>4</v>
      </c>
      <c r="S787" s="174">
        <f t="shared" ca="1" si="47"/>
        <v>43516</v>
      </c>
      <c r="T787" s="20">
        <f ca="1">_xll.meDateFromTenor(S787,"1D","Following",T$13,"Normal")</f>
        <v>43517</v>
      </c>
      <c r="U787" s="175" t="str">
        <f ca="1"/>
        <v>Load Curve</v>
      </c>
      <c r="V787" s="136" t="s">
        <v>4</v>
      </c>
    </row>
    <row r="788" spans="1:22" x14ac:dyDescent="0.25">
      <c r="A788" s="142">
        <v>770</v>
      </c>
      <c r="B788" s="134"/>
      <c r="C788" s="174">
        <f ca="1">_xll.meDateFromTenor(C787,"1D","FOLLOWING",D$13,"NORMAL")</f>
        <v>43517</v>
      </c>
      <c r="D788" s="20">
        <f ca="1">_xll.meDateFromTenor(C788,D$14,"Following",D$13,"Normal")</f>
        <v>43518</v>
      </c>
      <c r="E788" s="175">
        <f ca="1"/>
        <v>-1.8946448331824751E-3</v>
      </c>
      <c r="F788" s="99"/>
      <c r="G788" s="174">
        <f t="shared" ca="1" si="44"/>
        <v>43517</v>
      </c>
      <c r="H788" s="20">
        <f ca="1">_xll.meDateFromTenor(G788,H$14,"Following",H$13,"Normal")</f>
        <v>43606</v>
      </c>
      <c r="I788" s="175" t="str">
        <f ca="1"/>
        <v>Load Curve</v>
      </c>
      <c r="J788" s="7" t="s">
        <v>4</v>
      </c>
      <c r="K788" s="174">
        <f t="shared" ca="1" si="45"/>
        <v>43517</v>
      </c>
      <c r="L788" s="20">
        <f ca="1">_xll.meDateFromTenor(K788,L$14,"Following",L$13,"Normal")</f>
        <v>43698</v>
      </c>
      <c r="M788" s="175">
        <f ca="1"/>
        <v>1.6198927402786903E-3</v>
      </c>
      <c r="N788" s="7" t="s">
        <v>4</v>
      </c>
      <c r="O788" s="174">
        <f t="shared" ca="1" si="46"/>
        <v>43517</v>
      </c>
      <c r="P788" s="20">
        <f ca="1">_xll.meDateFromTenor(O788,P$14,"Following",P$13,"Normal")</f>
        <v>43518</v>
      </c>
      <c r="Q788" s="175" t="str">
        <f ca="1"/>
        <v>Load Curve</v>
      </c>
      <c r="R788" s="7" t="s">
        <v>4</v>
      </c>
      <c r="S788" s="174">
        <f t="shared" ca="1" si="47"/>
        <v>43517</v>
      </c>
      <c r="T788" s="20">
        <f ca="1">_xll.meDateFromTenor(S788,"1D","Following",T$13,"Normal")</f>
        <v>43518</v>
      </c>
      <c r="U788" s="175" t="str">
        <f ca="1"/>
        <v>Load Curve</v>
      </c>
      <c r="V788" s="136" t="s">
        <v>4</v>
      </c>
    </row>
    <row r="789" spans="1:22" x14ac:dyDescent="0.25">
      <c r="A789" s="142">
        <v>771</v>
      </c>
      <c r="B789" s="134"/>
      <c r="C789" s="174">
        <f ca="1">_xll.meDateFromTenor(C788,"1D","FOLLOWING",D$13,"NORMAL")</f>
        <v>43518</v>
      </c>
      <c r="D789" s="20">
        <f ca="1">_xll.meDateFromTenor(C789,D$14,"Following",D$13,"Normal")</f>
        <v>43521</v>
      </c>
      <c r="E789" s="175">
        <f ca="1"/>
        <v>-1.8796445459834455E-3</v>
      </c>
      <c r="F789" s="99"/>
      <c r="G789" s="174">
        <f t="shared" ref="G789:G852" ca="1" si="48">$C789</f>
        <v>43518</v>
      </c>
      <c r="H789" s="20">
        <f ca="1">_xll.meDateFromTenor(G789,H$14,"Following",H$13,"Normal")</f>
        <v>43607</v>
      </c>
      <c r="I789" s="175" t="str">
        <f ca="1"/>
        <v>Load Curve</v>
      </c>
      <c r="J789" s="7" t="s">
        <v>4</v>
      </c>
      <c r="K789" s="174">
        <f t="shared" ref="K789:K852" ca="1" si="49">$C789</f>
        <v>43518</v>
      </c>
      <c r="L789" s="20">
        <f ca="1">_xll.meDateFromTenor(K789,L$14,"Following",L$13,"Normal")</f>
        <v>43699</v>
      </c>
      <c r="M789" s="175">
        <f ca="1"/>
        <v>1.6263300663419834E-3</v>
      </c>
      <c r="N789" s="7" t="s">
        <v>4</v>
      </c>
      <c r="O789" s="174">
        <f t="shared" ref="O789:O852" ca="1" si="50">$C789</f>
        <v>43518</v>
      </c>
      <c r="P789" s="20">
        <f ca="1">_xll.meDateFromTenor(O789,P$14,"Following",P$13,"Normal")</f>
        <v>43521</v>
      </c>
      <c r="Q789" s="175" t="str">
        <f ca="1"/>
        <v>Load Curve</v>
      </c>
      <c r="R789" s="7" t="s">
        <v>4</v>
      </c>
      <c r="S789" s="174">
        <f t="shared" ref="S789:S852" ca="1" si="51">$C789</f>
        <v>43518</v>
      </c>
      <c r="T789" s="20">
        <f ca="1">_xll.meDateFromTenor(S789,"1D","Following",T$13,"Normal")</f>
        <v>43521</v>
      </c>
      <c r="U789" s="175" t="str">
        <f ca="1"/>
        <v>Load Curve</v>
      </c>
      <c r="V789" s="136" t="s">
        <v>4</v>
      </c>
    </row>
    <row r="790" spans="1:22" x14ac:dyDescent="0.25">
      <c r="A790" s="142">
        <v>772</v>
      </c>
      <c r="B790" s="134"/>
      <c r="C790" s="174">
        <f ca="1">_xll.meDateFromTenor(C789,"1D","FOLLOWING",D$13,"NORMAL")</f>
        <v>43521</v>
      </c>
      <c r="D790" s="20">
        <f ca="1">_xll.meDateFromTenor(C790,D$14,"Following",D$13,"Normal")</f>
        <v>43522</v>
      </c>
      <c r="E790" s="175">
        <f ca="1"/>
        <v>-1.864487881166596E-3</v>
      </c>
      <c r="F790" s="99"/>
      <c r="G790" s="174">
        <f t="shared" ca="1" si="48"/>
        <v>43521</v>
      </c>
      <c r="H790" s="20">
        <f ca="1">_xll.meDateFromTenor(G790,H$14,"Following",H$13,"Normal")</f>
        <v>43612</v>
      </c>
      <c r="I790" s="175" t="str">
        <f ca="1"/>
        <v>Load Curve</v>
      </c>
      <c r="J790" s="7" t="s">
        <v>4</v>
      </c>
      <c r="K790" s="174">
        <f t="shared" ca="1" si="49"/>
        <v>43521</v>
      </c>
      <c r="L790" s="20">
        <f ca="1">_xll.meDateFromTenor(K790,L$14,"Following",L$13,"Normal")</f>
        <v>43703</v>
      </c>
      <c r="M790" s="175">
        <f ca="1"/>
        <v>1.6456521865179452E-3</v>
      </c>
      <c r="N790" s="7" t="s">
        <v>4</v>
      </c>
      <c r="O790" s="174">
        <f t="shared" ca="1" si="50"/>
        <v>43521</v>
      </c>
      <c r="P790" s="20">
        <f ca="1">_xll.meDateFromTenor(O790,P$14,"Following",P$13,"Normal")</f>
        <v>43522</v>
      </c>
      <c r="Q790" s="175" t="str">
        <f ca="1"/>
        <v>Load Curve</v>
      </c>
      <c r="R790" s="7" t="s">
        <v>4</v>
      </c>
      <c r="S790" s="174">
        <f t="shared" ca="1" si="51"/>
        <v>43521</v>
      </c>
      <c r="T790" s="20">
        <f ca="1">_xll.meDateFromTenor(S790,"1D","Following",T$13,"Normal")</f>
        <v>43522</v>
      </c>
      <c r="U790" s="175" t="str">
        <f ca="1"/>
        <v>Load Curve</v>
      </c>
      <c r="V790" s="136" t="s">
        <v>4</v>
      </c>
    </row>
    <row r="791" spans="1:22" x14ac:dyDescent="0.25">
      <c r="A791" s="142">
        <v>773</v>
      </c>
      <c r="B791" s="134"/>
      <c r="C791" s="174">
        <f ca="1">_xll.meDateFromTenor(C790,"1D","FOLLOWING",D$13,"NORMAL")</f>
        <v>43522</v>
      </c>
      <c r="D791" s="20">
        <f ca="1">_xll.meDateFromTenor(C791,D$14,"Following",D$13,"Normal")</f>
        <v>43523</v>
      </c>
      <c r="E791" s="175">
        <f ca="1"/>
        <v>-1.8568641111516081E-3</v>
      </c>
      <c r="F791" s="99"/>
      <c r="G791" s="174">
        <f t="shared" ca="1" si="48"/>
        <v>43522</v>
      </c>
      <c r="H791" s="20">
        <f ca="1">_xll.meDateFromTenor(G791,H$14,"Following",H$13,"Normal")</f>
        <v>43612</v>
      </c>
      <c r="I791" s="175" t="str">
        <f ca="1"/>
        <v>Load Curve</v>
      </c>
      <c r="J791" s="7" t="s">
        <v>4</v>
      </c>
      <c r="K791" s="174">
        <f t="shared" ca="1" si="49"/>
        <v>43522</v>
      </c>
      <c r="L791" s="20">
        <f ca="1">_xll.meDateFromTenor(K791,L$14,"Following",L$13,"Normal")</f>
        <v>43703</v>
      </c>
      <c r="M791" s="175">
        <f ca="1"/>
        <v>1.6520962108765647E-3</v>
      </c>
      <c r="N791" s="7" t="s">
        <v>4</v>
      </c>
      <c r="O791" s="174">
        <f t="shared" ca="1" si="50"/>
        <v>43522</v>
      </c>
      <c r="P791" s="20">
        <f ca="1">_xll.meDateFromTenor(O791,P$14,"Following",P$13,"Normal")</f>
        <v>43523</v>
      </c>
      <c r="Q791" s="175" t="str">
        <f ca="1"/>
        <v>Load Curve</v>
      </c>
      <c r="R791" s="7" t="s">
        <v>4</v>
      </c>
      <c r="S791" s="174">
        <f t="shared" ca="1" si="51"/>
        <v>43522</v>
      </c>
      <c r="T791" s="20">
        <f ca="1">_xll.meDateFromTenor(S791,"1D","Following",T$13,"Normal")</f>
        <v>43523</v>
      </c>
      <c r="U791" s="175" t="str">
        <f ca="1"/>
        <v>Load Curve</v>
      </c>
      <c r="V791" s="136" t="s">
        <v>4</v>
      </c>
    </row>
    <row r="792" spans="1:22" x14ac:dyDescent="0.25">
      <c r="A792" s="142">
        <v>774</v>
      </c>
      <c r="B792" s="134"/>
      <c r="C792" s="174">
        <f ca="1">_xll.meDateFromTenor(C791,"1D","FOLLOWING",D$13,"NORMAL")</f>
        <v>43523</v>
      </c>
      <c r="D792" s="20">
        <f ca="1">_xll.meDateFromTenor(C792,D$14,"Following",D$13,"Normal")</f>
        <v>43524</v>
      </c>
      <c r="E792" s="175">
        <f ca="1"/>
        <v>-1.849241656803897E-3</v>
      </c>
      <c r="F792" s="99"/>
      <c r="G792" s="174">
        <f t="shared" ca="1" si="48"/>
        <v>43523</v>
      </c>
      <c r="H792" s="20">
        <f ca="1">_xll.meDateFromTenor(G792,H$14,"Following",H$13,"Normal")</f>
        <v>43612</v>
      </c>
      <c r="I792" s="175" t="str">
        <f ca="1"/>
        <v>Load Curve</v>
      </c>
      <c r="J792" s="7" t="s">
        <v>4</v>
      </c>
      <c r="K792" s="174">
        <f t="shared" ca="1" si="49"/>
        <v>43523</v>
      </c>
      <c r="L792" s="20">
        <f ca="1">_xll.meDateFromTenor(K792,L$14,"Following",L$13,"Normal")</f>
        <v>43704</v>
      </c>
      <c r="M792" s="175">
        <f ca="1"/>
        <v>1.6585419071705489E-3</v>
      </c>
      <c r="N792" s="7" t="s">
        <v>4</v>
      </c>
      <c r="O792" s="174">
        <f t="shared" ca="1" si="50"/>
        <v>43523</v>
      </c>
      <c r="P792" s="20">
        <f ca="1">_xll.meDateFromTenor(O792,P$14,"Following",P$13,"Normal")</f>
        <v>43524</v>
      </c>
      <c r="Q792" s="175" t="str">
        <f ca="1"/>
        <v>Load Curve</v>
      </c>
      <c r="R792" s="7" t="s">
        <v>4</v>
      </c>
      <c r="S792" s="174">
        <f t="shared" ca="1" si="51"/>
        <v>43523</v>
      </c>
      <c r="T792" s="20">
        <f ca="1">_xll.meDateFromTenor(S792,"1D","Following",T$13,"Normal")</f>
        <v>43524</v>
      </c>
      <c r="U792" s="175" t="str">
        <f ca="1"/>
        <v>Load Curve</v>
      </c>
      <c r="V792" s="136" t="s">
        <v>4</v>
      </c>
    </row>
    <row r="793" spans="1:22" x14ac:dyDescent="0.25">
      <c r="A793" s="142">
        <v>775</v>
      </c>
      <c r="B793" s="134"/>
      <c r="C793" s="174">
        <f ca="1">_xll.meDateFromTenor(C792,"1D","FOLLOWING",D$13,"NORMAL")</f>
        <v>43524</v>
      </c>
      <c r="D793" s="20">
        <f ca="1">_xll.meDateFromTenor(C793,D$14,"Following",D$13,"Normal")</f>
        <v>43525</v>
      </c>
      <c r="E793" s="175">
        <f ca="1"/>
        <v>-1.8416205176441445E-3</v>
      </c>
      <c r="F793" s="99"/>
      <c r="G793" s="174">
        <f t="shared" ca="1" si="48"/>
        <v>43524</v>
      </c>
      <c r="H793" s="20">
        <f ca="1">_xll.meDateFromTenor(G793,H$14,"Following",H$13,"Normal")</f>
        <v>43613</v>
      </c>
      <c r="I793" s="175" t="str">
        <f ca="1"/>
        <v>Load Curve</v>
      </c>
      <c r="J793" s="7" t="s">
        <v>4</v>
      </c>
      <c r="K793" s="174">
        <f t="shared" ca="1" si="49"/>
        <v>43524</v>
      </c>
      <c r="L793" s="20">
        <f ca="1">_xll.meDateFromTenor(K793,L$14,"Following",L$13,"Normal")</f>
        <v>43705</v>
      </c>
      <c r="M793" s="175">
        <f ca="1"/>
        <v>1.6649893073729925E-3</v>
      </c>
      <c r="N793" s="7" t="s">
        <v>4</v>
      </c>
      <c r="O793" s="174">
        <f t="shared" ca="1" si="50"/>
        <v>43524</v>
      </c>
      <c r="P793" s="20">
        <f ca="1">_xll.meDateFromTenor(O793,P$14,"Following",P$13,"Normal")</f>
        <v>43525</v>
      </c>
      <c r="Q793" s="175" t="str">
        <f ca="1"/>
        <v>Load Curve</v>
      </c>
      <c r="R793" s="7" t="s">
        <v>4</v>
      </c>
      <c r="S793" s="174">
        <f t="shared" ca="1" si="51"/>
        <v>43524</v>
      </c>
      <c r="T793" s="20">
        <f ca="1">_xll.meDateFromTenor(S793,"1D","Following",T$13,"Normal")</f>
        <v>43525</v>
      </c>
      <c r="U793" s="175" t="str">
        <f ca="1"/>
        <v>Load Curve</v>
      </c>
      <c r="V793" s="136" t="s">
        <v>4</v>
      </c>
    </row>
    <row r="794" spans="1:22" x14ac:dyDescent="0.25">
      <c r="A794" s="142">
        <v>776</v>
      </c>
      <c r="B794" s="134"/>
      <c r="C794" s="174">
        <f ca="1">_xll.meDateFromTenor(C793,"1D","FOLLOWING",D$13,"NORMAL")</f>
        <v>43525</v>
      </c>
      <c r="D794" s="20">
        <f ca="1">_xll.meDateFromTenor(C794,D$14,"Following",D$13,"Normal")</f>
        <v>43528</v>
      </c>
      <c r="E794" s="175">
        <f ca="1"/>
        <v>-1.8263733552048643E-3</v>
      </c>
      <c r="F794" s="99"/>
      <c r="G794" s="174">
        <f t="shared" ca="1" si="48"/>
        <v>43525</v>
      </c>
      <c r="H794" s="20">
        <f ca="1">_xll.meDateFromTenor(G794,H$14,"Following",H$13,"Normal")</f>
        <v>43619</v>
      </c>
      <c r="I794" s="175" t="str">
        <f ca="1"/>
        <v>Load Curve</v>
      </c>
      <c r="J794" s="7" t="s">
        <v>4</v>
      </c>
      <c r="K794" s="174">
        <f t="shared" ca="1" si="49"/>
        <v>43525</v>
      </c>
      <c r="L794" s="20">
        <f ca="1">_xll.meDateFromTenor(K794,L$14,"Following",L$13,"Normal")</f>
        <v>43710</v>
      </c>
      <c r="M794" s="175">
        <f ca="1"/>
        <v>1.6714384434569889E-3</v>
      </c>
      <c r="N794" s="7" t="s">
        <v>4</v>
      </c>
      <c r="O794" s="174">
        <f t="shared" ca="1" si="50"/>
        <v>43525</v>
      </c>
      <c r="P794" s="20">
        <f ca="1">_xll.meDateFromTenor(O794,P$14,"Following",P$13,"Normal")</f>
        <v>43528</v>
      </c>
      <c r="Q794" s="175" t="str">
        <f ca="1"/>
        <v>Load Curve</v>
      </c>
      <c r="R794" s="7" t="s">
        <v>4</v>
      </c>
      <c r="S794" s="174">
        <f t="shared" ca="1" si="51"/>
        <v>43525</v>
      </c>
      <c r="T794" s="20">
        <f ca="1">_xll.meDateFromTenor(S794,"1D","Following",T$13,"Normal")</f>
        <v>43528</v>
      </c>
      <c r="U794" s="175" t="str">
        <f ca="1"/>
        <v>Load Curve</v>
      </c>
      <c r="V794" s="136" t="s">
        <v>4</v>
      </c>
    </row>
    <row r="795" spans="1:22" x14ac:dyDescent="0.25">
      <c r="A795" s="142">
        <v>777</v>
      </c>
      <c r="B795" s="134"/>
      <c r="C795" s="174">
        <f ca="1">_xll.meDateFromTenor(C794,"1D","FOLLOWING",D$13,"NORMAL")</f>
        <v>43528</v>
      </c>
      <c r="D795" s="20">
        <f ca="1">_xll.meDateFromTenor(C795,D$14,"Following",D$13,"Normal")</f>
        <v>43529</v>
      </c>
      <c r="E795" s="175">
        <f ca="1"/>
        <v>-1.8111491030126168E-3</v>
      </c>
      <c r="F795" s="99"/>
      <c r="G795" s="174">
        <f t="shared" ca="1" si="48"/>
        <v>43528</v>
      </c>
      <c r="H795" s="20">
        <f ca="1">_xll.meDateFromTenor(G795,H$14,"Following",H$13,"Normal")</f>
        <v>43620</v>
      </c>
      <c r="I795" s="175" t="str">
        <f ca="1"/>
        <v>Load Curve</v>
      </c>
      <c r="J795" s="7" t="s">
        <v>4</v>
      </c>
      <c r="K795" s="174">
        <f t="shared" ca="1" si="49"/>
        <v>43528</v>
      </c>
      <c r="L795" s="20">
        <f ca="1">_xll.meDateFromTenor(K795,L$14,"Following",L$13,"Normal")</f>
        <v>43712</v>
      </c>
      <c r="M795" s="175">
        <f ca="1"/>
        <v>1.690796586729231E-3</v>
      </c>
      <c r="N795" s="7" t="s">
        <v>4</v>
      </c>
      <c r="O795" s="174">
        <f t="shared" ca="1" si="50"/>
        <v>43528</v>
      </c>
      <c r="P795" s="20">
        <f ca="1">_xll.meDateFromTenor(O795,P$14,"Following",P$13,"Normal")</f>
        <v>43529</v>
      </c>
      <c r="Q795" s="175" t="str">
        <f ca="1"/>
        <v>Load Curve</v>
      </c>
      <c r="R795" s="7" t="s">
        <v>4</v>
      </c>
      <c r="S795" s="174">
        <f t="shared" ca="1" si="51"/>
        <v>43528</v>
      </c>
      <c r="T795" s="20">
        <f ca="1">_xll.meDateFromTenor(S795,"1D","Following",T$13,"Normal")</f>
        <v>43529</v>
      </c>
      <c r="U795" s="175" t="str">
        <f ca="1"/>
        <v>Load Curve</v>
      </c>
      <c r="V795" s="136" t="s">
        <v>4</v>
      </c>
    </row>
    <row r="796" spans="1:22" x14ac:dyDescent="0.25">
      <c r="A796" s="142">
        <v>778</v>
      </c>
      <c r="B796" s="134"/>
      <c r="C796" s="174">
        <f ca="1">_xll.meDateFromTenor(C795,"1D","FOLLOWING",D$13,"NORMAL")</f>
        <v>43529</v>
      </c>
      <c r="D796" s="20">
        <f ca="1">_xll.meDateFromTenor(C796,D$14,"Following",D$13,"Normal")</f>
        <v>43530</v>
      </c>
      <c r="E796" s="175">
        <f ca="1"/>
        <v>-1.8035345323985717E-3</v>
      </c>
      <c r="F796" s="99"/>
      <c r="G796" s="174">
        <f t="shared" ca="1" si="48"/>
        <v>43529</v>
      </c>
      <c r="H796" s="20">
        <f ca="1">_xll.meDateFromTenor(G796,H$14,"Following",H$13,"Normal")</f>
        <v>43621</v>
      </c>
      <c r="I796" s="175" t="str">
        <f ca="1"/>
        <v>Load Curve</v>
      </c>
      <c r="J796" s="7" t="s">
        <v>4</v>
      </c>
      <c r="K796" s="174">
        <f t="shared" ca="1" si="49"/>
        <v>43529</v>
      </c>
      <c r="L796" s="20">
        <f ca="1">_xll.meDateFromTenor(K796,L$14,"Following",L$13,"Normal")</f>
        <v>43713</v>
      </c>
      <c r="M796" s="175">
        <f ca="1"/>
        <v>1.697252986070376E-3</v>
      </c>
      <c r="N796" s="7" t="s">
        <v>4</v>
      </c>
      <c r="O796" s="174">
        <f t="shared" ca="1" si="50"/>
        <v>43529</v>
      </c>
      <c r="P796" s="20">
        <f ca="1">_xll.meDateFromTenor(O796,P$14,"Following",P$13,"Normal")</f>
        <v>43530</v>
      </c>
      <c r="Q796" s="175" t="str">
        <f ca="1"/>
        <v>Load Curve</v>
      </c>
      <c r="R796" s="7" t="s">
        <v>4</v>
      </c>
      <c r="S796" s="174">
        <f t="shared" ca="1" si="51"/>
        <v>43529</v>
      </c>
      <c r="T796" s="20">
        <f ca="1">_xll.meDateFromTenor(S796,"1D","Following",T$13,"Normal")</f>
        <v>43530</v>
      </c>
      <c r="U796" s="175" t="str">
        <f ca="1"/>
        <v>Load Curve</v>
      </c>
      <c r="V796" s="136" t="s">
        <v>4</v>
      </c>
    </row>
    <row r="797" spans="1:22" x14ac:dyDescent="0.25">
      <c r="A797" s="142">
        <v>779</v>
      </c>
      <c r="B797" s="134"/>
      <c r="C797" s="174">
        <f ca="1">_xll.meDateFromTenor(C796,"1D","FOLLOWING",D$13,"NORMAL")</f>
        <v>43530</v>
      </c>
      <c r="D797" s="20">
        <f ca="1">_xll.meDateFromTenor(C797,D$14,"Following",D$13,"Normal")</f>
        <v>43531</v>
      </c>
      <c r="E797" s="175">
        <f ca="1"/>
        <v>-1.7959212738150106E-3</v>
      </c>
      <c r="F797" s="99"/>
      <c r="G797" s="174">
        <f t="shared" ca="1" si="48"/>
        <v>43530</v>
      </c>
      <c r="H797" s="20">
        <f ca="1">_xll.meDateFromTenor(G797,H$14,"Following",H$13,"Normal")</f>
        <v>43622</v>
      </c>
      <c r="I797" s="175" t="str">
        <f ca="1"/>
        <v>Load Curve</v>
      </c>
      <c r="J797" s="7" t="s">
        <v>4</v>
      </c>
      <c r="K797" s="174">
        <f t="shared" ca="1" si="49"/>
        <v>43530</v>
      </c>
      <c r="L797" s="20">
        <f ca="1">_xll.meDateFromTenor(K797,L$14,"Following",L$13,"Normal")</f>
        <v>43714</v>
      </c>
      <c r="M797" s="175">
        <f ca="1"/>
        <v>1.7037112811585425E-3</v>
      </c>
      <c r="N797" s="7" t="s">
        <v>4</v>
      </c>
      <c r="O797" s="174">
        <f t="shared" ca="1" si="50"/>
        <v>43530</v>
      </c>
      <c r="P797" s="20">
        <f ca="1">_xll.meDateFromTenor(O797,P$14,"Following",P$13,"Normal")</f>
        <v>43531</v>
      </c>
      <c r="Q797" s="175" t="str">
        <f ca="1"/>
        <v>Load Curve</v>
      </c>
      <c r="R797" s="7" t="s">
        <v>4</v>
      </c>
      <c r="S797" s="174">
        <f t="shared" ca="1" si="51"/>
        <v>43530</v>
      </c>
      <c r="T797" s="20">
        <f ca="1">_xll.meDateFromTenor(S797,"1D","Following",T$13,"Normal")</f>
        <v>43531</v>
      </c>
      <c r="U797" s="175" t="str">
        <f ca="1"/>
        <v>Load Curve</v>
      </c>
      <c r="V797" s="136" t="s">
        <v>4</v>
      </c>
    </row>
    <row r="798" spans="1:22" x14ac:dyDescent="0.25">
      <c r="A798" s="142">
        <v>780</v>
      </c>
      <c r="B798" s="134"/>
      <c r="C798" s="174">
        <f ca="1">_xll.meDateFromTenor(C797,"1D","FOLLOWING",D$13,"NORMAL")</f>
        <v>43531</v>
      </c>
      <c r="D798" s="20">
        <f ca="1">_xll.meDateFromTenor(C798,D$14,"Following",D$13,"Normal")</f>
        <v>43532</v>
      </c>
      <c r="E798" s="175">
        <f ca="1"/>
        <v>-1.7883093269022217E-3</v>
      </c>
      <c r="F798" s="99"/>
      <c r="G798" s="174">
        <f t="shared" ca="1" si="48"/>
        <v>43531</v>
      </c>
      <c r="H798" s="20">
        <f ca="1">_xll.meDateFromTenor(G798,H$14,"Following",H$13,"Normal")</f>
        <v>43623</v>
      </c>
      <c r="I798" s="175" t="str">
        <f ca="1"/>
        <v>Load Curve</v>
      </c>
      <c r="J798" s="7" t="s">
        <v>4</v>
      </c>
      <c r="K798" s="174">
        <f t="shared" ca="1" si="49"/>
        <v>43531</v>
      </c>
      <c r="L798" s="20">
        <f ca="1">_xll.meDateFromTenor(K798,L$14,"Following",L$13,"Normal")</f>
        <v>43717</v>
      </c>
      <c r="M798" s="175">
        <f ca="1"/>
        <v>1.7101715039668243E-3</v>
      </c>
      <c r="N798" s="7" t="s">
        <v>4</v>
      </c>
      <c r="O798" s="174">
        <f t="shared" ca="1" si="50"/>
        <v>43531</v>
      </c>
      <c r="P798" s="20">
        <f ca="1">_xll.meDateFromTenor(O798,P$14,"Following",P$13,"Normal")</f>
        <v>43532</v>
      </c>
      <c r="Q798" s="175" t="str">
        <f ca="1"/>
        <v>Load Curve</v>
      </c>
      <c r="R798" s="7" t="s">
        <v>4</v>
      </c>
      <c r="S798" s="174">
        <f t="shared" ca="1" si="51"/>
        <v>43531</v>
      </c>
      <c r="T798" s="20">
        <f ca="1">_xll.meDateFromTenor(S798,"1D","Following",T$13,"Normal")</f>
        <v>43532</v>
      </c>
      <c r="U798" s="175" t="str">
        <f ca="1"/>
        <v>Load Curve</v>
      </c>
      <c r="V798" s="136" t="s">
        <v>4</v>
      </c>
    </row>
    <row r="799" spans="1:22" x14ac:dyDescent="0.25">
      <c r="A799" s="142">
        <v>781</v>
      </c>
      <c r="B799" s="134"/>
      <c r="C799" s="174">
        <f ca="1">_xll.meDateFromTenor(C798,"1D","FOLLOWING",D$13,"NORMAL")</f>
        <v>43532</v>
      </c>
      <c r="D799" s="20">
        <f ca="1">_xll.meDateFromTenor(C799,D$14,"Following",D$13,"Normal")</f>
        <v>43535</v>
      </c>
      <c r="E799" s="175">
        <f ca="1"/>
        <v>-1.7730810698601892E-3</v>
      </c>
      <c r="F799" s="99"/>
      <c r="G799" s="174">
        <f t="shared" ca="1" si="48"/>
        <v>43532</v>
      </c>
      <c r="H799" s="20">
        <f ca="1">_xll.meDateFromTenor(G799,H$14,"Following",H$13,"Normal")</f>
        <v>43626</v>
      </c>
      <c r="I799" s="175" t="str">
        <f ca="1"/>
        <v>Load Curve</v>
      </c>
      <c r="J799" s="7" t="s">
        <v>4</v>
      </c>
      <c r="K799" s="174">
        <f t="shared" ca="1" si="49"/>
        <v>43532</v>
      </c>
      <c r="L799" s="20">
        <f ca="1">_xll.meDateFromTenor(K799,L$14,"Following",L$13,"Normal")</f>
        <v>43717</v>
      </c>
      <c r="M799" s="175">
        <f ca="1"/>
        <v>1.7166336864683151E-3</v>
      </c>
      <c r="N799" s="7" t="s">
        <v>4</v>
      </c>
      <c r="O799" s="174">
        <f t="shared" ca="1" si="50"/>
        <v>43532</v>
      </c>
      <c r="P799" s="20">
        <f ca="1">_xll.meDateFromTenor(O799,P$14,"Following",P$13,"Normal")</f>
        <v>43535</v>
      </c>
      <c r="Q799" s="175" t="str">
        <f ca="1"/>
        <v>Load Curve</v>
      </c>
      <c r="R799" s="7" t="s">
        <v>4</v>
      </c>
      <c r="S799" s="174">
        <f t="shared" ca="1" si="51"/>
        <v>43532</v>
      </c>
      <c r="T799" s="20">
        <f ca="1">_xll.meDateFromTenor(S799,"1D","Following",T$13,"Normal")</f>
        <v>43535</v>
      </c>
      <c r="U799" s="175" t="str">
        <f ca="1"/>
        <v>Load Curve</v>
      </c>
      <c r="V799" s="136" t="s">
        <v>4</v>
      </c>
    </row>
    <row r="800" spans="1:22" x14ac:dyDescent="0.25">
      <c r="A800" s="142">
        <v>782</v>
      </c>
      <c r="B800" s="134"/>
      <c r="C800" s="174">
        <f ca="1">_xll.meDateFromTenor(C799,"1D","FOLLOWING",D$13,"NORMAL")</f>
        <v>43535</v>
      </c>
      <c r="D800" s="20">
        <f ca="1">_xll.meDateFromTenor(C800,D$14,"Following",D$13,"Normal")</f>
        <v>43536</v>
      </c>
      <c r="E800" s="175">
        <f ca="1"/>
        <v>-1.7578746456070667E-3</v>
      </c>
      <c r="F800" s="99"/>
      <c r="G800" s="174">
        <f t="shared" ca="1" si="48"/>
        <v>43535</v>
      </c>
      <c r="H800" s="20">
        <f ca="1">_xll.meDateFromTenor(G800,H$14,"Following",H$13,"Normal")</f>
        <v>43627</v>
      </c>
      <c r="I800" s="175" t="str">
        <f ca="1"/>
        <v>Load Curve</v>
      </c>
      <c r="J800" s="7" t="s">
        <v>4</v>
      </c>
      <c r="K800" s="174">
        <f t="shared" ca="1" si="49"/>
        <v>43535</v>
      </c>
      <c r="L800" s="20">
        <f ca="1">_xll.meDateFromTenor(K800,L$14,"Following",L$13,"Normal")</f>
        <v>43719</v>
      </c>
      <c r="M800" s="175">
        <f ca="1"/>
        <v>1.736032311862977E-3</v>
      </c>
      <c r="N800" s="7" t="s">
        <v>4</v>
      </c>
      <c r="O800" s="174">
        <f t="shared" ca="1" si="50"/>
        <v>43535</v>
      </c>
      <c r="P800" s="20">
        <f ca="1">_xll.meDateFromTenor(O800,P$14,"Following",P$13,"Normal")</f>
        <v>43536</v>
      </c>
      <c r="Q800" s="175" t="str">
        <f ca="1"/>
        <v>Load Curve</v>
      </c>
      <c r="R800" s="7" t="s">
        <v>4</v>
      </c>
      <c r="S800" s="174">
        <f t="shared" ca="1" si="51"/>
        <v>43535</v>
      </c>
      <c r="T800" s="20">
        <f ca="1">_xll.meDateFromTenor(S800,"1D","Following",T$13,"Normal")</f>
        <v>43536</v>
      </c>
      <c r="U800" s="175" t="str">
        <f ca="1"/>
        <v>Load Curve</v>
      </c>
      <c r="V800" s="136" t="s">
        <v>4</v>
      </c>
    </row>
    <row r="801" spans="1:22" x14ac:dyDescent="0.25">
      <c r="A801" s="142">
        <v>783</v>
      </c>
      <c r="B801" s="134"/>
      <c r="C801" s="174">
        <f ca="1">_xll.meDateFromTenor(C800,"1D","FOLLOWING",D$13,"NORMAL")</f>
        <v>43536</v>
      </c>
      <c r="D801" s="20">
        <f ca="1">_xll.meDateFromTenor(C801,D$14,"Following",D$13,"Normal")</f>
        <v>43537</v>
      </c>
      <c r="E801" s="175">
        <f ca="1"/>
        <v>-1.7502692493742763E-3</v>
      </c>
      <c r="F801" s="99"/>
      <c r="G801" s="174">
        <f t="shared" ca="1" si="48"/>
        <v>43536</v>
      </c>
      <c r="H801" s="20">
        <f ca="1">_xll.meDateFromTenor(G801,H$14,"Following",H$13,"Normal")</f>
        <v>43628</v>
      </c>
      <c r="I801" s="175" t="str">
        <f ca="1"/>
        <v>Load Curve</v>
      </c>
      <c r="J801" s="7" t="s">
        <v>4</v>
      </c>
      <c r="K801" s="174">
        <f t="shared" ca="1" si="49"/>
        <v>43536</v>
      </c>
      <c r="L801" s="20">
        <f ca="1">_xll.meDateFromTenor(K801,L$14,"Following",L$13,"Normal")</f>
        <v>43720</v>
      </c>
      <c r="M801" s="175">
        <f ca="1"/>
        <v>1.7425026528682405E-3</v>
      </c>
      <c r="N801" s="7" t="s">
        <v>4</v>
      </c>
      <c r="O801" s="174">
        <f t="shared" ca="1" si="50"/>
        <v>43536</v>
      </c>
      <c r="P801" s="20">
        <f ca="1">_xll.meDateFromTenor(O801,P$14,"Following",P$13,"Normal")</f>
        <v>43537</v>
      </c>
      <c r="Q801" s="175" t="str">
        <f ca="1"/>
        <v>Load Curve</v>
      </c>
      <c r="R801" s="7" t="s">
        <v>4</v>
      </c>
      <c r="S801" s="174">
        <f t="shared" ca="1" si="51"/>
        <v>43536</v>
      </c>
      <c r="T801" s="20">
        <f ca="1">_xll.meDateFromTenor(S801,"1D","Following",T$13,"Normal")</f>
        <v>43537</v>
      </c>
      <c r="U801" s="175" t="str">
        <f ca="1"/>
        <v>Load Curve</v>
      </c>
      <c r="V801" s="136" t="s">
        <v>4</v>
      </c>
    </row>
    <row r="802" spans="1:22" x14ac:dyDescent="0.25">
      <c r="A802" s="142">
        <v>784</v>
      </c>
      <c r="B802" s="134"/>
      <c r="C802" s="174">
        <f ca="1">_xll.meDateFromTenor(C801,"1D","FOLLOWING",D$13,"NORMAL")</f>
        <v>43537</v>
      </c>
      <c r="D802" s="20">
        <f ca="1">_xll.meDateFromTenor(C802,D$14,"Following",D$13,"Normal")</f>
        <v>43538</v>
      </c>
      <c r="E802" s="175">
        <f ca="1"/>
        <v>-1.7426651616947516E-3</v>
      </c>
      <c r="F802" s="99"/>
      <c r="G802" s="174">
        <f t="shared" ca="1" si="48"/>
        <v>43537</v>
      </c>
      <c r="H802" s="20">
        <f ca="1">_xll.meDateFromTenor(G802,H$14,"Following",H$13,"Normal")</f>
        <v>43629</v>
      </c>
      <c r="I802" s="175" t="str">
        <f ca="1"/>
        <v>Load Curve</v>
      </c>
      <c r="J802" s="7" t="s">
        <v>4</v>
      </c>
      <c r="K802" s="174">
        <f t="shared" ca="1" si="49"/>
        <v>43537</v>
      </c>
      <c r="L802" s="20">
        <f ca="1">_xll.meDateFromTenor(K802,L$14,"Following",L$13,"Normal")</f>
        <v>43721</v>
      </c>
      <c r="M802" s="175">
        <f ca="1"/>
        <v>1.7489751134321808E-3</v>
      </c>
      <c r="N802" s="7" t="s">
        <v>4</v>
      </c>
      <c r="O802" s="174">
        <f t="shared" ca="1" si="50"/>
        <v>43537</v>
      </c>
      <c r="P802" s="20">
        <f ca="1">_xll.meDateFromTenor(O802,P$14,"Following",P$13,"Normal")</f>
        <v>43538</v>
      </c>
      <c r="Q802" s="175" t="str">
        <f ca="1"/>
        <v>Load Curve</v>
      </c>
      <c r="R802" s="7" t="s">
        <v>4</v>
      </c>
      <c r="S802" s="174">
        <f t="shared" ca="1" si="51"/>
        <v>43537</v>
      </c>
      <c r="T802" s="20">
        <f ca="1">_xll.meDateFromTenor(S802,"1D","Following",T$13,"Normal")</f>
        <v>43538</v>
      </c>
      <c r="U802" s="175" t="str">
        <f ca="1"/>
        <v>Load Curve</v>
      </c>
      <c r="V802" s="136" t="s">
        <v>4</v>
      </c>
    </row>
    <row r="803" spans="1:22" x14ac:dyDescent="0.25">
      <c r="A803" s="142">
        <v>785</v>
      </c>
      <c r="B803" s="134"/>
      <c r="C803" s="174">
        <f ca="1">_xll.meDateFromTenor(C802,"1D","FOLLOWING",D$13,"NORMAL")</f>
        <v>43538</v>
      </c>
      <c r="D803" s="20">
        <f ca="1">_xll.meDateFromTenor(C803,D$14,"Following",D$13,"Normal")</f>
        <v>43539</v>
      </c>
      <c r="E803" s="175">
        <f ca="1"/>
        <v>-1.735062382048908E-3</v>
      </c>
      <c r="F803" s="99"/>
      <c r="G803" s="174">
        <f t="shared" ca="1" si="48"/>
        <v>43538</v>
      </c>
      <c r="H803" s="20">
        <f ca="1">_xll.meDateFromTenor(G803,H$14,"Following",H$13,"Normal")</f>
        <v>43630</v>
      </c>
      <c r="I803" s="175" t="str">
        <f ca="1"/>
        <v>Load Curve</v>
      </c>
      <c r="J803" s="7" t="s">
        <v>4</v>
      </c>
      <c r="K803" s="174">
        <f t="shared" ca="1" si="49"/>
        <v>43538</v>
      </c>
      <c r="L803" s="20">
        <f ca="1">_xll.meDateFromTenor(K803,L$14,"Following",L$13,"Normal")</f>
        <v>43724</v>
      </c>
      <c r="M803" s="175">
        <f ca="1"/>
        <v>1.7554497255278933E-3</v>
      </c>
      <c r="N803" s="7" t="s">
        <v>4</v>
      </c>
      <c r="O803" s="174">
        <f t="shared" ca="1" si="50"/>
        <v>43538</v>
      </c>
      <c r="P803" s="20">
        <f ca="1">_xll.meDateFromTenor(O803,P$14,"Following",P$13,"Normal")</f>
        <v>43539</v>
      </c>
      <c r="Q803" s="175" t="str">
        <f ca="1"/>
        <v>Load Curve</v>
      </c>
      <c r="R803" s="7" t="s">
        <v>4</v>
      </c>
      <c r="S803" s="174">
        <f t="shared" ca="1" si="51"/>
        <v>43538</v>
      </c>
      <c r="T803" s="20">
        <f ca="1">_xll.meDateFromTenor(S803,"1D","Following",T$13,"Normal")</f>
        <v>43539</v>
      </c>
      <c r="U803" s="175" t="str">
        <f ca="1"/>
        <v>Load Curve</v>
      </c>
      <c r="V803" s="136" t="s">
        <v>4</v>
      </c>
    </row>
    <row r="804" spans="1:22" x14ac:dyDescent="0.25">
      <c r="A804" s="142">
        <v>786</v>
      </c>
      <c r="B804" s="134"/>
      <c r="C804" s="174">
        <f ca="1">_xll.meDateFromTenor(C803,"1D","FOLLOWING",D$13,"NORMAL")</f>
        <v>43539</v>
      </c>
      <c r="D804" s="20">
        <f ca="1">_xll.meDateFromTenor(C804,D$14,"Following",D$13,"Normal")</f>
        <v>43542</v>
      </c>
      <c r="E804" s="175">
        <f ca="1"/>
        <v>-1.7198529644568755E-3</v>
      </c>
      <c r="F804" s="99"/>
      <c r="G804" s="174">
        <f t="shared" ca="1" si="48"/>
        <v>43539</v>
      </c>
      <c r="H804" s="20">
        <f ca="1">_xll.meDateFromTenor(G804,H$14,"Following",H$13,"Normal")</f>
        <v>43633</v>
      </c>
      <c r="I804" s="175" t="str">
        <f ca="1"/>
        <v>Load Curve</v>
      </c>
      <c r="J804" s="7" t="s">
        <v>4</v>
      </c>
      <c r="K804" s="174">
        <f t="shared" ca="1" si="49"/>
        <v>43539</v>
      </c>
      <c r="L804" s="20">
        <f ca="1">_xll.meDateFromTenor(K804,L$14,"Following",L$13,"Normal")</f>
        <v>43724</v>
      </c>
      <c r="M804" s="175">
        <f ca="1"/>
        <v>1.7619265211284709E-3</v>
      </c>
      <c r="N804" s="7" t="s">
        <v>4</v>
      </c>
      <c r="O804" s="174">
        <f t="shared" ca="1" si="50"/>
        <v>43539</v>
      </c>
      <c r="P804" s="20">
        <f ca="1">_xll.meDateFromTenor(O804,P$14,"Following",P$13,"Normal")</f>
        <v>43542</v>
      </c>
      <c r="Q804" s="175" t="str">
        <f ca="1"/>
        <v>Load Curve</v>
      </c>
      <c r="R804" s="7" t="s">
        <v>4</v>
      </c>
      <c r="S804" s="174">
        <f t="shared" ca="1" si="51"/>
        <v>43539</v>
      </c>
      <c r="T804" s="20">
        <f ca="1">_xll.meDateFromTenor(S804,"1D","Following",T$13,"Normal")</f>
        <v>43542</v>
      </c>
      <c r="U804" s="175" t="str">
        <f ca="1"/>
        <v>Load Curve</v>
      </c>
      <c r="V804" s="136" t="s">
        <v>4</v>
      </c>
    </row>
    <row r="805" spans="1:22" x14ac:dyDescent="0.25">
      <c r="A805" s="142">
        <v>787</v>
      </c>
      <c r="B805" s="134"/>
      <c r="C805" s="174">
        <f ca="1">_xll.meDateFromTenor(C804,"1D","FOLLOWING",D$13,"NORMAL")</f>
        <v>43542</v>
      </c>
      <c r="D805" s="20">
        <f ca="1">_xll.meDateFromTenor(C805,D$14,"Following",D$13,"Normal")</f>
        <v>43543</v>
      </c>
      <c r="E805" s="175">
        <f ca="1"/>
        <v>-1.704664334929446E-3</v>
      </c>
      <c r="F805" s="99"/>
      <c r="G805" s="174">
        <f t="shared" ca="1" si="48"/>
        <v>43542</v>
      </c>
      <c r="H805" s="20">
        <f ca="1">_xll.meDateFromTenor(G805,H$14,"Following",H$13,"Normal")</f>
        <v>43634</v>
      </c>
      <c r="I805" s="175" t="str">
        <f ca="1"/>
        <v>Load Curve</v>
      </c>
      <c r="J805" s="7" t="s">
        <v>4</v>
      </c>
      <c r="K805" s="174">
        <f t="shared" ca="1" si="49"/>
        <v>43542</v>
      </c>
      <c r="L805" s="20">
        <f ca="1">_xll.meDateFromTenor(K805,L$14,"Following",L$13,"Normal")</f>
        <v>43726</v>
      </c>
      <c r="M805" s="175">
        <f ca="1"/>
        <v>1.7813703286903304E-3</v>
      </c>
      <c r="N805" s="7" t="s">
        <v>4</v>
      </c>
      <c r="O805" s="174">
        <f t="shared" ca="1" si="50"/>
        <v>43542</v>
      </c>
      <c r="P805" s="20">
        <f ca="1">_xll.meDateFromTenor(O805,P$14,"Following",P$13,"Normal")</f>
        <v>43543</v>
      </c>
      <c r="Q805" s="175" t="str">
        <f ca="1"/>
        <v>Load Curve</v>
      </c>
      <c r="R805" s="7" t="s">
        <v>4</v>
      </c>
      <c r="S805" s="174">
        <f t="shared" ca="1" si="51"/>
        <v>43542</v>
      </c>
      <c r="T805" s="20">
        <f ca="1">_xll.meDateFromTenor(S805,"1D","Following",T$13,"Normal")</f>
        <v>43543</v>
      </c>
      <c r="U805" s="175" t="str">
        <f ca="1"/>
        <v>Load Curve</v>
      </c>
      <c r="V805" s="136" t="s">
        <v>4</v>
      </c>
    </row>
    <row r="806" spans="1:22" x14ac:dyDescent="0.25">
      <c r="A806" s="142">
        <v>788</v>
      </c>
      <c r="B806" s="134"/>
      <c r="C806" s="174">
        <f ca="1">_xll.meDateFromTenor(C805,"1D","FOLLOWING",D$13,"NORMAL")</f>
        <v>43543</v>
      </c>
      <c r="D806" s="20">
        <f ca="1">_xll.meDateFromTenor(C806,D$14,"Following",D$13,"Normal")</f>
        <v>43544</v>
      </c>
      <c r="E806" s="175">
        <f ca="1"/>
        <v>-1.6970680881378602E-3</v>
      </c>
      <c r="F806" s="99"/>
      <c r="G806" s="174">
        <f t="shared" ca="1" si="48"/>
        <v>43543</v>
      </c>
      <c r="H806" s="20">
        <f ca="1">_xll.meDateFromTenor(G806,H$14,"Following",H$13,"Normal")</f>
        <v>43635</v>
      </c>
      <c r="I806" s="175" t="str">
        <f ca="1"/>
        <v>Load Curve</v>
      </c>
      <c r="J806" s="7" t="s">
        <v>4</v>
      </c>
      <c r="K806" s="174">
        <f t="shared" ca="1" si="49"/>
        <v>43543</v>
      </c>
      <c r="L806" s="20">
        <f ca="1">_xll.meDateFromTenor(K806,L$14,"Following",L$13,"Normal")</f>
        <v>43727</v>
      </c>
      <c r="M806" s="175">
        <f ca="1"/>
        <v>1.7878561780413052E-3</v>
      </c>
      <c r="N806" s="7" t="s">
        <v>4</v>
      </c>
      <c r="O806" s="174">
        <f t="shared" ca="1" si="50"/>
        <v>43543</v>
      </c>
      <c r="P806" s="20">
        <f ca="1">_xll.meDateFromTenor(O806,P$14,"Following",P$13,"Normal")</f>
        <v>43544</v>
      </c>
      <c r="Q806" s="175" t="str">
        <f ca="1"/>
        <v>Load Curve</v>
      </c>
      <c r="R806" s="7" t="s">
        <v>4</v>
      </c>
      <c r="S806" s="174">
        <f t="shared" ca="1" si="51"/>
        <v>43543</v>
      </c>
      <c r="T806" s="20">
        <f ca="1">_xll.meDateFromTenor(S806,"1D","Following",T$13,"Normal")</f>
        <v>43544</v>
      </c>
      <c r="U806" s="175" t="str">
        <f ca="1"/>
        <v>Load Curve</v>
      </c>
      <c r="V806" s="136" t="s">
        <v>4</v>
      </c>
    </row>
    <row r="807" spans="1:22" x14ac:dyDescent="0.25">
      <c r="A807" s="142">
        <v>789</v>
      </c>
      <c r="B807" s="134"/>
      <c r="C807" s="174">
        <f ca="1">_xll.meDateFromTenor(C806,"1D","FOLLOWING",D$13,"NORMAL")</f>
        <v>43544</v>
      </c>
      <c r="D807" s="20">
        <f ca="1">_xll.meDateFromTenor(C807,D$14,"Following",D$13,"Normal")</f>
        <v>43545</v>
      </c>
      <c r="E807" s="175">
        <f ca="1"/>
        <v>-1.6894731465821938E-3</v>
      </c>
      <c r="F807" s="99"/>
      <c r="G807" s="174">
        <f t="shared" ca="1" si="48"/>
        <v>43544</v>
      </c>
      <c r="H807" s="20">
        <f ca="1">_xll.meDateFromTenor(G807,H$14,"Following",H$13,"Normal")</f>
        <v>43636</v>
      </c>
      <c r="I807" s="175" t="str">
        <f ca="1"/>
        <v>Load Curve</v>
      </c>
      <c r="J807" s="7" t="s">
        <v>4</v>
      </c>
      <c r="K807" s="174">
        <f t="shared" ca="1" si="49"/>
        <v>43544</v>
      </c>
      <c r="L807" s="20">
        <f ca="1">_xll.meDateFromTenor(K807,L$14,"Following",L$13,"Normal")</f>
        <v>43728</v>
      </c>
      <c r="M807" s="175">
        <f ca="1"/>
        <v>1.7943443707626125E-3</v>
      </c>
      <c r="N807" s="7" t="s">
        <v>4</v>
      </c>
      <c r="O807" s="174">
        <f t="shared" ca="1" si="50"/>
        <v>43544</v>
      </c>
      <c r="P807" s="20">
        <f ca="1">_xll.meDateFromTenor(O807,P$14,"Following",P$13,"Normal")</f>
        <v>43545</v>
      </c>
      <c r="Q807" s="175" t="str">
        <f ca="1"/>
        <v>Load Curve</v>
      </c>
      <c r="R807" s="7" t="s">
        <v>4</v>
      </c>
      <c r="S807" s="174">
        <f t="shared" ca="1" si="51"/>
        <v>43544</v>
      </c>
      <c r="T807" s="20">
        <f ca="1">_xll.meDateFromTenor(S807,"1D","Following",T$13,"Normal")</f>
        <v>43545</v>
      </c>
      <c r="U807" s="175" t="str">
        <f ca="1"/>
        <v>Load Curve</v>
      </c>
      <c r="V807" s="136" t="s">
        <v>4</v>
      </c>
    </row>
    <row r="808" spans="1:22" x14ac:dyDescent="0.25">
      <c r="A808" s="142">
        <v>790</v>
      </c>
      <c r="B808" s="134"/>
      <c r="C808" s="174">
        <f ca="1">_xll.meDateFromTenor(C807,"1D","FOLLOWING",D$13,"NORMAL")</f>
        <v>43545</v>
      </c>
      <c r="D808" s="20">
        <f ca="1">_xll.meDateFromTenor(C808,D$14,"Following",D$13,"Normal")</f>
        <v>43546</v>
      </c>
      <c r="E808" s="175">
        <f ca="1"/>
        <v>-1.6818795095829902E-3</v>
      </c>
      <c r="F808" s="99"/>
      <c r="G808" s="174">
        <f t="shared" ca="1" si="48"/>
        <v>43545</v>
      </c>
      <c r="H808" s="20">
        <f ca="1">_xll.meDateFromTenor(G808,H$14,"Following",H$13,"Normal")</f>
        <v>43637</v>
      </c>
      <c r="I808" s="175" t="str">
        <f ca="1"/>
        <v>Load Curve</v>
      </c>
      <c r="J808" s="7" t="s">
        <v>4</v>
      </c>
      <c r="K808" s="174">
        <f t="shared" ca="1" si="49"/>
        <v>43545</v>
      </c>
      <c r="L808" s="20">
        <f ca="1">_xll.meDateFromTenor(K808,L$14,"Following",L$13,"Normal")</f>
        <v>43731</v>
      </c>
      <c r="M808" s="175">
        <f ca="1"/>
        <v>1.8008349388273484E-3</v>
      </c>
      <c r="N808" s="7" t="s">
        <v>4</v>
      </c>
      <c r="O808" s="174">
        <f t="shared" ca="1" si="50"/>
        <v>43545</v>
      </c>
      <c r="P808" s="20">
        <f ca="1">_xll.meDateFromTenor(O808,P$14,"Following",P$13,"Normal")</f>
        <v>43546</v>
      </c>
      <c r="Q808" s="175" t="str">
        <f ca="1"/>
        <v>Load Curve</v>
      </c>
      <c r="R808" s="7" t="s">
        <v>4</v>
      </c>
      <c r="S808" s="174">
        <f t="shared" ca="1" si="51"/>
        <v>43545</v>
      </c>
      <c r="T808" s="20">
        <f ca="1">_xll.meDateFromTenor(S808,"1D","Following",T$13,"Normal")</f>
        <v>43546</v>
      </c>
      <c r="U808" s="175" t="str">
        <f ca="1"/>
        <v>Load Curve</v>
      </c>
      <c r="V808" s="136" t="s">
        <v>4</v>
      </c>
    </row>
    <row r="809" spans="1:22" x14ac:dyDescent="0.25">
      <c r="A809" s="142">
        <v>791</v>
      </c>
      <c r="B809" s="134"/>
      <c r="C809" s="174">
        <f ca="1">_xll.meDateFromTenor(C808,"1D","FOLLOWING",D$13,"NORMAL")</f>
        <v>43546</v>
      </c>
      <c r="D809" s="20">
        <f ca="1">_xll.meDateFromTenor(C809,D$14,"Following",D$13,"Normal")</f>
        <v>43549</v>
      </c>
      <c r="E809" s="175">
        <f ca="1"/>
        <v>-1.6666888654004511E-3</v>
      </c>
      <c r="F809" s="99"/>
      <c r="G809" s="174">
        <f t="shared" ca="1" si="48"/>
        <v>43546</v>
      </c>
      <c r="H809" s="20">
        <f ca="1">_xll.meDateFromTenor(G809,H$14,"Following",H$13,"Normal")</f>
        <v>43640</v>
      </c>
      <c r="I809" s="175" t="str">
        <f ca="1"/>
        <v>Load Curve</v>
      </c>
      <c r="J809" s="7" t="s">
        <v>4</v>
      </c>
      <c r="K809" s="174">
        <f t="shared" ca="1" si="49"/>
        <v>43546</v>
      </c>
      <c r="L809" s="20">
        <f ca="1">_xll.meDateFromTenor(K809,L$14,"Following",L$13,"Normal")</f>
        <v>43731</v>
      </c>
      <c r="M809" s="175">
        <f ca="1"/>
        <v>1.8073279142086041E-3</v>
      </c>
      <c r="N809" s="7" t="s">
        <v>4</v>
      </c>
      <c r="O809" s="174">
        <f t="shared" ca="1" si="50"/>
        <v>43546</v>
      </c>
      <c r="P809" s="20">
        <f ca="1">_xll.meDateFromTenor(O809,P$14,"Following",P$13,"Normal")</f>
        <v>43549</v>
      </c>
      <c r="Q809" s="175" t="str">
        <f ca="1"/>
        <v>Load Curve</v>
      </c>
      <c r="R809" s="7" t="s">
        <v>4</v>
      </c>
      <c r="S809" s="174">
        <f t="shared" ca="1" si="51"/>
        <v>43546</v>
      </c>
      <c r="T809" s="20">
        <f ca="1">_xll.meDateFromTenor(S809,"1D","Following",T$13,"Normal")</f>
        <v>43549</v>
      </c>
      <c r="U809" s="175" t="str">
        <f ca="1"/>
        <v>Load Curve</v>
      </c>
      <c r="V809" s="136" t="s">
        <v>4</v>
      </c>
    </row>
    <row r="810" spans="1:22" x14ac:dyDescent="0.25">
      <c r="A810" s="142">
        <v>792</v>
      </c>
      <c r="B810" s="134"/>
      <c r="C810" s="174">
        <f ca="1">_xll.meDateFromTenor(C809,"1D","FOLLOWING",D$13,"NORMAL")</f>
        <v>43549</v>
      </c>
      <c r="D810" s="20">
        <f ca="1">_xll.meDateFromTenor(C810,D$14,"Following",D$13,"Normal")</f>
        <v>43550</v>
      </c>
      <c r="E810" s="175">
        <f ca="1"/>
        <v>-1.6515179971987651E-3</v>
      </c>
      <c r="F810" s="99"/>
      <c r="G810" s="174">
        <f t="shared" ca="1" si="48"/>
        <v>43549</v>
      </c>
      <c r="H810" s="20">
        <f ca="1">_xll.meDateFromTenor(G810,H$14,"Following",H$13,"Normal")</f>
        <v>43641</v>
      </c>
      <c r="I810" s="175" t="str">
        <f ca="1"/>
        <v>Load Curve</v>
      </c>
      <c r="J810" s="7" t="s">
        <v>4</v>
      </c>
      <c r="K810" s="174">
        <f t="shared" ca="1" si="49"/>
        <v>43549</v>
      </c>
      <c r="L810" s="20">
        <f ca="1">_xll.meDateFromTenor(K810,L$14,"Following",L$13,"Normal")</f>
        <v>43733</v>
      </c>
      <c r="M810" s="175">
        <f ca="1"/>
        <v>1.8268216039824378E-3</v>
      </c>
      <c r="N810" s="7" t="s">
        <v>4</v>
      </c>
      <c r="O810" s="174">
        <f t="shared" ca="1" si="50"/>
        <v>43549</v>
      </c>
      <c r="P810" s="20">
        <f ca="1">_xll.meDateFromTenor(O810,P$14,"Following",P$13,"Normal")</f>
        <v>43550</v>
      </c>
      <c r="Q810" s="175" t="str">
        <f ca="1"/>
        <v>Load Curve</v>
      </c>
      <c r="R810" s="7" t="s">
        <v>4</v>
      </c>
      <c r="S810" s="174">
        <f t="shared" ca="1" si="51"/>
        <v>43549</v>
      </c>
      <c r="T810" s="20">
        <f ca="1">_xll.meDateFromTenor(S810,"1D","Following",T$13,"Normal")</f>
        <v>43550</v>
      </c>
      <c r="U810" s="175" t="str">
        <f ca="1"/>
        <v>Load Curve</v>
      </c>
      <c r="V810" s="136" t="s">
        <v>4</v>
      </c>
    </row>
    <row r="811" spans="1:22" x14ac:dyDescent="0.25">
      <c r="A811" s="142">
        <v>793</v>
      </c>
      <c r="B811" s="134"/>
      <c r="C811" s="174">
        <f ca="1">_xll.meDateFromTenor(C810,"1D","FOLLOWING",D$13,"NORMAL")</f>
        <v>43550</v>
      </c>
      <c r="D811" s="20">
        <f ca="1">_xll.meDateFromTenor(C811,D$14,"Following",D$13,"Normal")</f>
        <v>43551</v>
      </c>
      <c r="E811" s="175">
        <f ca="1"/>
        <v>-1.6439308755877905E-3</v>
      </c>
      <c r="F811" s="99"/>
      <c r="G811" s="174">
        <f t="shared" ca="1" si="48"/>
        <v>43550</v>
      </c>
      <c r="H811" s="20">
        <f ca="1">_xll.meDateFromTenor(G811,H$14,"Following",H$13,"Normal")</f>
        <v>43642</v>
      </c>
      <c r="I811" s="175" t="str">
        <f ca="1"/>
        <v>Load Curve</v>
      </c>
      <c r="J811" s="7" t="s">
        <v>4</v>
      </c>
      <c r="K811" s="174">
        <f t="shared" ca="1" si="49"/>
        <v>43550</v>
      </c>
      <c r="L811" s="20">
        <f ca="1">_xll.meDateFromTenor(K811,L$14,"Following",L$13,"Normal")</f>
        <v>43734</v>
      </c>
      <c r="M811" s="175">
        <f ca="1"/>
        <v>1.8333245283607164E-3</v>
      </c>
      <c r="N811" s="7" t="s">
        <v>4</v>
      </c>
      <c r="O811" s="174">
        <f t="shared" ca="1" si="50"/>
        <v>43550</v>
      </c>
      <c r="P811" s="20">
        <f ca="1">_xll.meDateFromTenor(O811,P$14,"Following",P$13,"Normal")</f>
        <v>43551</v>
      </c>
      <c r="Q811" s="175" t="str">
        <f ca="1"/>
        <v>Load Curve</v>
      </c>
      <c r="R811" s="7" t="s">
        <v>4</v>
      </c>
      <c r="S811" s="174">
        <f t="shared" ca="1" si="51"/>
        <v>43550</v>
      </c>
      <c r="T811" s="20">
        <f ca="1">_xll.meDateFromTenor(S811,"1D","Following",T$13,"Normal")</f>
        <v>43551</v>
      </c>
      <c r="U811" s="175" t="str">
        <f ca="1"/>
        <v>Load Curve</v>
      </c>
      <c r="V811" s="136" t="s">
        <v>4</v>
      </c>
    </row>
    <row r="812" spans="1:22" x14ac:dyDescent="0.25">
      <c r="A812" s="142">
        <v>794</v>
      </c>
      <c r="B812" s="134"/>
      <c r="C812" s="174">
        <f ca="1">_xll.meDateFromTenor(C811,"1D","FOLLOWING",D$13,"NORMAL")</f>
        <v>43551</v>
      </c>
      <c r="D812" s="20">
        <f ca="1">_xll.meDateFromTenor(C812,D$14,"Following",D$13,"Normal")</f>
        <v>43552</v>
      </c>
      <c r="E812" s="175">
        <f ca="1"/>
        <v>-1.6363450553358364E-3</v>
      </c>
      <c r="F812" s="99"/>
      <c r="G812" s="174">
        <f t="shared" ca="1" si="48"/>
        <v>43551</v>
      </c>
      <c r="H812" s="20">
        <f ca="1">_xll.meDateFromTenor(G812,H$14,"Following",H$13,"Normal")</f>
        <v>43643</v>
      </c>
      <c r="I812" s="175" t="str">
        <f ca="1"/>
        <v>Load Curve</v>
      </c>
      <c r="J812" s="7" t="s">
        <v>4</v>
      </c>
      <c r="K812" s="174">
        <f t="shared" ca="1" si="49"/>
        <v>43551</v>
      </c>
      <c r="L812" s="20">
        <f ca="1">_xll.meDateFromTenor(K812,L$14,"Following",L$13,"Normal")</f>
        <v>43735</v>
      </c>
      <c r="M812" s="175">
        <f ca="1"/>
        <v>1.8398300199209843E-3</v>
      </c>
      <c r="N812" s="7" t="s">
        <v>4</v>
      </c>
      <c r="O812" s="174">
        <f t="shared" ca="1" si="50"/>
        <v>43551</v>
      </c>
      <c r="P812" s="20">
        <f ca="1">_xll.meDateFromTenor(O812,P$14,"Following",P$13,"Normal")</f>
        <v>43552</v>
      </c>
      <c r="Q812" s="175" t="str">
        <f ca="1"/>
        <v>Load Curve</v>
      </c>
      <c r="R812" s="7" t="s">
        <v>4</v>
      </c>
      <c r="S812" s="174">
        <f t="shared" ca="1" si="51"/>
        <v>43551</v>
      </c>
      <c r="T812" s="20">
        <f ca="1">_xll.meDateFromTenor(S812,"1D","Following",T$13,"Normal")</f>
        <v>43552</v>
      </c>
      <c r="U812" s="175" t="str">
        <f ca="1"/>
        <v>Load Curve</v>
      </c>
      <c r="V812" s="136" t="s">
        <v>4</v>
      </c>
    </row>
    <row r="813" spans="1:22" x14ac:dyDescent="0.25">
      <c r="A813" s="142">
        <v>795</v>
      </c>
      <c r="B813" s="134"/>
      <c r="C813" s="174">
        <f ca="1">_xll.meDateFromTenor(C812,"1D","FOLLOWING",D$13,"NORMAL")</f>
        <v>43552</v>
      </c>
      <c r="D813" s="20">
        <f ca="1">_xll.meDateFromTenor(C813,D$14,"Following",D$13,"Normal")</f>
        <v>43553</v>
      </c>
      <c r="E813" s="175">
        <f ca="1"/>
        <v>-1.6287605361631266E-3</v>
      </c>
      <c r="F813" s="99"/>
      <c r="G813" s="174">
        <f t="shared" ca="1" si="48"/>
        <v>43552</v>
      </c>
      <c r="H813" s="20">
        <f ca="1">_xll.meDateFromTenor(G813,H$14,"Following",H$13,"Normal")</f>
        <v>43644</v>
      </c>
      <c r="I813" s="175" t="str">
        <f ca="1"/>
        <v>Load Curve</v>
      </c>
      <c r="J813" s="7" t="s">
        <v>4</v>
      </c>
      <c r="K813" s="174">
        <f t="shared" ca="1" si="49"/>
        <v>43552</v>
      </c>
      <c r="L813" s="20">
        <f ca="1">_xll.meDateFromTenor(K813,L$14,"Following",L$13,"Normal")</f>
        <v>43738</v>
      </c>
      <c r="M813" s="175">
        <f ca="1"/>
        <v>1.8463381106363359E-3</v>
      </c>
      <c r="N813" s="7" t="s">
        <v>4</v>
      </c>
      <c r="O813" s="174">
        <f t="shared" ca="1" si="50"/>
        <v>43552</v>
      </c>
      <c r="P813" s="20">
        <f ca="1">_xll.meDateFromTenor(O813,P$14,"Following",P$13,"Normal")</f>
        <v>43553</v>
      </c>
      <c r="Q813" s="175" t="str">
        <f ca="1"/>
        <v>Load Curve</v>
      </c>
      <c r="R813" s="7" t="s">
        <v>4</v>
      </c>
      <c r="S813" s="174">
        <f t="shared" ca="1" si="51"/>
        <v>43552</v>
      </c>
      <c r="T813" s="20">
        <f ca="1">_xll.meDateFromTenor(S813,"1D","Following",T$13,"Normal")</f>
        <v>43553</v>
      </c>
      <c r="U813" s="175" t="str">
        <f ca="1"/>
        <v>Load Curve</v>
      </c>
      <c r="V813" s="136" t="s">
        <v>4</v>
      </c>
    </row>
    <row r="814" spans="1:22" x14ac:dyDescent="0.25">
      <c r="A814" s="142">
        <v>796</v>
      </c>
      <c r="B814" s="134"/>
      <c r="C814" s="174">
        <f ca="1">_xll.meDateFromTenor(C813,"1D","FOLLOWING",D$13,"NORMAL")</f>
        <v>43553</v>
      </c>
      <c r="D814" s="20">
        <f ca="1">_xll.meDateFromTenor(C814,D$14,"Following",D$13,"Normal")</f>
        <v>43556</v>
      </c>
      <c r="E814" s="175">
        <f ca="1"/>
        <v>-1.6135885998691591E-3</v>
      </c>
      <c r="F814" s="99"/>
      <c r="G814" s="174">
        <f t="shared" ca="1" si="48"/>
        <v>43553</v>
      </c>
      <c r="H814" s="20">
        <f ca="1">_xll.meDateFromTenor(G814,H$14,"Following",H$13,"Normal")</f>
        <v>43647</v>
      </c>
      <c r="I814" s="175" t="str">
        <f ca="1"/>
        <v>Load Curve</v>
      </c>
      <c r="J814" s="7" t="s">
        <v>4</v>
      </c>
      <c r="K814" s="174">
        <f t="shared" ca="1" si="49"/>
        <v>43553</v>
      </c>
      <c r="L814" s="20">
        <f ca="1">_xll.meDateFromTenor(K814,L$14,"Following",L$13,"Normal")</f>
        <v>43738</v>
      </c>
      <c r="M814" s="175">
        <f ca="1"/>
        <v>1.8528488324798635E-3</v>
      </c>
      <c r="N814" s="7" t="s">
        <v>4</v>
      </c>
      <c r="O814" s="174">
        <f t="shared" ca="1" si="50"/>
        <v>43553</v>
      </c>
      <c r="P814" s="20">
        <f ca="1">_xll.meDateFromTenor(O814,P$14,"Following",P$13,"Normal")</f>
        <v>43556</v>
      </c>
      <c r="Q814" s="175" t="str">
        <f ca="1"/>
        <v>Load Curve</v>
      </c>
      <c r="R814" s="7" t="s">
        <v>4</v>
      </c>
      <c r="S814" s="174">
        <f t="shared" ca="1" si="51"/>
        <v>43553</v>
      </c>
      <c r="T814" s="20">
        <f ca="1">_xll.meDateFromTenor(S814,"1D","Following",T$13,"Normal")</f>
        <v>43556</v>
      </c>
      <c r="U814" s="175" t="str">
        <f ca="1"/>
        <v>Load Curve</v>
      </c>
      <c r="V814" s="136" t="s">
        <v>4</v>
      </c>
    </row>
    <row r="815" spans="1:22" x14ac:dyDescent="0.25">
      <c r="A815" s="142">
        <v>797</v>
      </c>
      <c r="B815" s="134"/>
      <c r="C815" s="174">
        <f ca="1">_xll.meDateFromTenor(C814,"1D","FOLLOWING",D$13,"NORMAL")</f>
        <v>43556</v>
      </c>
      <c r="D815" s="20">
        <f ca="1">_xll.meDateFromTenor(C815,D$14,"Following",D$13,"Normal")</f>
        <v>43557</v>
      </c>
      <c r="E815" s="175">
        <f ca="1"/>
        <v>-1.5984354601128515E-3</v>
      </c>
      <c r="F815" s="99"/>
      <c r="G815" s="174">
        <f t="shared" ca="1" si="48"/>
        <v>43556</v>
      </c>
      <c r="H815" s="20">
        <f ca="1">_xll.meDateFromTenor(G815,H$14,"Following",H$13,"Normal")</f>
        <v>43647</v>
      </c>
      <c r="I815" s="175" t="str">
        <f ca="1"/>
        <v>Load Curve</v>
      </c>
      <c r="J815" s="7" t="s">
        <v>4</v>
      </c>
      <c r="K815" s="174">
        <f t="shared" ca="1" si="49"/>
        <v>43556</v>
      </c>
      <c r="L815" s="20">
        <f ca="1">_xll.meDateFromTenor(K815,L$14,"Following",L$13,"Normal")</f>
        <v>43739</v>
      </c>
      <c r="M815" s="175">
        <f ca="1"/>
        <v>1.8723971045104485E-3</v>
      </c>
      <c r="N815" s="7" t="s">
        <v>4</v>
      </c>
      <c r="O815" s="174">
        <f t="shared" ca="1" si="50"/>
        <v>43556</v>
      </c>
      <c r="P815" s="20">
        <f ca="1">_xll.meDateFromTenor(O815,P$14,"Following",P$13,"Normal")</f>
        <v>43557</v>
      </c>
      <c r="Q815" s="175" t="str">
        <f ca="1"/>
        <v>Load Curve</v>
      </c>
      <c r="R815" s="7" t="s">
        <v>4</v>
      </c>
      <c r="S815" s="174">
        <f t="shared" ca="1" si="51"/>
        <v>43556</v>
      </c>
      <c r="T815" s="20">
        <f ca="1">_xll.meDateFromTenor(S815,"1D","Following",T$13,"Normal")</f>
        <v>43557</v>
      </c>
      <c r="U815" s="175" t="str">
        <f ca="1"/>
        <v>Load Curve</v>
      </c>
      <c r="V815" s="136" t="s">
        <v>4</v>
      </c>
    </row>
    <row r="816" spans="1:22" x14ac:dyDescent="0.25">
      <c r="A816" s="142">
        <v>798</v>
      </c>
      <c r="B816" s="134"/>
      <c r="C816" s="174">
        <f ca="1">_xll.meDateFromTenor(C815,"1D","FOLLOWING",D$13,"NORMAL")</f>
        <v>43557</v>
      </c>
      <c r="D816" s="20">
        <f ca="1">_xll.meDateFromTenor(C816,D$14,"Following",D$13,"Normal")</f>
        <v>43558</v>
      </c>
      <c r="E816" s="175">
        <f ca="1"/>
        <v>-1.590857438782406E-3</v>
      </c>
      <c r="F816" s="99"/>
      <c r="G816" s="174">
        <f t="shared" ca="1" si="48"/>
        <v>43557</v>
      </c>
      <c r="H816" s="20">
        <f ca="1">_xll.meDateFromTenor(G816,H$14,"Following",H$13,"Normal")</f>
        <v>43648</v>
      </c>
      <c r="I816" s="175" t="str">
        <f ca="1"/>
        <v>Load Curve</v>
      </c>
      <c r="J816" s="7" t="s">
        <v>4</v>
      </c>
      <c r="K816" s="174">
        <f t="shared" ca="1" si="49"/>
        <v>43557</v>
      </c>
      <c r="L816" s="20">
        <f ca="1">_xll.meDateFromTenor(K816,L$14,"Following",L$13,"Normal")</f>
        <v>43740</v>
      </c>
      <c r="M816" s="175">
        <f ca="1"/>
        <v>1.878918670597623E-3</v>
      </c>
      <c r="N816" s="7" t="s">
        <v>4</v>
      </c>
      <c r="O816" s="174">
        <f t="shared" ca="1" si="50"/>
        <v>43557</v>
      </c>
      <c r="P816" s="20">
        <f ca="1">_xll.meDateFromTenor(O816,P$14,"Following",P$13,"Normal")</f>
        <v>43558</v>
      </c>
      <c r="Q816" s="175" t="str">
        <f ca="1"/>
        <v>Load Curve</v>
      </c>
      <c r="R816" s="7" t="s">
        <v>4</v>
      </c>
      <c r="S816" s="174">
        <f t="shared" ca="1" si="51"/>
        <v>43557</v>
      </c>
      <c r="T816" s="20">
        <f ca="1">_xll.meDateFromTenor(S816,"1D","Following",T$13,"Normal")</f>
        <v>43558</v>
      </c>
      <c r="U816" s="175" t="str">
        <f ca="1"/>
        <v>Load Curve</v>
      </c>
      <c r="V816" s="136" t="s">
        <v>4</v>
      </c>
    </row>
    <row r="817" spans="1:22" x14ac:dyDescent="0.25">
      <c r="A817" s="142">
        <v>799</v>
      </c>
      <c r="B817" s="134"/>
      <c r="C817" s="174">
        <f ca="1">_xll.meDateFromTenor(C816,"1D","FOLLOWING",D$13,"NORMAL")</f>
        <v>43558</v>
      </c>
      <c r="D817" s="20">
        <f ca="1">_xll.meDateFromTenor(C817,D$14,"Following",D$13,"Normal")</f>
        <v>43559</v>
      </c>
      <c r="E817" s="175">
        <f ca="1"/>
        <v>-1.5832807153337626E-3</v>
      </c>
      <c r="F817" s="99"/>
      <c r="G817" s="174">
        <f t="shared" ca="1" si="48"/>
        <v>43558</v>
      </c>
      <c r="H817" s="20">
        <f ca="1">_xll.meDateFromTenor(G817,H$14,"Following",H$13,"Normal")</f>
        <v>43649</v>
      </c>
      <c r="I817" s="175" t="str">
        <f ca="1"/>
        <v>Load Curve</v>
      </c>
      <c r="J817" s="7" t="s">
        <v>4</v>
      </c>
      <c r="K817" s="174">
        <f t="shared" ca="1" si="49"/>
        <v>43558</v>
      </c>
      <c r="L817" s="20">
        <f ca="1">_xll.meDateFromTenor(K817,L$14,"Following",L$13,"Normal")</f>
        <v>43741</v>
      </c>
      <c r="M817" s="175">
        <f ca="1"/>
        <v>1.8854430276784434E-3</v>
      </c>
      <c r="N817" s="7" t="s">
        <v>4</v>
      </c>
      <c r="O817" s="174">
        <f t="shared" ca="1" si="50"/>
        <v>43558</v>
      </c>
      <c r="P817" s="20">
        <f ca="1">_xll.meDateFromTenor(O817,P$14,"Following",P$13,"Normal")</f>
        <v>43559</v>
      </c>
      <c r="Q817" s="175" t="str">
        <f ca="1"/>
        <v>Load Curve</v>
      </c>
      <c r="R817" s="7" t="s">
        <v>4</v>
      </c>
      <c r="S817" s="174">
        <f t="shared" ca="1" si="51"/>
        <v>43558</v>
      </c>
      <c r="T817" s="20">
        <f ca="1">_xll.meDateFromTenor(S817,"1D","Following",T$13,"Normal")</f>
        <v>43559</v>
      </c>
      <c r="U817" s="175" t="str">
        <f ca="1"/>
        <v>Load Curve</v>
      </c>
      <c r="V817" s="136" t="s">
        <v>4</v>
      </c>
    </row>
    <row r="818" spans="1:22" x14ac:dyDescent="0.25">
      <c r="A818" s="142">
        <v>800</v>
      </c>
      <c r="B818" s="134"/>
      <c r="C818" s="174">
        <f ca="1">_xll.meDateFromTenor(C817,"1D","FOLLOWING",D$13,"NORMAL")</f>
        <v>43559</v>
      </c>
      <c r="D818" s="20">
        <f ca="1">_xll.meDateFromTenor(C818,D$14,"Following",D$13,"Normal")</f>
        <v>43560</v>
      </c>
      <c r="E818" s="175">
        <f ca="1"/>
        <v>-1.5757052894471769E-3</v>
      </c>
      <c r="F818" s="99"/>
      <c r="G818" s="174">
        <f t="shared" ca="1" si="48"/>
        <v>43559</v>
      </c>
      <c r="H818" s="20">
        <f ca="1">_xll.meDateFromTenor(G818,H$14,"Following",H$13,"Normal")</f>
        <v>43650</v>
      </c>
      <c r="I818" s="175" t="str">
        <f ca="1"/>
        <v>Load Curve</v>
      </c>
      <c r="J818" s="7" t="s">
        <v>4</v>
      </c>
      <c r="K818" s="174">
        <f t="shared" ca="1" si="49"/>
        <v>43559</v>
      </c>
      <c r="L818" s="20">
        <f ca="1">_xll.meDateFromTenor(K818,L$14,"Following",L$13,"Normal")</f>
        <v>43742</v>
      </c>
      <c r="M818" s="175">
        <f ca="1"/>
        <v>1.8919702077260028E-3</v>
      </c>
      <c r="N818" s="7" t="s">
        <v>4</v>
      </c>
      <c r="O818" s="174">
        <f t="shared" ca="1" si="50"/>
        <v>43559</v>
      </c>
      <c r="P818" s="20">
        <f ca="1">_xll.meDateFromTenor(O818,P$14,"Following",P$13,"Normal")</f>
        <v>43560</v>
      </c>
      <c r="Q818" s="175" t="str">
        <f ca="1"/>
        <v>Load Curve</v>
      </c>
      <c r="R818" s="7" t="s">
        <v>4</v>
      </c>
      <c r="S818" s="174">
        <f t="shared" ca="1" si="51"/>
        <v>43559</v>
      </c>
      <c r="T818" s="20">
        <f ca="1">_xll.meDateFromTenor(S818,"1D","Following",T$13,"Normal")</f>
        <v>43560</v>
      </c>
      <c r="U818" s="175" t="str">
        <f ca="1"/>
        <v>Load Curve</v>
      </c>
      <c r="V818" s="136" t="s">
        <v>4</v>
      </c>
    </row>
    <row r="819" spans="1:22" x14ac:dyDescent="0.25">
      <c r="A819" s="142">
        <v>801</v>
      </c>
      <c r="B819" s="134"/>
      <c r="C819" s="174">
        <f ca="1">_xll.meDateFromTenor(C818,"1D","FOLLOWING",D$13,"NORMAL")</f>
        <v>43560</v>
      </c>
      <c r="D819" s="20">
        <f ca="1">_xll.meDateFromTenor(C819,D$14,"Following",D$13,"Normal")</f>
        <v>43563</v>
      </c>
      <c r="E819" s="175">
        <f ca="1"/>
        <v>-1.5605519955874726E-3</v>
      </c>
      <c r="F819" s="99"/>
      <c r="G819" s="174">
        <f t="shared" ca="1" si="48"/>
        <v>43560</v>
      </c>
      <c r="H819" s="20">
        <f ca="1">_xll.meDateFromTenor(G819,H$14,"Following",H$13,"Normal")</f>
        <v>43651</v>
      </c>
      <c r="I819" s="175" t="str">
        <f ca="1"/>
        <v>Load Curve</v>
      </c>
      <c r="J819" s="7" t="s">
        <v>4</v>
      </c>
      <c r="K819" s="174">
        <f t="shared" ca="1" si="49"/>
        <v>43560</v>
      </c>
      <c r="L819" s="20">
        <f ca="1">_xll.meDateFromTenor(K819,L$14,"Following",L$13,"Normal")</f>
        <v>43745</v>
      </c>
      <c r="M819" s="175">
        <f ca="1"/>
        <v>1.8985002427133961E-3</v>
      </c>
      <c r="N819" s="7" t="s">
        <v>4</v>
      </c>
      <c r="O819" s="174">
        <f t="shared" ca="1" si="50"/>
        <v>43560</v>
      </c>
      <c r="P819" s="20">
        <f ca="1">_xll.meDateFromTenor(O819,P$14,"Following",P$13,"Normal")</f>
        <v>43563</v>
      </c>
      <c r="Q819" s="175" t="str">
        <f ca="1"/>
        <v>Load Curve</v>
      </c>
      <c r="R819" s="7" t="s">
        <v>4</v>
      </c>
      <c r="S819" s="174">
        <f t="shared" ca="1" si="51"/>
        <v>43560</v>
      </c>
      <c r="T819" s="20">
        <f ca="1">_xll.meDateFromTenor(S819,"1D","Following",T$13,"Normal")</f>
        <v>43563</v>
      </c>
      <c r="U819" s="175" t="str">
        <f ca="1"/>
        <v>Load Curve</v>
      </c>
      <c r="V819" s="136" t="s">
        <v>4</v>
      </c>
    </row>
    <row r="820" spans="1:22" x14ac:dyDescent="0.25">
      <c r="A820" s="142">
        <v>802</v>
      </c>
      <c r="B820" s="134"/>
      <c r="C820" s="174">
        <f ca="1">_xll.meDateFromTenor(C819,"1D","FOLLOWING",D$13,"NORMAL")</f>
        <v>43563</v>
      </c>
      <c r="D820" s="20">
        <f ca="1">_xll.meDateFromTenor(C820,D$14,"Following",D$13,"Normal")</f>
        <v>43564</v>
      </c>
      <c r="E820" s="175">
        <f ca="1"/>
        <v>-1.5454165515693728E-3</v>
      </c>
      <c r="F820" s="99"/>
      <c r="G820" s="174">
        <f t="shared" ca="1" si="48"/>
        <v>43563</v>
      </c>
      <c r="H820" s="20">
        <f ca="1">_xll.meDateFromTenor(G820,H$14,"Following",H$13,"Normal")</f>
        <v>43654</v>
      </c>
      <c r="I820" s="175" t="str">
        <f ca="1"/>
        <v>Load Curve</v>
      </c>
      <c r="J820" s="7" t="s">
        <v>4</v>
      </c>
      <c r="K820" s="174">
        <f t="shared" ca="1" si="49"/>
        <v>43563</v>
      </c>
      <c r="L820" s="20">
        <f ca="1">_xll.meDateFromTenor(K820,L$14,"Following",L$13,"Normal")</f>
        <v>43746</v>
      </c>
      <c r="M820" s="175">
        <f ca="1"/>
        <v>1.918107797045511E-3</v>
      </c>
      <c r="N820" s="7" t="s">
        <v>4</v>
      </c>
      <c r="O820" s="174">
        <f t="shared" ca="1" si="50"/>
        <v>43563</v>
      </c>
      <c r="P820" s="20">
        <f ca="1">_xll.meDateFromTenor(O820,P$14,"Following",P$13,"Normal")</f>
        <v>43564</v>
      </c>
      <c r="Q820" s="175" t="str">
        <f ca="1"/>
        <v>Load Curve</v>
      </c>
      <c r="R820" s="7" t="s">
        <v>4</v>
      </c>
      <c r="S820" s="174">
        <f t="shared" ca="1" si="51"/>
        <v>43563</v>
      </c>
      <c r="T820" s="20">
        <f ca="1">_xll.meDateFromTenor(S820,"1D","Following",T$13,"Normal")</f>
        <v>43564</v>
      </c>
      <c r="U820" s="175" t="str">
        <f ca="1"/>
        <v>Load Curve</v>
      </c>
      <c r="V820" s="136" t="s">
        <v>4</v>
      </c>
    </row>
    <row r="821" spans="1:22" x14ac:dyDescent="0.25">
      <c r="A821" s="142">
        <v>803</v>
      </c>
      <c r="B821" s="134"/>
      <c r="C821" s="174">
        <f ca="1">_xll.meDateFromTenor(C820,"1D","FOLLOWING",D$13,"NORMAL")</f>
        <v>43564</v>
      </c>
      <c r="D821" s="20">
        <f ca="1">_xll.meDateFromTenor(C821,D$14,"Following",D$13,"Normal")</f>
        <v>43565</v>
      </c>
      <c r="E821" s="175">
        <f ca="1"/>
        <v>-1.5378476058591827E-3</v>
      </c>
      <c r="F821" s="99"/>
      <c r="G821" s="174">
        <f t="shared" ca="1" si="48"/>
        <v>43564</v>
      </c>
      <c r="H821" s="20">
        <f ca="1">_xll.meDateFromTenor(G821,H$14,"Following",H$13,"Normal")</f>
        <v>43655</v>
      </c>
      <c r="I821" s="175" t="str">
        <f ca="1"/>
        <v>Load Curve</v>
      </c>
      <c r="J821" s="7" t="s">
        <v>4</v>
      </c>
      <c r="K821" s="174">
        <f t="shared" ca="1" si="49"/>
        <v>43564</v>
      </c>
      <c r="L821" s="20">
        <f ca="1">_xll.meDateFromTenor(K821,L$14,"Following",L$13,"Normal")</f>
        <v>43747</v>
      </c>
      <c r="M821" s="175">
        <f ca="1"/>
        <v>1.9246495715231735E-3</v>
      </c>
      <c r="N821" s="7" t="s">
        <v>4</v>
      </c>
      <c r="O821" s="174">
        <f t="shared" ca="1" si="50"/>
        <v>43564</v>
      </c>
      <c r="P821" s="20">
        <f ca="1">_xll.meDateFromTenor(O821,P$14,"Following",P$13,"Normal")</f>
        <v>43565</v>
      </c>
      <c r="Q821" s="175" t="str">
        <f ca="1"/>
        <v>Load Curve</v>
      </c>
      <c r="R821" s="7" t="s">
        <v>4</v>
      </c>
      <c r="S821" s="174">
        <f t="shared" ca="1" si="51"/>
        <v>43564</v>
      </c>
      <c r="T821" s="20">
        <f ca="1">_xll.meDateFromTenor(S821,"1D","Following",T$13,"Normal")</f>
        <v>43565</v>
      </c>
      <c r="U821" s="175" t="str">
        <f ca="1"/>
        <v>Load Curve</v>
      </c>
      <c r="V821" s="136" t="s">
        <v>4</v>
      </c>
    </row>
    <row r="822" spans="1:22" x14ac:dyDescent="0.25">
      <c r="A822" s="142">
        <v>804</v>
      </c>
      <c r="B822" s="134"/>
      <c r="C822" s="174">
        <f ca="1">_xll.meDateFromTenor(C821,"1D","FOLLOWING",D$13,"NORMAL")</f>
        <v>43565</v>
      </c>
      <c r="D822" s="20">
        <f ca="1">_xll.meDateFromTenor(C822,D$14,"Following",D$13,"Normal")</f>
        <v>43566</v>
      </c>
      <c r="E822" s="175">
        <f ca="1"/>
        <v>-1.5302799546335121E-3</v>
      </c>
      <c r="F822" s="99"/>
      <c r="G822" s="174">
        <f t="shared" ca="1" si="48"/>
        <v>43565</v>
      </c>
      <c r="H822" s="20">
        <f ca="1">_xll.meDateFromTenor(G822,H$14,"Following",H$13,"Normal")</f>
        <v>43656</v>
      </c>
      <c r="I822" s="175" t="str">
        <f ca="1"/>
        <v>Load Curve</v>
      </c>
      <c r="J822" s="7" t="s">
        <v>4</v>
      </c>
      <c r="K822" s="174">
        <f t="shared" ca="1" si="49"/>
        <v>43565</v>
      </c>
      <c r="L822" s="20">
        <f ca="1">_xll.meDateFromTenor(K822,L$14,"Following",L$13,"Normal")</f>
        <v>43748</v>
      </c>
      <c r="M822" s="175">
        <f ca="1"/>
        <v>1.9311943608061382E-3</v>
      </c>
      <c r="N822" s="7" t="s">
        <v>4</v>
      </c>
      <c r="O822" s="174">
        <f t="shared" ca="1" si="50"/>
        <v>43565</v>
      </c>
      <c r="P822" s="20">
        <f ca="1">_xll.meDateFromTenor(O822,P$14,"Following",P$13,"Normal")</f>
        <v>43566</v>
      </c>
      <c r="Q822" s="175" t="str">
        <f ca="1"/>
        <v>Load Curve</v>
      </c>
      <c r="R822" s="7" t="s">
        <v>4</v>
      </c>
      <c r="S822" s="174">
        <f t="shared" ca="1" si="51"/>
        <v>43565</v>
      </c>
      <c r="T822" s="20">
        <f ca="1">_xll.meDateFromTenor(S822,"1D","Following",T$13,"Normal")</f>
        <v>43566</v>
      </c>
      <c r="U822" s="175" t="str">
        <f ca="1"/>
        <v>Load Curve</v>
      </c>
      <c r="V822" s="136" t="s">
        <v>4</v>
      </c>
    </row>
    <row r="823" spans="1:22" x14ac:dyDescent="0.25">
      <c r="A823" s="142">
        <v>805</v>
      </c>
      <c r="B823" s="134"/>
      <c r="C823" s="174">
        <f ca="1">_xll.meDateFromTenor(C822,"1D","FOLLOWING",D$13,"NORMAL")</f>
        <v>43566</v>
      </c>
      <c r="D823" s="20">
        <f ca="1">_xll.meDateFromTenor(C823,D$14,"Following",D$13,"Normal")</f>
        <v>43567</v>
      </c>
      <c r="E823" s="175">
        <f ca="1"/>
        <v>-1.5227135975723733E-3</v>
      </c>
      <c r="F823" s="99"/>
      <c r="G823" s="174">
        <f t="shared" ca="1" si="48"/>
        <v>43566</v>
      </c>
      <c r="H823" s="20">
        <f ca="1">_xll.meDateFromTenor(G823,H$14,"Following",H$13,"Normal")</f>
        <v>43657</v>
      </c>
      <c r="I823" s="175" t="str">
        <f ca="1"/>
        <v>Load Curve</v>
      </c>
      <c r="J823" s="7" t="s">
        <v>4</v>
      </c>
      <c r="K823" s="174">
        <f t="shared" ca="1" si="49"/>
        <v>43566</v>
      </c>
      <c r="L823" s="20">
        <f ca="1">_xll.meDateFromTenor(K823,L$14,"Following",L$13,"Normal")</f>
        <v>43749</v>
      </c>
      <c r="M823" s="175">
        <f ca="1"/>
        <v>1.937742196867499E-3</v>
      </c>
      <c r="N823" s="7" t="s">
        <v>4</v>
      </c>
      <c r="O823" s="174">
        <f t="shared" ca="1" si="50"/>
        <v>43566</v>
      </c>
      <c r="P823" s="20">
        <f ca="1">_xll.meDateFromTenor(O823,P$14,"Following",P$13,"Normal")</f>
        <v>43567</v>
      </c>
      <c r="Q823" s="175" t="str">
        <f ca="1"/>
        <v>Load Curve</v>
      </c>
      <c r="R823" s="7" t="s">
        <v>4</v>
      </c>
      <c r="S823" s="174">
        <f t="shared" ca="1" si="51"/>
        <v>43566</v>
      </c>
      <c r="T823" s="20">
        <f ca="1">_xll.meDateFromTenor(S823,"1D","Following",T$13,"Normal")</f>
        <v>43567</v>
      </c>
      <c r="U823" s="175" t="str">
        <f ca="1"/>
        <v>Load Curve</v>
      </c>
      <c r="V823" s="136" t="s">
        <v>4</v>
      </c>
    </row>
    <row r="824" spans="1:22" x14ac:dyDescent="0.25">
      <c r="A824" s="142">
        <v>806</v>
      </c>
      <c r="B824" s="134"/>
      <c r="C824" s="174">
        <f ca="1">_xll.meDateFromTenor(C823,"1D","FOLLOWING",D$13,"NORMAL")</f>
        <v>43567</v>
      </c>
      <c r="D824" s="20">
        <f ca="1">_xll.meDateFromTenor(C824,D$14,"Following",D$13,"Normal")</f>
        <v>43570</v>
      </c>
      <c r="E824" s="175">
        <f ca="1"/>
        <v>-1.5075788811325151E-3</v>
      </c>
      <c r="F824" s="99"/>
      <c r="G824" s="174">
        <f t="shared" ca="1" si="48"/>
        <v>43567</v>
      </c>
      <c r="H824" s="20">
        <f ca="1">_xll.meDateFromTenor(G824,H$14,"Following",H$13,"Normal")</f>
        <v>43658</v>
      </c>
      <c r="I824" s="175" t="str">
        <f ca="1"/>
        <v>Load Curve</v>
      </c>
      <c r="J824" s="7" t="s">
        <v>4</v>
      </c>
      <c r="K824" s="174">
        <f t="shared" ca="1" si="49"/>
        <v>43567</v>
      </c>
      <c r="L824" s="20">
        <f ca="1">_xll.meDateFromTenor(K824,L$14,"Following",L$13,"Normal")</f>
        <v>43752</v>
      </c>
      <c r="M824" s="175">
        <f ca="1"/>
        <v>1.9442931116803489E-3</v>
      </c>
      <c r="N824" s="7" t="s">
        <v>4</v>
      </c>
      <c r="O824" s="174">
        <f t="shared" ca="1" si="50"/>
        <v>43567</v>
      </c>
      <c r="P824" s="20">
        <f ca="1">_xll.meDateFromTenor(O824,P$14,"Following",P$13,"Normal")</f>
        <v>43570</v>
      </c>
      <c r="Q824" s="175" t="str">
        <f ca="1"/>
        <v>Load Curve</v>
      </c>
      <c r="R824" s="7" t="s">
        <v>4</v>
      </c>
      <c r="S824" s="174">
        <f t="shared" ca="1" si="51"/>
        <v>43567</v>
      </c>
      <c r="T824" s="20">
        <f ca="1">_xll.meDateFromTenor(S824,"1D","Following",T$13,"Normal")</f>
        <v>43570</v>
      </c>
      <c r="U824" s="175" t="str">
        <f ca="1"/>
        <v>Load Curve</v>
      </c>
      <c r="V824" s="136" t="s">
        <v>4</v>
      </c>
    </row>
    <row r="825" spans="1:22" x14ac:dyDescent="0.25">
      <c r="A825" s="142">
        <v>807</v>
      </c>
      <c r="B825" s="134"/>
      <c r="C825" s="174">
        <f ca="1">_xll.meDateFromTenor(C824,"1D","FOLLOWING",D$13,"NORMAL")</f>
        <v>43570</v>
      </c>
      <c r="D825" s="20">
        <f ca="1">_xll.meDateFromTenor(C825,D$14,"Following",D$13,"Normal")</f>
        <v>43571</v>
      </c>
      <c r="E825" s="175">
        <f ca="1"/>
        <v>-1.4924610997457729E-3</v>
      </c>
      <c r="F825" s="99"/>
      <c r="G825" s="174">
        <f t="shared" ca="1" si="48"/>
        <v>43570</v>
      </c>
      <c r="H825" s="20">
        <f ca="1">_xll.meDateFromTenor(G825,H$14,"Following",H$13,"Normal")</f>
        <v>43661</v>
      </c>
      <c r="I825" s="175" t="str">
        <f ca="1"/>
        <v>Load Curve</v>
      </c>
      <c r="J825" s="7" t="s">
        <v>4</v>
      </c>
      <c r="K825" s="174">
        <f t="shared" ca="1" si="49"/>
        <v>43570</v>
      </c>
      <c r="L825" s="20">
        <f ca="1">_xll.meDateFromTenor(K825,L$14,"Following",L$13,"Normal")</f>
        <v>43753</v>
      </c>
      <c r="M825" s="175">
        <f ca="1"/>
        <v>1.963964648358772E-3</v>
      </c>
      <c r="N825" s="7" t="s">
        <v>4</v>
      </c>
      <c r="O825" s="174">
        <f t="shared" ca="1" si="50"/>
        <v>43570</v>
      </c>
      <c r="P825" s="20">
        <f ca="1">_xll.meDateFromTenor(O825,P$14,"Following",P$13,"Normal")</f>
        <v>43571</v>
      </c>
      <c r="Q825" s="175" t="str">
        <f ca="1"/>
        <v>Load Curve</v>
      </c>
      <c r="R825" s="7" t="s">
        <v>4</v>
      </c>
      <c r="S825" s="174">
        <f t="shared" ca="1" si="51"/>
        <v>43570</v>
      </c>
      <c r="T825" s="20">
        <f ca="1">_xll.meDateFromTenor(S825,"1D","Following",T$13,"Normal")</f>
        <v>43571</v>
      </c>
      <c r="U825" s="175" t="str">
        <f ca="1"/>
        <v>Load Curve</v>
      </c>
      <c r="V825" s="136" t="s">
        <v>4</v>
      </c>
    </row>
    <row r="826" spans="1:22" x14ac:dyDescent="0.25">
      <c r="A826" s="142">
        <v>808</v>
      </c>
      <c r="B826" s="134"/>
      <c r="C826" s="174">
        <f ca="1">_xll.meDateFromTenor(C825,"1D","FOLLOWING",D$13,"NORMAL")</f>
        <v>43571</v>
      </c>
      <c r="D826" s="20">
        <f ca="1">_xll.meDateFromTenor(C826,D$14,"Following",D$13,"Normal")</f>
        <v>43572</v>
      </c>
      <c r="E826" s="175">
        <f ca="1"/>
        <v>-1.4849012054751805E-3</v>
      </c>
      <c r="F826" s="99"/>
      <c r="G826" s="174">
        <f t="shared" ca="1" si="48"/>
        <v>43571</v>
      </c>
      <c r="H826" s="20">
        <f ca="1">_xll.meDateFromTenor(G826,H$14,"Following",H$13,"Normal")</f>
        <v>43662</v>
      </c>
      <c r="I826" s="175" t="str">
        <f ca="1"/>
        <v>Load Curve</v>
      </c>
      <c r="J826" s="7" t="s">
        <v>4</v>
      </c>
      <c r="K826" s="174">
        <f t="shared" ca="1" si="49"/>
        <v>43571</v>
      </c>
      <c r="L826" s="20">
        <f ca="1">_xll.meDateFromTenor(K826,L$14,"Following",L$13,"Normal")</f>
        <v>43754</v>
      </c>
      <c r="M826" s="175">
        <f ca="1"/>
        <v>1.9705281979085156E-3</v>
      </c>
      <c r="N826" s="7" t="s">
        <v>4</v>
      </c>
      <c r="O826" s="174">
        <f t="shared" ca="1" si="50"/>
        <v>43571</v>
      </c>
      <c r="P826" s="20">
        <f ca="1">_xll.meDateFromTenor(O826,P$14,"Following",P$13,"Normal")</f>
        <v>43572</v>
      </c>
      <c r="Q826" s="175" t="str">
        <f ca="1"/>
        <v>Load Curve</v>
      </c>
      <c r="R826" s="7" t="s">
        <v>4</v>
      </c>
      <c r="S826" s="174">
        <f t="shared" ca="1" si="51"/>
        <v>43571</v>
      </c>
      <c r="T826" s="20">
        <f ca="1">_xll.meDateFromTenor(S826,"1D","Following",T$13,"Normal")</f>
        <v>43572</v>
      </c>
      <c r="U826" s="175" t="str">
        <f ca="1"/>
        <v>Load Curve</v>
      </c>
      <c r="V826" s="136" t="s">
        <v>4</v>
      </c>
    </row>
    <row r="827" spans="1:22" x14ac:dyDescent="0.25">
      <c r="A827" s="142">
        <v>809</v>
      </c>
      <c r="B827" s="134"/>
      <c r="C827" s="174">
        <f ca="1">_xll.meDateFromTenor(C826,"1D","FOLLOWING",D$13,"NORMAL")</f>
        <v>43572</v>
      </c>
      <c r="D827" s="20">
        <f ca="1">_xll.meDateFromTenor(C827,D$14,"Following",D$13,"Normal")</f>
        <v>43573</v>
      </c>
      <c r="E827" s="175">
        <f ca="1"/>
        <v>-1.4773426021719212E-3</v>
      </c>
      <c r="F827" s="99"/>
      <c r="G827" s="174">
        <f t="shared" ca="1" si="48"/>
        <v>43572</v>
      </c>
      <c r="H827" s="20">
        <f ca="1">_xll.meDateFromTenor(G827,H$14,"Following",H$13,"Normal")</f>
        <v>43663</v>
      </c>
      <c r="I827" s="175" t="str">
        <f ca="1"/>
        <v>Load Curve</v>
      </c>
      <c r="J827" s="7" t="s">
        <v>4</v>
      </c>
      <c r="K827" s="174">
        <f t="shared" ca="1" si="49"/>
        <v>43572</v>
      </c>
      <c r="L827" s="20">
        <f ca="1">_xll.meDateFromTenor(K827,L$14,"Following",L$13,"Normal")</f>
        <v>43755</v>
      </c>
      <c r="M827" s="175">
        <f ca="1"/>
        <v>1.977094986075218E-3</v>
      </c>
      <c r="N827" s="7" t="s">
        <v>4</v>
      </c>
      <c r="O827" s="174">
        <f t="shared" ca="1" si="50"/>
        <v>43572</v>
      </c>
      <c r="P827" s="20">
        <f ca="1">_xll.meDateFromTenor(O827,P$14,"Following",P$13,"Normal")</f>
        <v>43573</v>
      </c>
      <c r="Q827" s="175" t="str">
        <f ca="1"/>
        <v>Load Curve</v>
      </c>
      <c r="R827" s="7" t="s">
        <v>4</v>
      </c>
      <c r="S827" s="174">
        <f t="shared" ca="1" si="51"/>
        <v>43572</v>
      </c>
      <c r="T827" s="20">
        <f ca="1">_xll.meDateFromTenor(S827,"1D","Following",T$13,"Normal")</f>
        <v>43573</v>
      </c>
      <c r="U827" s="175" t="str">
        <f ca="1"/>
        <v>Load Curve</v>
      </c>
      <c r="V827" s="136" t="s">
        <v>4</v>
      </c>
    </row>
    <row r="828" spans="1:22" x14ac:dyDescent="0.25">
      <c r="A828" s="142">
        <v>810</v>
      </c>
      <c r="B828" s="134"/>
      <c r="C828" s="174">
        <f ca="1">_xll.meDateFromTenor(C827,"1D","FOLLOWING",D$13,"NORMAL")</f>
        <v>43573</v>
      </c>
      <c r="D828" s="20">
        <f ca="1">_xll.meDateFromTenor(C828,D$14,"Following",D$13,"Normal")</f>
        <v>43578</v>
      </c>
      <c r="E828" s="175">
        <f ca="1"/>
        <v>-1.4546640670261065E-3</v>
      </c>
      <c r="F828" s="99"/>
      <c r="G828" s="174">
        <f t="shared" ca="1" si="48"/>
        <v>43573</v>
      </c>
      <c r="H828" s="20">
        <f ca="1">_xll.meDateFromTenor(G828,H$14,"Following",H$13,"Normal")</f>
        <v>43664</v>
      </c>
      <c r="I828" s="175" t="str">
        <f ca="1"/>
        <v>Load Curve</v>
      </c>
      <c r="J828" s="7" t="s">
        <v>4</v>
      </c>
      <c r="K828" s="174">
        <f t="shared" ca="1" si="49"/>
        <v>43573</v>
      </c>
      <c r="L828" s="20">
        <f ca="1">_xll.meDateFromTenor(K828,L$14,"Following",L$13,"Normal")</f>
        <v>43756</v>
      </c>
      <c r="M828" s="175">
        <f ca="1"/>
        <v>1.9836650448319709E-3</v>
      </c>
      <c r="N828" s="7" t="s">
        <v>4</v>
      </c>
      <c r="O828" s="174">
        <f t="shared" ca="1" si="50"/>
        <v>43573</v>
      </c>
      <c r="P828" s="20">
        <f ca="1">_xll.meDateFromTenor(O828,P$14,"Following",P$13,"Normal")</f>
        <v>43578</v>
      </c>
      <c r="Q828" s="175" t="str">
        <f ca="1"/>
        <v>Load Curve</v>
      </c>
      <c r="R828" s="7" t="s">
        <v>4</v>
      </c>
      <c r="S828" s="174">
        <f t="shared" ca="1" si="51"/>
        <v>43573</v>
      </c>
      <c r="T828" s="20">
        <f ca="1">_xll.meDateFromTenor(S828,"1D","Following",T$13,"Normal")</f>
        <v>43578</v>
      </c>
      <c r="U828" s="175" t="str">
        <f ca="1"/>
        <v>Load Curve</v>
      </c>
      <c r="V828" s="136" t="s">
        <v>4</v>
      </c>
    </row>
    <row r="829" spans="1:22" x14ac:dyDescent="0.25">
      <c r="A829" s="142">
        <v>811</v>
      </c>
      <c r="B829" s="134"/>
      <c r="C829" s="174">
        <f ca="1">_xll.meDateFromTenor(C828,"1D","FOLLOWING",D$13,"NORMAL")</f>
        <v>43578</v>
      </c>
      <c r="D829" s="20">
        <f ca="1">_xll.meDateFromTenor(C829,D$14,"Following",D$13,"Normal")</f>
        <v>43579</v>
      </c>
      <c r="E829" s="175">
        <f ca="1"/>
        <v>-1.4320180669669163E-3</v>
      </c>
      <c r="F829" s="99"/>
      <c r="G829" s="174">
        <f t="shared" ca="1" si="48"/>
        <v>43578</v>
      </c>
      <c r="H829" s="20">
        <f ca="1">_xll.meDateFromTenor(G829,H$14,"Following",H$13,"Normal")</f>
        <v>43669</v>
      </c>
      <c r="I829" s="175" t="str">
        <f ca="1"/>
        <v>Load Curve</v>
      </c>
      <c r="J829" s="7" t="s">
        <v>4</v>
      </c>
      <c r="K829" s="174">
        <f t="shared" ca="1" si="49"/>
        <v>43578</v>
      </c>
      <c r="L829" s="20">
        <f ca="1">_xll.meDateFromTenor(K829,L$14,"Following",L$13,"Normal")</f>
        <v>43761</v>
      </c>
      <c r="M829" s="175">
        <f ca="1"/>
        <v>2.016565516524797E-3</v>
      </c>
      <c r="N829" s="7" t="s">
        <v>4</v>
      </c>
      <c r="O829" s="174">
        <f t="shared" ca="1" si="50"/>
        <v>43578</v>
      </c>
      <c r="P829" s="20">
        <f ca="1">_xll.meDateFromTenor(O829,P$14,"Following",P$13,"Normal")</f>
        <v>43579</v>
      </c>
      <c r="Q829" s="175" t="str">
        <f ca="1"/>
        <v>Load Curve</v>
      </c>
      <c r="R829" s="7" t="s">
        <v>4</v>
      </c>
      <c r="S829" s="174">
        <f t="shared" ca="1" si="51"/>
        <v>43578</v>
      </c>
      <c r="T829" s="20">
        <f ca="1">_xll.meDateFromTenor(S829,"1D","Following",T$13,"Normal")</f>
        <v>43579</v>
      </c>
      <c r="U829" s="175" t="str">
        <f ca="1"/>
        <v>Load Curve</v>
      </c>
      <c r="V829" s="136" t="s">
        <v>4</v>
      </c>
    </row>
    <row r="830" spans="1:22" x14ac:dyDescent="0.25">
      <c r="A830" s="142">
        <v>812</v>
      </c>
      <c r="B830" s="134"/>
      <c r="C830" s="174">
        <f ca="1">_xll.meDateFromTenor(C829,"1D","FOLLOWING",D$13,"NORMAL")</f>
        <v>43579</v>
      </c>
      <c r="D830" s="20">
        <f ca="1">_xll.meDateFromTenor(C830,D$14,"Following",D$13,"Normal")</f>
        <v>43580</v>
      </c>
      <c r="E830" s="175">
        <f ca="1"/>
        <v>-1.4244684872855068E-3</v>
      </c>
      <c r="F830" s="99"/>
      <c r="G830" s="174">
        <f t="shared" ca="1" si="48"/>
        <v>43579</v>
      </c>
      <c r="H830" s="20">
        <f ca="1">_xll.meDateFromTenor(G830,H$14,"Following",H$13,"Normal")</f>
        <v>43670</v>
      </c>
      <c r="I830" s="175" t="str">
        <f ca="1"/>
        <v>Load Curve</v>
      </c>
      <c r="J830" s="7" t="s">
        <v>4</v>
      </c>
      <c r="K830" s="174">
        <f t="shared" ca="1" si="49"/>
        <v>43579</v>
      </c>
      <c r="L830" s="20">
        <f ca="1">_xll.meDateFromTenor(K830,L$14,"Following",L$13,"Normal")</f>
        <v>43762</v>
      </c>
      <c r="M830" s="175">
        <f ca="1"/>
        <v>2.023155870256828E-3</v>
      </c>
      <c r="N830" s="7" t="s">
        <v>4</v>
      </c>
      <c r="O830" s="174">
        <f t="shared" ca="1" si="50"/>
        <v>43579</v>
      </c>
      <c r="P830" s="20">
        <f ca="1">_xll.meDateFromTenor(O830,P$14,"Following",P$13,"Normal")</f>
        <v>43580</v>
      </c>
      <c r="Q830" s="175" t="str">
        <f ca="1"/>
        <v>Load Curve</v>
      </c>
      <c r="R830" s="7" t="s">
        <v>4</v>
      </c>
      <c r="S830" s="174">
        <f t="shared" ca="1" si="51"/>
        <v>43579</v>
      </c>
      <c r="T830" s="20">
        <f ca="1">_xll.meDateFromTenor(S830,"1D","Following",T$13,"Normal")</f>
        <v>43580</v>
      </c>
      <c r="U830" s="175" t="str">
        <f ca="1"/>
        <v>Load Curve</v>
      </c>
      <c r="V830" s="136" t="s">
        <v>4</v>
      </c>
    </row>
    <row r="831" spans="1:22" x14ac:dyDescent="0.25">
      <c r="A831" s="142">
        <v>813</v>
      </c>
      <c r="B831" s="134"/>
      <c r="C831" s="174">
        <f ca="1">_xll.meDateFromTenor(C830,"1D","FOLLOWING",D$13,"NORMAL")</f>
        <v>43580</v>
      </c>
      <c r="D831" s="20">
        <f ca="1">_xll.meDateFromTenor(C831,D$14,"Following",D$13,"Normal")</f>
        <v>43581</v>
      </c>
      <c r="E831" s="175">
        <f ca="1"/>
        <v>-1.4169201944946913E-3</v>
      </c>
      <c r="F831" s="99"/>
      <c r="G831" s="174">
        <f t="shared" ca="1" si="48"/>
        <v>43580</v>
      </c>
      <c r="H831" s="20">
        <f ca="1">_xll.meDateFromTenor(G831,H$14,"Following",H$13,"Normal")</f>
        <v>43671</v>
      </c>
      <c r="I831" s="175" t="str">
        <f ca="1"/>
        <v>Load Curve</v>
      </c>
      <c r="J831" s="7" t="s">
        <v>4</v>
      </c>
      <c r="K831" s="174">
        <f t="shared" ca="1" si="49"/>
        <v>43580</v>
      </c>
      <c r="L831" s="20">
        <f ca="1">_xll.meDateFromTenor(K831,L$14,"Following",L$13,"Normal")</f>
        <v>43763</v>
      </c>
      <c r="M831" s="175">
        <f ca="1"/>
        <v>2.0297497183905679E-3</v>
      </c>
      <c r="N831" s="7" t="s">
        <v>4</v>
      </c>
      <c r="O831" s="174">
        <f t="shared" ca="1" si="50"/>
        <v>43580</v>
      </c>
      <c r="P831" s="20">
        <f ca="1">_xll.meDateFromTenor(O831,P$14,"Following",P$13,"Normal")</f>
        <v>43581</v>
      </c>
      <c r="Q831" s="175" t="str">
        <f ca="1"/>
        <v>Load Curve</v>
      </c>
      <c r="R831" s="7" t="s">
        <v>4</v>
      </c>
      <c r="S831" s="174">
        <f t="shared" ca="1" si="51"/>
        <v>43580</v>
      </c>
      <c r="T831" s="20">
        <f ca="1">_xll.meDateFromTenor(S831,"1D","Following",T$13,"Normal")</f>
        <v>43581</v>
      </c>
      <c r="U831" s="175" t="str">
        <f ca="1"/>
        <v>Load Curve</v>
      </c>
      <c r="V831" s="136" t="s">
        <v>4</v>
      </c>
    </row>
    <row r="832" spans="1:22" x14ac:dyDescent="0.25">
      <c r="A832" s="142">
        <v>814</v>
      </c>
      <c r="B832" s="134"/>
      <c r="C832" s="174">
        <f ca="1">_xll.meDateFromTenor(C831,"1D","FOLLOWING",D$13,"NORMAL")</f>
        <v>43581</v>
      </c>
      <c r="D832" s="20">
        <f ca="1">_xll.meDateFromTenor(C832,D$14,"Following",D$13,"Normal")</f>
        <v>43584</v>
      </c>
      <c r="E832" s="175">
        <f ca="1"/>
        <v>-1.4018224385026251E-3</v>
      </c>
      <c r="F832" s="99"/>
      <c r="G832" s="174">
        <f t="shared" ca="1" si="48"/>
        <v>43581</v>
      </c>
      <c r="H832" s="20">
        <f ca="1">_xll.meDateFromTenor(G832,H$14,"Following",H$13,"Normal")</f>
        <v>43672</v>
      </c>
      <c r="I832" s="175" t="str">
        <f ca="1"/>
        <v>Load Curve</v>
      </c>
      <c r="J832" s="7" t="s">
        <v>4</v>
      </c>
      <c r="K832" s="174">
        <f t="shared" ca="1" si="49"/>
        <v>43581</v>
      </c>
      <c r="L832" s="20">
        <f ca="1">_xll.meDateFromTenor(K832,L$14,"Following",L$13,"Normal")</f>
        <v>43766</v>
      </c>
      <c r="M832" s="175">
        <f ca="1"/>
        <v>2.0363470928991094E-3</v>
      </c>
      <c r="N832" s="7" t="s">
        <v>4</v>
      </c>
      <c r="O832" s="174">
        <f t="shared" ca="1" si="50"/>
        <v>43581</v>
      </c>
      <c r="P832" s="20">
        <f ca="1">_xll.meDateFromTenor(O832,P$14,"Following",P$13,"Normal")</f>
        <v>43584</v>
      </c>
      <c r="Q832" s="175" t="str">
        <f ca="1"/>
        <v>Load Curve</v>
      </c>
      <c r="R832" s="7" t="s">
        <v>4</v>
      </c>
      <c r="S832" s="174">
        <f t="shared" ca="1" si="51"/>
        <v>43581</v>
      </c>
      <c r="T832" s="20">
        <f ca="1">_xll.meDateFromTenor(S832,"1D","Following",T$13,"Normal")</f>
        <v>43584</v>
      </c>
      <c r="U832" s="175" t="str">
        <f ca="1"/>
        <v>Load Curve</v>
      </c>
      <c r="V832" s="136" t="s">
        <v>4</v>
      </c>
    </row>
    <row r="833" spans="1:22" x14ac:dyDescent="0.25">
      <c r="A833" s="142">
        <v>815</v>
      </c>
      <c r="B833" s="134"/>
      <c r="C833" s="174">
        <f ca="1">_xll.meDateFromTenor(C832,"1D","FOLLOWING",D$13,"NORMAL")</f>
        <v>43584</v>
      </c>
      <c r="D833" s="20">
        <f ca="1">_xll.meDateFromTenor(C833,D$14,"Following",D$13,"Normal")</f>
        <v>43585</v>
      </c>
      <c r="E833" s="175">
        <f ca="1"/>
        <v>-1.386739885003157E-3</v>
      </c>
      <c r="F833" s="99"/>
      <c r="G833" s="174">
        <f t="shared" ca="1" si="48"/>
        <v>43584</v>
      </c>
      <c r="H833" s="20">
        <f ca="1">_xll.meDateFromTenor(G833,H$14,"Following",H$13,"Normal")</f>
        <v>43675</v>
      </c>
      <c r="I833" s="175" t="str">
        <f ca="1"/>
        <v>Load Curve</v>
      </c>
      <c r="J833" s="7" t="s">
        <v>4</v>
      </c>
      <c r="K833" s="174">
        <f t="shared" ca="1" si="49"/>
        <v>43584</v>
      </c>
      <c r="L833" s="20">
        <f ca="1">_xll.meDateFromTenor(K833,L$14,"Following",L$13,"Normal")</f>
        <v>43767</v>
      </c>
      <c r="M833" s="175">
        <f ca="1"/>
        <v>2.0561606944044792E-3</v>
      </c>
      <c r="N833" s="7" t="s">
        <v>4</v>
      </c>
      <c r="O833" s="174">
        <f t="shared" ca="1" si="50"/>
        <v>43584</v>
      </c>
      <c r="P833" s="20">
        <f ca="1">_xll.meDateFromTenor(O833,P$14,"Following",P$13,"Normal")</f>
        <v>43585</v>
      </c>
      <c r="Q833" s="175" t="str">
        <f ca="1"/>
        <v>Load Curve</v>
      </c>
      <c r="R833" s="7" t="s">
        <v>4</v>
      </c>
      <c r="S833" s="174">
        <f t="shared" ca="1" si="51"/>
        <v>43584</v>
      </c>
      <c r="T833" s="20">
        <f ca="1">_xll.meDateFromTenor(S833,"1D","Following",T$13,"Normal")</f>
        <v>43585</v>
      </c>
      <c r="U833" s="175" t="str">
        <f ca="1"/>
        <v>Load Curve</v>
      </c>
      <c r="V833" s="136" t="s">
        <v>4</v>
      </c>
    </row>
    <row r="834" spans="1:22" x14ac:dyDescent="0.25">
      <c r="A834" s="142">
        <v>816</v>
      </c>
      <c r="B834" s="134"/>
      <c r="C834" s="174">
        <f ca="1">_xll.meDateFromTenor(C833,"1D","FOLLOWING",D$13,"NORMAL")</f>
        <v>43585</v>
      </c>
      <c r="D834" s="20">
        <f ca="1">_xll.meDateFromTenor(C834,D$14,"Following",D$13,"Normal")</f>
        <v>43587</v>
      </c>
      <c r="E834" s="175">
        <f ca="1"/>
        <v>-1.3754251026720837E-3</v>
      </c>
      <c r="F834" s="99"/>
      <c r="G834" s="174">
        <f t="shared" ca="1" si="48"/>
        <v>43585</v>
      </c>
      <c r="H834" s="20">
        <f ca="1">_xll.meDateFromTenor(G834,H$14,"Following",H$13,"Normal")</f>
        <v>43676</v>
      </c>
      <c r="I834" s="175" t="str">
        <f ca="1"/>
        <v>Load Curve</v>
      </c>
      <c r="J834" s="7" t="s">
        <v>4</v>
      </c>
      <c r="K834" s="174">
        <f t="shared" ca="1" si="49"/>
        <v>43585</v>
      </c>
      <c r="L834" s="20">
        <f ca="1">_xll.meDateFromTenor(K834,L$14,"Following",L$13,"Normal")</f>
        <v>43768</v>
      </c>
      <c r="M834" s="175">
        <f ca="1"/>
        <v>2.0627724941431639E-3</v>
      </c>
      <c r="N834" s="7" t="s">
        <v>4</v>
      </c>
      <c r="O834" s="174">
        <f t="shared" ca="1" si="50"/>
        <v>43585</v>
      </c>
      <c r="P834" s="20">
        <f ca="1">_xll.meDateFromTenor(O834,P$14,"Following",P$13,"Normal")</f>
        <v>43587</v>
      </c>
      <c r="Q834" s="175" t="str">
        <f ca="1"/>
        <v>Load Curve</v>
      </c>
      <c r="R834" s="7" t="s">
        <v>4</v>
      </c>
      <c r="S834" s="174">
        <f t="shared" ca="1" si="51"/>
        <v>43585</v>
      </c>
      <c r="T834" s="20">
        <f ca="1">_xll.meDateFromTenor(S834,"1D","Following",T$13,"Normal")</f>
        <v>43587</v>
      </c>
      <c r="U834" s="175" t="str">
        <f ca="1"/>
        <v>Load Curve</v>
      </c>
      <c r="V834" s="136" t="s">
        <v>4</v>
      </c>
    </row>
    <row r="835" spans="1:22" x14ac:dyDescent="0.25">
      <c r="A835" s="142">
        <v>817</v>
      </c>
      <c r="B835" s="134"/>
      <c r="C835" s="174">
        <f ca="1">_xll.meDateFromTenor(C834,"1D","FOLLOWING",D$13,"NORMAL")</f>
        <v>43587</v>
      </c>
      <c r="D835" s="20">
        <f ca="1">_xll.meDateFromTenor(C835,D$14,"Following",D$13,"Normal")</f>
        <v>43588</v>
      </c>
      <c r="E835" s="175">
        <f ca="1"/>
        <v>-1.364118143123432E-3</v>
      </c>
      <c r="F835" s="99"/>
      <c r="G835" s="174">
        <f t="shared" ca="1" si="48"/>
        <v>43587</v>
      </c>
      <c r="H835" s="20">
        <f ca="1">_xll.meDateFromTenor(G835,H$14,"Following",H$13,"Normal")</f>
        <v>43679</v>
      </c>
      <c r="I835" s="175" t="str">
        <f ca="1"/>
        <v>Load Curve</v>
      </c>
      <c r="J835" s="7" t="s">
        <v>4</v>
      </c>
      <c r="K835" s="174">
        <f t="shared" ca="1" si="49"/>
        <v>43587</v>
      </c>
      <c r="L835" s="20">
        <f ca="1">_xll.meDateFromTenor(K835,L$14,"Following",L$13,"Normal")</f>
        <v>43773</v>
      </c>
      <c r="M835" s="175">
        <f ca="1"/>
        <v>2.0760071843144373E-3</v>
      </c>
      <c r="N835" s="7" t="s">
        <v>4</v>
      </c>
      <c r="O835" s="174">
        <f t="shared" ca="1" si="50"/>
        <v>43587</v>
      </c>
      <c r="P835" s="20">
        <f ca="1">_xll.meDateFromTenor(O835,P$14,"Following",P$13,"Normal")</f>
        <v>43588</v>
      </c>
      <c r="Q835" s="175" t="str">
        <f ca="1"/>
        <v>Load Curve</v>
      </c>
      <c r="R835" s="7" t="s">
        <v>4</v>
      </c>
      <c r="S835" s="174">
        <f t="shared" ca="1" si="51"/>
        <v>43587</v>
      </c>
      <c r="T835" s="20">
        <f ca="1">_xll.meDateFromTenor(S835,"1D","Following",T$13,"Normal")</f>
        <v>43588</v>
      </c>
      <c r="U835" s="175" t="str">
        <f ca="1"/>
        <v>Load Curve</v>
      </c>
      <c r="V835" s="136" t="s">
        <v>4</v>
      </c>
    </row>
    <row r="836" spans="1:22" x14ac:dyDescent="0.25">
      <c r="A836" s="142">
        <v>818</v>
      </c>
      <c r="B836" s="134"/>
      <c r="C836" s="174">
        <f ca="1">_xll.meDateFromTenor(C835,"1D","FOLLOWING",D$13,"NORMAL")</f>
        <v>43588</v>
      </c>
      <c r="D836" s="20">
        <f ca="1">_xll.meDateFromTenor(C836,D$14,"Following",D$13,"Normal")</f>
        <v>43591</v>
      </c>
      <c r="E836" s="175">
        <f ca="1"/>
        <v>-1.3490387704928656E-3</v>
      </c>
      <c r="F836" s="99"/>
      <c r="G836" s="174">
        <f t="shared" ca="1" si="48"/>
        <v>43588</v>
      </c>
      <c r="H836" s="20">
        <f ca="1">_xll.meDateFromTenor(G836,H$14,"Following",H$13,"Normal")</f>
        <v>43682</v>
      </c>
      <c r="I836" s="175" t="str">
        <f ca="1"/>
        <v>Load Curve</v>
      </c>
      <c r="J836" s="7" t="s">
        <v>4</v>
      </c>
      <c r="K836" s="174">
        <f t="shared" ca="1" si="49"/>
        <v>43588</v>
      </c>
      <c r="L836" s="20">
        <f ca="1">_xll.meDateFromTenor(K836,L$14,"Following",L$13,"Normal")</f>
        <v>43773</v>
      </c>
      <c r="M836" s="175">
        <f ca="1"/>
        <v>2.0826301386932121E-3</v>
      </c>
      <c r="N836" s="7" t="s">
        <v>4</v>
      </c>
      <c r="O836" s="174">
        <f t="shared" ca="1" si="50"/>
        <v>43588</v>
      </c>
      <c r="P836" s="20">
        <f ca="1">_xll.meDateFromTenor(O836,P$14,"Following",P$13,"Normal")</f>
        <v>43591</v>
      </c>
      <c r="Q836" s="175" t="str">
        <f ca="1"/>
        <v>Load Curve</v>
      </c>
      <c r="R836" s="7" t="s">
        <v>4</v>
      </c>
      <c r="S836" s="174">
        <f t="shared" ca="1" si="51"/>
        <v>43588</v>
      </c>
      <c r="T836" s="20">
        <f ca="1">_xll.meDateFromTenor(S836,"1D","Following",T$13,"Normal")</f>
        <v>43591</v>
      </c>
      <c r="U836" s="175" t="str">
        <f ca="1"/>
        <v>Load Curve</v>
      </c>
      <c r="V836" s="136" t="s">
        <v>4</v>
      </c>
    </row>
    <row r="837" spans="1:22" x14ac:dyDescent="0.25">
      <c r="A837" s="142">
        <v>819</v>
      </c>
      <c r="B837" s="134"/>
      <c r="C837" s="174">
        <f ca="1">_xll.meDateFromTenor(C836,"1D","FOLLOWING",D$13,"NORMAL")</f>
        <v>43591</v>
      </c>
      <c r="D837" s="20">
        <f ca="1">_xll.meDateFromTenor(C837,D$14,"Following",D$13,"Normal")</f>
        <v>43592</v>
      </c>
      <c r="E837" s="175">
        <f ca="1"/>
        <v>-1.3339737822759593E-3</v>
      </c>
      <c r="F837" s="99"/>
      <c r="G837" s="174">
        <f t="shared" ca="1" si="48"/>
        <v>43591</v>
      </c>
      <c r="H837" s="20">
        <f ca="1">_xll.meDateFromTenor(G837,H$14,"Following",H$13,"Normal")</f>
        <v>43683</v>
      </c>
      <c r="I837" s="175" t="str">
        <f ca="1"/>
        <v>Load Curve</v>
      </c>
      <c r="J837" s="7" t="s">
        <v>4</v>
      </c>
      <c r="K837" s="174">
        <f t="shared" ca="1" si="49"/>
        <v>43591</v>
      </c>
      <c r="L837" s="20">
        <f ca="1">_xll.meDateFromTenor(K837,L$14,"Following",L$13,"Normal")</f>
        <v>43775</v>
      </c>
      <c r="M837" s="175">
        <f ca="1"/>
        <v>2.102521822679222E-3</v>
      </c>
      <c r="N837" s="7" t="s">
        <v>4</v>
      </c>
      <c r="O837" s="174">
        <f t="shared" ca="1" si="50"/>
        <v>43591</v>
      </c>
      <c r="P837" s="20">
        <f ca="1">_xll.meDateFromTenor(O837,P$14,"Following",P$13,"Normal")</f>
        <v>43592</v>
      </c>
      <c r="Q837" s="175" t="str">
        <f ca="1"/>
        <v>Load Curve</v>
      </c>
      <c r="R837" s="7" t="s">
        <v>4</v>
      </c>
      <c r="S837" s="174">
        <f t="shared" ca="1" si="51"/>
        <v>43591</v>
      </c>
      <c r="T837" s="20">
        <f ca="1">_xll.meDateFromTenor(S837,"1D","Following",T$13,"Normal")</f>
        <v>43592</v>
      </c>
      <c r="U837" s="175" t="str">
        <f ca="1"/>
        <v>Load Curve</v>
      </c>
      <c r="V837" s="136" t="s">
        <v>4</v>
      </c>
    </row>
    <row r="838" spans="1:22" x14ac:dyDescent="0.25">
      <c r="A838" s="142">
        <v>820</v>
      </c>
      <c r="B838" s="134"/>
      <c r="C838" s="174">
        <f ca="1">_xll.meDateFromTenor(C837,"1D","FOLLOWING",D$13,"NORMAL")</f>
        <v>43592</v>
      </c>
      <c r="D838" s="20">
        <f ca="1">_xll.meDateFromTenor(C838,D$14,"Following",D$13,"Normal")</f>
        <v>43593</v>
      </c>
      <c r="E838" s="175">
        <f ca="1"/>
        <v>-1.326440896360919E-3</v>
      </c>
      <c r="F838" s="99"/>
      <c r="G838" s="174">
        <f t="shared" ca="1" si="48"/>
        <v>43592</v>
      </c>
      <c r="H838" s="20">
        <f ca="1">_xll.meDateFromTenor(G838,H$14,"Following",H$13,"Normal")</f>
        <v>43684</v>
      </c>
      <c r="I838" s="175" t="str">
        <f ca="1"/>
        <v>Load Curve</v>
      </c>
      <c r="J838" s="7" t="s">
        <v>4</v>
      </c>
      <c r="K838" s="174">
        <f t="shared" ca="1" si="49"/>
        <v>43592</v>
      </c>
      <c r="L838" s="20">
        <f ca="1">_xll.meDateFromTenor(K838,L$14,"Following",L$13,"Normal")</f>
        <v>43776</v>
      </c>
      <c r="M838" s="175">
        <f ca="1"/>
        <v>2.109160097534766E-3</v>
      </c>
      <c r="N838" s="7" t="s">
        <v>4</v>
      </c>
      <c r="O838" s="174">
        <f t="shared" ca="1" si="50"/>
        <v>43592</v>
      </c>
      <c r="P838" s="20">
        <f ca="1">_xll.meDateFromTenor(O838,P$14,"Following",P$13,"Normal")</f>
        <v>43593</v>
      </c>
      <c r="Q838" s="175" t="str">
        <f ca="1"/>
        <v>Load Curve</v>
      </c>
      <c r="R838" s="7" t="s">
        <v>4</v>
      </c>
      <c r="S838" s="174">
        <f t="shared" ca="1" si="51"/>
        <v>43592</v>
      </c>
      <c r="T838" s="20">
        <f ca="1">_xll.meDateFromTenor(S838,"1D","Following",T$13,"Normal")</f>
        <v>43593</v>
      </c>
      <c r="U838" s="175" t="str">
        <f ca="1"/>
        <v>Load Curve</v>
      </c>
      <c r="V838" s="136" t="s">
        <v>4</v>
      </c>
    </row>
    <row r="839" spans="1:22" x14ac:dyDescent="0.25">
      <c r="A839" s="142">
        <v>821</v>
      </c>
      <c r="B839" s="134"/>
      <c r="C839" s="174">
        <f ca="1">_xll.meDateFromTenor(C838,"1D","FOLLOWING",D$13,"NORMAL")</f>
        <v>43593</v>
      </c>
      <c r="D839" s="20">
        <f ca="1">_xll.meDateFromTenor(C839,D$14,"Following",D$13,"Normal")</f>
        <v>43594</v>
      </c>
      <c r="E839" s="175">
        <f ca="1"/>
        <v>-1.3189092909415881E-3</v>
      </c>
      <c r="F839" s="99"/>
      <c r="G839" s="174">
        <f t="shared" ca="1" si="48"/>
        <v>43593</v>
      </c>
      <c r="H839" s="20">
        <f ca="1">_xll.meDateFromTenor(G839,H$14,"Following",H$13,"Normal")</f>
        <v>43685</v>
      </c>
      <c r="I839" s="175" t="str">
        <f ca="1"/>
        <v>Load Curve</v>
      </c>
      <c r="J839" s="7" t="s">
        <v>4</v>
      </c>
      <c r="K839" s="174">
        <f t="shared" ca="1" si="49"/>
        <v>43593</v>
      </c>
      <c r="L839" s="20">
        <f ca="1">_xll.meDateFromTenor(K839,L$14,"Following",L$13,"Normal")</f>
        <v>43777</v>
      </c>
      <c r="M839" s="175">
        <f ca="1"/>
        <v>2.1158022824422354E-3</v>
      </c>
      <c r="N839" s="7" t="s">
        <v>4</v>
      </c>
      <c r="O839" s="174">
        <f t="shared" ca="1" si="50"/>
        <v>43593</v>
      </c>
      <c r="P839" s="20">
        <f ca="1">_xll.meDateFromTenor(O839,P$14,"Following",P$13,"Normal")</f>
        <v>43594</v>
      </c>
      <c r="Q839" s="175" t="str">
        <f ca="1"/>
        <v>Load Curve</v>
      </c>
      <c r="R839" s="7" t="s">
        <v>4</v>
      </c>
      <c r="S839" s="174">
        <f t="shared" ca="1" si="51"/>
        <v>43593</v>
      </c>
      <c r="T839" s="20">
        <f ca="1">_xll.meDateFromTenor(S839,"1D","Following",T$13,"Normal")</f>
        <v>43594</v>
      </c>
      <c r="U839" s="175" t="str">
        <f ca="1"/>
        <v>Load Curve</v>
      </c>
      <c r="V839" s="136" t="s">
        <v>4</v>
      </c>
    </row>
    <row r="840" spans="1:22" x14ac:dyDescent="0.25">
      <c r="A840" s="142">
        <v>822</v>
      </c>
      <c r="B840" s="134"/>
      <c r="C840" s="174">
        <f ca="1">_xll.meDateFromTenor(C839,"1D","FOLLOWING",D$13,"NORMAL")</f>
        <v>43594</v>
      </c>
      <c r="D840" s="20">
        <f ca="1">_xll.meDateFromTenor(C840,D$14,"Following",D$13,"Normal")</f>
        <v>43595</v>
      </c>
      <c r="E840" s="175">
        <f ca="1"/>
        <v>-1.3113789657781584E-3</v>
      </c>
      <c r="F840" s="99"/>
      <c r="G840" s="174">
        <f t="shared" ca="1" si="48"/>
        <v>43594</v>
      </c>
      <c r="H840" s="20">
        <f ca="1">_xll.meDateFromTenor(G840,H$14,"Following",H$13,"Normal")</f>
        <v>43686</v>
      </c>
      <c r="I840" s="175" t="str">
        <f ca="1"/>
        <v>Load Curve</v>
      </c>
      <c r="J840" s="7" t="s">
        <v>4</v>
      </c>
      <c r="K840" s="174">
        <f t="shared" ca="1" si="49"/>
        <v>43594</v>
      </c>
      <c r="L840" s="20">
        <f ca="1">_xll.meDateFromTenor(K840,L$14,"Following",L$13,"Normal")</f>
        <v>43780</v>
      </c>
      <c r="M840" s="175">
        <f ca="1"/>
        <v>2.1224484093747245E-3</v>
      </c>
      <c r="N840" s="7" t="s">
        <v>4</v>
      </c>
      <c r="O840" s="174">
        <f t="shared" ca="1" si="50"/>
        <v>43594</v>
      </c>
      <c r="P840" s="20">
        <f ca="1">_xll.meDateFromTenor(O840,P$14,"Following",P$13,"Normal")</f>
        <v>43595</v>
      </c>
      <c r="Q840" s="175" t="str">
        <f ca="1"/>
        <v>Load Curve</v>
      </c>
      <c r="R840" s="7" t="s">
        <v>4</v>
      </c>
      <c r="S840" s="174">
        <f t="shared" ca="1" si="51"/>
        <v>43594</v>
      </c>
      <c r="T840" s="20">
        <f ca="1">_xll.meDateFromTenor(S840,"1D","Following",T$13,"Normal")</f>
        <v>43595</v>
      </c>
      <c r="U840" s="175" t="str">
        <f ca="1"/>
        <v>Load Curve</v>
      </c>
      <c r="V840" s="136" t="s">
        <v>4</v>
      </c>
    </row>
    <row r="841" spans="1:22" x14ac:dyDescent="0.25">
      <c r="A841" s="142">
        <v>823</v>
      </c>
      <c r="B841" s="134"/>
      <c r="C841" s="174">
        <f ca="1">_xll.meDateFromTenor(C840,"1D","FOLLOWING",D$13,"NORMAL")</f>
        <v>43595</v>
      </c>
      <c r="D841" s="20">
        <f ca="1">_xll.meDateFromTenor(C841,D$14,"Following",D$13,"Normal")</f>
        <v>43598</v>
      </c>
      <c r="E841" s="175">
        <f ca="1"/>
        <v>-1.2963179125602454E-3</v>
      </c>
      <c r="F841" s="99"/>
      <c r="G841" s="174">
        <f t="shared" ca="1" si="48"/>
        <v>43595</v>
      </c>
      <c r="H841" s="20">
        <f ca="1">_xll.meDateFromTenor(G841,H$14,"Following",H$13,"Normal")</f>
        <v>43689</v>
      </c>
      <c r="I841" s="175" t="str">
        <f ca="1"/>
        <v>Load Curve</v>
      </c>
      <c r="J841" s="7" t="s">
        <v>4</v>
      </c>
      <c r="K841" s="174">
        <f t="shared" ca="1" si="49"/>
        <v>43595</v>
      </c>
      <c r="L841" s="20">
        <f ca="1">_xll.meDateFromTenor(K841,L$14,"Following",L$13,"Normal")</f>
        <v>43780</v>
      </c>
      <c r="M841" s="175">
        <f ca="1"/>
        <v>2.1290985103053282E-3</v>
      </c>
      <c r="N841" s="7" t="s">
        <v>4</v>
      </c>
      <c r="O841" s="174">
        <f t="shared" ca="1" si="50"/>
        <v>43595</v>
      </c>
      <c r="P841" s="20">
        <f ca="1">_xll.meDateFromTenor(O841,P$14,"Following",P$13,"Normal")</f>
        <v>43598</v>
      </c>
      <c r="Q841" s="175" t="str">
        <f ca="1"/>
        <v>Load Curve</v>
      </c>
      <c r="R841" s="7" t="s">
        <v>4</v>
      </c>
      <c r="S841" s="174">
        <f t="shared" ca="1" si="51"/>
        <v>43595</v>
      </c>
      <c r="T841" s="20">
        <f ca="1">_xll.meDateFromTenor(S841,"1D","Following",T$13,"Normal")</f>
        <v>43598</v>
      </c>
      <c r="U841" s="175" t="str">
        <f ca="1"/>
        <v>Load Curve</v>
      </c>
      <c r="V841" s="136" t="s">
        <v>4</v>
      </c>
    </row>
    <row r="842" spans="1:22" x14ac:dyDescent="0.25">
      <c r="A842" s="142">
        <v>824</v>
      </c>
      <c r="B842" s="134"/>
      <c r="C842" s="174">
        <f ca="1">_xll.meDateFromTenor(C841,"1D","FOLLOWING",D$13,"NORMAL")</f>
        <v>43598</v>
      </c>
      <c r="D842" s="20">
        <f ca="1">_xll.meDateFromTenor(C842,D$14,"Following",D$13,"Normal")</f>
        <v>43599</v>
      </c>
      <c r="E842" s="175">
        <f ca="1"/>
        <v>-1.2812704574116697E-3</v>
      </c>
      <c r="F842" s="99"/>
      <c r="G842" s="174">
        <f t="shared" ca="1" si="48"/>
        <v>43598</v>
      </c>
      <c r="H842" s="20">
        <f ca="1">_xll.meDateFromTenor(G842,H$14,"Following",H$13,"Normal")</f>
        <v>43690</v>
      </c>
      <c r="I842" s="175" t="str">
        <f ca="1"/>
        <v>Load Curve</v>
      </c>
      <c r="J842" s="7" t="s">
        <v>4</v>
      </c>
      <c r="K842" s="174">
        <f t="shared" ca="1" si="49"/>
        <v>43598</v>
      </c>
      <c r="L842" s="20">
        <f ca="1">_xll.meDateFromTenor(K842,L$14,"Following",L$13,"Normal")</f>
        <v>43782</v>
      </c>
      <c r="M842" s="175">
        <f ca="1"/>
        <v>2.1490729768167557E-3</v>
      </c>
      <c r="N842" s="7" t="s">
        <v>4</v>
      </c>
      <c r="O842" s="174">
        <f t="shared" ca="1" si="50"/>
        <v>43598</v>
      </c>
      <c r="P842" s="20">
        <f ca="1">_xll.meDateFromTenor(O842,P$14,"Following",P$13,"Normal")</f>
        <v>43599</v>
      </c>
      <c r="Q842" s="175" t="str">
        <f ca="1"/>
        <v>Load Curve</v>
      </c>
      <c r="R842" s="7" t="s">
        <v>4</v>
      </c>
      <c r="S842" s="174">
        <f t="shared" ca="1" si="51"/>
        <v>43598</v>
      </c>
      <c r="T842" s="20">
        <f ca="1">_xll.meDateFromTenor(S842,"1D","Following",T$13,"Normal")</f>
        <v>43599</v>
      </c>
      <c r="U842" s="175" t="str">
        <f ca="1"/>
        <v>Load Curve</v>
      </c>
      <c r="V842" s="136" t="s">
        <v>4</v>
      </c>
    </row>
    <row r="843" spans="1:22" x14ac:dyDescent="0.25">
      <c r="A843" s="142">
        <v>825</v>
      </c>
      <c r="B843" s="134"/>
      <c r="C843" s="174">
        <f ca="1">_xll.meDateFromTenor(C842,"1D","FOLLOWING",D$13,"NORMAL")</f>
        <v>43599</v>
      </c>
      <c r="D843" s="20">
        <f ca="1">_xll.meDateFromTenor(C843,D$14,"Following",D$13,"Normal")</f>
        <v>43600</v>
      </c>
      <c r="E843" s="175">
        <f ca="1"/>
        <v>-1.2737465258938531E-3</v>
      </c>
      <c r="F843" s="99"/>
      <c r="G843" s="174">
        <f t="shared" ca="1" si="48"/>
        <v>43599</v>
      </c>
      <c r="H843" s="20">
        <f ca="1">_xll.meDateFromTenor(G843,H$14,"Following",H$13,"Normal")</f>
        <v>43691</v>
      </c>
      <c r="I843" s="175" t="str">
        <f ca="1"/>
        <v>Load Curve</v>
      </c>
      <c r="J843" s="7" t="s">
        <v>4</v>
      </c>
      <c r="K843" s="174">
        <f t="shared" ca="1" si="49"/>
        <v>43599</v>
      </c>
      <c r="L843" s="20">
        <f ca="1">_xll.meDateFromTenor(K843,L$14,"Following",L$13,"Normal")</f>
        <v>43783</v>
      </c>
      <c r="M843" s="175">
        <f ca="1"/>
        <v>2.1557392934707497E-3</v>
      </c>
      <c r="N843" s="7" t="s">
        <v>4</v>
      </c>
      <c r="O843" s="174">
        <f t="shared" ca="1" si="50"/>
        <v>43599</v>
      </c>
      <c r="P843" s="20">
        <f ca="1">_xll.meDateFromTenor(O843,P$14,"Following",P$13,"Normal")</f>
        <v>43600</v>
      </c>
      <c r="Q843" s="175" t="str">
        <f ca="1"/>
        <v>Load Curve</v>
      </c>
      <c r="R843" s="7" t="s">
        <v>4</v>
      </c>
      <c r="S843" s="174">
        <f t="shared" ca="1" si="51"/>
        <v>43599</v>
      </c>
      <c r="T843" s="20">
        <f ca="1">_xll.meDateFromTenor(S843,"1D","Following",T$13,"Normal")</f>
        <v>43600</v>
      </c>
      <c r="U843" s="175" t="str">
        <f ca="1"/>
        <v>Load Curve</v>
      </c>
      <c r="V843" s="136" t="s">
        <v>4</v>
      </c>
    </row>
    <row r="844" spans="1:22" x14ac:dyDescent="0.25">
      <c r="A844" s="142">
        <v>826</v>
      </c>
      <c r="B844" s="134"/>
      <c r="C844" s="174">
        <f ca="1">_xll.meDateFromTenor(C843,"1D","FOLLOWING",D$13,"NORMAL")</f>
        <v>43600</v>
      </c>
      <c r="D844" s="20">
        <f ca="1">_xll.meDateFromTenor(C844,D$14,"Following",D$13,"Normal")</f>
        <v>43601</v>
      </c>
      <c r="E844" s="175">
        <f ca="1"/>
        <v>-1.2662238716743036E-3</v>
      </c>
      <c r="F844" s="99"/>
      <c r="G844" s="174">
        <f t="shared" ca="1" si="48"/>
        <v>43600</v>
      </c>
      <c r="H844" s="20">
        <f ca="1">_xll.meDateFromTenor(G844,H$14,"Following",H$13,"Normal")</f>
        <v>43692</v>
      </c>
      <c r="I844" s="175" t="str">
        <f ca="1"/>
        <v>Load Curve</v>
      </c>
      <c r="J844" s="7" t="s">
        <v>4</v>
      </c>
      <c r="K844" s="174">
        <f t="shared" ca="1" si="49"/>
        <v>43600</v>
      </c>
      <c r="L844" s="20">
        <f ca="1">_xll.meDateFromTenor(K844,L$14,"Following",L$13,"Normal")</f>
        <v>43784</v>
      </c>
      <c r="M844" s="175">
        <f ca="1"/>
        <v>2.1624097439883272E-3</v>
      </c>
      <c r="N844" s="7" t="s">
        <v>4</v>
      </c>
      <c r="O844" s="174">
        <f t="shared" ca="1" si="50"/>
        <v>43600</v>
      </c>
      <c r="P844" s="20">
        <f ca="1">_xll.meDateFromTenor(O844,P$14,"Following",P$13,"Normal")</f>
        <v>43601</v>
      </c>
      <c r="Q844" s="175" t="str">
        <f ca="1"/>
        <v>Load Curve</v>
      </c>
      <c r="R844" s="7" t="s">
        <v>4</v>
      </c>
      <c r="S844" s="174">
        <f t="shared" ca="1" si="51"/>
        <v>43600</v>
      </c>
      <c r="T844" s="20">
        <f ca="1">_xll.meDateFromTenor(S844,"1D","Following",T$13,"Normal")</f>
        <v>43601</v>
      </c>
      <c r="U844" s="175" t="str">
        <f ca="1"/>
        <v>Load Curve</v>
      </c>
      <c r="V844" s="136" t="s">
        <v>4</v>
      </c>
    </row>
    <row r="845" spans="1:22" x14ac:dyDescent="0.25">
      <c r="A845" s="142">
        <v>827</v>
      </c>
      <c r="B845" s="134"/>
      <c r="C845" s="174">
        <f ca="1">_xll.meDateFromTenor(C844,"1D","FOLLOWING",D$13,"NORMAL")</f>
        <v>43601</v>
      </c>
      <c r="D845" s="20">
        <f ca="1">_xll.meDateFromTenor(C845,D$14,"Following",D$13,"Normal")</f>
        <v>43602</v>
      </c>
      <c r="E845" s="175">
        <f ca="1"/>
        <v>-1.258702494353341E-3</v>
      </c>
      <c r="F845" s="99"/>
      <c r="G845" s="174">
        <f t="shared" ca="1" si="48"/>
        <v>43601</v>
      </c>
      <c r="H845" s="20">
        <f ca="1">_xll.meDateFromTenor(G845,H$14,"Following",H$13,"Normal")</f>
        <v>43693</v>
      </c>
      <c r="I845" s="175" t="str">
        <f ca="1"/>
        <v>Load Curve</v>
      </c>
      <c r="J845" s="7" t="s">
        <v>4</v>
      </c>
      <c r="K845" s="174">
        <f t="shared" ca="1" si="49"/>
        <v>43601</v>
      </c>
      <c r="L845" s="20">
        <f ca="1">_xll.meDateFromTenor(K845,L$14,"Following",L$13,"Normal")</f>
        <v>43787</v>
      </c>
      <c r="M845" s="175">
        <f ca="1"/>
        <v>2.1690843603425799E-3</v>
      </c>
      <c r="N845" s="7" t="s">
        <v>4</v>
      </c>
      <c r="O845" s="174">
        <f t="shared" ca="1" si="50"/>
        <v>43601</v>
      </c>
      <c r="P845" s="20">
        <f ca="1">_xll.meDateFromTenor(O845,P$14,"Following",P$13,"Normal")</f>
        <v>43602</v>
      </c>
      <c r="Q845" s="175" t="str">
        <f ca="1"/>
        <v>Load Curve</v>
      </c>
      <c r="R845" s="7" t="s">
        <v>4</v>
      </c>
      <c r="S845" s="174">
        <f t="shared" ca="1" si="51"/>
        <v>43601</v>
      </c>
      <c r="T845" s="20">
        <f ca="1">_xll.meDateFromTenor(S845,"1D","Following",T$13,"Normal")</f>
        <v>43602</v>
      </c>
      <c r="U845" s="175" t="str">
        <f ca="1"/>
        <v>Load Curve</v>
      </c>
      <c r="V845" s="136" t="s">
        <v>4</v>
      </c>
    </row>
    <row r="846" spans="1:22" x14ac:dyDescent="0.25">
      <c r="A846" s="142">
        <v>828</v>
      </c>
      <c r="B846" s="134"/>
      <c r="C846" s="174">
        <f ca="1">_xll.meDateFromTenor(C845,"1D","FOLLOWING",D$13,"NORMAL")</f>
        <v>43602</v>
      </c>
      <c r="D846" s="20">
        <f ca="1">_xll.meDateFromTenor(C846,D$14,"Following",D$13,"Normal")</f>
        <v>43605</v>
      </c>
      <c r="E846" s="175">
        <f ca="1"/>
        <v>-1.243659696359427E-3</v>
      </c>
      <c r="F846" s="99"/>
      <c r="G846" s="174">
        <f t="shared" ca="1" si="48"/>
        <v>43602</v>
      </c>
      <c r="H846" s="20">
        <f ca="1">_xll.meDateFromTenor(G846,H$14,"Following",H$13,"Normal")</f>
        <v>43696</v>
      </c>
      <c r="I846" s="175" t="str">
        <f ca="1"/>
        <v>Load Curve</v>
      </c>
      <c r="J846" s="7" t="s">
        <v>4</v>
      </c>
      <c r="K846" s="174">
        <f t="shared" ca="1" si="49"/>
        <v>43602</v>
      </c>
      <c r="L846" s="20">
        <f ca="1">_xll.meDateFromTenor(K846,L$14,"Following",L$13,"Normal")</f>
        <v>43787</v>
      </c>
      <c r="M846" s="175">
        <f ca="1"/>
        <v>2.175763174506603E-3</v>
      </c>
      <c r="N846" s="7" t="s">
        <v>4</v>
      </c>
      <c r="O846" s="174">
        <f t="shared" ca="1" si="50"/>
        <v>43602</v>
      </c>
      <c r="P846" s="20">
        <f ca="1">_xll.meDateFromTenor(O846,P$14,"Following",P$13,"Normal")</f>
        <v>43605</v>
      </c>
      <c r="Q846" s="175" t="str">
        <f ca="1"/>
        <v>Load Curve</v>
      </c>
      <c r="R846" s="7" t="s">
        <v>4</v>
      </c>
      <c r="S846" s="174">
        <f t="shared" ca="1" si="51"/>
        <v>43602</v>
      </c>
      <c r="T846" s="20">
        <f ca="1">_xll.meDateFromTenor(S846,"1D","Following",T$13,"Normal")</f>
        <v>43605</v>
      </c>
      <c r="U846" s="175" t="str">
        <f ca="1"/>
        <v>Load Curve</v>
      </c>
      <c r="V846" s="136" t="s">
        <v>4</v>
      </c>
    </row>
    <row r="847" spans="1:22" x14ac:dyDescent="0.25">
      <c r="A847" s="142">
        <v>829</v>
      </c>
      <c r="B847" s="134"/>
      <c r="C847" s="174">
        <f ca="1">_xll.meDateFromTenor(C846,"1D","FOLLOWING",D$13,"NORMAL")</f>
        <v>43605</v>
      </c>
      <c r="D847" s="20">
        <f ca="1">_xll.meDateFromTenor(C847,D$14,"Following",D$13,"Normal")</f>
        <v>43606</v>
      </c>
      <c r="E847" s="175">
        <f ca="1"/>
        <v>-1.2286297422248226E-3</v>
      </c>
      <c r="F847" s="99"/>
      <c r="G847" s="174">
        <f t="shared" ca="1" si="48"/>
        <v>43605</v>
      </c>
      <c r="H847" s="20">
        <f ca="1">_xll.meDateFromTenor(G847,H$14,"Following",H$13,"Normal")</f>
        <v>43697</v>
      </c>
      <c r="I847" s="175" t="str">
        <f ca="1"/>
        <v>Load Curve</v>
      </c>
      <c r="J847" s="7" t="s">
        <v>4</v>
      </c>
      <c r="K847" s="174">
        <f t="shared" ca="1" si="49"/>
        <v>43605</v>
      </c>
      <c r="L847" s="20">
        <f ca="1">_xll.meDateFromTenor(K847,L$14,"Following",L$13,"Normal")</f>
        <v>43789</v>
      </c>
      <c r="M847" s="175">
        <f ca="1"/>
        <v>2.1958251235882275E-3</v>
      </c>
      <c r="N847" s="7" t="s">
        <v>4</v>
      </c>
      <c r="O847" s="174">
        <f t="shared" ca="1" si="50"/>
        <v>43605</v>
      </c>
      <c r="P847" s="20">
        <f ca="1">_xll.meDateFromTenor(O847,P$14,"Following",P$13,"Normal")</f>
        <v>43606</v>
      </c>
      <c r="Q847" s="175" t="str">
        <f ca="1"/>
        <v>Load Curve</v>
      </c>
      <c r="R847" s="7" t="s">
        <v>4</v>
      </c>
      <c r="S847" s="174">
        <f t="shared" ca="1" si="51"/>
        <v>43605</v>
      </c>
      <c r="T847" s="20">
        <f ca="1">_xll.meDateFromTenor(S847,"1D","Following",T$13,"Normal")</f>
        <v>43606</v>
      </c>
      <c r="U847" s="175" t="str">
        <f ca="1"/>
        <v>Load Curve</v>
      </c>
      <c r="V847" s="136" t="s">
        <v>4</v>
      </c>
    </row>
    <row r="848" spans="1:22" x14ac:dyDescent="0.25">
      <c r="A848" s="142">
        <v>830</v>
      </c>
      <c r="B848" s="134"/>
      <c r="C848" s="174">
        <f ca="1">_xll.meDateFromTenor(C847,"1D","FOLLOWING",D$13,"NORMAL")</f>
        <v>43606</v>
      </c>
      <c r="D848" s="20">
        <f ca="1">_xll.meDateFromTenor(C848,D$14,"Following",D$13,"Normal")</f>
        <v>43607</v>
      </c>
      <c r="E848" s="175">
        <f ca="1"/>
        <v>-1.2211147413632205E-3</v>
      </c>
      <c r="F848" s="99"/>
      <c r="G848" s="174">
        <f t="shared" ca="1" si="48"/>
        <v>43606</v>
      </c>
      <c r="H848" s="20">
        <f ca="1">_xll.meDateFromTenor(G848,H$14,"Following",H$13,"Normal")</f>
        <v>43698</v>
      </c>
      <c r="I848" s="175" t="str">
        <f ca="1"/>
        <v>Load Curve</v>
      </c>
      <c r="J848" s="7" t="s">
        <v>4</v>
      </c>
      <c r="K848" s="174">
        <f t="shared" ca="1" si="49"/>
        <v>43606</v>
      </c>
      <c r="L848" s="20">
        <f ca="1">_xll.meDateFromTenor(K848,L$14,"Following",L$13,"Normal")</f>
        <v>43790</v>
      </c>
      <c r="M848" s="175">
        <f ca="1"/>
        <v>2.2025210487222656E-3</v>
      </c>
      <c r="N848" s="7" t="s">
        <v>4</v>
      </c>
      <c r="O848" s="174">
        <f t="shared" ca="1" si="50"/>
        <v>43606</v>
      </c>
      <c r="P848" s="20">
        <f ca="1">_xll.meDateFromTenor(O848,P$14,"Following",P$13,"Normal")</f>
        <v>43607</v>
      </c>
      <c r="Q848" s="175" t="str">
        <f ca="1"/>
        <v>Load Curve</v>
      </c>
      <c r="R848" s="7" t="s">
        <v>4</v>
      </c>
      <c r="S848" s="174">
        <f t="shared" ca="1" si="51"/>
        <v>43606</v>
      </c>
      <c r="T848" s="20">
        <f ca="1">_xll.meDateFromTenor(S848,"1D","Following",T$13,"Normal")</f>
        <v>43607</v>
      </c>
      <c r="U848" s="175" t="str">
        <f ca="1"/>
        <v>Load Curve</v>
      </c>
      <c r="V848" s="136" t="s">
        <v>4</v>
      </c>
    </row>
    <row r="849" spans="1:22" x14ac:dyDescent="0.25">
      <c r="A849" s="142">
        <v>831</v>
      </c>
      <c r="B849" s="134"/>
      <c r="C849" s="174">
        <f ca="1">_xll.meDateFromTenor(C848,"1D","FOLLOWING",D$13,"NORMAL")</f>
        <v>43607</v>
      </c>
      <c r="D849" s="20">
        <f ca="1">_xll.meDateFromTenor(C849,D$14,"Following",D$13,"Normal")</f>
        <v>43608</v>
      </c>
      <c r="E849" s="175">
        <f ca="1"/>
        <v>-1.2136010140428909E-3</v>
      </c>
      <c r="F849" s="99"/>
      <c r="G849" s="174">
        <f t="shared" ca="1" si="48"/>
        <v>43607</v>
      </c>
      <c r="H849" s="20">
        <f ca="1">_xll.meDateFromTenor(G849,H$14,"Following",H$13,"Normal")</f>
        <v>43699</v>
      </c>
      <c r="I849" s="175" t="str">
        <f ca="1"/>
        <v>Load Curve</v>
      </c>
      <c r="J849" s="7" t="s">
        <v>4</v>
      </c>
      <c r="K849" s="174">
        <f t="shared" ca="1" si="49"/>
        <v>43607</v>
      </c>
      <c r="L849" s="20">
        <f ca="1">_xll.meDateFromTenor(K849,L$14,"Following",L$13,"Normal")</f>
        <v>43791</v>
      </c>
      <c r="M849" s="175">
        <f ca="1"/>
        <v>2.2092213315315426E-3</v>
      </c>
      <c r="N849" s="7" t="s">
        <v>4</v>
      </c>
      <c r="O849" s="174">
        <f t="shared" ca="1" si="50"/>
        <v>43607</v>
      </c>
      <c r="P849" s="20">
        <f ca="1">_xll.meDateFromTenor(O849,P$14,"Following",P$13,"Normal")</f>
        <v>43608</v>
      </c>
      <c r="Q849" s="175" t="str">
        <f ca="1"/>
        <v>Load Curve</v>
      </c>
      <c r="R849" s="7" t="s">
        <v>4</v>
      </c>
      <c r="S849" s="174">
        <f t="shared" ca="1" si="51"/>
        <v>43607</v>
      </c>
      <c r="T849" s="20">
        <f ca="1">_xll.meDateFromTenor(S849,"1D","Following",T$13,"Normal")</f>
        <v>43608</v>
      </c>
      <c r="U849" s="175" t="str">
        <f ca="1"/>
        <v>Load Curve</v>
      </c>
      <c r="V849" s="136" t="s">
        <v>4</v>
      </c>
    </row>
    <row r="850" spans="1:22" x14ac:dyDescent="0.25">
      <c r="A850" s="142">
        <v>832</v>
      </c>
      <c r="B850" s="134"/>
      <c r="C850" s="174">
        <f ca="1">_xll.meDateFromTenor(C849,"1D","FOLLOWING",D$13,"NORMAL")</f>
        <v>43608</v>
      </c>
      <c r="D850" s="20">
        <f ca="1">_xll.meDateFromTenor(C850,D$14,"Following",D$13,"Normal")</f>
        <v>43609</v>
      </c>
      <c r="E850" s="175">
        <f ca="1"/>
        <v>-1.2060889111831273E-3</v>
      </c>
      <c r="F850" s="99"/>
      <c r="G850" s="174">
        <f t="shared" ca="1" si="48"/>
        <v>43608</v>
      </c>
      <c r="H850" s="20">
        <f ca="1">_xll.meDateFromTenor(G850,H$14,"Following",H$13,"Normal")</f>
        <v>43700</v>
      </c>
      <c r="I850" s="175" t="str">
        <f ca="1"/>
        <v>Load Curve</v>
      </c>
      <c r="J850" s="7" t="s">
        <v>4</v>
      </c>
      <c r="K850" s="174">
        <f t="shared" ca="1" si="49"/>
        <v>43608</v>
      </c>
      <c r="L850" s="20">
        <f ca="1">_xll.meDateFromTenor(K850,L$14,"Following",L$13,"Normal")</f>
        <v>43794</v>
      </c>
      <c r="M850" s="175">
        <f ca="1"/>
        <v>2.2159260039891506E-3</v>
      </c>
      <c r="N850" s="7" t="s">
        <v>4</v>
      </c>
      <c r="O850" s="174">
        <f t="shared" ca="1" si="50"/>
        <v>43608</v>
      </c>
      <c r="P850" s="20">
        <f ca="1">_xll.meDateFromTenor(O850,P$14,"Following",P$13,"Normal")</f>
        <v>43609</v>
      </c>
      <c r="Q850" s="175" t="str">
        <f ca="1"/>
        <v>Load Curve</v>
      </c>
      <c r="R850" s="7" t="s">
        <v>4</v>
      </c>
      <c r="S850" s="174">
        <f t="shared" ca="1" si="51"/>
        <v>43608</v>
      </c>
      <c r="T850" s="20">
        <f ca="1">_xll.meDateFromTenor(S850,"1D","Following",T$13,"Normal")</f>
        <v>43609</v>
      </c>
      <c r="U850" s="175" t="str">
        <f ca="1"/>
        <v>Load Curve</v>
      </c>
      <c r="V850" s="136" t="s">
        <v>4</v>
      </c>
    </row>
    <row r="851" spans="1:22" x14ac:dyDescent="0.25">
      <c r="A851" s="142">
        <v>833</v>
      </c>
      <c r="B851" s="134"/>
      <c r="C851" s="174">
        <f ca="1">_xll.meDateFromTenor(C850,"1D","FOLLOWING",D$13,"NORMAL")</f>
        <v>43609</v>
      </c>
      <c r="D851" s="20">
        <f ca="1">_xll.meDateFromTenor(C851,D$14,"Following",D$13,"Normal")</f>
        <v>43612</v>
      </c>
      <c r="E851" s="175">
        <f ca="1"/>
        <v>-1.1910713188533725E-3</v>
      </c>
      <c r="F851" s="99"/>
      <c r="G851" s="174">
        <f t="shared" ca="1" si="48"/>
        <v>43609</v>
      </c>
      <c r="H851" s="20">
        <f ca="1">_xll.meDateFromTenor(G851,H$14,"Following",H$13,"Normal")</f>
        <v>43703</v>
      </c>
      <c r="I851" s="175" t="str">
        <f ca="1"/>
        <v>Load Curve</v>
      </c>
      <c r="J851" s="7" t="s">
        <v>4</v>
      </c>
      <c r="K851" s="174">
        <f t="shared" ca="1" si="49"/>
        <v>43609</v>
      </c>
      <c r="L851" s="20">
        <f ca="1">_xll.meDateFromTenor(K851,L$14,"Following",L$13,"Normal")</f>
        <v>43794</v>
      </c>
      <c r="M851" s="175">
        <f ca="1"/>
        <v>2.2226350980681861E-3</v>
      </c>
      <c r="N851" s="7" t="s">
        <v>4</v>
      </c>
      <c r="O851" s="174">
        <f t="shared" ca="1" si="50"/>
        <v>43609</v>
      </c>
      <c r="P851" s="20">
        <f ca="1">_xll.meDateFromTenor(O851,P$14,"Following",P$13,"Normal")</f>
        <v>43612</v>
      </c>
      <c r="Q851" s="175" t="str">
        <f ca="1"/>
        <v>Load Curve</v>
      </c>
      <c r="R851" s="7" t="s">
        <v>4</v>
      </c>
      <c r="S851" s="174">
        <f t="shared" ca="1" si="51"/>
        <v>43609</v>
      </c>
      <c r="T851" s="20">
        <f ca="1">_xll.meDateFromTenor(S851,"1D","Following",T$13,"Normal")</f>
        <v>43612</v>
      </c>
      <c r="U851" s="175" t="str">
        <f ca="1"/>
        <v>Load Curve</v>
      </c>
      <c r="V851" s="136" t="s">
        <v>4</v>
      </c>
    </row>
    <row r="852" spans="1:22" x14ac:dyDescent="0.25">
      <c r="A852" s="142">
        <v>834</v>
      </c>
      <c r="B852" s="134"/>
      <c r="C852" s="174">
        <f ca="1">_xll.meDateFromTenor(C851,"1D","FOLLOWING",D$13,"NORMAL")</f>
        <v>43612</v>
      </c>
      <c r="D852" s="20">
        <f ca="1">_xll.meDateFromTenor(C852,D$14,"Following",D$13,"Normal")</f>
        <v>43613</v>
      </c>
      <c r="E852" s="175">
        <f ca="1"/>
        <v>-1.1760728612975099E-3</v>
      </c>
      <c r="F852" s="99"/>
      <c r="G852" s="174">
        <f t="shared" ca="1" si="48"/>
        <v>43612</v>
      </c>
      <c r="H852" s="20">
        <f ca="1">_xll.meDateFromTenor(G852,H$14,"Following",H$13,"Normal")</f>
        <v>43704</v>
      </c>
      <c r="I852" s="175" t="str">
        <f ca="1"/>
        <v>Load Curve</v>
      </c>
      <c r="J852" s="7" t="s">
        <v>4</v>
      </c>
      <c r="K852" s="174">
        <f t="shared" ca="1" si="49"/>
        <v>43612</v>
      </c>
      <c r="L852" s="20">
        <f ca="1">_xll.meDateFromTenor(K852,L$14,"Following",L$13,"Normal")</f>
        <v>43796</v>
      </c>
      <c r="M852" s="175">
        <f ca="1"/>
        <v>2.2427892297647834E-3</v>
      </c>
      <c r="N852" s="7" t="s">
        <v>4</v>
      </c>
      <c r="O852" s="174">
        <f t="shared" ca="1" si="50"/>
        <v>43612</v>
      </c>
      <c r="P852" s="20">
        <f ca="1">_xll.meDateFromTenor(O852,P$14,"Following",P$13,"Normal")</f>
        <v>43613</v>
      </c>
      <c r="Q852" s="175" t="str">
        <f ca="1"/>
        <v>Load Curve</v>
      </c>
      <c r="R852" s="7" t="s">
        <v>4</v>
      </c>
      <c r="S852" s="174">
        <f t="shared" ca="1" si="51"/>
        <v>43612</v>
      </c>
      <c r="T852" s="20">
        <f ca="1">_xll.meDateFromTenor(S852,"1D","Following",T$13,"Normal")</f>
        <v>43613</v>
      </c>
      <c r="U852" s="175" t="str">
        <f ca="1"/>
        <v>Load Curve</v>
      </c>
      <c r="V852" s="136" t="s">
        <v>4</v>
      </c>
    </row>
    <row r="853" spans="1:22" x14ac:dyDescent="0.25">
      <c r="A853" s="142">
        <v>835</v>
      </c>
      <c r="B853" s="134"/>
      <c r="C853" s="174">
        <f ca="1">_xll.meDateFromTenor(C852,"1D","FOLLOWING",D$13,"NORMAL")</f>
        <v>43613</v>
      </c>
      <c r="D853" s="20">
        <f ca="1">_xll.meDateFromTenor(C853,D$14,"Following",D$13,"Normal")</f>
        <v>43614</v>
      </c>
      <c r="E853" s="175">
        <f ca="1"/>
        <v>-1.1685772876157726E-3</v>
      </c>
      <c r="F853" s="99"/>
      <c r="G853" s="174">
        <f t="shared" ref="G853:G916" ca="1" si="52">$C853</f>
        <v>43613</v>
      </c>
      <c r="H853" s="20">
        <f ca="1">_xll.meDateFromTenor(G853,H$14,"Following",H$13,"Normal")</f>
        <v>43705</v>
      </c>
      <c r="I853" s="175" t="str">
        <f ca="1"/>
        <v>Load Curve</v>
      </c>
      <c r="J853" s="7" t="s">
        <v>4</v>
      </c>
      <c r="K853" s="174">
        <f t="shared" ref="K853:K916" ca="1" si="53">$C853</f>
        <v>43613</v>
      </c>
      <c r="L853" s="20">
        <f ca="1">_xll.meDateFromTenor(K853,L$14,"Following",L$13,"Normal")</f>
        <v>43797</v>
      </c>
      <c r="M853" s="175">
        <f ca="1"/>
        <v>2.2495163300604586E-3</v>
      </c>
      <c r="N853" s="7" t="s">
        <v>4</v>
      </c>
      <c r="O853" s="174">
        <f t="shared" ref="O853:O916" ca="1" si="54">$C853</f>
        <v>43613</v>
      </c>
      <c r="P853" s="20">
        <f ca="1">_xll.meDateFromTenor(O853,P$14,"Following",P$13,"Normal")</f>
        <v>43614</v>
      </c>
      <c r="Q853" s="175" t="str">
        <f ca="1"/>
        <v>Load Curve</v>
      </c>
      <c r="R853" s="7" t="s">
        <v>4</v>
      </c>
      <c r="S853" s="174">
        <f t="shared" ref="S853:S916" ca="1" si="55">$C853</f>
        <v>43613</v>
      </c>
      <c r="T853" s="20">
        <f ca="1">_xll.meDateFromTenor(S853,"1D","Following",T$13,"Normal")</f>
        <v>43614</v>
      </c>
      <c r="U853" s="175" t="str">
        <f ca="1"/>
        <v>Load Curve</v>
      </c>
      <c r="V853" s="136" t="s">
        <v>4</v>
      </c>
    </row>
    <row r="854" spans="1:22" x14ac:dyDescent="0.25">
      <c r="A854" s="142">
        <v>836</v>
      </c>
      <c r="B854" s="134"/>
      <c r="C854" s="174">
        <f ca="1">_xll.meDateFromTenor(C853,"1D","FOLLOWING",D$13,"NORMAL")</f>
        <v>43614</v>
      </c>
      <c r="D854" s="20">
        <f ca="1">_xll.meDateFromTenor(C854,D$14,"Following",D$13,"Normal")</f>
        <v>43615</v>
      </c>
      <c r="E854" s="175">
        <f ca="1"/>
        <v>-1.1610850883148102E-3</v>
      </c>
      <c r="F854" s="99"/>
      <c r="G854" s="174">
        <f t="shared" ca="1" si="52"/>
        <v>43614</v>
      </c>
      <c r="H854" s="20">
        <f ca="1">_xll.meDateFromTenor(G854,H$14,"Following",H$13,"Normal")</f>
        <v>43706</v>
      </c>
      <c r="I854" s="175" t="str">
        <f ca="1"/>
        <v>Load Curve</v>
      </c>
      <c r="J854" s="7" t="s">
        <v>4</v>
      </c>
      <c r="K854" s="174">
        <f t="shared" ca="1" si="53"/>
        <v>43614</v>
      </c>
      <c r="L854" s="20">
        <f ca="1">_xll.meDateFromTenor(K854,L$14,"Following",L$13,"Normal")</f>
        <v>43798</v>
      </c>
      <c r="M854" s="175">
        <f ca="1"/>
        <v>2.2562480118430289E-3</v>
      </c>
      <c r="N854" s="7" t="s">
        <v>4</v>
      </c>
      <c r="O854" s="174">
        <f t="shared" ca="1" si="54"/>
        <v>43614</v>
      </c>
      <c r="P854" s="20">
        <f ca="1">_xll.meDateFromTenor(O854,P$14,"Following",P$13,"Normal")</f>
        <v>43615</v>
      </c>
      <c r="Q854" s="175" t="str">
        <f ca="1"/>
        <v>Load Curve</v>
      </c>
      <c r="R854" s="7" t="s">
        <v>4</v>
      </c>
      <c r="S854" s="174">
        <f t="shared" ca="1" si="55"/>
        <v>43614</v>
      </c>
      <c r="T854" s="20">
        <f ca="1">_xll.meDateFromTenor(S854,"1D","Following",T$13,"Normal")</f>
        <v>43615</v>
      </c>
      <c r="U854" s="175" t="str">
        <f ca="1"/>
        <v>Load Curve</v>
      </c>
      <c r="V854" s="136" t="s">
        <v>4</v>
      </c>
    </row>
    <row r="855" spans="1:22" x14ac:dyDescent="0.25">
      <c r="A855" s="142">
        <v>837</v>
      </c>
      <c r="B855" s="134"/>
      <c r="C855" s="174">
        <f ca="1">_xll.meDateFromTenor(C854,"1D","FOLLOWING",D$13,"NORMAL")</f>
        <v>43615</v>
      </c>
      <c r="D855" s="20">
        <f ca="1">_xll.meDateFromTenor(C855,D$14,"Following",D$13,"Normal")</f>
        <v>43616</v>
      </c>
      <c r="E855" s="175">
        <f ca="1"/>
        <v>-1.1535962631148463E-3</v>
      </c>
      <c r="F855" s="99"/>
      <c r="G855" s="174">
        <f t="shared" ca="1" si="52"/>
        <v>43615</v>
      </c>
      <c r="H855" s="20">
        <f ca="1">_xll.meDateFromTenor(G855,H$14,"Following",H$13,"Normal")</f>
        <v>43707</v>
      </c>
      <c r="I855" s="175" t="str">
        <f ca="1"/>
        <v>Load Curve</v>
      </c>
      <c r="J855" s="7" t="s">
        <v>4</v>
      </c>
      <c r="K855" s="174">
        <f t="shared" ca="1" si="53"/>
        <v>43615</v>
      </c>
      <c r="L855" s="20">
        <f ca="1">_xll.meDateFromTenor(K855,L$14,"Following",L$13,"Normal")</f>
        <v>43801</v>
      </c>
      <c r="M855" s="175">
        <f ca="1"/>
        <v>2.2629843070855857E-3</v>
      </c>
      <c r="N855" s="7" t="s">
        <v>4</v>
      </c>
      <c r="O855" s="174">
        <f t="shared" ca="1" si="54"/>
        <v>43615</v>
      </c>
      <c r="P855" s="20">
        <f ca="1">_xll.meDateFromTenor(O855,P$14,"Following",P$13,"Normal")</f>
        <v>43616</v>
      </c>
      <c r="Q855" s="175" t="str">
        <f ca="1"/>
        <v>Load Curve</v>
      </c>
      <c r="R855" s="7" t="s">
        <v>4</v>
      </c>
      <c r="S855" s="174">
        <f t="shared" ca="1" si="55"/>
        <v>43615</v>
      </c>
      <c r="T855" s="20">
        <f ca="1">_xll.meDateFromTenor(S855,"1D","Following",T$13,"Normal")</f>
        <v>43616</v>
      </c>
      <c r="U855" s="175" t="str">
        <f ca="1"/>
        <v>Load Curve</v>
      </c>
      <c r="V855" s="136" t="s">
        <v>4</v>
      </c>
    </row>
    <row r="856" spans="1:22" x14ac:dyDescent="0.25">
      <c r="A856" s="142">
        <v>838</v>
      </c>
      <c r="B856" s="134"/>
      <c r="C856" s="174">
        <f ca="1">_xll.meDateFromTenor(C855,"1D","FOLLOWING",D$13,"NORMAL")</f>
        <v>43616</v>
      </c>
      <c r="D856" s="20">
        <f ca="1">_xll.meDateFromTenor(C856,D$14,"Following",D$13,"Normal")</f>
        <v>43619</v>
      </c>
      <c r="E856" s="175">
        <f ca="1"/>
        <v>-1.1386262553747569E-3</v>
      </c>
      <c r="F856" s="99"/>
      <c r="G856" s="174">
        <f t="shared" ca="1" si="52"/>
        <v>43616</v>
      </c>
      <c r="H856" s="20">
        <f ca="1">_xll.meDateFromTenor(G856,H$14,"Following",H$13,"Normal")</f>
        <v>43710</v>
      </c>
      <c r="I856" s="175" t="str">
        <f ca="1"/>
        <v>Load Curve</v>
      </c>
      <c r="J856" s="7" t="s">
        <v>4</v>
      </c>
      <c r="K856" s="174">
        <f t="shared" ca="1" si="53"/>
        <v>43616</v>
      </c>
      <c r="L856" s="20">
        <f ca="1">_xll.meDateFromTenor(K856,L$14,"Following",L$13,"Normal")</f>
        <v>43801</v>
      </c>
      <c r="M856" s="175">
        <f ca="1"/>
        <v>2.2697252477612258E-3</v>
      </c>
      <c r="N856" s="7" t="s">
        <v>4</v>
      </c>
      <c r="O856" s="174">
        <f t="shared" ca="1" si="54"/>
        <v>43616</v>
      </c>
      <c r="P856" s="20">
        <f ca="1">_xll.meDateFromTenor(O856,P$14,"Following",P$13,"Normal")</f>
        <v>43619</v>
      </c>
      <c r="Q856" s="175" t="str">
        <f ca="1"/>
        <v>Load Curve</v>
      </c>
      <c r="R856" s="7" t="s">
        <v>4</v>
      </c>
      <c r="S856" s="174">
        <f t="shared" ca="1" si="55"/>
        <v>43616</v>
      </c>
      <c r="T856" s="20">
        <f ca="1">_xll.meDateFromTenor(S856,"1D","Following",T$13,"Normal")</f>
        <v>43619</v>
      </c>
      <c r="U856" s="175" t="str">
        <f ca="1"/>
        <v>Load Curve</v>
      </c>
      <c r="V856" s="136" t="s">
        <v>4</v>
      </c>
    </row>
    <row r="857" spans="1:22" x14ac:dyDescent="0.25">
      <c r="A857" s="142">
        <v>839</v>
      </c>
      <c r="B857" s="134"/>
      <c r="C857" s="174">
        <f ca="1">_xll.meDateFromTenor(C856,"1D","FOLLOWING",D$13,"NORMAL")</f>
        <v>43619</v>
      </c>
      <c r="D857" s="20">
        <f ca="1">_xll.meDateFromTenor(C857,D$14,"Following",D$13,"Normal")</f>
        <v>43620</v>
      </c>
      <c r="E857" s="175">
        <f ca="1"/>
        <v>-1.1236746914145041E-3</v>
      </c>
      <c r="F857" s="99"/>
      <c r="G857" s="174">
        <f t="shared" ca="1" si="52"/>
        <v>43619</v>
      </c>
      <c r="H857" s="20">
        <f ca="1">_xll.meDateFromTenor(G857,H$14,"Following",H$13,"Normal")</f>
        <v>43711</v>
      </c>
      <c r="I857" s="175" t="str">
        <f ca="1"/>
        <v>Load Curve</v>
      </c>
      <c r="J857" s="7" t="s">
        <v>4</v>
      </c>
      <c r="K857" s="174">
        <f t="shared" ca="1" si="53"/>
        <v>43619</v>
      </c>
      <c r="L857" s="20">
        <f ca="1">_xll.meDateFromTenor(K857,L$14,"Following",L$13,"Normal")</f>
        <v>43802</v>
      </c>
      <c r="M857" s="175">
        <f ca="1"/>
        <v>2.2899762621175729E-3</v>
      </c>
      <c r="N857" s="7" t="s">
        <v>4</v>
      </c>
      <c r="O857" s="174">
        <f t="shared" ca="1" si="54"/>
        <v>43619</v>
      </c>
      <c r="P857" s="20">
        <f ca="1">_xll.meDateFromTenor(O857,P$14,"Following",P$13,"Normal")</f>
        <v>43620</v>
      </c>
      <c r="Q857" s="175" t="str">
        <f ca="1"/>
        <v>Load Curve</v>
      </c>
      <c r="R857" s="7" t="s">
        <v>4</v>
      </c>
      <c r="S857" s="174">
        <f t="shared" ca="1" si="55"/>
        <v>43619</v>
      </c>
      <c r="T857" s="20">
        <f ca="1">_xll.meDateFromTenor(S857,"1D","Following",T$13,"Normal")</f>
        <v>43620</v>
      </c>
      <c r="U857" s="175" t="str">
        <f ca="1"/>
        <v>Load Curve</v>
      </c>
      <c r="V857" s="136" t="s">
        <v>4</v>
      </c>
    </row>
    <row r="858" spans="1:22" x14ac:dyDescent="0.25">
      <c r="A858" s="142">
        <v>840</v>
      </c>
      <c r="B858" s="134"/>
      <c r="C858" s="174">
        <f ca="1">_xll.meDateFromTenor(C857,"1D","FOLLOWING",D$13,"NORMAL")</f>
        <v>43620</v>
      </c>
      <c r="D858" s="20">
        <f ca="1">_xll.meDateFromTenor(C858,D$14,"Following",D$13,"Normal")</f>
        <v>43621</v>
      </c>
      <c r="E858" s="175">
        <f ca="1"/>
        <v>-1.1162027285660553E-3</v>
      </c>
      <c r="F858" s="99"/>
      <c r="G858" s="174">
        <f t="shared" ca="1" si="52"/>
        <v>43620</v>
      </c>
      <c r="H858" s="20">
        <f ca="1">_xll.meDateFromTenor(G858,H$14,"Following",H$13,"Normal")</f>
        <v>43712</v>
      </c>
      <c r="I858" s="175" t="str">
        <f ca="1"/>
        <v>Load Curve</v>
      </c>
      <c r="J858" s="7" t="s">
        <v>4</v>
      </c>
      <c r="K858" s="174">
        <f t="shared" ca="1" si="53"/>
        <v>43620</v>
      </c>
      <c r="L858" s="20">
        <f ca="1">_xll.meDateFromTenor(K858,L$14,"Following",L$13,"Normal")</f>
        <v>43803</v>
      </c>
      <c r="M858" s="175">
        <f ca="1"/>
        <v>2.2967361042564778E-3</v>
      </c>
      <c r="N858" s="7" t="s">
        <v>4</v>
      </c>
      <c r="O858" s="174">
        <f t="shared" ca="1" si="54"/>
        <v>43620</v>
      </c>
      <c r="P858" s="20">
        <f ca="1">_xll.meDateFromTenor(O858,P$14,"Following",P$13,"Normal")</f>
        <v>43621</v>
      </c>
      <c r="Q858" s="175" t="str">
        <f ca="1"/>
        <v>Load Curve</v>
      </c>
      <c r="R858" s="7" t="s">
        <v>4</v>
      </c>
      <c r="S858" s="174">
        <f t="shared" ca="1" si="55"/>
        <v>43620</v>
      </c>
      <c r="T858" s="20">
        <f ca="1">_xll.meDateFromTenor(S858,"1D","Following",T$13,"Normal")</f>
        <v>43621</v>
      </c>
      <c r="U858" s="175" t="str">
        <f ca="1"/>
        <v>Load Curve</v>
      </c>
      <c r="V858" s="136" t="s">
        <v>4</v>
      </c>
    </row>
    <row r="859" spans="1:22" x14ac:dyDescent="0.25">
      <c r="A859" s="142">
        <v>841</v>
      </c>
      <c r="B859" s="134"/>
      <c r="C859" s="174">
        <f ca="1">_xll.meDateFromTenor(C858,"1D","FOLLOWING",D$13,"NORMAL")</f>
        <v>43621</v>
      </c>
      <c r="D859" s="20">
        <f ca="1">_xll.meDateFromTenor(C859,D$14,"Following",D$13,"Normal")</f>
        <v>43622</v>
      </c>
      <c r="E859" s="175">
        <f ca="1"/>
        <v>-1.1087341364213227E-3</v>
      </c>
      <c r="F859" s="99"/>
      <c r="G859" s="174">
        <f t="shared" ca="1" si="52"/>
        <v>43621</v>
      </c>
      <c r="H859" s="20">
        <f ca="1">_xll.meDateFromTenor(G859,H$14,"Following",H$13,"Normal")</f>
        <v>43713</v>
      </c>
      <c r="I859" s="175" t="str">
        <f ca="1"/>
        <v>Load Curve</v>
      </c>
      <c r="J859" s="7" t="s">
        <v>4</v>
      </c>
      <c r="K859" s="174">
        <f t="shared" ca="1" si="53"/>
        <v>43621</v>
      </c>
      <c r="L859" s="20">
        <f ca="1">_xll.meDateFromTenor(K859,L$14,"Following",L$13,"Normal")</f>
        <v>43804</v>
      </c>
      <c r="M859" s="175">
        <f ca="1"/>
        <v>2.3035007516939328E-3</v>
      </c>
      <c r="N859" s="7" t="s">
        <v>4</v>
      </c>
      <c r="O859" s="174">
        <f t="shared" ca="1" si="54"/>
        <v>43621</v>
      </c>
      <c r="P859" s="20">
        <f ca="1">_xll.meDateFromTenor(O859,P$14,"Following",P$13,"Normal")</f>
        <v>43622</v>
      </c>
      <c r="Q859" s="175" t="str">
        <f ca="1"/>
        <v>Load Curve</v>
      </c>
      <c r="R859" s="7" t="s">
        <v>4</v>
      </c>
      <c r="S859" s="174">
        <f t="shared" ca="1" si="55"/>
        <v>43621</v>
      </c>
      <c r="T859" s="20">
        <f ca="1">_xll.meDateFromTenor(S859,"1D","Following",T$13,"Normal")</f>
        <v>43622</v>
      </c>
      <c r="U859" s="175" t="str">
        <f ca="1"/>
        <v>Load Curve</v>
      </c>
      <c r="V859" s="136" t="s">
        <v>4</v>
      </c>
    </row>
    <row r="860" spans="1:22" x14ac:dyDescent="0.25">
      <c r="A860" s="142">
        <v>842</v>
      </c>
      <c r="B860" s="134"/>
      <c r="C860" s="174">
        <f ca="1">_xll.meDateFromTenor(C859,"1D","FOLLOWING",D$13,"NORMAL")</f>
        <v>43622</v>
      </c>
      <c r="D860" s="20">
        <f ca="1">_xll.meDateFromTenor(C860,D$14,"Following",D$13,"Normal")</f>
        <v>43623</v>
      </c>
      <c r="E860" s="175">
        <f ca="1"/>
        <v>-1.1012689145406579E-3</v>
      </c>
      <c r="F860" s="99"/>
      <c r="G860" s="174">
        <f t="shared" ca="1" si="52"/>
        <v>43622</v>
      </c>
      <c r="H860" s="20">
        <f ca="1">_xll.meDateFromTenor(G860,H$14,"Following",H$13,"Normal")</f>
        <v>43714</v>
      </c>
      <c r="I860" s="175" t="str">
        <f ca="1"/>
        <v>Load Curve</v>
      </c>
      <c r="J860" s="7" t="s">
        <v>4</v>
      </c>
      <c r="K860" s="174">
        <f t="shared" ca="1" si="53"/>
        <v>43622</v>
      </c>
      <c r="L860" s="20">
        <f ca="1">_xll.meDateFromTenor(K860,L$14,"Following",L$13,"Normal")</f>
        <v>43805</v>
      </c>
      <c r="M860" s="175">
        <f ca="1"/>
        <v>2.3102702364030314E-3</v>
      </c>
      <c r="N860" s="7" t="s">
        <v>4</v>
      </c>
      <c r="O860" s="174">
        <f t="shared" ca="1" si="54"/>
        <v>43622</v>
      </c>
      <c r="P860" s="20">
        <f ca="1">_xll.meDateFromTenor(O860,P$14,"Following",P$13,"Normal")</f>
        <v>43623</v>
      </c>
      <c r="Q860" s="175" t="str">
        <f ca="1"/>
        <v>Load Curve</v>
      </c>
      <c r="R860" s="7" t="s">
        <v>4</v>
      </c>
      <c r="S860" s="174">
        <f t="shared" ca="1" si="55"/>
        <v>43622</v>
      </c>
      <c r="T860" s="20">
        <f ca="1">_xll.meDateFromTenor(S860,"1D","Following",T$13,"Normal")</f>
        <v>43623</v>
      </c>
      <c r="U860" s="175" t="str">
        <f ca="1"/>
        <v>Load Curve</v>
      </c>
      <c r="V860" s="136" t="s">
        <v>4</v>
      </c>
    </row>
    <row r="861" spans="1:22" x14ac:dyDescent="0.25">
      <c r="A861" s="142">
        <v>843</v>
      </c>
      <c r="B861" s="134"/>
      <c r="C861" s="174">
        <f ca="1">_xll.meDateFromTenor(C860,"1D","FOLLOWING",D$13,"NORMAL")</f>
        <v>43623</v>
      </c>
      <c r="D861" s="20">
        <f ca="1">_xll.meDateFromTenor(C861,D$14,"Following",D$13,"Normal")</f>
        <v>43626</v>
      </c>
      <c r="E861" s="175">
        <f ca="1"/>
        <v>-1.0863464251365013E-3</v>
      </c>
      <c r="F861" s="99"/>
      <c r="G861" s="174">
        <f t="shared" ca="1" si="52"/>
        <v>43623</v>
      </c>
      <c r="H861" s="20">
        <f ca="1">_xll.meDateFromTenor(G861,H$14,"Following",H$13,"Normal")</f>
        <v>43717</v>
      </c>
      <c r="I861" s="175" t="str">
        <f ca="1"/>
        <v>Load Curve</v>
      </c>
      <c r="J861" s="7" t="s">
        <v>4</v>
      </c>
      <c r="K861" s="174">
        <f t="shared" ca="1" si="53"/>
        <v>43623</v>
      </c>
      <c r="L861" s="20">
        <f ca="1">_xll.meDateFromTenor(K861,L$14,"Following",L$13,"Normal")</f>
        <v>43808</v>
      </c>
      <c r="M861" s="175">
        <f ca="1"/>
        <v>2.3170445903568687E-3</v>
      </c>
      <c r="N861" s="7" t="s">
        <v>4</v>
      </c>
      <c r="O861" s="174">
        <f t="shared" ca="1" si="54"/>
        <v>43623</v>
      </c>
      <c r="P861" s="20">
        <f ca="1">_xll.meDateFromTenor(O861,P$14,"Following",P$13,"Normal")</f>
        <v>43626</v>
      </c>
      <c r="Q861" s="175" t="str">
        <f ca="1"/>
        <v>Load Curve</v>
      </c>
      <c r="R861" s="7" t="s">
        <v>4</v>
      </c>
      <c r="S861" s="174">
        <f t="shared" ca="1" si="55"/>
        <v>43623</v>
      </c>
      <c r="T861" s="20">
        <f ca="1">_xll.meDateFromTenor(S861,"1D","Following",T$13,"Normal")</f>
        <v>43626</v>
      </c>
      <c r="U861" s="175" t="str">
        <f ca="1"/>
        <v>Load Curve</v>
      </c>
      <c r="V861" s="136" t="s">
        <v>4</v>
      </c>
    </row>
    <row r="862" spans="1:22" x14ac:dyDescent="0.25">
      <c r="A862" s="142">
        <v>844</v>
      </c>
      <c r="B862" s="134"/>
      <c r="C862" s="174">
        <f ca="1">_xll.meDateFromTenor(C861,"1D","FOLLOWING",D$13,"NORMAL")</f>
        <v>43626</v>
      </c>
      <c r="D862" s="20">
        <f ca="1">_xll.meDateFromTenor(C862,D$14,"Following",D$13,"Normal")</f>
        <v>43627</v>
      </c>
      <c r="E862" s="175">
        <f ca="1"/>
        <v>-1.0714417216251032E-3</v>
      </c>
      <c r="F862" s="99"/>
      <c r="G862" s="174">
        <f t="shared" ca="1" si="52"/>
        <v>43626</v>
      </c>
      <c r="H862" s="20">
        <f ca="1">_xll.meDateFromTenor(G862,H$14,"Following",H$13,"Normal")</f>
        <v>43718</v>
      </c>
      <c r="I862" s="175" t="str">
        <f ca="1"/>
        <v>Load Curve</v>
      </c>
      <c r="J862" s="7" t="s">
        <v>4</v>
      </c>
      <c r="K862" s="174">
        <f t="shared" ca="1" si="53"/>
        <v>43626</v>
      </c>
      <c r="L862" s="20">
        <f ca="1">_xll.meDateFromTenor(K862,L$14,"Following",L$13,"Normal")</f>
        <v>43809</v>
      </c>
      <c r="M862" s="175">
        <f ca="1"/>
        <v>2.3373971874177434E-3</v>
      </c>
      <c r="N862" s="7" t="s">
        <v>4</v>
      </c>
      <c r="O862" s="174">
        <f t="shared" ca="1" si="54"/>
        <v>43626</v>
      </c>
      <c r="P862" s="20">
        <f ca="1">_xll.meDateFromTenor(O862,P$14,"Following",P$13,"Normal")</f>
        <v>43627</v>
      </c>
      <c r="Q862" s="175" t="str">
        <f ca="1"/>
        <v>Load Curve</v>
      </c>
      <c r="R862" s="7" t="s">
        <v>4</v>
      </c>
      <c r="S862" s="174">
        <f t="shared" ca="1" si="55"/>
        <v>43626</v>
      </c>
      <c r="T862" s="20">
        <f ca="1">_xll.meDateFromTenor(S862,"1D","Following",T$13,"Normal")</f>
        <v>43627</v>
      </c>
      <c r="U862" s="175" t="str">
        <f ca="1"/>
        <v>Load Curve</v>
      </c>
      <c r="V862" s="136" t="s">
        <v>4</v>
      </c>
    </row>
    <row r="863" spans="1:22" x14ac:dyDescent="0.25">
      <c r="A863" s="142">
        <v>845</v>
      </c>
      <c r="B863" s="134"/>
      <c r="C863" s="174">
        <f ca="1">_xll.meDateFromTenor(C862,"1D","FOLLOWING",D$13,"NORMAL")</f>
        <v>43627</v>
      </c>
      <c r="D863" s="20">
        <f ca="1">_xll.meDateFromTenor(C863,D$14,"Following",D$13,"Normal")</f>
        <v>43628</v>
      </c>
      <c r="E863" s="175">
        <f ca="1"/>
        <v>-1.0639933444300846E-3</v>
      </c>
      <c r="F863" s="99"/>
      <c r="G863" s="174">
        <f t="shared" ca="1" si="52"/>
        <v>43627</v>
      </c>
      <c r="H863" s="20">
        <f ca="1">_xll.meDateFromTenor(G863,H$14,"Following",H$13,"Normal")</f>
        <v>43719</v>
      </c>
      <c r="I863" s="175" t="str">
        <f ca="1"/>
        <v>Load Curve</v>
      </c>
      <c r="J863" s="7" t="s">
        <v>4</v>
      </c>
      <c r="K863" s="174">
        <f t="shared" ca="1" si="53"/>
        <v>43627</v>
      </c>
      <c r="L863" s="20">
        <f ca="1">_xll.meDateFromTenor(K863,L$14,"Following",L$13,"Normal")</f>
        <v>43810</v>
      </c>
      <c r="M863" s="175">
        <f ca="1"/>
        <v>2.3441913380814697E-3</v>
      </c>
      <c r="N863" s="7" t="s">
        <v>4</v>
      </c>
      <c r="O863" s="174">
        <f t="shared" ca="1" si="54"/>
        <v>43627</v>
      </c>
      <c r="P863" s="20">
        <f ca="1">_xll.meDateFromTenor(O863,P$14,"Following",P$13,"Normal")</f>
        <v>43628</v>
      </c>
      <c r="Q863" s="175" t="str">
        <f ca="1"/>
        <v>Load Curve</v>
      </c>
      <c r="R863" s="7" t="s">
        <v>4</v>
      </c>
      <c r="S863" s="174">
        <f t="shared" ca="1" si="55"/>
        <v>43627</v>
      </c>
      <c r="T863" s="20">
        <f ca="1">_xll.meDateFromTenor(S863,"1D","Following",T$13,"Normal")</f>
        <v>43628</v>
      </c>
      <c r="U863" s="175" t="str">
        <f ca="1"/>
        <v>Load Curve</v>
      </c>
      <c r="V863" s="136" t="s">
        <v>4</v>
      </c>
    </row>
    <row r="864" spans="1:22" x14ac:dyDescent="0.25">
      <c r="A864" s="142">
        <v>846</v>
      </c>
      <c r="B864" s="134"/>
      <c r="C864" s="174">
        <f ca="1">_xll.meDateFromTenor(C863,"1D","FOLLOWING",D$13,"NORMAL")</f>
        <v>43628</v>
      </c>
      <c r="D864" s="20">
        <f ca="1">_xll.meDateFromTenor(C864,D$14,"Following",D$13,"Normal")</f>
        <v>43629</v>
      </c>
      <c r="E864" s="175">
        <f ca="1"/>
        <v>-1.0565483345414998E-3</v>
      </c>
      <c r="F864" s="99"/>
      <c r="G864" s="174">
        <f t="shared" ca="1" si="52"/>
        <v>43628</v>
      </c>
      <c r="H864" s="20">
        <f ca="1">_xll.meDateFromTenor(G864,H$14,"Following",H$13,"Normal")</f>
        <v>43720</v>
      </c>
      <c r="I864" s="175" t="str">
        <f ca="1"/>
        <v>Load Curve</v>
      </c>
      <c r="J864" s="7" t="s">
        <v>4</v>
      </c>
      <c r="K864" s="174">
        <f t="shared" ca="1" si="53"/>
        <v>43628</v>
      </c>
      <c r="L864" s="20">
        <f ca="1">_xll.meDateFromTenor(K864,L$14,"Following",L$13,"Normal")</f>
        <v>43811</v>
      </c>
      <c r="M864" s="175">
        <f ca="1"/>
        <v>2.3509905178554025E-3</v>
      </c>
      <c r="N864" s="7" t="s">
        <v>4</v>
      </c>
      <c r="O864" s="174">
        <f t="shared" ca="1" si="54"/>
        <v>43628</v>
      </c>
      <c r="P864" s="20">
        <f ca="1">_xll.meDateFromTenor(O864,P$14,"Following",P$13,"Normal")</f>
        <v>43629</v>
      </c>
      <c r="Q864" s="175" t="str">
        <f ca="1"/>
        <v>Load Curve</v>
      </c>
      <c r="R864" s="7" t="s">
        <v>4</v>
      </c>
      <c r="S864" s="174">
        <f t="shared" ca="1" si="55"/>
        <v>43628</v>
      </c>
      <c r="T864" s="20">
        <f ca="1">_xll.meDateFromTenor(S864,"1D","Following",T$13,"Normal")</f>
        <v>43629</v>
      </c>
      <c r="U864" s="175" t="str">
        <f ca="1"/>
        <v>Load Curve</v>
      </c>
      <c r="V864" s="136" t="s">
        <v>4</v>
      </c>
    </row>
    <row r="865" spans="1:22" x14ac:dyDescent="0.25">
      <c r="A865" s="142">
        <v>847</v>
      </c>
      <c r="B865" s="134"/>
      <c r="C865" s="174">
        <f ca="1">_xll.meDateFromTenor(C864,"1D","FOLLOWING",D$13,"NORMAL")</f>
        <v>43629</v>
      </c>
      <c r="D865" s="20">
        <f ca="1">_xll.meDateFromTenor(C865,D$14,"Following",D$13,"Normal")</f>
        <v>43630</v>
      </c>
      <c r="E865" s="175">
        <f ca="1"/>
        <v>-1.0491066916396045E-3</v>
      </c>
      <c r="F865" s="99"/>
      <c r="G865" s="174">
        <f t="shared" ca="1" si="52"/>
        <v>43629</v>
      </c>
      <c r="H865" s="20">
        <f ca="1">_xll.meDateFromTenor(G865,H$14,"Following",H$13,"Normal")</f>
        <v>43721</v>
      </c>
      <c r="I865" s="175" t="str">
        <f ca="1"/>
        <v>Load Curve</v>
      </c>
      <c r="J865" s="7" t="s">
        <v>4</v>
      </c>
      <c r="K865" s="174">
        <f t="shared" ca="1" si="53"/>
        <v>43629</v>
      </c>
      <c r="L865" s="20">
        <f ca="1">_xll.meDateFromTenor(K865,L$14,"Following",L$13,"Normal")</f>
        <v>43812</v>
      </c>
      <c r="M865" s="175">
        <f ca="1"/>
        <v>2.3577947587126355E-3</v>
      </c>
      <c r="N865" s="7" t="s">
        <v>4</v>
      </c>
      <c r="O865" s="174">
        <f t="shared" ca="1" si="54"/>
        <v>43629</v>
      </c>
      <c r="P865" s="20">
        <f ca="1">_xll.meDateFromTenor(O865,P$14,"Following",P$13,"Normal")</f>
        <v>43630</v>
      </c>
      <c r="Q865" s="175" t="str">
        <f ca="1"/>
        <v>Load Curve</v>
      </c>
      <c r="R865" s="7" t="s">
        <v>4</v>
      </c>
      <c r="S865" s="174">
        <f t="shared" ca="1" si="55"/>
        <v>43629</v>
      </c>
      <c r="T865" s="20">
        <f ca="1">_xll.meDateFromTenor(S865,"1D","Following",T$13,"Normal")</f>
        <v>43630</v>
      </c>
      <c r="U865" s="175" t="str">
        <f ca="1"/>
        <v>Load Curve</v>
      </c>
      <c r="V865" s="136" t="s">
        <v>4</v>
      </c>
    </row>
    <row r="866" spans="1:22" x14ac:dyDescent="0.25">
      <c r="A866" s="142">
        <v>848</v>
      </c>
      <c r="B866" s="134"/>
      <c r="C866" s="174">
        <f ca="1">_xll.meDateFromTenor(C865,"1D","FOLLOWING",D$13,"NORMAL")</f>
        <v>43630</v>
      </c>
      <c r="D866" s="20">
        <f ca="1">_xll.meDateFromTenor(C866,D$14,"Following",D$13,"Normal")</f>
        <v>43633</v>
      </c>
      <c r="E866" s="175">
        <f ca="1"/>
        <v>-1.0342316548506184E-3</v>
      </c>
      <c r="F866" s="99"/>
      <c r="G866" s="174">
        <f t="shared" ca="1" si="52"/>
        <v>43630</v>
      </c>
      <c r="H866" s="20">
        <f ca="1">_xll.meDateFromTenor(G866,H$14,"Following",H$13,"Normal")</f>
        <v>43724</v>
      </c>
      <c r="I866" s="175" t="str">
        <f ca="1"/>
        <v>Load Curve</v>
      </c>
      <c r="J866" s="7" t="s">
        <v>4</v>
      </c>
      <c r="K866" s="174">
        <f t="shared" ca="1" si="53"/>
        <v>43630</v>
      </c>
      <c r="L866" s="20">
        <f ca="1">_xll.meDateFromTenor(K866,L$14,"Following",L$13,"Normal")</f>
        <v>43815</v>
      </c>
      <c r="M866" s="175">
        <f ca="1"/>
        <v>2.3646040926262627E-3</v>
      </c>
      <c r="N866" s="7" t="s">
        <v>4</v>
      </c>
      <c r="O866" s="174">
        <f t="shared" ca="1" si="54"/>
        <v>43630</v>
      </c>
      <c r="P866" s="20">
        <f ca="1">_xll.meDateFromTenor(O866,P$14,"Following",P$13,"Normal")</f>
        <v>43633</v>
      </c>
      <c r="Q866" s="175" t="str">
        <f ca="1"/>
        <v>Load Curve</v>
      </c>
      <c r="R866" s="7" t="s">
        <v>4</v>
      </c>
      <c r="S866" s="174">
        <f t="shared" ca="1" si="55"/>
        <v>43630</v>
      </c>
      <c r="T866" s="20">
        <f ca="1">_xll.meDateFromTenor(S866,"1D","Following",T$13,"Normal")</f>
        <v>43633</v>
      </c>
      <c r="U866" s="175" t="str">
        <f ca="1"/>
        <v>Load Curve</v>
      </c>
      <c r="V866" s="136" t="s">
        <v>4</v>
      </c>
    </row>
    <row r="867" spans="1:22" x14ac:dyDescent="0.25">
      <c r="A867" s="142">
        <v>849</v>
      </c>
      <c r="B867" s="134"/>
      <c r="C867" s="174">
        <f ca="1">_xll.meDateFromTenor(C866,"1D","FOLLOWING",D$13,"NORMAL")</f>
        <v>43633</v>
      </c>
      <c r="D867" s="20">
        <f ca="1">_xll.meDateFromTenor(C867,D$14,"Following",D$13,"Normal")</f>
        <v>43634</v>
      </c>
      <c r="E867" s="175">
        <f ca="1"/>
        <v>-1.0193737785479976E-3</v>
      </c>
      <c r="F867" s="99"/>
      <c r="G867" s="174">
        <f t="shared" ca="1" si="52"/>
        <v>43633</v>
      </c>
      <c r="H867" s="20">
        <f ca="1">_xll.meDateFromTenor(G867,H$14,"Following",H$13,"Normal")</f>
        <v>43725</v>
      </c>
      <c r="I867" s="175" t="str">
        <f ca="1"/>
        <v>Load Curve</v>
      </c>
      <c r="J867" s="7" t="s">
        <v>4</v>
      </c>
      <c r="K867" s="174">
        <f t="shared" ca="1" si="53"/>
        <v>43633</v>
      </c>
      <c r="L867" s="20">
        <f ca="1">_xll.meDateFromTenor(K867,L$14,"Following",L$13,"Normal")</f>
        <v>43816</v>
      </c>
      <c r="M867" s="175">
        <f ca="1"/>
        <v>2.3850629724364442E-3</v>
      </c>
      <c r="N867" s="7" t="s">
        <v>4</v>
      </c>
      <c r="O867" s="174">
        <f t="shared" ca="1" si="54"/>
        <v>43633</v>
      </c>
      <c r="P867" s="20">
        <f ca="1">_xll.meDateFromTenor(O867,P$14,"Following",P$13,"Normal")</f>
        <v>43634</v>
      </c>
      <c r="Q867" s="175" t="str">
        <f ca="1"/>
        <v>Load Curve</v>
      </c>
      <c r="R867" s="7" t="s">
        <v>4</v>
      </c>
      <c r="S867" s="174">
        <f t="shared" ca="1" si="55"/>
        <v>43633</v>
      </c>
      <c r="T867" s="20">
        <f ca="1">_xll.meDateFromTenor(S867,"1D","Following",T$13,"Normal")</f>
        <v>43634</v>
      </c>
      <c r="U867" s="175" t="str">
        <f ca="1"/>
        <v>Load Curve</v>
      </c>
      <c r="V867" s="136" t="s">
        <v>4</v>
      </c>
    </row>
    <row r="868" spans="1:22" x14ac:dyDescent="0.25">
      <c r="A868" s="142">
        <v>850</v>
      </c>
      <c r="B868" s="134"/>
      <c r="C868" s="174">
        <f ca="1">_xll.meDateFromTenor(C867,"1D","FOLLOWING",D$13,"NORMAL")</f>
        <v>43634</v>
      </c>
      <c r="D868" s="20">
        <f ca="1">_xll.meDateFromTenor(C868,D$14,"Following",D$13,"Normal")</f>
        <v>43635</v>
      </c>
      <c r="E868" s="175">
        <f ca="1"/>
        <v>-1.0119489624260717E-3</v>
      </c>
      <c r="F868" s="99"/>
      <c r="G868" s="174">
        <f t="shared" ca="1" si="52"/>
        <v>43634</v>
      </c>
      <c r="H868" s="20">
        <f ca="1">_xll.meDateFromTenor(G868,H$14,"Following",H$13,"Normal")</f>
        <v>43726</v>
      </c>
      <c r="I868" s="175" t="str">
        <f ca="1"/>
        <v>Load Curve</v>
      </c>
      <c r="J868" s="7" t="s">
        <v>4</v>
      </c>
      <c r="K868" s="174">
        <f t="shared" ca="1" si="53"/>
        <v>43634</v>
      </c>
      <c r="L868" s="20">
        <f ca="1">_xll.meDateFromTenor(K868,L$14,"Following",L$13,"Normal")</f>
        <v>43817</v>
      </c>
      <c r="M868" s="175">
        <f ca="1"/>
        <v>2.3918929983065846E-3</v>
      </c>
      <c r="N868" s="7" t="s">
        <v>4</v>
      </c>
      <c r="O868" s="174">
        <f t="shared" ca="1" si="54"/>
        <v>43634</v>
      </c>
      <c r="P868" s="20">
        <f ca="1">_xll.meDateFromTenor(O868,P$14,"Following",P$13,"Normal")</f>
        <v>43635</v>
      </c>
      <c r="Q868" s="175" t="str">
        <f ca="1"/>
        <v>Load Curve</v>
      </c>
      <c r="R868" s="7" t="s">
        <v>4</v>
      </c>
      <c r="S868" s="174">
        <f t="shared" ca="1" si="55"/>
        <v>43634</v>
      </c>
      <c r="T868" s="20">
        <f ca="1">_xll.meDateFromTenor(S868,"1D","Following",T$13,"Normal")</f>
        <v>43635</v>
      </c>
      <c r="U868" s="175" t="str">
        <f ca="1"/>
        <v>Load Curve</v>
      </c>
      <c r="V868" s="136" t="s">
        <v>4</v>
      </c>
    </row>
    <row r="869" spans="1:22" x14ac:dyDescent="0.25">
      <c r="A869" s="142">
        <v>851</v>
      </c>
      <c r="B869" s="134"/>
      <c r="C869" s="174">
        <f ca="1">_xll.meDateFromTenor(C868,"1D","FOLLOWING",D$13,"NORMAL")</f>
        <v>43635</v>
      </c>
      <c r="D869" s="20">
        <f ca="1">_xll.meDateFromTenor(C869,D$14,"Following",D$13,"Normal")</f>
        <v>43636</v>
      </c>
      <c r="E869" s="175">
        <f ca="1"/>
        <v>-1.004527510413137E-3</v>
      </c>
      <c r="F869" s="99"/>
      <c r="G869" s="174">
        <f t="shared" ca="1" si="52"/>
        <v>43635</v>
      </c>
      <c r="H869" s="20">
        <f ca="1">_xll.meDateFromTenor(G869,H$14,"Following",H$13,"Normal")</f>
        <v>43727</v>
      </c>
      <c r="I869" s="175" t="str">
        <f ca="1"/>
        <v>Load Curve</v>
      </c>
      <c r="J869" s="7" t="s">
        <v>4</v>
      </c>
      <c r="K869" s="174">
        <f t="shared" ca="1" si="53"/>
        <v>43635</v>
      </c>
      <c r="L869" s="20">
        <f ca="1">_xll.meDateFromTenor(K869,L$14,"Following",L$13,"Normal")</f>
        <v>43818</v>
      </c>
      <c r="M869" s="175">
        <f ca="1"/>
        <v>2.3987282770985864E-3</v>
      </c>
      <c r="N869" s="7" t="s">
        <v>4</v>
      </c>
      <c r="O869" s="174">
        <f t="shared" ca="1" si="54"/>
        <v>43635</v>
      </c>
      <c r="P869" s="20">
        <f ca="1">_xll.meDateFromTenor(O869,P$14,"Following",P$13,"Normal")</f>
        <v>43636</v>
      </c>
      <c r="Q869" s="175" t="str">
        <f ca="1"/>
        <v>Load Curve</v>
      </c>
      <c r="R869" s="7" t="s">
        <v>4</v>
      </c>
      <c r="S869" s="174">
        <f t="shared" ca="1" si="55"/>
        <v>43635</v>
      </c>
      <c r="T869" s="20">
        <f ca="1">_xll.meDateFromTenor(S869,"1D","Following",T$13,"Normal")</f>
        <v>43636</v>
      </c>
      <c r="U869" s="175" t="str">
        <f ca="1"/>
        <v>Load Curve</v>
      </c>
      <c r="V869" s="136" t="s">
        <v>4</v>
      </c>
    </row>
    <row r="870" spans="1:22" x14ac:dyDescent="0.25">
      <c r="A870" s="142">
        <v>852</v>
      </c>
      <c r="B870" s="134"/>
      <c r="C870" s="174">
        <f ca="1">_xll.meDateFromTenor(C869,"1D","FOLLOWING",D$13,"NORMAL")</f>
        <v>43636</v>
      </c>
      <c r="D870" s="20">
        <f ca="1">_xll.meDateFromTenor(C870,D$14,"Following",D$13,"Normal")</f>
        <v>43637</v>
      </c>
      <c r="E870" s="175">
        <f ca="1"/>
        <v>-9.9710942166986519E-4</v>
      </c>
      <c r="F870" s="99"/>
      <c r="G870" s="174">
        <f t="shared" ca="1" si="52"/>
        <v>43636</v>
      </c>
      <c r="H870" s="20">
        <f ca="1">_xll.meDateFromTenor(G870,H$14,"Following",H$13,"Normal")</f>
        <v>43728</v>
      </c>
      <c r="I870" s="175" t="str">
        <f ca="1"/>
        <v>Load Curve</v>
      </c>
      <c r="J870" s="7" t="s">
        <v>4</v>
      </c>
      <c r="K870" s="174">
        <f t="shared" ca="1" si="53"/>
        <v>43636</v>
      </c>
      <c r="L870" s="20">
        <f ca="1">_xll.meDateFromTenor(K870,L$14,"Following",L$13,"Normal")</f>
        <v>43819</v>
      </c>
      <c r="M870" s="175">
        <f ca="1"/>
        <v>2.4055688407855456E-3</v>
      </c>
      <c r="N870" s="7" t="s">
        <v>4</v>
      </c>
      <c r="O870" s="174">
        <f t="shared" ca="1" si="54"/>
        <v>43636</v>
      </c>
      <c r="P870" s="20">
        <f ca="1">_xll.meDateFromTenor(O870,P$14,"Following",P$13,"Normal")</f>
        <v>43637</v>
      </c>
      <c r="Q870" s="175" t="str">
        <f ca="1"/>
        <v>Load Curve</v>
      </c>
      <c r="R870" s="7" t="s">
        <v>4</v>
      </c>
      <c r="S870" s="174">
        <f t="shared" ca="1" si="55"/>
        <v>43636</v>
      </c>
      <c r="T870" s="20">
        <f ca="1">_xll.meDateFromTenor(S870,"1D","Following",T$13,"Normal")</f>
        <v>43637</v>
      </c>
      <c r="U870" s="175" t="str">
        <f ca="1"/>
        <v>Load Curve</v>
      </c>
      <c r="V870" s="136" t="s">
        <v>4</v>
      </c>
    </row>
    <row r="871" spans="1:22" x14ac:dyDescent="0.25">
      <c r="A871" s="142">
        <v>853</v>
      </c>
      <c r="B871" s="134"/>
      <c r="C871" s="174">
        <f ca="1">_xll.meDateFromTenor(C870,"1D","FOLLOWING",D$13,"NORMAL")</f>
        <v>43637</v>
      </c>
      <c r="D871" s="20">
        <f ca="1">_xll.meDateFromTenor(C871,D$14,"Following",D$13,"Normal")</f>
        <v>43640</v>
      </c>
      <c r="E871" s="175">
        <f ca="1"/>
        <v>-9.8228177282777898E-4</v>
      </c>
      <c r="F871" s="99"/>
      <c r="G871" s="174">
        <f t="shared" ca="1" si="52"/>
        <v>43637</v>
      </c>
      <c r="H871" s="20">
        <f ca="1">_xll.meDateFromTenor(G871,H$14,"Following",H$13,"Normal")</f>
        <v>43731</v>
      </c>
      <c r="I871" s="175" t="str">
        <f ca="1"/>
        <v>Load Curve</v>
      </c>
      <c r="J871" s="7" t="s">
        <v>4</v>
      </c>
      <c r="K871" s="174">
        <f t="shared" ca="1" si="53"/>
        <v>43637</v>
      </c>
      <c r="L871" s="20">
        <f ca="1">_xll.meDateFromTenor(K871,L$14,"Following",L$13,"Normal")</f>
        <v>43822</v>
      </c>
      <c r="M871" s="175">
        <f ca="1"/>
        <v>2.4124147213405553E-3</v>
      </c>
      <c r="N871" s="7" t="s">
        <v>4</v>
      </c>
      <c r="O871" s="174">
        <f t="shared" ca="1" si="54"/>
        <v>43637</v>
      </c>
      <c r="P871" s="20">
        <f ca="1">_xll.meDateFromTenor(O871,P$14,"Following",P$13,"Normal")</f>
        <v>43640</v>
      </c>
      <c r="Q871" s="175" t="str">
        <f ca="1"/>
        <v>Load Curve</v>
      </c>
      <c r="R871" s="7" t="s">
        <v>4</v>
      </c>
      <c r="S871" s="174">
        <f t="shared" ca="1" si="55"/>
        <v>43637</v>
      </c>
      <c r="T871" s="20">
        <f ca="1">_xll.meDateFromTenor(S871,"1D","Following",T$13,"Normal")</f>
        <v>43640</v>
      </c>
      <c r="U871" s="175" t="str">
        <f ca="1"/>
        <v>Load Curve</v>
      </c>
      <c r="V871" s="136" t="s">
        <v>4</v>
      </c>
    </row>
    <row r="872" spans="1:22" x14ac:dyDescent="0.25">
      <c r="A872" s="142">
        <v>854</v>
      </c>
      <c r="B872" s="134"/>
      <c r="C872" s="174">
        <f ca="1">_xll.meDateFromTenor(C871,"1D","FOLLOWING",D$13,"NORMAL")</f>
        <v>43640</v>
      </c>
      <c r="D872" s="20">
        <f ca="1">_xll.meDateFromTenor(C872,D$14,"Following",D$13,"Normal")</f>
        <v>43641</v>
      </c>
      <c r="E872" s="175">
        <f ca="1"/>
        <v>-9.6747069084024764E-4</v>
      </c>
      <c r="F872" s="99"/>
      <c r="G872" s="174">
        <f t="shared" ca="1" si="52"/>
        <v>43640</v>
      </c>
      <c r="H872" s="20">
        <f ca="1">_xll.meDateFromTenor(G872,H$14,"Following",H$13,"Normal")</f>
        <v>43732</v>
      </c>
      <c r="I872" s="175" t="str">
        <f ca="1"/>
        <v>Load Curve</v>
      </c>
      <c r="J872" s="7" t="s">
        <v>4</v>
      </c>
      <c r="K872" s="174">
        <f t="shared" ca="1" si="53"/>
        <v>43640</v>
      </c>
      <c r="L872" s="20">
        <f ca="1">_xll.meDateFromTenor(K872,L$14,"Following",L$13,"Normal")</f>
        <v>43823</v>
      </c>
      <c r="M872" s="175">
        <f ca="1"/>
        <v>2.4329845839448213E-3</v>
      </c>
      <c r="N872" s="7" t="s">
        <v>4</v>
      </c>
      <c r="O872" s="174">
        <f t="shared" ca="1" si="54"/>
        <v>43640</v>
      </c>
      <c r="P872" s="20">
        <f ca="1">_xll.meDateFromTenor(O872,P$14,"Following",P$13,"Normal")</f>
        <v>43641</v>
      </c>
      <c r="Q872" s="175" t="str">
        <f ca="1"/>
        <v>Load Curve</v>
      </c>
      <c r="R872" s="7" t="s">
        <v>4</v>
      </c>
      <c r="S872" s="174">
        <f t="shared" ca="1" si="55"/>
        <v>43640</v>
      </c>
      <c r="T872" s="20">
        <f ca="1">_xll.meDateFromTenor(S872,"1D","Following",T$13,"Normal")</f>
        <v>43641</v>
      </c>
      <c r="U872" s="175" t="str">
        <f ca="1"/>
        <v>Load Curve</v>
      </c>
      <c r="V872" s="136" t="s">
        <v>4</v>
      </c>
    </row>
    <row r="873" spans="1:22" x14ac:dyDescent="0.25">
      <c r="A873" s="142">
        <v>855</v>
      </c>
      <c r="B873" s="134"/>
      <c r="C873" s="174">
        <f ca="1">_xll.meDateFromTenor(C872,"1D","FOLLOWING",D$13,"NORMAL")</f>
        <v>43641</v>
      </c>
      <c r="D873" s="20">
        <f ca="1">_xll.meDateFromTenor(C873,D$14,"Following",D$13,"Normal")</f>
        <v>43642</v>
      </c>
      <c r="E873" s="175">
        <f ca="1"/>
        <v>-9.600694117706288E-4</v>
      </c>
      <c r="F873" s="99"/>
      <c r="G873" s="174">
        <f t="shared" ca="1" si="52"/>
        <v>43641</v>
      </c>
      <c r="H873" s="20">
        <f ca="1">_xll.meDateFromTenor(G873,H$14,"Following",H$13,"Normal")</f>
        <v>43733</v>
      </c>
      <c r="I873" s="175" t="str">
        <f ca="1"/>
        <v>Load Curve</v>
      </c>
      <c r="J873" s="7" t="s">
        <v>4</v>
      </c>
      <c r="K873" s="174">
        <f t="shared" ca="1" si="53"/>
        <v>43641</v>
      </c>
      <c r="L873" s="20">
        <f ca="1">_xll.meDateFromTenor(K873,L$14,"Following",L$13,"Normal")</f>
        <v>43826</v>
      </c>
      <c r="M873" s="175">
        <f ca="1"/>
        <v>2.4398520517029689E-3</v>
      </c>
      <c r="N873" s="7" t="s">
        <v>4</v>
      </c>
      <c r="O873" s="174">
        <f t="shared" ca="1" si="54"/>
        <v>43641</v>
      </c>
      <c r="P873" s="20">
        <f ca="1">_xll.meDateFromTenor(O873,P$14,"Following",P$13,"Normal")</f>
        <v>43642</v>
      </c>
      <c r="Q873" s="175" t="str">
        <f ca="1"/>
        <v>Load Curve</v>
      </c>
      <c r="R873" s="7" t="s">
        <v>4</v>
      </c>
      <c r="S873" s="174">
        <f t="shared" ca="1" si="55"/>
        <v>43641</v>
      </c>
      <c r="T873" s="20">
        <f ca="1">_xll.meDateFromTenor(S873,"1D","Following",T$13,"Normal")</f>
        <v>43642</v>
      </c>
      <c r="U873" s="175" t="str">
        <f ca="1"/>
        <v>Load Curve</v>
      </c>
      <c r="V873" s="136" t="s">
        <v>4</v>
      </c>
    </row>
    <row r="874" spans="1:22" x14ac:dyDescent="0.25">
      <c r="A874" s="142">
        <v>856</v>
      </c>
      <c r="B874" s="134"/>
      <c r="C874" s="174">
        <f ca="1">_xll.meDateFromTenor(C873,"1D","FOLLOWING",D$13,"NORMAL")</f>
        <v>43642</v>
      </c>
      <c r="D874" s="20">
        <f ca="1">_xll.meDateFromTenor(C874,D$14,"Following",D$13,"Normal")</f>
        <v>43643</v>
      </c>
      <c r="E874" s="175">
        <f ca="1"/>
        <v>-9.5267149281319855E-4</v>
      </c>
      <c r="F874" s="99"/>
      <c r="G874" s="174">
        <f t="shared" ca="1" si="52"/>
        <v>43642</v>
      </c>
      <c r="H874" s="20">
        <f ca="1">_xll.meDateFromTenor(G874,H$14,"Following",H$13,"Normal")</f>
        <v>43734</v>
      </c>
      <c r="I874" s="175" t="str">
        <f ca="1"/>
        <v>Load Curve</v>
      </c>
      <c r="J874" s="7" t="s">
        <v>4</v>
      </c>
      <c r="K874" s="174">
        <f t="shared" ca="1" si="53"/>
        <v>43642</v>
      </c>
      <c r="L874" s="20">
        <f ca="1">_xll.meDateFromTenor(K874,L$14,"Following",L$13,"Normal")</f>
        <v>43826</v>
      </c>
      <c r="M874" s="175">
        <f ca="1"/>
        <v>2.4467249961946337E-3</v>
      </c>
      <c r="N874" s="7" t="s">
        <v>4</v>
      </c>
      <c r="O874" s="174">
        <f t="shared" ca="1" si="54"/>
        <v>43642</v>
      </c>
      <c r="P874" s="20">
        <f ca="1">_xll.meDateFromTenor(O874,P$14,"Following",P$13,"Normal")</f>
        <v>43643</v>
      </c>
      <c r="Q874" s="175" t="str">
        <f ca="1"/>
        <v>Load Curve</v>
      </c>
      <c r="R874" s="7" t="s">
        <v>4</v>
      </c>
      <c r="S874" s="174">
        <f t="shared" ca="1" si="55"/>
        <v>43642</v>
      </c>
      <c r="T874" s="20">
        <f ca="1">_xll.meDateFromTenor(S874,"1D","Following",T$13,"Normal")</f>
        <v>43643</v>
      </c>
      <c r="U874" s="175" t="str">
        <f ca="1"/>
        <v>Load Curve</v>
      </c>
      <c r="V874" s="136" t="s">
        <v>4</v>
      </c>
    </row>
    <row r="875" spans="1:22" x14ac:dyDescent="0.25">
      <c r="A875" s="142">
        <v>857</v>
      </c>
      <c r="B875" s="134"/>
      <c r="C875" s="174">
        <f ca="1">_xll.meDateFromTenor(C874,"1D","FOLLOWING",D$13,"NORMAL")</f>
        <v>43643</v>
      </c>
      <c r="D875" s="20">
        <f ca="1">_xll.meDateFromTenor(C875,D$14,"Following",D$13,"Normal")</f>
        <v>43644</v>
      </c>
      <c r="E875" s="175">
        <f ca="1"/>
        <v>-9.4527693432766905E-4</v>
      </c>
      <c r="F875" s="99"/>
      <c r="G875" s="174">
        <f t="shared" ca="1" si="52"/>
        <v>43643</v>
      </c>
      <c r="H875" s="20">
        <f ca="1">_xll.meDateFromTenor(G875,H$14,"Following",H$13,"Normal")</f>
        <v>43735</v>
      </c>
      <c r="I875" s="175" t="str">
        <f ca="1"/>
        <v>Load Curve</v>
      </c>
      <c r="J875" s="7" t="s">
        <v>4</v>
      </c>
      <c r="K875" s="174">
        <f t="shared" ca="1" si="53"/>
        <v>43643</v>
      </c>
      <c r="L875" s="20">
        <f ca="1">_xll.meDateFromTenor(K875,L$14,"Following",L$13,"Normal")</f>
        <v>43826</v>
      </c>
      <c r="M875" s="175">
        <f ca="1"/>
        <v>2.4536034493929117E-3</v>
      </c>
      <c r="N875" s="7" t="s">
        <v>4</v>
      </c>
      <c r="O875" s="174">
        <f t="shared" ca="1" si="54"/>
        <v>43643</v>
      </c>
      <c r="P875" s="20">
        <f ca="1">_xll.meDateFromTenor(O875,P$14,"Following",P$13,"Normal")</f>
        <v>43644</v>
      </c>
      <c r="Q875" s="175" t="str">
        <f ca="1"/>
        <v>Load Curve</v>
      </c>
      <c r="R875" s="7" t="s">
        <v>4</v>
      </c>
      <c r="S875" s="174">
        <f t="shared" ca="1" si="55"/>
        <v>43643</v>
      </c>
      <c r="T875" s="20">
        <f ca="1">_xll.meDateFromTenor(S875,"1D","Following",T$13,"Normal")</f>
        <v>43644</v>
      </c>
      <c r="U875" s="175" t="str">
        <f ca="1"/>
        <v>Load Curve</v>
      </c>
      <c r="V875" s="136" t="s">
        <v>4</v>
      </c>
    </row>
    <row r="876" spans="1:22" x14ac:dyDescent="0.25">
      <c r="A876" s="142">
        <v>858</v>
      </c>
      <c r="B876" s="134"/>
      <c r="C876" s="174">
        <f ca="1">_xll.meDateFromTenor(C875,"1D","FOLLOWING",D$13,"NORMAL")</f>
        <v>43644</v>
      </c>
      <c r="D876" s="20">
        <f ca="1">_xll.meDateFromTenor(C876,D$14,"Following",D$13,"Normal")</f>
        <v>43647</v>
      </c>
      <c r="E876" s="175">
        <f ca="1"/>
        <v>-9.304966090706334E-4</v>
      </c>
      <c r="F876" s="99"/>
      <c r="G876" s="174">
        <f t="shared" ca="1" si="52"/>
        <v>43644</v>
      </c>
      <c r="H876" s="20">
        <f ca="1">_xll.meDateFromTenor(G876,H$14,"Following",H$13,"Normal")</f>
        <v>43738</v>
      </c>
      <c r="I876" s="175" t="str">
        <f ca="1"/>
        <v>Load Curve</v>
      </c>
      <c r="J876" s="7" t="s">
        <v>4</v>
      </c>
      <c r="K876" s="174">
        <f t="shared" ca="1" si="53"/>
        <v>43644</v>
      </c>
      <c r="L876" s="20">
        <f ca="1">_xll.meDateFromTenor(K876,L$14,"Following",L$13,"Normal")</f>
        <v>43829</v>
      </c>
      <c r="M876" s="175">
        <f ca="1"/>
        <v>2.4604874432708952E-3</v>
      </c>
      <c r="N876" s="7" t="s">
        <v>4</v>
      </c>
      <c r="O876" s="174">
        <f t="shared" ca="1" si="54"/>
        <v>43644</v>
      </c>
      <c r="P876" s="20">
        <f ca="1">_xll.meDateFromTenor(O876,P$14,"Following",P$13,"Normal")</f>
        <v>43647</v>
      </c>
      <c r="Q876" s="175" t="str">
        <f ca="1"/>
        <v>Load Curve</v>
      </c>
      <c r="R876" s="7" t="s">
        <v>4</v>
      </c>
      <c r="S876" s="174">
        <f t="shared" ca="1" si="55"/>
        <v>43644</v>
      </c>
      <c r="T876" s="20">
        <f ca="1">_xll.meDateFromTenor(S876,"1D","Following",T$13,"Normal")</f>
        <v>43647</v>
      </c>
      <c r="U876" s="175" t="str">
        <f ca="1"/>
        <v>Load Curve</v>
      </c>
      <c r="V876" s="136" t="s">
        <v>4</v>
      </c>
    </row>
    <row r="877" spans="1:22" x14ac:dyDescent="0.25">
      <c r="A877" s="142">
        <v>859</v>
      </c>
      <c r="B877" s="134"/>
      <c r="C877" s="174">
        <f ca="1">_xll.meDateFromTenor(C876,"1D","FOLLOWING",D$13,"NORMAL")</f>
        <v>43647</v>
      </c>
      <c r="D877" s="20">
        <f ca="1">_xll.meDateFromTenor(C877,D$14,"Following",D$13,"Normal")</f>
        <v>43648</v>
      </c>
      <c r="E877" s="175">
        <f ca="1"/>
        <v>-9.157322887576346E-4</v>
      </c>
      <c r="F877" s="99"/>
      <c r="G877" s="174">
        <f t="shared" ca="1" si="52"/>
        <v>43647</v>
      </c>
      <c r="H877" s="20">
        <f ca="1">_xll.meDateFromTenor(G877,H$14,"Following",H$13,"Normal")</f>
        <v>43739</v>
      </c>
      <c r="I877" s="175" t="str">
        <f ca="1"/>
        <v>Load Curve</v>
      </c>
      <c r="J877" s="7" t="s">
        <v>4</v>
      </c>
      <c r="K877" s="174">
        <f t="shared" ca="1" si="53"/>
        <v>43647</v>
      </c>
      <c r="L877" s="20">
        <f ca="1">_xll.meDateFromTenor(K877,L$14,"Following",L$13,"Normal")</f>
        <v>43832</v>
      </c>
      <c r="M877" s="175">
        <f ca="1"/>
        <v>2.4811729887140232E-3</v>
      </c>
      <c r="N877" s="7" t="s">
        <v>4</v>
      </c>
      <c r="O877" s="174">
        <f t="shared" ca="1" si="54"/>
        <v>43647</v>
      </c>
      <c r="P877" s="20">
        <f ca="1">_xll.meDateFromTenor(O877,P$14,"Following",P$13,"Normal")</f>
        <v>43648</v>
      </c>
      <c r="Q877" s="175" t="str">
        <f ca="1"/>
        <v>Load Curve</v>
      </c>
      <c r="R877" s="7" t="s">
        <v>4</v>
      </c>
      <c r="S877" s="174">
        <f t="shared" ca="1" si="55"/>
        <v>43647</v>
      </c>
      <c r="T877" s="20">
        <f ca="1">_xll.meDateFromTenor(S877,"1D","Following",T$13,"Normal")</f>
        <v>43648</v>
      </c>
      <c r="U877" s="175" t="str">
        <f ca="1"/>
        <v>Load Curve</v>
      </c>
      <c r="V877" s="136" t="s">
        <v>4</v>
      </c>
    </row>
    <row r="878" spans="1:22" x14ac:dyDescent="0.25">
      <c r="A878" s="142">
        <v>860</v>
      </c>
      <c r="B878" s="134"/>
      <c r="C878" s="174">
        <f ca="1">_xll.meDateFromTenor(C877,"1D","FOLLOWING",D$13,"NORMAL")</f>
        <v>43648</v>
      </c>
      <c r="D878" s="20">
        <f ca="1">_xll.meDateFromTenor(C878,D$14,"Following",D$13,"Normal")</f>
        <v>43649</v>
      </c>
      <c r="E878" s="175">
        <f ca="1"/>
        <v>-9.0835452251969754E-4</v>
      </c>
      <c r="F878" s="99"/>
      <c r="G878" s="174">
        <f t="shared" ca="1" si="52"/>
        <v>43648</v>
      </c>
      <c r="H878" s="20">
        <f ca="1">_xll.meDateFromTenor(G878,H$14,"Following",H$13,"Normal")</f>
        <v>43740</v>
      </c>
      <c r="I878" s="175" t="str">
        <f ca="1"/>
        <v>Load Curve</v>
      </c>
      <c r="J878" s="7" t="s">
        <v>4</v>
      </c>
      <c r="K878" s="174">
        <f t="shared" ca="1" si="53"/>
        <v>43648</v>
      </c>
      <c r="L878" s="20">
        <f ca="1">_xll.meDateFromTenor(K878,L$14,"Following",L$13,"Normal")</f>
        <v>43832</v>
      </c>
      <c r="M878" s="175">
        <f ca="1"/>
        <v>2.4880794650417692E-3</v>
      </c>
      <c r="N878" s="7" t="s">
        <v>4</v>
      </c>
      <c r="O878" s="174">
        <f t="shared" ca="1" si="54"/>
        <v>43648</v>
      </c>
      <c r="P878" s="20">
        <f ca="1">_xll.meDateFromTenor(O878,P$14,"Following",P$13,"Normal")</f>
        <v>43649</v>
      </c>
      <c r="Q878" s="175" t="str">
        <f ca="1"/>
        <v>Load Curve</v>
      </c>
      <c r="R878" s="7" t="s">
        <v>4</v>
      </c>
      <c r="S878" s="174">
        <f t="shared" ca="1" si="55"/>
        <v>43648</v>
      </c>
      <c r="T878" s="20">
        <f ca="1">_xll.meDateFromTenor(S878,"1D","Following",T$13,"Normal")</f>
        <v>43649</v>
      </c>
      <c r="U878" s="175" t="str">
        <f ca="1"/>
        <v>Load Curve</v>
      </c>
      <c r="V878" s="136" t="s">
        <v>4</v>
      </c>
    </row>
    <row r="879" spans="1:22" x14ac:dyDescent="0.25">
      <c r="A879" s="142">
        <v>861</v>
      </c>
      <c r="B879" s="134"/>
      <c r="C879" s="174">
        <f ca="1">_xll.meDateFromTenor(C878,"1D","FOLLOWING",D$13,"NORMAL")</f>
        <v>43649</v>
      </c>
      <c r="D879" s="20">
        <f ca="1">_xll.meDateFromTenor(C879,D$14,"Following",D$13,"Normal")</f>
        <v>43650</v>
      </c>
      <c r="E879" s="175">
        <f ca="1"/>
        <v>-9.0098011315653862E-4</v>
      </c>
      <c r="F879" s="99"/>
      <c r="G879" s="174">
        <f t="shared" ca="1" si="52"/>
        <v>43649</v>
      </c>
      <c r="H879" s="20">
        <f ca="1">_xll.meDateFromTenor(G879,H$14,"Following",H$13,"Normal")</f>
        <v>43741</v>
      </c>
      <c r="I879" s="175" t="str">
        <f ca="1"/>
        <v>Load Curve</v>
      </c>
      <c r="J879" s="7" t="s">
        <v>4</v>
      </c>
      <c r="K879" s="174">
        <f t="shared" ca="1" si="53"/>
        <v>43649</v>
      </c>
      <c r="L879" s="20">
        <f ca="1">_xll.meDateFromTenor(K879,L$14,"Following",L$13,"Normal")</f>
        <v>43833</v>
      </c>
      <c r="M879" s="175">
        <f ca="1"/>
        <v>2.4949916419146905E-3</v>
      </c>
      <c r="N879" s="7" t="s">
        <v>4</v>
      </c>
      <c r="O879" s="174">
        <f t="shared" ca="1" si="54"/>
        <v>43649</v>
      </c>
      <c r="P879" s="20">
        <f ca="1">_xll.meDateFromTenor(O879,P$14,"Following",P$13,"Normal")</f>
        <v>43650</v>
      </c>
      <c r="Q879" s="175" t="str">
        <f ca="1"/>
        <v>Load Curve</v>
      </c>
      <c r="R879" s="7" t="s">
        <v>4</v>
      </c>
      <c r="S879" s="174">
        <f t="shared" ca="1" si="55"/>
        <v>43649</v>
      </c>
      <c r="T879" s="20">
        <f ca="1">_xll.meDateFromTenor(S879,"1D","Following",T$13,"Normal")</f>
        <v>43650</v>
      </c>
      <c r="U879" s="175" t="str">
        <f ca="1"/>
        <v>Load Curve</v>
      </c>
      <c r="V879" s="136" t="s">
        <v>4</v>
      </c>
    </row>
    <row r="880" spans="1:22" x14ac:dyDescent="0.25">
      <c r="A880" s="142">
        <v>862</v>
      </c>
      <c r="B880" s="134"/>
      <c r="C880" s="174">
        <f ca="1">_xll.meDateFromTenor(C879,"1D","FOLLOWING",D$13,"NORMAL")</f>
        <v>43650</v>
      </c>
      <c r="D880" s="20">
        <f ca="1">_xll.meDateFromTenor(C880,D$14,"Following",D$13,"Normal")</f>
        <v>43651</v>
      </c>
      <c r="E880" s="175">
        <f ca="1"/>
        <v>-8.9360906038838154E-4</v>
      </c>
      <c r="F880" s="99"/>
      <c r="G880" s="174">
        <f t="shared" ca="1" si="52"/>
        <v>43650</v>
      </c>
      <c r="H880" s="20">
        <f ca="1">_xll.meDateFromTenor(G880,H$14,"Following",H$13,"Normal")</f>
        <v>43742</v>
      </c>
      <c r="I880" s="175" t="str">
        <f ca="1"/>
        <v>Load Curve</v>
      </c>
      <c r="J880" s="7" t="s">
        <v>4</v>
      </c>
      <c r="K880" s="174">
        <f t="shared" ca="1" si="53"/>
        <v>43650</v>
      </c>
      <c r="L880" s="20">
        <f ca="1">_xll.meDateFromTenor(K880,L$14,"Following",L$13,"Normal")</f>
        <v>43836</v>
      </c>
      <c r="M880" s="175">
        <f ca="1"/>
        <v>2.5019095513058804E-3</v>
      </c>
      <c r="N880" s="7" t="s">
        <v>4</v>
      </c>
      <c r="O880" s="174">
        <f t="shared" ca="1" si="54"/>
        <v>43650</v>
      </c>
      <c r="P880" s="20">
        <f ca="1">_xll.meDateFromTenor(O880,P$14,"Following",P$13,"Normal")</f>
        <v>43651</v>
      </c>
      <c r="Q880" s="175" t="str">
        <f ca="1"/>
        <v>Load Curve</v>
      </c>
      <c r="R880" s="7" t="s">
        <v>4</v>
      </c>
      <c r="S880" s="174">
        <f t="shared" ca="1" si="55"/>
        <v>43650</v>
      </c>
      <c r="T880" s="20">
        <f ca="1">_xll.meDateFromTenor(S880,"1D","Following",T$13,"Normal")</f>
        <v>43651</v>
      </c>
      <c r="U880" s="175" t="str">
        <f ca="1"/>
        <v>Load Curve</v>
      </c>
      <c r="V880" s="136" t="s">
        <v>4</v>
      </c>
    </row>
    <row r="881" spans="1:22" x14ac:dyDescent="0.25">
      <c r="A881" s="142">
        <v>863</v>
      </c>
      <c r="B881" s="134"/>
      <c r="C881" s="174">
        <f ca="1">_xll.meDateFromTenor(C880,"1D","FOLLOWING",D$13,"NORMAL")</f>
        <v>43651</v>
      </c>
      <c r="D881" s="20">
        <f ca="1">_xll.meDateFromTenor(C881,D$14,"Following",D$13,"Normal")</f>
        <v>43654</v>
      </c>
      <c r="E881" s="175">
        <f ca="1"/>
        <v>-8.7887599508729467E-4</v>
      </c>
      <c r="F881" s="99"/>
      <c r="G881" s="174">
        <f t="shared" ca="1" si="52"/>
        <v>43651</v>
      </c>
      <c r="H881" s="20">
        <f ca="1">_xll.meDateFromTenor(G881,H$14,"Following",H$13,"Normal")</f>
        <v>43745</v>
      </c>
      <c r="I881" s="175" t="str">
        <f ca="1"/>
        <v>Load Curve</v>
      </c>
      <c r="J881" s="7" t="s">
        <v>4</v>
      </c>
      <c r="K881" s="174">
        <f t="shared" ca="1" si="53"/>
        <v>43651</v>
      </c>
      <c r="L881" s="20">
        <f ca="1">_xll.meDateFromTenor(K881,L$14,"Following",L$13,"Normal")</f>
        <v>43836</v>
      </c>
      <c r="M881" s="175">
        <f ca="1"/>
        <v>2.5088332251884311E-3</v>
      </c>
      <c r="N881" s="7" t="s">
        <v>4</v>
      </c>
      <c r="O881" s="174">
        <f t="shared" ca="1" si="54"/>
        <v>43651</v>
      </c>
      <c r="P881" s="20">
        <f ca="1">_xll.meDateFromTenor(O881,P$14,"Following",P$13,"Normal")</f>
        <v>43654</v>
      </c>
      <c r="Q881" s="175" t="str">
        <f ca="1"/>
        <v>Load Curve</v>
      </c>
      <c r="R881" s="7" t="s">
        <v>4</v>
      </c>
      <c r="S881" s="174">
        <f t="shared" ca="1" si="55"/>
        <v>43651</v>
      </c>
      <c r="T881" s="20">
        <f ca="1">_xll.meDateFromTenor(S881,"1D","Following",T$13,"Normal")</f>
        <v>43654</v>
      </c>
      <c r="U881" s="175" t="str">
        <f ca="1"/>
        <v>Load Curve</v>
      </c>
      <c r="V881" s="136" t="s">
        <v>4</v>
      </c>
    </row>
    <row r="882" spans="1:22" x14ac:dyDescent="0.25">
      <c r="A882" s="142">
        <v>864</v>
      </c>
      <c r="B882" s="134"/>
      <c r="C882" s="174">
        <f ca="1">_xll.meDateFromTenor(C881,"1D","FOLLOWING",D$13,"NORMAL")</f>
        <v>43654</v>
      </c>
      <c r="D882" s="20">
        <f ca="1">_xll.meDateFromTenor(C882,D$14,"Following",D$13,"Normal")</f>
        <v>43655</v>
      </c>
      <c r="E882" s="175">
        <f ca="1"/>
        <v>-8.641584045943093E-4</v>
      </c>
      <c r="F882" s="99"/>
      <c r="G882" s="174">
        <f t="shared" ca="1" si="52"/>
        <v>43654</v>
      </c>
      <c r="H882" s="20">
        <f ca="1">_xll.meDateFromTenor(G882,H$14,"Following",H$13,"Normal")</f>
        <v>43746</v>
      </c>
      <c r="I882" s="175" t="str">
        <f ca="1"/>
        <v>Load Curve</v>
      </c>
      <c r="J882" s="7" t="s">
        <v>4</v>
      </c>
      <c r="K882" s="174">
        <f t="shared" ca="1" si="53"/>
        <v>43654</v>
      </c>
      <c r="L882" s="20">
        <f ca="1">_xll.meDateFromTenor(K882,L$14,"Following",L$13,"Normal")</f>
        <v>43838</v>
      </c>
      <c r="M882" s="175">
        <f ca="1"/>
        <v>2.5296391535151964E-3</v>
      </c>
      <c r="N882" s="7" t="s">
        <v>4</v>
      </c>
      <c r="O882" s="174">
        <f t="shared" ca="1" si="54"/>
        <v>43654</v>
      </c>
      <c r="P882" s="20">
        <f ca="1">_xll.meDateFromTenor(O882,P$14,"Following",P$13,"Normal")</f>
        <v>43655</v>
      </c>
      <c r="Q882" s="175" t="str">
        <f ca="1"/>
        <v>Load Curve</v>
      </c>
      <c r="R882" s="7" t="s">
        <v>4</v>
      </c>
      <c r="S882" s="174">
        <f t="shared" ca="1" si="55"/>
        <v>43654</v>
      </c>
      <c r="T882" s="20">
        <f ca="1">_xll.meDateFromTenor(S882,"1D","Following",T$13,"Normal")</f>
        <v>43655</v>
      </c>
      <c r="U882" s="175" t="str">
        <f ca="1"/>
        <v>Load Curve</v>
      </c>
      <c r="V882" s="136" t="s">
        <v>4</v>
      </c>
    </row>
    <row r="883" spans="1:22" x14ac:dyDescent="0.25">
      <c r="A883" s="142">
        <v>865</v>
      </c>
      <c r="B883" s="134"/>
      <c r="C883" s="174">
        <f ca="1">_xll.meDateFromTenor(C882,"1D","FOLLOWING",D$13,"NORMAL")</f>
        <v>43655</v>
      </c>
      <c r="D883" s="20">
        <f ca="1">_xll.meDateFromTenor(C883,D$14,"Following",D$13,"Normal")</f>
        <v>43656</v>
      </c>
      <c r="E883" s="175">
        <f ca="1"/>
        <v>-8.568041272472046E-4</v>
      </c>
      <c r="F883" s="99"/>
      <c r="G883" s="174">
        <f t="shared" ca="1" si="52"/>
        <v>43655</v>
      </c>
      <c r="H883" s="20">
        <f ca="1">_xll.meDateFromTenor(G883,H$14,"Following",H$13,"Normal")</f>
        <v>43747</v>
      </c>
      <c r="I883" s="175" t="str">
        <f ca="1"/>
        <v>Load Curve</v>
      </c>
      <c r="J883" s="7" t="s">
        <v>4</v>
      </c>
      <c r="K883" s="174">
        <f t="shared" ca="1" si="53"/>
        <v>43655</v>
      </c>
      <c r="L883" s="20">
        <f ca="1">_xll.meDateFromTenor(K883,L$14,"Following",L$13,"Normal")</f>
        <v>43839</v>
      </c>
      <c r="M883" s="175">
        <f ca="1"/>
        <v>2.5365862050941348E-3</v>
      </c>
      <c r="N883" s="7" t="s">
        <v>4</v>
      </c>
      <c r="O883" s="174">
        <f t="shared" ca="1" si="54"/>
        <v>43655</v>
      </c>
      <c r="P883" s="20">
        <f ca="1">_xll.meDateFromTenor(O883,P$14,"Following",P$13,"Normal")</f>
        <v>43656</v>
      </c>
      <c r="Q883" s="175" t="str">
        <f ca="1"/>
        <v>Load Curve</v>
      </c>
      <c r="R883" s="7" t="s">
        <v>4</v>
      </c>
      <c r="S883" s="174">
        <f t="shared" ca="1" si="55"/>
        <v>43655</v>
      </c>
      <c r="T883" s="20">
        <f ca="1">_xll.meDateFromTenor(S883,"1D","Following",T$13,"Normal")</f>
        <v>43656</v>
      </c>
      <c r="U883" s="175" t="str">
        <f ca="1"/>
        <v>Load Curve</v>
      </c>
      <c r="V883" s="136" t="s">
        <v>4</v>
      </c>
    </row>
    <row r="884" spans="1:22" x14ac:dyDescent="0.25">
      <c r="A884" s="142">
        <v>866</v>
      </c>
      <c r="B884" s="134"/>
      <c r="C884" s="174">
        <f ca="1">_xll.meDateFromTenor(C883,"1D","FOLLOWING",D$13,"NORMAL")</f>
        <v>43656</v>
      </c>
      <c r="D884" s="20">
        <f ca="1">_xll.meDateFromTenor(C884,D$14,"Following",D$13,"Normal")</f>
        <v>43657</v>
      </c>
      <c r="E884" s="175">
        <f ca="1"/>
        <v>-8.4945320333749171E-4</v>
      </c>
      <c r="F884" s="99"/>
      <c r="G884" s="174">
        <f t="shared" ca="1" si="52"/>
        <v>43656</v>
      </c>
      <c r="H884" s="20">
        <f ca="1">_xll.meDateFromTenor(G884,H$14,"Following",H$13,"Normal")</f>
        <v>43748</v>
      </c>
      <c r="I884" s="175" t="str">
        <f ca="1"/>
        <v>Load Curve</v>
      </c>
      <c r="J884" s="7" t="s">
        <v>4</v>
      </c>
      <c r="K884" s="174">
        <f t="shared" ca="1" si="53"/>
        <v>43656</v>
      </c>
      <c r="L884" s="20">
        <f ca="1">_xll.meDateFromTenor(K884,L$14,"Following",L$13,"Normal")</f>
        <v>43840</v>
      </c>
      <c r="M884" s="175">
        <f ca="1"/>
        <v>2.5435391810299042E-3</v>
      </c>
      <c r="N884" s="7" t="s">
        <v>4</v>
      </c>
      <c r="O884" s="174">
        <f t="shared" ca="1" si="54"/>
        <v>43656</v>
      </c>
      <c r="P884" s="20">
        <f ca="1">_xll.meDateFromTenor(O884,P$14,"Following",P$13,"Normal")</f>
        <v>43657</v>
      </c>
      <c r="Q884" s="175" t="str">
        <f ca="1"/>
        <v>Load Curve</v>
      </c>
      <c r="R884" s="7" t="s">
        <v>4</v>
      </c>
      <c r="S884" s="174">
        <f t="shared" ca="1" si="55"/>
        <v>43656</v>
      </c>
      <c r="T884" s="20">
        <f ca="1">_xll.meDateFromTenor(S884,"1D","Following",T$13,"Normal")</f>
        <v>43657</v>
      </c>
      <c r="U884" s="175" t="str">
        <f ca="1"/>
        <v>Load Curve</v>
      </c>
      <c r="V884" s="136" t="s">
        <v>4</v>
      </c>
    </row>
    <row r="885" spans="1:22" x14ac:dyDescent="0.25">
      <c r="A885" s="142">
        <v>867</v>
      </c>
      <c r="B885" s="134"/>
      <c r="C885" s="174">
        <f ca="1">_xll.meDateFromTenor(C884,"1D","FOLLOWING",D$13,"NORMAL")</f>
        <v>43657</v>
      </c>
      <c r="D885" s="20">
        <f ca="1">_xll.meDateFromTenor(C885,D$14,"Following",D$13,"Normal")</f>
        <v>43658</v>
      </c>
      <c r="E885" s="175">
        <f ca="1"/>
        <v>-8.4210563254583396E-4</v>
      </c>
      <c r="F885" s="99"/>
      <c r="G885" s="174">
        <f t="shared" ca="1" si="52"/>
        <v>43657</v>
      </c>
      <c r="H885" s="20">
        <f ca="1">_xll.meDateFromTenor(G885,H$14,"Following",H$13,"Normal")</f>
        <v>43749</v>
      </c>
      <c r="I885" s="175" t="str">
        <f ca="1"/>
        <v>Load Curve</v>
      </c>
      <c r="J885" s="7" t="s">
        <v>4</v>
      </c>
      <c r="K885" s="174">
        <f t="shared" ca="1" si="53"/>
        <v>43657</v>
      </c>
      <c r="L885" s="20">
        <f ca="1">_xll.meDateFromTenor(K885,L$14,"Following",L$13,"Normal")</f>
        <v>43843</v>
      </c>
      <c r="M885" s="175">
        <f ca="1"/>
        <v>2.5504981132955977E-3</v>
      </c>
      <c r="N885" s="7" t="s">
        <v>4</v>
      </c>
      <c r="O885" s="174">
        <f t="shared" ca="1" si="54"/>
        <v>43657</v>
      </c>
      <c r="P885" s="20">
        <f ca="1">_xll.meDateFromTenor(O885,P$14,"Following",P$13,"Normal")</f>
        <v>43658</v>
      </c>
      <c r="Q885" s="175" t="str">
        <f ca="1"/>
        <v>Load Curve</v>
      </c>
      <c r="R885" s="7" t="s">
        <v>4</v>
      </c>
      <c r="S885" s="174">
        <f t="shared" ca="1" si="55"/>
        <v>43657</v>
      </c>
      <c r="T885" s="20">
        <f ca="1">_xll.meDateFromTenor(S885,"1D","Following",T$13,"Normal")</f>
        <v>43658</v>
      </c>
      <c r="U885" s="175" t="str">
        <f ca="1"/>
        <v>Load Curve</v>
      </c>
      <c r="V885" s="136" t="s">
        <v>4</v>
      </c>
    </row>
    <row r="886" spans="1:22" x14ac:dyDescent="0.25">
      <c r="A886" s="142">
        <v>868</v>
      </c>
      <c r="B886" s="134"/>
      <c r="C886" s="174">
        <f ca="1">_xll.meDateFromTenor(C885,"1D","FOLLOWING",D$13,"NORMAL")</f>
        <v>43658</v>
      </c>
      <c r="D886" s="20">
        <f ca="1">_xll.meDateFromTenor(C886,D$14,"Following",D$13,"Normal")</f>
        <v>43661</v>
      </c>
      <c r="E886" s="175">
        <f ca="1"/>
        <v>-8.2741976431766355E-4</v>
      </c>
      <c r="F886" s="99"/>
      <c r="G886" s="174">
        <f t="shared" ca="1" si="52"/>
        <v>43658</v>
      </c>
      <c r="H886" s="20">
        <f ca="1">_xll.meDateFromTenor(G886,H$14,"Following",H$13,"Normal")</f>
        <v>43752</v>
      </c>
      <c r="I886" s="175" t="str">
        <f ca="1"/>
        <v>Load Curve</v>
      </c>
      <c r="J886" s="7" t="s">
        <v>4</v>
      </c>
      <c r="K886" s="174">
        <f t="shared" ca="1" si="53"/>
        <v>43658</v>
      </c>
      <c r="L886" s="20">
        <f ca="1">_xll.meDateFromTenor(K886,L$14,"Following",L$13,"Normal")</f>
        <v>43843</v>
      </c>
      <c r="M886" s="175">
        <f ca="1"/>
        <v>2.5574630338643092E-3</v>
      </c>
      <c r="N886" s="7" t="s">
        <v>4</v>
      </c>
      <c r="O886" s="174">
        <f t="shared" ca="1" si="54"/>
        <v>43658</v>
      </c>
      <c r="P886" s="20">
        <f ca="1">_xll.meDateFromTenor(O886,P$14,"Following",P$13,"Normal")</f>
        <v>43661</v>
      </c>
      <c r="Q886" s="175" t="str">
        <f ca="1"/>
        <v>Load Curve</v>
      </c>
      <c r="R886" s="7" t="s">
        <v>4</v>
      </c>
      <c r="S886" s="174">
        <f t="shared" ca="1" si="55"/>
        <v>43658</v>
      </c>
      <c r="T886" s="20">
        <f ca="1">_xll.meDateFromTenor(S886,"1D","Following",T$13,"Normal")</f>
        <v>43661</v>
      </c>
      <c r="U886" s="175" t="str">
        <f ca="1"/>
        <v>Load Curve</v>
      </c>
      <c r="V886" s="136" t="s">
        <v>4</v>
      </c>
    </row>
    <row r="887" spans="1:22" x14ac:dyDescent="0.25">
      <c r="A887" s="142">
        <v>869</v>
      </c>
      <c r="B887" s="134"/>
      <c r="C887" s="174">
        <f ca="1">_xll.meDateFromTenor(C886,"1D","FOLLOWING",D$13,"NORMAL")</f>
        <v>43661</v>
      </c>
      <c r="D887" s="20">
        <f ca="1">_xll.meDateFromTenor(C887,D$14,"Following",D$13,"Normal")</f>
        <v>43662</v>
      </c>
      <c r="E887" s="175">
        <f ca="1"/>
        <v>-8.1274887164362335E-4</v>
      </c>
      <c r="F887" s="99"/>
      <c r="G887" s="174">
        <f t="shared" ca="1" si="52"/>
        <v>43661</v>
      </c>
      <c r="H887" s="20">
        <f ca="1">_xll.meDateFromTenor(G887,H$14,"Following",H$13,"Normal")</f>
        <v>43753</v>
      </c>
      <c r="I887" s="175" t="str">
        <f ca="1"/>
        <v>Load Curve</v>
      </c>
      <c r="J887" s="7" t="s">
        <v>4</v>
      </c>
      <c r="K887" s="174">
        <f t="shared" ca="1" si="53"/>
        <v>43661</v>
      </c>
      <c r="L887" s="20">
        <f ca="1">_xll.meDateFromTenor(K887,L$14,"Following",L$13,"Normal")</f>
        <v>43845</v>
      </c>
      <c r="M887" s="175">
        <f ca="1"/>
        <v>2.5783940451194914E-3</v>
      </c>
      <c r="N887" s="7" t="s">
        <v>4</v>
      </c>
      <c r="O887" s="174">
        <f t="shared" ca="1" si="54"/>
        <v>43661</v>
      </c>
      <c r="P887" s="20">
        <f ca="1">_xll.meDateFromTenor(O887,P$14,"Following",P$13,"Normal")</f>
        <v>43662</v>
      </c>
      <c r="Q887" s="175" t="str">
        <f ca="1"/>
        <v>Load Curve</v>
      </c>
      <c r="R887" s="7" t="s">
        <v>4</v>
      </c>
      <c r="S887" s="174">
        <f t="shared" ca="1" si="55"/>
        <v>43661</v>
      </c>
      <c r="T887" s="20">
        <f ca="1">_xll.meDateFromTenor(S887,"1D","Following",T$13,"Normal")</f>
        <v>43662</v>
      </c>
      <c r="U887" s="175" t="str">
        <f ca="1"/>
        <v>Load Curve</v>
      </c>
      <c r="V887" s="136" t="s">
        <v>4</v>
      </c>
    </row>
    <row r="888" spans="1:22" x14ac:dyDescent="0.25">
      <c r="A888" s="142">
        <v>870</v>
      </c>
      <c r="B888" s="134"/>
      <c r="C888" s="174">
        <f ca="1">_xll.meDateFromTenor(C887,"1D","FOLLOWING",D$13,"NORMAL")</f>
        <v>43662</v>
      </c>
      <c r="D888" s="20">
        <f ca="1">_xll.meDateFromTenor(C888,D$14,"Following",D$13,"Normal")</f>
        <v>43663</v>
      </c>
      <c r="E888" s="175">
        <f ca="1"/>
        <v>-8.0541805960621386E-4</v>
      </c>
      <c r="F888" s="99"/>
      <c r="G888" s="174">
        <f t="shared" ca="1" si="52"/>
        <v>43662</v>
      </c>
      <c r="H888" s="20">
        <f ca="1">_xll.meDateFromTenor(G888,H$14,"Following",H$13,"Normal")</f>
        <v>43754</v>
      </c>
      <c r="I888" s="175" t="str">
        <f ca="1"/>
        <v>Load Curve</v>
      </c>
      <c r="J888" s="7" t="s">
        <v>4</v>
      </c>
      <c r="K888" s="174">
        <f t="shared" ca="1" si="53"/>
        <v>43662</v>
      </c>
      <c r="L888" s="20">
        <f ca="1">_xll.meDateFromTenor(K888,L$14,"Following",L$13,"Normal")</f>
        <v>43846</v>
      </c>
      <c r="M888" s="175">
        <f ca="1"/>
        <v>2.5853832386312126E-3</v>
      </c>
      <c r="N888" s="7" t="s">
        <v>4</v>
      </c>
      <c r="O888" s="174">
        <f t="shared" ca="1" si="54"/>
        <v>43662</v>
      </c>
      <c r="P888" s="20">
        <f ca="1">_xll.meDateFromTenor(O888,P$14,"Following",P$13,"Normal")</f>
        <v>43663</v>
      </c>
      <c r="Q888" s="175" t="str">
        <f ca="1"/>
        <v>Load Curve</v>
      </c>
      <c r="R888" s="7" t="s">
        <v>4</v>
      </c>
      <c r="S888" s="174">
        <f t="shared" ca="1" si="55"/>
        <v>43662</v>
      </c>
      <c r="T888" s="20">
        <f ca="1">_xll.meDateFromTenor(S888,"1D","Following",T$13,"Normal")</f>
        <v>43663</v>
      </c>
      <c r="U888" s="175" t="str">
        <f ca="1"/>
        <v>Load Curve</v>
      </c>
      <c r="V888" s="136" t="s">
        <v>4</v>
      </c>
    </row>
    <row r="889" spans="1:22" x14ac:dyDescent="0.25">
      <c r="A889" s="142">
        <v>871</v>
      </c>
      <c r="B889" s="134"/>
      <c r="C889" s="174">
        <f ca="1">_xll.meDateFromTenor(C888,"1D","FOLLOWING",D$13,"NORMAL")</f>
        <v>43663</v>
      </c>
      <c r="D889" s="20">
        <f ca="1">_xll.meDateFromTenor(C889,D$14,"Following",D$13,"Normal")</f>
        <v>43664</v>
      </c>
      <c r="E889" s="175">
        <f ca="1"/>
        <v>-7.9809059752911364E-4</v>
      </c>
      <c r="F889" s="99"/>
      <c r="G889" s="174">
        <f t="shared" ca="1" si="52"/>
        <v>43663</v>
      </c>
      <c r="H889" s="20">
        <f ca="1">_xll.meDateFromTenor(G889,H$14,"Following",H$13,"Normal")</f>
        <v>43755</v>
      </c>
      <c r="I889" s="175" t="str">
        <f ca="1"/>
        <v>Load Curve</v>
      </c>
      <c r="J889" s="7" t="s">
        <v>4</v>
      </c>
      <c r="K889" s="174">
        <f t="shared" ca="1" si="53"/>
        <v>43663</v>
      </c>
      <c r="L889" s="20">
        <f ca="1">_xll.meDateFromTenor(K889,L$14,"Following",L$13,"Normal")</f>
        <v>43847</v>
      </c>
      <c r="M889" s="175">
        <f ca="1"/>
        <v>2.5923785803114228E-3</v>
      </c>
      <c r="N889" s="7" t="s">
        <v>4</v>
      </c>
      <c r="O889" s="174">
        <f t="shared" ca="1" si="54"/>
        <v>43663</v>
      </c>
      <c r="P889" s="20">
        <f ca="1">_xll.meDateFromTenor(O889,P$14,"Following",P$13,"Normal")</f>
        <v>43664</v>
      </c>
      <c r="Q889" s="175" t="str">
        <f ca="1"/>
        <v>Load Curve</v>
      </c>
      <c r="R889" s="7" t="s">
        <v>4</v>
      </c>
      <c r="S889" s="174">
        <f t="shared" ca="1" si="55"/>
        <v>43663</v>
      </c>
      <c r="T889" s="20">
        <f ca="1">_xll.meDateFromTenor(S889,"1D","Following",T$13,"Normal")</f>
        <v>43664</v>
      </c>
      <c r="U889" s="175" t="str">
        <f ca="1"/>
        <v>Load Curve</v>
      </c>
      <c r="V889" s="136" t="s">
        <v>4</v>
      </c>
    </row>
    <row r="890" spans="1:22" x14ac:dyDescent="0.25">
      <c r="A890" s="142">
        <v>872</v>
      </c>
      <c r="B890" s="134"/>
      <c r="C890" s="174">
        <f ca="1">_xll.meDateFromTenor(C889,"1D","FOLLOWING",D$13,"NORMAL")</f>
        <v>43664</v>
      </c>
      <c r="D890" s="20">
        <f ca="1">_xll.meDateFromTenor(C890,D$14,"Following",D$13,"Normal")</f>
        <v>43665</v>
      </c>
      <c r="E890" s="175">
        <f ca="1"/>
        <v>-7.907664854522906E-4</v>
      </c>
      <c r="F890" s="99"/>
      <c r="G890" s="174">
        <f t="shared" ca="1" si="52"/>
        <v>43664</v>
      </c>
      <c r="H890" s="20">
        <f ca="1">_xll.meDateFromTenor(G890,H$14,"Following",H$13,"Normal")</f>
        <v>43756</v>
      </c>
      <c r="I890" s="175" t="str">
        <f ca="1"/>
        <v>Load Curve</v>
      </c>
      <c r="J890" s="7" t="s">
        <v>4</v>
      </c>
      <c r="K890" s="174">
        <f t="shared" ca="1" si="53"/>
        <v>43664</v>
      </c>
      <c r="L890" s="20">
        <f ca="1">_xll.meDateFromTenor(K890,L$14,"Following",L$13,"Normal")</f>
        <v>43850</v>
      </c>
      <c r="M890" s="175">
        <f ca="1"/>
        <v>2.599380102133213E-3</v>
      </c>
      <c r="N890" s="7" t="s">
        <v>4</v>
      </c>
      <c r="O890" s="174">
        <f t="shared" ca="1" si="54"/>
        <v>43664</v>
      </c>
      <c r="P890" s="20">
        <f ca="1">_xll.meDateFromTenor(O890,P$14,"Following",P$13,"Normal")</f>
        <v>43665</v>
      </c>
      <c r="Q890" s="175" t="str">
        <f ca="1"/>
        <v>Load Curve</v>
      </c>
      <c r="R890" s="7" t="s">
        <v>4</v>
      </c>
      <c r="S890" s="174">
        <f t="shared" ca="1" si="55"/>
        <v>43664</v>
      </c>
      <c r="T890" s="20">
        <f ca="1">_xll.meDateFromTenor(S890,"1D","Following",T$13,"Normal")</f>
        <v>43665</v>
      </c>
      <c r="U890" s="175" t="str">
        <f ca="1"/>
        <v>Load Curve</v>
      </c>
      <c r="V890" s="136" t="s">
        <v>4</v>
      </c>
    </row>
    <row r="891" spans="1:22" x14ac:dyDescent="0.25">
      <c r="A891" s="142">
        <v>873</v>
      </c>
      <c r="B891" s="134"/>
      <c r="C891" s="174">
        <f ca="1">_xll.meDateFromTenor(C890,"1D","FOLLOWING",D$13,"NORMAL")</f>
        <v>43665</v>
      </c>
      <c r="D891" s="20">
        <f ca="1">_xll.meDateFromTenor(C891,D$14,"Following",D$13,"Normal")</f>
        <v>43668</v>
      </c>
      <c r="E891" s="175">
        <f ca="1"/>
        <v>-7.7612775164049013E-4</v>
      </c>
      <c r="F891" s="99"/>
      <c r="G891" s="174">
        <f t="shared" ca="1" si="52"/>
        <v>43665</v>
      </c>
      <c r="H891" s="20">
        <f ca="1">_xll.meDateFromTenor(G891,H$14,"Following",H$13,"Normal")</f>
        <v>43759</v>
      </c>
      <c r="I891" s="175" t="str">
        <f ca="1"/>
        <v>Load Curve</v>
      </c>
      <c r="J891" s="7" t="s">
        <v>4</v>
      </c>
      <c r="K891" s="174">
        <f t="shared" ca="1" si="53"/>
        <v>43665</v>
      </c>
      <c r="L891" s="20">
        <f ca="1">_xll.meDateFromTenor(K891,L$14,"Following",L$13,"Normal")</f>
        <v>43850</v>
      </c>
      <c r="M891" s="175">
        <f ca="1"/>
        <v>2.6063878360696774E-3</v>
      </c>
      <c r="N891" s="7" t="s">
        <v>4</v>
      </c>
      <c r="O891" s="174">
        <f t="shared" ca="1" si="54"/>
        <v>43665</v>
      </c>
      <c r="P891" s="20">
        <f ca="1">_xll.meDateFromTenor(O891,P$14,"Following",P$13,"Normal")</f>
        <v>43668</v>
      </c>
      <c r="Q891" s="175" t="str">
        <f ca="1"/>
        <v>Load Curve</v>
      </c>
      <c r="R891" s="7" t="s">
        <v>4</v>
      </c>
      <c r="S891" s="174">
        <f t="shared" ca="1" si="55"/>
        <v>43665</v>
      </c>
      <c r="T891" s="20">
        <f ca="1">_xll.meDateFromTenor(S891,"1D","Following",T$13,"Normal")</f>
        <v>43668</v>
      </c>
      <c r="U891" s="175" t="str">
        <f ca="1"/>
        <v>Load Curve</v>
      </c>
      <c r="V891" s="136" t="s">
        <v>4</v>
      </c>
    </row>
    <row r="892" spans="1:22" x14ac:dyDescent="0.25">
      <c r="A892" s="142">
        <v>874</v>
      </c>
      <c r="B892" s="134"/>
      <c r="C892" s="174">
        <f ca="1">_xll.meDateFromTenor(C891,"1D","FOLLOWING",D$13,"NORMAL")</f>
        <v>43668</v>
      </c>
      <c r="D892" s="20">
        <f ca="1">_xll.meDateFromTenor(C892,D$14,"Following",D$13,"Normal")</f>
        <v>43669</v>
      </c>
      <c r="E892" s="175">
        <f ca="1"/>
        <v>-7.6150352535720161E-4</v>
      </c>
      <c r="F892" s="99"/>
      <c r="G892" s="174">
        <f t="shared" ca="1" si="52"/>
        <v>43668</v>
      </c>
      <c r="H892" s="20">
        <f ca="1">_xll.meDateFromTenor(G892,H$14,"Following",H$13,"Normal")</f>
        <v>43760</v>
      </c>
      <c r="I892" s="175" t="str">
        <f ca="1"/>
        <v>Load Curve</v>
      </c>
      <c r="J892" s="7" t="s">
        <v>4</v>
      </c>
      <c r="K892" s="174">
        <f t="shared" ca="1" si="53"/>
        <v>43668</v>
      </c>
      <c r="L892" s="20">
        <f ca="1">_xll.meDateFromTenor(K892,L$14,"Following",L$13,"Normal")</f>
        <v>43852</v>
      </c>
      <c r="M892" s="175">
        <f ca="1"/>
        <v>2.6274486302980539E-3</v>
      </c>
      <c r="N892" s="7" t="s">
        <v>4</v>
      </c>
      <c r="O892" s="174">
        <f t="shared" ca="1" si="54"/>
        <v>43668</v>
      </c>
      <c r="P892" s="20">
        <f ca="1">_xll.meDateFromTenor(O892,P$14,"Following",P$13,"Normal")</f>
        <v>43669</v>
      </c>
      <c r="Q892" s="175" t="str">
        <f ca="1"/>
        <v>Load Curve</v>
      </c>
      <c r="R892" s="7" t="s">
        <v>4</v>
      </c>
      <c r="S892" s="174">
        <f t="shared" ca="1" si="55"/>
        <v>43668</v>
      </c>
      <c r="T892" s="20">
        <f ca="1">_xll.meDateFromTenor(S892,"1D","Following",T$13,"Normal")</f>
        <v>43669</v>
      </c>
      <c r="U892" s="175" t="str">
        <f ca="1"/>
        <v>Load Curve</v>
      </c>
      <c r="V892" s="136" t="s">
        <v>4</v>
      </c>
    </row>
    <row r="893" spans="1:22" x14ac:dyDescent="0.25">
      <c r="A893" s="142">
        <v>875</v>
      </c>
      <c r="B893" s="134"/>
      <c r="C893" s="174">
        <f ca="1">_xll.meDateFromTenor(C892,"1D","FOLLOWING",D$13,"NORMAL")</f>
        <v>43669</v>
      </c>
      <c r="D893" s="20">
        <f ca="1">_xll.meDateFromTenor(C893,D$14,"Following",D$13,"Normal")</f>
        <v>43670</v>
      </c>
      <c r="E893" s="175">
        <f ca="1"/>
        <v>-7.5419615500838249E-4</v>
      </c>
      <c r="F893" s="99"/>
      <c r="G893" s="174">
        <f t="shared" ca="1" si="52"/>
        <v>43669</v>
      </c>
      <c r="H893" s="20">
        <f ca="1">_xll.meDateFromTenor(G893,H$14,"Following",H$13,"Normal")</f>
        <v>43761</v>
      </c>
      <c r="I893" s="175" t="str">
        <f ca="1"/>
        <v>Load Curve</v>
      </c>
      <c r="J893" s="7" t="s">
        <v>4</v>
      </c>
      <c r="K893" s="174">
        <f t="shared" ca="1" si="53"/>
        <v>43669</v>
      </c>
      <c r="L893" s="20">
        <f ca="1">_xll.meDateFromTenor(K893,L$14,"Following",L$13,"Normal")</f>
        <v>43853</v>
      </c>
      <c r="M893" s="175">
        <f ca="1"/>
        <v>2.6344815324241531E-3</v>
      </c>
      <c r="N893" s="7" t="s">
        <v>4</v>
      </c>
      <c r="O893" s="174">
        <f t="shared" ca="1" si="54"/>
        <v>43669</v>
      </c>
      <c r="P893" s="20">
        <f ca="1">_xll.meDateFromTenor(O893,P$14,"Following",P$13,"Normal")</f>
        <v>43670</v>
      </c>
      <c r="Q893" s="175" t="str">
        <f ca="1"/>
        <v>Load Curve</v>
      </c>
      <c r="R893" s="7" t="s">
        <v>4</v>
      </c>
      <c r="S893" s="174">
        <f t="shared" ca="1" si="55"/>
        <v>43669</v>
      </c>
      <c r="T893" s="20">
        <f ca="1">_xll.meDateFromTenor(S893,"1D","Following",T$13,"Normal")</f>
        <v>43670</v>
      </c>
      <c r="U893" s="175" t="str">
        <f ca="1"/>
        <v>Load Curve</v>
      </c>
      <c r="V893" s="136" t="s">
        <v>4</v>
      </c>
    </row>
    <row r="894" spans="1:22" x14ac:dyDescent="0.25">
      <c r="A894" s="142">
        <v>876</v>
      </c>
      <c r="B894" s="134"/>
      <c r="C894" s="174">
        <f ca="1">_xll.meDateFromTenor(C893,"1D","FOLLOWING",D$13,"NORMAL")</f>
        <v>43670</v>
      </c>
      <c r="D894" s="20">
        <f ca="1">_xll.meDateFromTenor(C894,D$14,"Following",D$13,"Normal")</f>
        <v>43671</v>
      </c>
      <c r="E894" s="175">
        <f ca="1"/>
        <v>-7.4689213178214236E-4</v>
      </c>
      <c r="F894" s="99"/>
      <c r="G894" s="174">
        <f t="shared" ca="1" si="52"/>
        <v>43670</v>
      </c>
      <c r="H894" s="20">
        <f ca="1">_xll.meDateFromTenor(G894,H$14,"Following",H$13,"Normal")</f>
        <v>43762</v>
      </c>
      <c r="I894" s="175" t="str">
        <f ca="1"/>
        <v>Load Curve</v>
      </c>
      <c r="J894" s="7" t="s">
        <v>4</v>
      </c>
      <c r="K894" s="174">
        <f t="shared" ca="1" si="53"/>
        <v>43670</v>
      </c>
      <c r="L894" s="20">
        <f ca="1">_xll.meDateFromTenor(K894,L$14,"Following",L$13,"Normal")</f>
        <v>43854</v>
      </c>
      <c r="M894" s="175">
        <f ca="1"/>
        <v>2.6415208065303955E-3</v>
      </c>
      <c r="N894" s="7" t="s">
        <v>4</v>
      </c>
      <c r="O894" s="174">
        <f t="shared" ca="1" si="54"/>
        <v>43670</v>
      </c>
      <c r="P894" s="20">
        <f ca="1">_xll.meDateFromTenor(O894,P$14,"Following",P$13,"Normal")</f>
        <v>43671</v>
      </c>
      <c r="Q894" s="175" t="str">
        <f ca="1"/>
        <v>Load Curve</v>
      </c>
      <c r="R894" s="7" t="s">
        <v>4</v>
      </c>
      <c r="S894" s="174">
        <f t="shared" ca="1" si="55"/>
        <v>43670</v>
      </c>
      <c r="T894" s="20">
        <f ca="1">_xll.meDateFromTenor(S894,"1D","Following",T$13,"Normal")</f>
        <v>43671</v>
      </c>
      <c r="U894" s="175" t="str">
        <f ca="1"/>
        <v>Load Curve</v>
      </c>
      <c r="V894" s="136" t="s">
        <v>4</v>
      </c>
    </row>
    <row r="895" spans="1:22" x14ac:dyDescent="0.25">
      <c r="A895" s="142">
        <v>877</v>
      </c>
      <c r="B895" s="134"/>
      <c r="C895" s="174">
        <f ca="1">_xll.meDateFromTenor(C894,"1D","FOLLOWING",D$13,"NORMAL")</f>
        <v>43671</v>
      </c>
      <c r="D895" s="20">
        <f ca="1">_xll.meDateFromTenor(C895,D$14,"Following",D$13,"Normal")</f>
        <v>43672</v>
      </c>
      <c r="E895" s="175">
        <f ca="1"/>
        <v>-7.395914547991848E-4</v>
      </c>
      <c r="F895" s="99"/>
      <c r="G895" s="174">
        <f t="shared" ca="1" si="52"/>
        <v>43671</v>
      </c>
      <c r="H895" s="20">
        <f ca="1">_xll.meDateFromTenor(G895,H$14,"Following",H$13,"Normal")</f>
        <v>43763</v>
      </c>
      <c r="I895" s="175" t="str">
        <f ca="1"/>
        <v>Load Curve</v>
      </c>
      <c r="J895" s="7" t="s">
        <v>4</v>
      </c>
      <c r="K895" s="174">
        <f t="shared" ca="1" si="53"/>
        <v>43671</v>
      </c>
      <c r="L895" s="20">
        <f ca="1">_xll.meDateFromTenor(K895,L$14,"Following",L$13,"Normal")</f>
        <v>43857</v>
      </c>
      <c r="M895" s="175">
        <f ca="1"/>
        <v>2.6485664845898736E-3</v>
      </c>
      <c r="N895" s="7" t="s">
        <v>4</v>
      </c>
      <c r="O895" s="174">
        <f t="shared" ca="1" si="54"/>
        <v>43671</v>
      </c>
      <c r="P895" s="20">
        <f ca="1">_xll.meDateFromTenor(O895,P$14,"Following",P$13,"Normal")</f>
        <v>43672</v>
      </c>
      <c r="Q895" s="175" t="str">
        <f ca="1"/>
        <v>Load Curve</v>
      </c>
      <c r="R895" s="7" t="s">
        <v>4</v>
      </c>
      <c r="S895" s="174">
        <f t="shared" ca="1" si="55"/>
        <v>43671</v>
      </c>
      <c r="T895" s="20">
        <f ca="1">_xll.meDateFromTenor(S895,"1D","Following",T$13,"Normal")</f>
        <v>43672</v>
      </c>
      <c r="U895" s="175" t="str">
        <f ca="1"/>
        <v>Load Curve</v>
      </c>
      <c r="V895" s="136" t="s">
        <v>4</v>
      </c>
    </row>
    <row r="896" spans="1:22" x14ac:dyDescent="0.25">
      <c r="A896" s="142">
        <v>878</v>
      </c>
      <c r="B896" s="134"/>
      <c r="C896" s="174">
        <f ca="1">_xll.meDateFromTenor(C895,"1D","FOLLOWING",D$13,"NORMAL")</f>
        <v>43672</v>
      </c>
      <c r="D896" s="20">
        <f ca="1">_xll.meDateFromTenor(C896,D$14,"Following",D$13,"Normal")</f>
        <v>43675</v>
      </c>
      <c r="E896" s="175">
        <f ca="1"/>
        <v>-7.2499979355989102E-4</v>
      </c>
      <c r="F896" s="99"/>
      <c r="G896" s="174">
        <f t="shared" ca="1" si="52"/>
        <v>43672</v>
      </c>
      <c r="H896" s="20">
        <f ca="1">_xll.meDateFromTenor(G896,H$14,"Following",H$13,"Normal")</f>
        <v>43766</v>
      </c>
      <c r="I896" s="175" t="str">
        <f ca="1"/>
        <v>Load Curve</v>
      </c>
      <c r="J896" s="7" t="s">
        <v>4</v>
      </c>
      <c r="K896" s="174">
        <f t="shared" ca="1" si="53"/>
        <v>43672</v>
      </c>
      <c r="L896" s="20">
        <f ca="1">_xll.meDateFromTenor(K896,L$14,"Following",L$13,"Normal")</f>
        <v>43857</v>
      </c>
      <c r="M896" s="175">
        <f ca="1"/>
        <v>2.6556185985756832E-3</v>
      </c>
      <c r="N896" s="7" t="s">
        <v>4</v>
      </c>
      <c r="O896" s="174">
        <f t="shared" ca="1" si="54"/>
        <v>43672</v>
      </c>
      <c r="P896" s="20">
        <f ca="1">_xll.meDateFromTenor(O896,P$14,"Following",P$13,"Normal")</f>
        <v>43675</v>
      </c>
      <c r="Q896" s="175" t="str">
        <f ca="1"/>
        <v>Load Curve</v>
      </c>
      <c r="R896" s="7" t="s">
        <v>4</v>
      </c>
      <c r="S896" s="174">
        <f t="shared" ca="1" si="55"/>
        <v>43672</v>
      </c>
      <c r="T896" s="20">
        <f ca="1">_xll.meDateFromTenor(S896,"1D","Following",T$13,"Normal")</f>
        <v>43675</v>
      </c>
      <c r="U896" s="175" t="str">
        <f ca="1"/>
        <v>Load Curve</v>
      </c>
      <c r="V896" s="136" t="s">
        <v>4</v>
      </c>
    </row>
    <row r="897" spans="1:22" x14ac:dyDescent="0.25">
      <c r="A897" s="142">
        <v>879</v>
      </c>
      <c r="B897" s="134"/>
      <c r="C897" s="174">
        <f ca="1">_xll.meDateFromTenor(C896,"1D","FOLLOWING",D$13,"NORMAL")</f>
        <v>43675</v>
      </c>
      <c r="D897" s="20">
        <f ca="1">_xll.meDateFromTenor(C897,D$14,"Following",D$13,"Normal")</f>
        <v>43676</v>
      </c>
      <c r="E897" s="175">
        <f ca="1"/>
        <v>-7.1042220258555027E-4</v>
      </c>
      <c r="F897" s="99"/>
      <c r="G897" s="174">
        <f t="shared" ca="1" si="52"/>
        <v>43675</v>
      </c>
      <c r="H897" s="20">
        <f ca="1">_xll.meDateFromTenor(G897,H$14,"Following",H$13,"Normal")</f>
        <v>43767</v>
      </c>
      <c r="I897" s="175" t="str">
        <f ca="1"/>
        <v>Load Curve</v>
      </c>
      <c r="J897" s="7" t="s">
        <v>4</v>
      </c>
      <c r="K897" s="174">
        <f t="shared" ca="1" si="53"/>
        <v>43675</v>
      </c>
      <c r="L897" s="20">
        <f ca="1">_xll.meDateFromTenor(K897,L$14,"Following",L$13,"Normal")</f>
        <v>43859</v>
      </c>
      <c r="M897" s="175">
        <f ca="1"/>
        <v>2.6768138758220326E-3</v>
      </c>
      <c r="N897" s="7" t="s">
        <v>4</v>
      </c>
      <c r="O897" s="174">
        <f t="shared" ca="1" si="54"/>
        <v>43675</v>
      </c>
      <c r="P897" s="20">
        <f ca="1">_xll.meDateFromTenor(O897,P$14,"Following",P$13,"Normal")</f>
        <v>43676</v>
      </c>
      <c r="Q897" s="175" t="str">
        <f ca="1"/>
        <v>Load Curve</v>
      </c>
      <c r="R897" s="7" t="s">
        <v>4</v>
      </c>
      <c r="S897" s="174">
        <f t="shared" ca="1" si="55"/>
        <v>43675</v>
      </c>
      <c r="T897" s="20">
        <f ca="1">_xll.meDateFromTenor(S897,"1D","Following",T$13,"Normal")</f>
        <v>43676</v>
      </c>
      <c r="U897" s="175" t="str">
        <f ca="1"/>
        <v>Load Curve</v>
      </c>
      <c r="V897" s="136" t="s">
        <v>4</v>
      </c>
    </row>
    <row r="898" spans="1:22" x14ac:dyDescent="0.25">
      <c r="A898" s="142">
        <v>880</v>
      </c>
      <c r="B898" s="134"/>
      <c r="C898" s="174">
        <f ca="1">_xll.meDateFromTenor(C897,"1D","FOLLOWING",D$13,"NORMAL")</f>
        <v>43676</v>
      </c>
      <c r="D898" s="20">
        <f ca="1">_xll.meDateFromTenor(C898,D$14,"Following",D$13,"Normal")</f>
        <v>43677</v>
      </c>
      <c r="E898" s="175">
        <f ca="1"/>
        <v>-7.031382509437048E-4</v>
      </c>
      <c r="F898" s="99"/>
      <c r="G898" s="174">
        <f t="shared" ca="1" si="52"/>
        <v>43676</v>
      </c>
      <c r="H898" s="20">
        <f ca="1">_xll.meDateFromTenor(G898,H$14,"Following",H$13,"Normal")</f>
        <v>43768</v>
      </c>
      <c r="I898" s="175" t="str">
        <f ca="1"/>
        <v>Load Curve</v>
      </c>
      <c r="J898" s="7" t="s">
        <v>4</v>
      </c>
      <c r="K898" s="174">
        <f t="shared" ca="1" si="53"/>
        <v>43676</v>
      </c>
      <c r="L898" s="20">
        <f ca="1">_xll.meDateFromTenor(K898,L$14,"Following",L$13,"Normal")</f>
        <v>43860</v>
      </c>
      <c r="M898" s="175">
        <f ca="1"/>
        <v>2.6838920532441016E-3</v>
      </c>
      <c r="N898" s="7" t="s">
        <v>4</v>
      </c>
      <c r="O898" s="174">
        <f t="shared" ca="1" si="54"/>
        <v>43676</v>
      </c>
      <c r="P898" s="20">
        <f ca="1">_xll.meDateFromTenor(O898,P$14,"Following",P$13,"Normal")</f>
        <v>43677</v>
      </c>
      <c r="Q898" s="175" t="str">
        <f ca="1"/>
        <v>Load Curve</v>
      </c>
      <c r="R898" s="7" t="s">
        <v>4</v>
      </c>
      <c r="S898" s="174">
        <f t="shared" ca="1" si="55"/>
        <v>43676</v>
      </c>
      <c r="T898" s="20">
        <f ca="1">_xll.meDateFromTenor(S898,"1D","Following",T$13,"Normal")</f>
        <v>43677</v>
      </c>
      <c r="U898" s="175" t="str">
        <f ca="1"/>
        <v>Load Curve</v>
      </c>
      <c r="V898" s="136" t="s">
        <v>4</v>
      </c>
    </row>
    <row r="899" spans="1:22" x14ac:dyDescent="0.25">
      <c r="A899" s="142">
        <v>881</v>
      </c>
      <c r="B899" s="134"/>
      <c r="C899" s="174">
        <f ca="1">_xll.meDateFromTenor(C898,"1D","FOLLOWING",D$13,"NORMAL")</f>
        <v>43677</v>
      </c>
      <c r="D899" s="20">
        <f ca="1">_xll.meDateFromTenor(C899,D$14,"Following",D$13,"Normal")</f>
        <v>43678</v>
      </c>
      <c r="E899" s="175">
        <f ca="1"/>
        <v>-6.9585764302715597E-4</v>
      </c>
      <c r="F899" s="99"/>
      <c r="G899" s="174">
        <f t="shared" ca="1" si="52"/>
        <v>43677</v>
      </c>
      <c r="H899" s="20">
        <f ca="1">_xll.meDateFromTenor(G899,H$14,"Following",H$13,"Normal")</f>
        <v>43769</v>
      </c>
      <c r="I899" s="175" t="str">
        <f ca="1"/>
        <v>Load Curve</v>
      </c>
      <c r="J899" s="7" t="s">
        <v>4</v>
      </c>
      <c r="K899" s="174">
        <f t="shared" ca="1" si="53"/>
        <v>43677</v>
      </c>
      <c r="L899" s="20">
        <f ca="1">_xll.meDateFromTenor(K899,L$14,"Following",L$13,"Normal")</f>
        <v>43861</v>
      </c>
      <c r="M899" s="175">
        <f ca="1"/>
        <v>2.6909768264579683E-3</v>
      </c>
      <c r="N899" s="7" t="s">
        <v>4</v>
      </c>
      <c r="O899" s="174">
        <f t="shared" ca="1" si="54"/>
        <v>43677</v>
      </c>
      <c r="P899" s="20">
        <f ca="1">_xll.meDateFromTenor(O899,P$14,"Following",P$13,"Normal")</f>
        <v>43678</v>
      </c>
      <c r="Q899" s="175" t="str">
        <f ca="1"/>
        <v>Load Curve</v>
      </c>
      <c r="R899" s="7" t="s">
        <v>4</v>
      </c>
      <c r="S899" s="174">
        <f t="shared" ca="1" si="55"/>
        <v>43677</v>
      </c>
      <c r="T899" s="20">
        <f ca="1">_xll.meDateFromTenor(S899,"1D","Following",T$13,"Normal")</f>
        <v>43678</v>
      </c>
      <c r="U899" s="175" t="str">
        <f ca="1"/>
        <v>Load Curve</v>
      </c>
      <c r="V899" s="136" t="s">
        <v>4</v>
      </c>
    </row>
    <row r="900" spans="1:22" x14ac:dyDescent="0.25">
      <c r="A900" s="142">
        <v>882</v>
      </c>
      <c r="B900" s="134"/>
      <c r="C900" s="174">
        <f ca="1">_xll.meDateFromTenor(C899,"1D","FOLLOWING",D$13,"NORMAL")</f>
        <v>43678</v>
      </c>
      <c r="D900" s="20">
        <f ca="1">_xll.meDateFromTenor(C900,D$14,"Following",D$13,"Normal")</f>
        <v>43679</v>
      </c>
      <c r="E900" s="175">
        <f ca="1"/>
        <v>-6.885803783163194E-4</v>
      </c>
      <c r="F900" s="99"/>
      <c r="G900" s="174">
        <f t="shared" ca="1" si="52"/>
        <v>43678</v>
      </c>
      <c r="H900" s="20">
        <f ca="1">_xll.meDateFromTenor(G900,H$14,"Following",H$13,"Normal")</f>
        <v>43770</v>
      </c>
      <c r="I900" s="175" t="str">
        <f ca="1"/>
        <v>Load Curve</v>
      </c>
      <c r="J900" s="7" t="s">
        <v>4</v>
      </c>
      <c r="K900" s="174">
        <f t="shared" ca="1" si="53"/>
        <v>43678</v>
      </c>
      <c r="L900" s="20">
        <f ca="1">_xll.meDateFromTenor(K900,L$14,"Following",L$13,"Normal")</f>
        <v>43864</v>
      </c>
      <c r="M900" s="175">
        <f ca="1"/>
        <v>2.6980682274367297E-3</v>
      </c>
      <c r="N900" s="7" t="s">
        <v>4</v>
      </c>
      <c r="O900" s="174">
        <f t="shared" ca="1" si="54"/>
        <v>43678</v>
      </c>
      <c r="P900" s="20">
        <f ca="1">_xll.meDateFromTenor(O900,P$14,"Following",P$13,"Normal")</f>
        <v>43679</v>
      </c>
      <c r="Q900" s="175" t="str">
        <f ca="1"/>
        <v>Load Curve</v>
      </c>
      <c r="R900" s="7" t="s">
        <v>4</v>
      </c>
      <c r="S900" s="174">
        <f t="shared" ca="1" si="55"/>
        <v>43678</v>
      </c>
      <c r="T900" s="20">
        <f ca="1">_xll.meDateFromTenor(S900,"1D","Following",T$13,"Normal")</f>
        <v>43679</v>
      </c>
      <c r="U900" s="175" t="str">
        <f ca="1"/>
        <v>Load Curve</v>
      </c>
      <c r="V900" s="136" t="s">
        <v>4</v>
      </c>
    </row>
    <row r="901" spans="1:22" x14ac:dyDescent="0.25">
      <c r="A901" s="142">
        <v>883</v>
      </c>
      <c r="B901" s="134"/>
      <c r="C901" s="174">
        <f ca="1">_xll.meDateFromTenor(C900,"1D","FOLLOWING",D$13,"NORMAL")</f>
        <v>43679</v>
      </c>
      <c r="D901" s="20">
        <f ca="1">_xll.meDateFromTenor(C901,D$14,"Following",D$13,"Normal")</f>
        <v>43682</v>
      </c>
      <c r="E901" s="175">
        <f ca="1"/>
        <v>-6.7403572840518916E-4</v>
      </c>
      <c r="F901" s="99"/>
      <c r="G901" s="174">
        <f t="shared" ca="1" si="52"/>
        <v>43679</v>
      </c>
      <c r="H901" s="20">
        <f ca="1">_xll.meDateFromTenor(G901,H$14,"Following",H$13,"Normal")</f>
        <v>43773</v>
      </c>
      <c r="I901" s="175" t="str">
        <f ca="1"/>
        <v>Load Curve</v>
      </c>
      <c r="J901" s="7" t="s">
        <v>4</v>
      </c>
      <c r="K901" s="174">
        <f t="shared" ca="1" si="53"/>
        <v>43679</v>
      </c>
      <c r="L901" s="20">
        <f ca="1">_xll.meDateFromTenor(K901,L$14,"Following",L$13,"Normal")</f>
        <v>43864</v>
      </c>
      <c r="M901" s="175">
        <f ca="1"/>
        <v>2.7051662881534765E-3</v>
      </c>
      <c r="N901" s="7" t="s">
        <v>4</v>
      </c>
      <c r="O901" s="174">
        <f t="shared" ca="1" si="54"/>
        <v>43679</v>
      </c>
      <c r="P901" s="20">
        <f ca="1">_xll.meDateFromTenor(O901,P$14,"Following",P$13,"Normal")</f>
        <v>43682</v>
      </c>
      <c r="Q901" s="175" t="str">
        <f ca="1"/>
        <v>Load Curve</v>
      </c>
      <c r="R901" s="7" t="s">
        <v>4</v>
      </c>
      <c r="S901" s="174">
        <f t="shared" ca="1" si="55"/>
        <v>43679</v>
      </c>
      <c r="T901" s="20">
        <f ca="1">_xll.meDateFromTenor(S901,"1D","Following",T$13,"Normal")</f>
        <v>43682</v>
      </c>
      <c r="U901" s="175" t="str">
        <f ca="1"/>
        <v>Load Curve</v>
      </c>
      <c r="V901" s="136" t="s">
        <v>4</v>
      </c>
    </row>
    <row r="902" spans="1:22" x14ac:dyDescent="0.25">
      <c r="A902" s="142">
        <v>884</v>
      </c>
      <c r="B902" s="134"/>
      <c r="C902" s="174">
        <f ca="1">_xll.meDateFromTenor(C901,"1D","FOLLOWING",D$13,"NORMAL")</f>
        <v>43682</v>
      </c>
      <c r="D902" s="20">
        <f ca="1">_xll.meDateFromTenor(C902,D$14,"Following",D$13,"Normal")</f>
        <v>43683</v>
      </c>
      <c r="E902" s="175">
        <f ca="1"/>
        <v>-6.595047417778967E-4</v>
      </c>
      <c r="F902" s="99"/>
      <c r="G902" s="174">
        <f t="shared" ca="1" si="52"/>
        <v>43682</v>
      </c>
      <c r="H902" s="20">
        <f ca="1">_xll.meDateFromTenor(G902,H$14,"Following",H$13,"Normal")</f>
        <v>43774</v>
      </c>
      <c r="I902" s="175" t="str">
        <f ca="1"/>
        <v>Load Curve</v>
      </c>
      <c r="J902" s="7" t="s">
        <v>4</v>
      </c>
      <c r="K902" s="174">
        <f t="shared" ca="1" si="53"/>
        <v>43682</v>
      </c>
      <c r="L902" s="20">
        <f ca="1">_xll.meDateFromTenor(K902,L$14,"Following",L$13,"Normal")</f>
        <v>43866</v>
      </c>
      <c r="M902" s="175">
        <f ca="1"/>
        <v>2.7265007484625742E-3</v>
      </c>
      <c r="N902" s="7" t="s">
        <v>4</v>
      </c>
      <c r="O902" s="174">
        <f t="shared" ca="1" si="54"/>
        <v>43682</v>
      </c>
      <c r="P902" s="20">
        <f ca="1">_xll.meDateFromTenor(O902,P$14,"Following",P$13,"Normal")</f>
        <v>43683</v>
      </c>
      <c r="Q902" s="175" t="str">
        <f ca="1"/>
        <v>Load Curve</v>
      </c>
      <c r="R902" s="7" t="s">
        <v>4</v>
      </c>
      <c r="S902" s="174">
        <f t="shared" ca="1" si="55"/>
        <v>43682</v>
      </c>
      <c r="T902" s="20">
        <f ca="1">_xll.meDateFromTenor(S902,"1D","Following",T$13,"Normal")</f>
        <v>43683</v>
      </c>
      <c r="U902" s="175" t="str">
        <f ca="1"/>
        <v>Load Curve</v>
      </c>
      <c r="V902" s="136" t="s">
        <v>4</v>
      </c>
    </row>
    <row r="903" spans="1:22" x14ac:dyDescent="0.25">
      <c r="A903" s="142">
        <v>885</v>
      </c>
      <c r="B903" s="134"/>
      <c r="C903" s="174">
        <f ca="1">_xll.meDateFromTenor(C902,"1D","FOLLOWING",D$13,"NORMAL")</f>
        <v>43683</v>
      </c>
      <c r="D903" s="20">
        <f ca="1">_xll.meDateFromTenor(C903,D$14,"Following",D$13,"Normal")</f>
        <v>43684</v>
      </c>
      <c r="E903" s="175">
        <f ca="1"/>
        <v>-6.522441859413442E-4</v>
      </c>
      <c r="F903" s="99"/>
      <c r="G903" s="174">
        <f t="shared" ca="1" si="52"/>
        <v>43683</v>
      </c>
      <c r="H903" s="20">
        <f ca="1">_xll.meDateFromTenor(G903,H$14,"Following",H$13,"Normal")</f>
        <v>43775</v>
      </c>
      <c r="I903" s="175" t="str">
        <f ca="1"/>
        <v>Load Curve</v>
      </c>
      <c r="J903" s="7" t="s">
        <v>4</v>
      </c>
      <c r="K903" s="174">
        <f t="shared" ca="1" si="53"/>
        <v>43683</v>
      </c>
      <c r="L903" s="20">
        <f ca="1">_xll.meDateFromTenor(K903,L$14,"Following",L$13,"Normal")</f>
        <v>43867</v>
      </c>
      <c r="M903" s="175">
        <f ca="1"/>
        <v>2.7336257678622056E-3</v>
      </c>
      <c r="N903" s="7" t="s">
        <v>4</v>
      </c>
      <c r="O903" s="174">
        <f t="shared" ca="1" si="54"/>
        <v>43683</v>
      </c>
      <c r="P903" s="20">
        <f ca="1">_xll.meDateFromTenor(O903,P$14,"Following",P$13,"Normal")</f>
        <v>43684</v>
      </c>
      <c r="Q903" s="175" t="str">
        <f ca="1"/>
        <v>Load Curve</v>
      </c>
      <c r="R903" s="7" t="s">
        <v>4</v>
      </c>
      <c r="S903" s="174">
        <f t="shared" ca="1" si="55"/>
        <v>43683</v>
      </c>
      <c r="T903" s="20">
        <f ca="1">_xll.meDateFromTenor(S903,"1D","Following",T$13,"Normal")</f>
        <v>43684</v>
      </c>
      <c r="U903" s="175" t="str">
        <f ca="1"/>
        <v>Load Curve</v>
      </c>
      <c r="V903" s="136" t="s">
        <v>4</v>
      </c>
    </row>
    <row r="904" spans="1:22" x14ac:dyDescent="0.25">
      <c r="A904" s="142">
        <v>886</v>
      </c>
      <c r="B904" s="134"/>
      <c r="C904" s="174">
        <f ca="1">_xll.meDateFromTenor(C903,"1D","FOLLOWING",D$13,"NORMAL")</f>
        <v>43684</v>
      </c>
      <c r="D904" s="20">
        <f ca="1">_xll.meDateFromTenor(C904,D$14,"Following",D$13,"Normal")</f>
        <v>43685</v>
      </c>
      <c r="E904" s="175">
        <f ca="1"/>
        <v>-6.4498697059267812E-4</v>
      </c>
      <c r="F904" s="99"/>
      <c r="G904" s="174">
        <f t="shared" ca="1" si="52"/>
        <v>43684</v>
      </c>
      <c r="H904" s="20">
        <f ca="1">_xll.meDateFromTenor(G904,H$14,"Following",H$13,"Normal")</f>
        <v>43776</v>
      </c>
      <c r="I904" s="175" t="str">
        <f ca="1"/>
        <v>Load Curve</v>
      </c>
      <c r="J904" s="7" t="s">
        <v>4</v>
      </c>
      <c r="K904" s="174">
        <f t="shared" ca="1" si="53"/>
        <v>43684</v>
      </c>
      <c r="L904" s="20">
        <f ca="1">_xll.meDateFromTenor(K904,L$14,"Following",L$13,"Normal")</f>
        <v>43868</v>
      </c>
      <c r="M904" s="175">
        <f ca="1"/>
        <v>2.7407576068652914E-3</v>
      </c>
      <c r="N904" s="7" t="s">
        <v>4</v>
      </c>
      <c r="O904" s="174">
        <f t="shared" ca="1" si="54"/>
        <v>43684</v>
      </c>
      <c r="P904" s="20">
        <f ca="1">_xll.meDateFromTenor(O904,P$14,"Following",P$13,"Normal")</f>
        <v>43685</v>
      </c>
      <c r="Q904" s="175" t="str">
        <f ca="1"/>
        <v>Load Curve</v>
      </c>
      <c r="R904" s="7" t="s">
        <v>4</v>
      </c>
      <c r="S904" s="174">
        <f t="shared" ca="1" si="55"/>
        <v>43684</v>
      </c>
      <c r="T904" s="20">
        <f ca="1">_xll.meDateFromTenor(S904,"1D","Following",T$13,"Normal")</f>
        <v>43685</v>
      </c>
      <c r="U904" s="175" t="str">
        <f ca="1"/>
        <v>Load Curve</v>
      </c>
      <c r="V904" s="136" t="s">
        <v>4</v>
      </c>
    </row>
    <row r="905" spans="1:22" x14ac:dyDescent="0.25">
      <c r="A905" s="142">
        <v>887</v>
      </c>
      <c r="B905" s="134"/>
      <c r="C905" s="174">
        <f ca="1">_xll.meDateFromTenor(C904,"1D","FOLLOWING",D$13,"NORMAL")</f>
        <v>43685</v>
      </c>
      <c r="D905" s="20">
        <f ca="1">_xll.meDateFromTenor(C905,D$14,"Following",D$13,"Normal")</f>
        <v>43686</v>
      </c>
      <c r="E905" s="175">
        <f ca="1"/>
        <v>-6.3773309505244186E-4</v>
      </c>
      <c r="F905" s="99"/>
      <c r="G905" s="174">
        <f t="shared" ca="1" si="52"/>
        <v>43685</v>
      </c>
      <c r="H905" s="20">
        <f ca="1">_xll.meDateFromTenor(G905,H$14,"Following",H$13,"Normal")</f>
        <v>43777</v>
      </c>
      <c r="I905" s="175" t="str">
        <f ca="1"/>
        <v>Load Curve</v>
      </c>
      <c r="J905" s="7" t="s">
        <v>4</v>
      </c>
      <c r="K905" s="174">
        <f t="shared" ca="1" si="53"/>
        <v>43685</v>
      </c>
      <c r="L905" s="20">
        <f ca="1">_xll.meDateFromTenor(K905,L$14,"Following",L$13,"Normal")</f>
        <v>43871</v>
      </c>
      <c r="M905" s="175">
        <f ca="1"/>
        <v>2.747896297444926E-3</v>
      </c>
      <c r="N905" s="7" t="s">
        <v>4</v>
      </c>
      <c r="O905" s="174">
        <f t="shared" ca="1" si="54"/>
        <v>43685</v>
      </c>
      <c r="P905" s="20">
        <f ca="1">_xll.meDateFromTenor(O905,P$14,"Following",P$13,"Normal")</f>
        <v>43686</v>
      </c>
      <c r="Q905" s="175" t="str">
        <f ca="1"/>
        <v>Load Curve</v>
      </c>
      <c r="R905" s="7" t="s">
        <v>4</v>
      </c>
      <c r="S905" s="174">
        <f t="shared" ca="1" si="55"/>
        <v>43685</v>
      </c>
      <c r="T905" s="20">
        <f ca="1">_xll.meDateFromTenor(S905,"1D","Following",T$13,"Normal")</f>
        <v>43686</v>
      </c>
      <c r="U905" s="175" t="str">
        <f ca="1"/>
        <v>Load Curve</v>
      </c>
      <c r="V905" s="136" t="s">
        <v>4</v>
      </c>
    </row>
    <row r="906" spans="1:22" x14ac:dyDescent="0.25">
      <c r="A906" s="142">
        <v>888</v>
      </c>
      <c r="B906" s="134"/>
      <c r="C906" s="174">
        <f ca="1">_xll.meDateFromTenor(C905,"1D","FOLLOWING",D$13,"NORMAL")</f>
        <v>43686</v>
      </c>
      <c r="D906" s="20">
        <f ca="1">_xll.meDateFromTenor(C906,D$14,"Following",D$13,"Normal")</f>
        <v>43689</v>
      </c>
      <c r="E906" s="175">
        <f ca="1"/>
        <v>-6.2323539599784756E-4</v>
      </c>
      <c r="F906" s="99"/>
      <c r="G906" s="174">
        <f t="shared" ca="1" si="52"/>
        <v>43686</v>
      </c>
      <c r="H906" s="20">
        <f ca="1">_xll.meDateFromTenor(G906,H$14,"Following",H$13,"Normal")</f>
        <v>43780</v>
      </c>
      <c r="I906" s="175" t="str">
        <f ca="1"/>
        <v>Load Curve</v>
      </c>
      <c r="J906" s="7" t="s">
        <v>4</v>
      </c>
      <c r="K906" s="174">
        <f t="shared" ca="1" si="53"/>
        <v>43686</v>
      </c>
      <c r="L906" s="20">
        <f ca="1">_xll.meDateFromTenor(K906,L$14,"Following",L$13,"Normal")</f>
        <v>43871</v>
      </c>
      <c r="M906" s="175">
        <f ca="1"/>
        <v>2.7550418715742032E-3</v>
      </c>
      <c r="N906" s="7" t="s">
        <v>4</v>
      </c>
      <c r="O906" s="174">
        <f t="shared" ca="1" si="54"/>
        <v>43686</v>
      </c>
      <c r="P906" s="20">
        <f ca="1">_xll.meDateFromTenor(O906,P$14,"Following",P$13,"Normal")</f>
        <v>43689</v>
      </c>
      <c r="Q906" s="175" t="str">
        <f ca="1"/>
        <v>Load Curve</v>
      </c>
      <c r="R906" s="7" t="s">
        <v>4</v>
      </c>
      <c r="S906" s="174">
        <f t="shared" ca="1" si="55"/>
        <v>43686</v>
      </c>
      <c r="T906" s="20">
        <f ca="1">_xll.meDateFromTenor(S906,"1D","Following",T$13,"Normal")</f>
        <v>43689</v>
      </c>
      <c r="U906" s="175" t="str">
        <f ca="1"/>
        <v>Load Curve</v>
      </c>
      <c r="V906" s="136" t="s">
        <v>4</v>
      </c>
    </row>
    <row r="907" spans="1:22" x14ac:dyDescent="0.25">
      <c r="A907" s="142">
        <v>889</v>
      </c>
      <c r="B907" s="134"/>
      <c r="C907" s="174">
        <f ca="1">_xll.meDateFromTenor(C906,"1D","FOLLOWING",D$13,"NORMAL")</f>
        <v>43689</v>
      </c>
      <c r="D907" s="20">
        <f ca="1">_xll.meDateFromTenor(C907,D$14,"Following",D$13,"Normal")</f>
        <v>43690</v>
      </c>
      <c r="E907" s="175">
        <f ca="1"/>
        <v>-6.087509831820292E-4</v>
      </c>
      <c r="F907" s="99"/>
      <c r="G907" s="174">
        <f t="shared" ca="1" si="52"/>
        <v>43689</v>
      </c>
      <c r="H907" s="20">
        <f ca="1">_xll.meDateFromTenor(G907,H$14,"Following",H$13,"Normal")</f>
        <v>43781</v>
      </c>
      <c r="I907" s="175" t="str">
        <f ca="1"/>
        <v>Load Curve</v>
      </c>
      <c r="J907" s="7" t="s">
        <v>4</v>
      </c>
      <c r="K907" s="174">
        <f t="shared" ca="1" si="53"/>
        <v>43689</v>
      </c>
      <c r="L907" s="20">
        <f ca="1">_xll.meDateFromTenor(K907,L$14,"Following",L$13,"Normal")</f>
        <v>43873</v>
      </c>
      <c r="M907" s="175">
        <f ca="1"/>
        <v>2.7765202149908283E-3</v>
      </c>
      <c r="N907" s="7" t="s">
        <v>4</v>
      </c>
      <c r="O907" s="174">
        <f t="shared" ca="1" si="54"/>
        <v>43689</v>
      </c>
      <c r="P907" s="20">
        <f ca="1">_xll.meDateFromTenor(O907,P$14,"Following",P$13,"Normal")</f>
        <v>43690</v>
      </c>
      <c r="Q907" s="175" t="str">
        <f ca="1"/>
        <v>Load Curve</v>
      </c>
      <c r="R907" s="7" t="s">
        <v>4</v>
      </c>
      <c r="S907" s="174">
        <f t="shared" ca="1" si="55"/>
        <v>43689</v>
      </c>
      <c r="T907" s="20">
        <f ca="1">_xll.meDateFromTenor(S907,"1D","Following",T$13,"Normal")</f>
        <v>43690</v>
      </c>
      <c r="U907" s="175" t="str">
        <f ca="1"/>
        <v>Load Curve</v>
      </c>
      <c r="V907" s="136" t="s">
        <v>4</v>
      </c>
    </row>
    <row r="908" spans="1:22" x14ac:dyDescent="0.25">
      <c r="A908" s="142">
        <v>890</v>
      </c>
      <c r="B908" s="134"/>
      <c r="C908" s="174">
        <f ca="1">_xll.meDateFromTenor(C907,"1D","FOLLOWING",D$13,"NORMAL")</f>
        <v>43690</v>
      </c>
      <c r="D908" s="20">
        <f ca="1">_xll.meDateFromTenor(C908,D$14,"Following",D$13,"Normal")</f>
        <v>43691</v>
      </c>
      <c r="E908" s="175">
        <f ca="1"/>
        <v>-6.0151380048889752E-4</v>
      </c>
      <c r="F908" s="99"/>
      <c r="G908" s="174">
        <f t="shared" ca="1" si="52"/>
        <v>43690</v>
      </c>
      <c r="H908" s="20">
        <f ca="1">_xll.meDateFromTenor(G908,H$14,"Following",H$13,"Normal")</f>
        <v>43782</v>
      </c>
      <c r="I908" s="175" t="str">
        <f ca="1"/>
        <v>Load Curve</v>
      </c>
      <c r="J908" s="7" t="s">
        <v>4</v>
      </c>
      <c r="K908" s="174">
        <f t="shared" ca="1" si="53"/>
        <v>43690</v>
      </c>
      <c r="L908" s="20">
        <f ca="1">_xll.meDateFromTenor(K908,L$14,"Following",L$13,"Normal")</f>
        <v>43874</v>
      </c>
      <c r="M908" s="175">
        <f ca="1"/>
        <v>2.7836936430496134E-3</v>
      </c>
      <c r="N908" s="7" t="s">
        <v>4</v>
      </c>
      <c r="O908" s="174">
        <f t="shared" ca="1" si="54"/>
        <v>43690</v>
      </c>
      <c r="P908" s="20">
        <f ca="1">_xll.meDateFromTenor(O908,P$14,"Following",P$13,"Normal")</f>
        <v>43691</v>
      </c>
      <c r="Q908" s="175" t="str">
        <f ca="1"/>
        <v>Load Curve</v>
      </c>
      <c r="R908" s="7" t="s">
        <v>4</v>
      </c>
      <c r="S908" s="174">
        <f t="shared" ca="1" si="55"/>
        <v>43690</v>
      </c>
      <c r="T908" s="20">
        <f ca="1">_xll.meDateFromTenor(S908,"1D","Following",T$13,"Normal")</f>
        <v>43691</v>
      </c>
      <c r="U908" s="175" t="str">
        <f ca="1"/>
        <v>Load Curve</v>
      </c>
      <c r="V908" s="136" t="s">
        <v>4</v>
      </c>
    </row>
    <row r="909" spans="1:22" x14ac:dyDescent="0.25">
      <c r="A909" s="142">
        <v>891</v>
      </c>
      <c r="B909" s="134"/>
      <c r="C909" s="174">
        <f ca="1">_xll.meDateFromTenor(C908,"1D","FOLLOWING",D$13,"NORMAL")</f>
        <v>43691</v>
      </c>
      <c r="D909" s="20">
        <f ca="1">_xll.meDateFromTenor(C909,D$14,"Following",D$13,"Normal")</f>
        <v>43692</v>
      </c>
      <c r="E909" s="175">
        <f ca="1"/>
        <v>-5.9427995488636959E-4</v>
      </c>
      <c r="F909" s="99"/>
      <c r="G909" s="174">
        <f t="shared" ca="1" si="52"/>
        <v>43691</v>
      </c>
      <c r="H909" s="20">
        <f ca="1">_xll.meDateFromTenor(G909,H$14,"Following",H$13,"Normal")</f>
        <v>43783</v>
      </c>
      <c r="I909" s="175" t="str">
        <f ca="1"/>
        <v>Load Curve</v>
      </c>
      <c r="J909" s="7" t="s">
        <v>4</v>
      </c>
      <c r="K909" s="174">
        <f t="shared" ca="1" si="53"/>
        <v>43691</v>
      </c>
      <c r="L909" s="20">
        <f ca="1">_xll.meDateFromTenor(K909,L$14,"Following",L$13,"Normal")</f>
        <v>43875</v>
      </c>
      <c r="M909" s="175">
        <f ca="1"/>
        <v>2.7908741145235101E-3</v>
      </c>
      <c r="N909" s="7" t="s">
        <v>4</v>
      </c>
      <c r="O909" s="174">
        <f t="shared" ca="1" si="54"/>
        <v>43691</v>
      </c>
      <c r="P909" s="20">
        <f ca="1">_xll.meDateFromTenor(O909,P$14,"Following",P$13,"Normal")</f>
        <v>43692</v>
      </c>
      <c r="Q909" s="175" t="str">
        <f ca="1"/>
        <v>Load Curve</v>
      </c>
      <c r="R909" s="7" t="s">
        <v>4</v>
      </c>
      <c r="S909" s="174">
        <f t="shared" ca="1" si="55"/>
        <v>43691</v>
      </c>
      <c r="T909" s="20">
        <f ca="1">_xll.meDateFromTenor(S909,"1D","Following",T$13,"Normal")</f>
        <v>43692</v>
      </c>
      <c r="U909" s="175" t="str">
        <f ca="1"/>
        <v>Load Curve</v>
      </c>
      <c r="V909" s="136" t="s">
        <v>4</v>
      </c>
    </row>
    <row r="910" spans="1:22" x14ac:dyDescent="0.25">
      <c r="A910" s="142">
        <v>892</v>
      </c>
      <c r="B910" s="134"/>
      <c r="C910" s="174">
        <f ca="1">_xll.meDateFromTenor(C909,"1D","FOLLOWING",D$13,"NORMAL")</f>
        <v>43692</v>
      </c>
      <c r="D910" s="20">
        <f ca="1">_xll.meDateFromTenor(C910,D$14,"Following",D$13,"Normal")</f>
        <v>43693</v>
      </c>
      <c r="E910" s="175">
        <f ca="1"/>
        <v>-5.8704944601473336E-4</v>
      </c>
      <c r="F910" s="99"/>
      <c r="G910" s="174">
        <f t="shared" ca="1" si="52"/>
        <v>43692</v>
      </c>
      <c r="H910" s="20">
        <f ca="1">_xll.meDateFromTenor(G910,H$14,"Following",H$13,"Normal")</f>
        <v>43784</v>
      </c>
      <c r="I910" s="175" t="str">
        <f ca="1"/>
        <v>Load Curve</v>
      </c>
      <c r="J910" s="7" t="s">
        <v>4</v>
      </c>
      <c r="K910" s="174">
        <f t="shared" ca="1" si="53"/>
        <v>43692</v>
      </c>
      <c r="L910" s="20">
        <f ca="1">_xll.meDateFromTenor(K910,L$14,"Following",L$13,"Normal")</f>
        <v>43878</v>
      </c>
      <c r="M910" s="175">
        <f ca="1"/>
        <v>2.7980616613856118E-3</v>
      </c>
      <c r="N910" s="7" t="s">
        <v>4</v>
      </c>
      <c r="O910" s="174">
        <f t="shared" ca="1" si="54"/>
        <v>43692</v>
      </c>
      <c r="P910" s="20">
        <f ca="1">_xll.meDateFromTenor(O910,P$14,"Following",P$13,"Normal")</f>
        <v>43693</v>
      </c>
      <c r="Q910" s="175" t="str">
        <f ca="1"/>
        <v>Load Curve</v>
      </c>
      <c r="R910" s="7" t="s">
        <v>4</v>
      </c>
      <c r="S910" s="174">
        <f t="shared" ca="1" si="55"/>
        <v>43692</v>
      </c>
      <c r="T910" s="20">
        <f ca="1">_xll.meDateFromTenor(S910,"1D","Following",T$13,"Normal")</f>
        <v>43693</v>
      </c>
      <c r="U910" s="175" t="str">
        <f ca="1"/>
        <v>Load Curve</v>
      </c>
      <c r="V910" s="136" t="s">
        <v>4</v>
      </c>
    </row>
    <row r="911" spans="1:22" x14ac:dyDescent="0.25">
      <c r="A911" s="142">
        <v>893</v>
      </c>
      <c r="B911" s="134"/>
      <c r="C911" s="174">
        <f ca="1">_xll.meDateFromTenor(C910,"1D","FOLLOWING",D$13,"NORMAL")</f>
        <v>43693</v>
      </c>
      <c r="D911" s="20">
        <f ca="1">_xll.meDateFromTenor(C911,D$14,"Following",D$13,"Normal")</f>
        <v>43696</v>
      </c>
      <c r="E911" s="175">
        <f ca="1"/>
        <v>-5.7259863771808234E-4</v>
      </c>
      <c r="F911" s="99"/>
      <c r="G911" s="174">
        <f t="shared" ca="1" si="52"/>
        <v>43693</v>
      </c>
      <c r="H911" s="20">
        <f ca="1">_xll.meDateFromTenor(G911,H$14,"Following",H$13,"Normal")</f>
        <v>43787</v>
      </c>
      <c r="I911" s="175" t="str">
        <f ca="1"/>
        <v>Load Curve</v>
      </c>
      <c r="J911" s="7" t="s">
        <v>4</v>
      </c>
      <c r="K911" s="174">
        <f t="shared" ca="1" si="53"/>
        <v>43693</v>
      </c>
      <c r="L911" s="20">
        <f ca="1">_xll.meDateFromTenor(K911,L$14,"Following",L$13,"Normal")</f>
        <v>43878</v>
      </c>
      <c r="M911" s="175">
        <f ca="1"/>
        <v>2.8052563156090119E-3</v>
      </c>
      <c r="N911" s="7" t="s">
        <v>4</v>
      </c>
      <c r="O911" s="174">
        <f t="shared" ca="1" si="54"/>
        <v>43693</v>
      </c>
      <c r="P911" s="20">
        <f ca="1">_xll.meDateFromTenor(O911,P$14,"Following",P$13,"Normal")</f>
        <v>43696</v>
      </c>
      <c r="Q911" s="175" t="str">
        <f ca="1"/>
        <v>Load Curve</v>
      </c>
      <c r="R911" s="7" t="s">
        <v>4</v>
      </c>
      <c r="S911" s="174">
        <f t="shared" ca="1" si="55"/>
        <v>43693</v>
      </c>
      <c r="T911" s="20">
        <f ca="1">_xll.meDateFromTenor(S911,"1D","Following",T$13,"Normal")</f>
        <v>43696</v>
      </c>
      <c r="U911" s="175" t="str">
        <f ca="1"/>
        <v>Load Curve</v>
      </c>
      <c r="V911" s="136" t="s">
        <v>4</v>
      </c>
    </row>
    <row r="912" spans="1:22" x14ac:dyDescent="0.25">
      <c r="A912" s="142">
        <v>894</v>
      </c>
      <c r="B912" s="134"/>
      <c r="C912" s="174">
        <f ca="1">_xll.meDateFromTenor(C911,"1D","FOLLOWING",D$13,"NORMAL")</f>
        <v>43696</v>
      </c>
      <c r="D912" s="20">
        <f ca="1">_xll.meDateFromTenor(C912,D$14,"Following",D$13,"Normal")</f>
        <v>43697</v>
      </c>
      <c r="E912" s="175">
        <f ca="1"/>
        <v>-5.5816076856452152E-4</v>
      </c>
      <c r="F912" s="99"/>
      <c r="G912" s="174">
        <f t="shared" ca="1" si="52"/>
        <v>43696</v>
      </c>
      <c r="H912" s="20">
        <f ca="1">_xll.meDateFromTenor(G912,H$14,"Following",H$13,"Normal")</f>
        <v>43788</v>
      </c>
      <c r="I912" s="175" t="str">
        <f ca="1"/>
        <v>Load Curve</v>
      </c>
      <c r="J912" s="7" t="s">
        <v>4</v>
      </c>
      <c r="K912" s="174">
        <f t="shared" ca="1" si="53"/>
        <v>43696</v>
      </c>
      <c r="L912" s="20">
        <f ca="1">_xll.meDateFromTenor(K912,L$14,"Following",L$13,"Normal")</f>
        <v>43880</v>
      </c>
      <c r="M912" s="175">
        <f ca="1"/>
        <v>2.8268832421779418E-3</v>
      </c>
      <c r="N912" s="7" t="s">
        <v>4</v>
      </c>
      <c r="O912" s="174">
        <f t="shared" ca="1" si="54"/>
        <v>43696</v>
      </c>
      <c r="P912" s="20">
        <f ca="1">_xll.meDateFromTenor(O912,P$14,"Following",P$13,"Normal")</f>
        <v>43697</v>
      </c>
      <c r="Q912" s="175" t="str">
        <f ca="1"/>
        <v>Load Curve</v>
      </c>
      <c r="R912" s="7" t="s">
        <v>4</v>
      </c>
      <c r="S912" s="174">
        <f t="shared" ca="1" si="55"/>
        <v>43696</v>
      </c>
      <c r="T912" s="20">
        <f ca="1">_xll.meDateFromTenor(S912,"1D","Following",T$13,"Normal")</f>
        <v>43697</v>
      </c>
      <c r="U912" s="175" t="str">
        <f ca="1"/>
        <v>Load Curve</v>
      </c>
      <c r="V912" s="136" t="s">
        <v>4</v>
      </c>
    </row>
    <row r="913" spans="1:22" x14ac:dyDescent="0.25">
      <c r="A913" s="142">
        <v>895</v>
      </c>
      <c r="B913" s="134"/>
      <c r="C913" s="174">
        <f ca="1">_xll.meDateFromTenor(C912,"1D","FOLLOWING",D$13,"NORMAL")</f>
        <v>43697</v>
      </c>
      <c r="D913" s="20">
        <f ca="1">_xll.meDateFromTenor(C913,D$14,"Following",D$13,"Normal")</f>
        <v>43698</v>
      </c>
      <c r="E913" s="175">
        <f ca="1"/>
        <v>-5.509469365128103E-4</v>
      </c>
      <c r="F913" s="99"/>
      <c r="G913" s="174">
        <f t="shared" ca="1" si="52"/>
        <v>43697</v>
      </c>
      <c r="H913" s="20">
        <f ca="1">_xll.meDateFromTenor(G913,H$14,"Following",H$13,"Normal")</f>
        <v>43789</v>
      </c>
      <c r="I913" s="175" t="str">
        <f ca="1"/>
        <v>Load Curve</v>
      </c>
      <c r="J913" s="7" t="s">
        <v>4</v>
      </c>
      <c r="K913" s="174">
        <f t="shared" ca="1" si="53"/>
        <v>43697</v>
      </c>
      <c r="L913" s="20">
        <f ca="1">_xll.meDateFromTenor(K913,L$14,"Following",L$13,"Normal")</f>
        <v>43881</v>
      </c>
      <c r="M913" s="175">
        <f ca="1"/>
        <v>2.8341066455774733E-3</v>
      </c>
      <c r="N913" s="7" t="s">
        <v>4</v>
      </c>
      <c r="O913" s="174">
        <f t="shared" ca="1" si="54"/>
        <v>43697</v>
      </c>
      <c r="P913" s="20">
        <f ca="1">_xll.meDateFromTenor(O913,P$14,"Following",P$13,"Normal")</f>
        <v>43698</v>
      </c>
      <c r="Q913" s="175" t="str">
        <f ca="1"/>
        <v>Load Curve</v>
      </c>
      <c r="R913" s="7" t="s">
        <v>4</v>
      </c>
      <c r="S913" s="174">
        <f t="shared" ca="1" si="55"/>
        <v>43697</v>
      </c>
      <c r="T913" s="20">
        <f ca="1">_xll.meDateFromTenor(S913,"1D","Following",T$13,"Normal")</f>
        <v>43698</v>
      </c>
      <c r="U913" s="175" t="str">
        <f ca="1"/>
        <v>Load Curve</v>
      </c>
      <c r="V913" s="136" t="s">
        <v>4</v>
      </c>
    </row>
    <row r="914" spans="1:22" x14ac:dyDescent="0.25">
      <c r="A914" s="142">
        <v>896</v>
      </c>
      <c r="B914" s="134"/>
      <c r="C914" s="174">
        <f ca="1">_xll.meDateFromTenor(C913,"1D","FOLLOWING",D$13,"NORMAL")</f>
        <v>43698</v>
      </c>
      <c r="D914" s="20">
        <f ca="1">_xll.meDateFromTenor(C914,D$14,"Following",D$13,"Normal")</f>
        <v>43699</v>
      </c>
      <c r="E914" s="175">
        <f ca="1"/>
        <v>-5.4373643835426062E-4</v>
      </c>
      <c r="F914" s="99"/>
      <c r="G914" s="174">
        <f t="shared" ca="1" si="52"/>
        <v>43698</v>
      </c>
      <c r="H914" s="20">
        <f ca="1">_xll.meDateFromTenor(G914,H$14,"Following",H$13,"Normal")</f>
        <v>43790</v>
      </c>
      <c r="I914" s="175" t="str">
        <f ca="1"/>
        <v>Load Curve</v>
      </c>
      <c r="J914" s="7" t="s">
        <v>4</v>
      </c>
      <c r="K914" s="174">
        <f t="shared" ca="1" si="53"/>
        <v>43698</v>
      </c>
      <c r="L914" s="20">
        <f ca="1">_xll.meDateFromTenor(K914,L$14,"Following",L$13,"Normal")</f>
        <v>43882</v>
      </c>
      <c r="M914" s="175">
        <f ca="1"/>
        <v>2.8413373162037726E-3</v>
      </c>
      <c r="N914" s="7" t="s">
        <v>4</v>
      </c>
      <c r="O914" s="174">
        <f t="shared" ca="1" si="54"/>
        <v>43698</v>
      </c>
      <c r="P914" s="20">
        <f ca="1">_xll.meDateFromTenor(O914,P$14,"Following",P$13,"Normal")</f>
        <v>43699</v>
      </c>
      <c r="Q914" s="175" t="str">
        <f ca="1"/>
        <v>Load Curve</v>
      </c>
      <c r="R914" s="7" t="s">
        <v>4</v>
      </c>
      <c r="S914" s="174">
        <f t="shared" ca="1" si="55"/>
        <v>43698</v>
      </c>
      <c r="T914" s="20">
        <f ca="1">_xll.meDateFromTenor(S914,"1D","Following",T$13,"Normal")</f>
        <v>43699</v>
      </c>
      <c r="U914" s="175" t="str">
        <f ca="1"/>
        <v>Load Curve</v>
      </c>
      <c r="V914" s="136" t="s">
        <v>4</v>
      </c>
    </row>
    <row r="915" spans="1:22" x14ac:dyDescent="0.25">
      <c r="A915" s="142">
        <v>897</v>
      </c>
      <c r="B915" s="134"/>
      <c r="C915" s="174">
        <f ca="1">_xll.meDateFromTenor(C914,"1D","FOLLOWING",D$13,"NORMAL")</f>
        <v>43699</v>
      </c>
      <c r="D915" s="20">
        <f ca="1">_xll.meDateFromTenor(C915,D$14,"Following",D$13,"Normal")</f>
        <v>43700</v>
      </c>
      <c r="E915" s="175">
        <f ca="1"/>
        <v>-5.3652927360925613E-4</v>
      </c>
      <c r="F915" s="99"/>
      <c r="G915" s="174">
        <f t="shared" ca="1" si="52"/>
        <v>43699</v>
      </c>
      <c r="H915" s="20">
        <f ca="1">_xll.meDateFromTenor(G915,H$14,"Following",H$13,"Normal")</f>
        <v>43791</v>
      </c>
      <c r="I915" s="175" t="str">
        <f ca="1"/>
        <v>Load Curve</v>
      </c>
      <c r="J915" s="7" t="s">
        <v>4</v>
      </c>
      <c r="K915" s="174">
        <f t="shared" ca="1" si="53"/>
        <v>43699</v>
      </c>
      <c r="L915" s="20">
        <f ca="1">_xll.meDateFromTenor(K915,L$14,"Following",L$13,"Normal")</f>
        <v>43885</v>
      </c>
      <c r="M915" s="175">
        <f ca="1"/>
        <v>2.8485752860299344E-3</v>
      </c>
      <c r="N915" s="7" t="s">
        <v>4</v>
      </c>
      <c r="O915" s="174">
        <f t="shared" ca="1" si="54"/>
        <v>43699</v>
      </c>
      <c r="P915" s="20">
        <f ca="1">_xll.meDateFromTenor(O915,P$14,"Following",P$13,"Normal")</f>
        <v>43700</v>
      </c>
      <c r="Q915" s="175" t="str">
        <f ca="1"/>
        <v>Load Curve</v>
      </c>
      <c r="R915" s="7" t="s">
        <v>4</v>
      </c>
      <c r="S915" s="174">
        <f t="shared" ca="1" si="55"/>
        <v>43699</v>
      </c>
      <c r="T915" s="20">
        <f ca="1">_xll.meDateFromTenor(S915,"1D","Following",T$13,"Normal")</f>
        <v>43700</v>
      </c>
      <c r="U915" s="175" t="str">
        <f ca="1"/>
        <v>Load Curve</v>
      </c>
      <c r="V915" s="136" t="s">
        <v>4</v>
      </c>
    </row>
    <row r="916" spans="1:22" x14ac:dyDescent="0.25">
      <c r="A916" s="142">
        <v>898</v>
      </c>
      <c r="B916" s="134"/>
      <c r="C916" s="174">
        <f ca="1">_xll.meDateFromTenor(C915,"1D","FOLLOWING",D$13,"NORMAL")</f>
        <v>43700</v>
      </c>
      <c r="D916" s="20">
        <f ca="1">_xll.meDateFromTenor(C916,D$14,"Following",D$13,"Normal")</f>
        <v>43703</v>
      </c>
      <c r="E916" s="175">
        <f ca="1"/>
        <v>-5.2215673650210688E-4</v>
      </c>
      <c r="F916" s="99"/>
      <c r="G916" s="174">
        <f t="shared" ca="1" si="52"/>
        <v>43700</v>
      </c>
      <c r="H916" s="20">
        <f ca="1">_xll.meDateFromTenor(G916,H$14,"Following",H$13,"Normal")</f>
        <v>43794</v>
      </c>
      <c r="I916" s="175" t="str">
        <f ca="1"/>
        <v>Load Curve</v>
      </c>
      <c r="J916" s="7" t="s">
        <v>4</v>
      </c>
      <c r="K916" s="174">
        <f t="shared" ca="1" si="53"/>
        <v>43700</v>
      </c>
      <c r="L916" s="20">
        <f ca="1">_xll.meDateFromTenor(K916,L$14,"Following",L$13,"Normal")</f>
        <v>43885</v>
      </c>
      <c r="M916" s="175">
        <f ca="1"/>
        <v>2.8558205870290497E-3</v>
      </c>
      <c r="N916" s="7" t="s">
        <v>4</v>
      </c>
      <c r="O916" s="174">
        <f t="shared" ca="1" si="54"/>
        <v>43700</v>
      </c>
      <c r="P916" s="20">
        <f ca="1">_xll.meDateFromTenor(O916,P$14,"Following",P$13,"Normal")</f>
        <v>43703</v>
      </c>
      <c r="Q916" s="175" t="str">
        <f ca="1"/>
        <v>Load Curve</v>
      </c>
      <c r="R916" s="7" t="s">
        <v>4</v>
      </c>
      <c r="S916" s="174">
        <f t="shared" ca="1" si="55"/>
        <v>43700</v>
      </c>
      <c r="T916" s="20">
        <f ca="1">_xll.meDateFromTenor(S916,"1D","Following",T$13,"Normal")</f>
        <v>43703</v>
      </c>
      <c r="U916" s="175" t="str">
        <f ca="1"/>
        <v>Load Curve</v>
      </c>
      <c r="V916" s="136" t="s">
        <v>4</v>
      </c>
    </row>
    <row r="917" spans="1:22" x14ac:dyDescent="0.25">
      <c r="A917" s="142">
        <v>899</v>
      </c>
      <c r="B917" s="134"/>
      <c r="C917" s="174">
        <f ca="1">_xll.meDateFromTenor(C916,"1D","FOLLOWING",D$13,"NORMAL")</f>
        <v>43703</v>
      </c>
      <c r="D917" s="20">
        <f ca="1">_xll.meDateFromTenor(C917,D$14,"Following",D$13,"Normal")</f>
        <v>43704</v>
      </c>
      <c r="E917" s="175">
        <f ca="1"/>
        <v>-5.0786319385931662E-4</v>
      </c>
      <c r="F917" s="99"/>
      <c r="G917" s="174">
        <f t="shared" ref="G917:G980" ca="1" si="56">$C917</f>
        <v>43703</v>
      </c>
      <c r="H917" s="20">
        <f ca="1">_xll.meDateFromTenor(G917,H$14,"Following",H$13,"Normal")</f>
        <v>43795</v>
      </c>
      <c r="I917" s="175" t="str">
        <f ca="1"/>
        <v>Load Curve</v>
      </c>
      <c r="J917" s="7" t="s">
        <v>4</v>
      </c>
      <c r="K917" s="174">
        <f t="shared" ref="K917:K980" ca="1" si="57">$C917</f>
        <v>43703</v>
      </c>
      <c r="L917" s="20">
        <f ca="1">_xll.meDateFromTenor(K917,L$14,"Following",L$13,"Normal")</f>
        <v>43887</v>
      </c>
      <c r="M917" s="175">
        <f ca="1"/>
        <v>2.8776003648707665E-3</v>
      </c>
      <c r="N917" s="7" t="s">
        <v>4</v>
      </c>
      <c r="O917" s="174">
        <f t="shared" ref="O917:O980" ca="1" si="58">$C917</f>
        <v>43703</v>
      </c>
      <c r="P917" s="20">
        <f ca="1">_xll.meDateFromTenor(O917,P$14,"Following",P$13,"Normal")</f>
        <v>43704</v>
      </c>
      <c r="Q917" s="175" t="str">
        <f ca="1"/>
        <v>Load Curve</v>
      </c>
      <c r="R917" s="7" t="s">
        <v>4</v>
      </c>
      <c r="S917" s="174">
        <f t="shared" ref="S917:S980" ca="1" si="59">$C917</f>
        <v>43703</v>
      </c>
      <c r="T917" s="20">
        <f ca="1">_xll.meDateFromTenor(S917,"1D","Following",T$13,"Normal")</f>
        <v>43704</v>
      </c>
      <c r="U917" s="175" t="str">
        <f ca="1"/>
        <v>Load Curve</v>
      </c>
      <c r="V917" s="136" t="s">
        <v>4</v>
      </c>
    </row>
    <row r="918" spans="1:22" x14ac:dyDescent="0.25">
      <c r="A918" s="142">
        <v>900</v>
      </c>
      <c r="B918" s="134"/>
      <c r="C918" s="174">
        <f ca="1">_xll.meDateFromTenor(C917,"1D","FOLLOWING",D$13,"NORMAL")</f>
        <v>43704</v>
      </c>
      <c r="D918" s="20">
        <f ca="1">_xll.meDateFromTenor(C918,D$14,"Following",D$13,"Normal")</f>
        <v>43705</v>
      </c>
      <c r="E918" s="175">
        <f ca="1"/>
        <v>-5.0075652912262743E-4</v>
      </c>
      <c r="F918" s="99"/>
      <c r="G918" s="174">
        <f t="shared" ca="1" si="56"/>
        <v>43704</v>
      </c>
      <c r="H918" s="20">
        <f ca="1">_xll.meDateFromTenor(G918,H$14,"Following",H$13,"Normal")</f>
        <v>43796</v>
      </c>
      <c r="I918" s="175" t="str">
        <f ca="1"/>
        <v>Load Curve</v>
      </c>
      <c r="J918" s="7" t="s">
        <v>4</v>
      </c>
      <c r="K918" s="174">
        <f t="shared" ca="1" si="57"/>
        <v>43704</v>
      </c>
      <c r="L918" s="20">
        <f ca="1">_xll.meDateFromTenor(K918,L$14,"Following",L$13,"Normal")</f>
        <v>43888</v>
      </c>
      <c r="M918" s="175">
        <f ca="1"/>
        <v>2.8848747183963784E-3</v>
      </c>
      <c r="N918" s="7" t="s">
        <v>4</v>
      </c>
      <c r="O918" s="174">
        <f t="shared" ca="1" si="58"/>
        <v>43704</v>
      </c>
      <c r="P918" s="20">
        <f ca="1">_xll.meDateFromTenor(O918,P$14,"Following",P$13,"Normal")</f>
        <v>43705</v>
      </c>
      <c r="Q918" s="175" t="str">
        <f ca="1"/>
        <v>Load Curve</v>
      </c>
      <c r="R918" s="7" t="s">
        <v>4</v>
      </c>
      <c r="S918" s="174">
        <f t="shared" ca="1" si="59"/>
        <v>43704</v>
      </c>
      <c r="T918" s="20">
        <f ca="1">_xll.meDateFromTenor(S918,"1D","Following",T$13,"Normal")</f>
        <v>43705</v>
      </c>
      <c r="U918" s="175" t="str">
        <f ca="1"/>
        <v>Load Curve</v>
      </c>
      <c r="V918" s="136" t="s">
        <v>4</v>
      </c>
    </row>
    <row r="919" spans="1:22" x14ac:dyDescent="0.25">
      <c r="A919" s="142">
        <v>901</v>
      </c>
      <c r="B919" s="134"/>
      <c r="C919" s="174">
        <f ca="1">_xll.meDateFromTenor(C918,"1D","FOLLOWING",D$13,"NORMAL")</f>
        <v>43705</v>
      </c>
      <c r="D919" s="20">
        <f ca="1">_xll.meDateFromTenor(C919,D$14,"Following",D$13,"Normal")</f>
        <v>43706</v>
      </c>
      <c r="E919" s="175">
        <f ca="1"/>
        <v>-4.9367415487555806E-4</v>
      </c>
      <c r="F919" s="99"/>
      <c r="G919" s="174">
        <f t="shared" ca="1" si="56"/>
        <v>43705</v>
      </c>
      <c r="H919" s="20">
        <f ca="1">_xll.meDateFromTenor(G919,H$14,"Following",H$13,"Normal")</f>
        <v>43797</v>
      </c>
      <c r="I919" s="175" t="str">
        <f ca="1"/>
        <v>Load Curve</v>
      </c>
      <c r="J919" s="7" t="s">
        <v>4</v>
      </c>
      <c r="K919" s="174">
        <f t="shared" ca="1" si="57"/>
        <v>43705</v>
      </c>
      <c r="L919" s="20">
        <f ca="1">_xll.meDateFromTenor(K919,L$14,"Following",L$13,"Normal")</f>
        <v>43889</v>
      </c>
      <c r="M919" s="175">
        <f ca="1"/>
        <v>2.8921561790277075E-3</v>
      </c>
      <c r="N919" s="7" t="s">
        <v>4</v>
      </c>
      <c r="O919" s="174">
        <f t="shared" ca="1" si="58"/>
        <v>43705</v>
      </c>
      <c r="P919" s="20">
        <f ca="1">_xll.meDateFromTenor(O919,P$14,"Following",P$13,"Normal")</f>
        <v>43706</v>
      </c>
      <c r="Q919" s="175" t="str">
        <f ca="1"/>
        <v>Load Curve</v>
      </c>
      <c r="R919" s="7" t="s">
        <v>4</v>
      </c>
      <c r="S919" s="174">
        <f t="shared" ca="1" si="59"/>
        <v>43705</v>
      </c>
      <c r="T919" s="20">
        <f ca="1">_xll.meDateFromTenor(S919,"1D","Following",T$13,"Normal")</f>
        <v>43706</v>
      </c>
      <c r="U919" s="175" t="str">
        <f ca="1"/>
        <v>Load Curve</v>
      </c>
      <c r="V919" s="136" t="s">
        <v>4</v>
      </c>
    </row>
    <row r="920" spans="1:22" x14ac:dyDescent="0.25">
      <c r="A920" s="142">
        <v>902</v>
      </c>
      <c r="B920" s="134"/>
      <c r="C920" s="174">
        <f ca="1">_xll.meDateFromTenor(C919,"1D","FOLLOWING",D$13,"NORMAL")</f>
        <v>43706</v>
      </c>
      <c r="D920" s="20">
        <f ca="1">_xll.meDateFromTenor(C920,D$14,"Following",D$13,"Normal")</f>
        <v>43707</v>
      </c>
      <c r="E920" s="175">
        <f ca="1"/>
        <v>-4.8661607019884374E-4</v>
      </c>
      <c r="F920" s="99"/>
      <c r="G920" s="174">
        <f t="shared" ca="1" si="56"/>
        <v>43706</v>
      </c>
      <c r="H920" s="20">
        <f ca="1">_xll.meDateFromTenor(G920,H$14,"Following",H$13,"Normal")</f>
        <v>43798</v>
      </c>
      <c r="I920" s="175" t="str">
        <f ca="1"/>
        <v>Load Curve</v>
      </c>
      <c r="J920" s="7" t="s">
        <v>4</v>
      </c>
      <c r="K920" s="174">
        <f t="shared" ca="1" si="57"/>
        <v>43706</v>
      </c>
      <c r="L920" s="20">
        <f ca="1">_xll.meDateFromTenor(K920,L$14,"Following",L$13,"Normal")</f>
        <v>43892</v>
      </c>
      <c r="M920" s="175">
        <f ca="1"/>
        <v>2.8994446827546663E-3</v>
      </c>
      <c r="N920" s="7" t="s">
        <v>4</v>
      </c>
      <c r="O920" s="174">
        <f t="shared" ca="1" si="58"/>
        <v>43706</v>
      </c>
      <c r="P920" s="20">
        <f ca="1">_xll.meDateFromTenor(O920,P$14,"Following",P$13,"Normal")</f>
        <v>43707</v>
      </c>
      <c r="Q920" s="175" t="str">
        <f ca="1"/>
        <v>Load Curve</v>
      </c>
      <c r="R920" s="7" t="s">
        <v>4</v>
      </c>
      <c r="S920" s="174">
        <f t="shared" ca="1" si="59"/>
        <v>43706</v>
      </c>
      <c r="T920" s="20">
        <f ca="1">_xll.meDateFromTenor(S920,"1D","Following",T$13,"Normal")</f>
        <v>43707</v>
      </c>
      <c r="U920" s="175" t="str">
        <f ca="1"/>
        <v>Load Curve</v>
      </c>
      <c r="V920" s="136" t="s">
        <v>4</v>
      </c>
    </row>
    <row r="921" spans="1:22" x14ac:dyDescent="0.25">
      <c r="A921" s="142">
        <v>903</v>
      </c>
      <c r="B921" s="134"/>
      <c r="C921" s="174">
        <f ca="1">_xll.meDateFromTenor(C920,"1D","FOLLOWING",D$13,"NORMAL")</f>
        <v>43707</v>
      </c>
      <c r="D921" s="20">
        <f ca="1">_xll.meDateFromTenor(C921,D$14,"Following",D$13,"Normal")</f>
        <v>43710</v>
      </c>
      <c r="E921" s="175">
        <f ca="1"/>
        <v>-4.7258024384433552E-4</v>
      </c>
      <c r="F921" s="99"/>
      <c r="G921" s="174">
        <f t="shared" ca="1" si="56"/>
        <v>43707</v>
      </c>
      <c r="H921" s="20">
        <f ca="1">_xll.meDateFromTenor(G921,H$14,"Following",H$13,"Normal")</f>
        <v>43801</v>
      </c>
      <c r="I921" s="175" t="str">
        <f ca="1"/>
        <v>Load Curve</v>
      </c>
      <c r="J921" s="7" t="s">
        <v>4</v>
      </c>
      <c r="K921" s="174">
        <f t="shared" ca="1" si="57"/>
        <v>43707</v>
      </c>
      <c r="L921" s="20">
        <f ca="1">_xll.meDateFromTenor(K921,L$14,"Following",L$13,"Normal")</f>
        <v>43892</v>
      </c>
      <c r="M921" s="175">
        <f ca="1"/>
        <v>2.906740165567176E-3</v>
      </c>
      <c r="N921" s="7" t="s">
        <v>4</v>
      </c>
      <c r="O921" s="174">
        <f t="shared" ca="1" si="58"/>
        <v>43707</v>
      </c>
      <c r="P921" s="20">
        <f ca="1">_xll.meDateFromTenor(O921,P$14,"Following",P$13,"Normal")</f>
        <v>43710</v>
      </c>
      <c r="Q921" s="175" t="str">
        <f ca="1"/>
        <v>Load Curve</v>
      </c>
      <c r="R921" s="7" t="s">
        <v>4</v>
      </c>
      <c r="S921" s="174">
        <f t="shared" ca="1" si="59"/>
        <v>43707</v>
      </c>
      <c r="T921" s="20">
        <f ca="1">_xll.meDateFromTenor(S921,"1D","Following",T$13,"Normal")</f>
        <v>43710</v>
      </c>
      <c r="U921" s="175" t="str">
        <f ca="1"/>
        <v>Load Curve</v>
      </c>
      <c r="V921" s="136" t="s">
        <v>4</v>
      </c>
    </row>
    <row r="922" spans="1:22" x14ac:dyDescent="0.25">
      <c r="A922" s="142">
        <v>904</v>
      </c>
      <c r="B922" s="134"/>
      <c r="C922" s="174">
        <f ca="1">_xll.meDateFromTenor(C921,"1D","FOLLOWING",D$13,"NORMAL")</f>
        <v>43710</v>
      </c>
      <c r="D922" s="20">
        <f ca="1">_xll.meDateFromTenor(C922,D$14,"Following",D$13,"Normal")</f>
        <v>43711</v>
      </c>
      <c r="E922" s="175">
        <f ca="1"/>
        <v>-4.5862661852247462E-4</v>
      </c>
      <c r="F922" s="99"/>
      <c r="G922" s="174">
        <f t="shared" ca="1" si="56"/>
        <v>43710</v>
      </c>
      <c r="H922" s="20">
        <f ca="1">_xll.meDateFromTenor(G922,H$14,"Following",H$13,"Normal")</f>
        <v>43801</v>
      </c>
      <c r="I922" s="175" t="str">
        <f ca="1"/>
        <v>Load Curve</v>
      </c>
      <c r="J922" s="7" t="s">
        <v>4</v>
      </c>
      <c r="K922" s="174">
        <f t="shared" ca="1" si="57"/>
        <v>43710</v>
      </c>
      <c r="L922" s="20">
        <f ca="1">_xll.meDateFromTenor(K922,L$14,"Following",L$13,"Normal")</f>
        <v>43892</v>
      </c>
      <c r="M922" s="175">
        <f ca="1"/>
        <v>2.9286678484171606E-3</v>
      </c>
      <c r="N922" s="7" t="s">
        <v>4</v>
      </c>
      <c r="O922" s="174">
        <f t="shared" ca="1" si="58"/>
        <v>43710</v>
      </c>
      <c r="P922" s="20">
        <f ca="1">_xll.meDateFromTenor(O922,P$14,"Following",P$13,"Normal")</f>
        <v>43711</v>
      </c>
      <c r="Q922" s="175" t="str">
        <f ca="1"/>
        <v>Load Curve</v>
      </c>
      <c r="R922" s="7" t="s">
        <v>4</v>
      </c>
      <c r="S922" s="174">
        <f t="shared" ca="1" si="59"/>
        <v>43710</v>
      </c>
      <c r="T922" s="20">
        <f ca="1">_xll.meDateFromTenor(S922,"1D","Following",T$13,"Normal")</f>
        <v>43711</v>
      </c>
      <c r="U922" s="175" t="str">
        <f ca="1"/>
        <v>Load Curve</v>
      </c>
      <c r="V922" s="136" t="s">
        <v>4</v>
      </c>
    </row>
    <row r="923" spans="1:22" x14ac:dyDescent="0.25">
      <c r="A923" s="142">
        <v>905</v>
      </c>
      <c r="B923" s="134"/>
      <c r="C923" s="174">
        <f ca="1">_xll.meDateFromTenor(C922,"1D","FOLLOWING",D$13,"NORMAL")</f>
        <v>43711</v>
      </c>
      <c r="D923" s="20">
        <f ca="1">_xll.meDateFromTenor(C923,D$14,"Following",D$13,"Normal")</f>
        <v>43712</v>
      </c>
      <c r="E923" s="175">
        <f ca="1"/>
        <v>-4.5168997474309854E-4</v>
      </c>
      <c r="F923" s="99"/>
      <c r="G923" s="174">
        <f t="shared" ca="1" si="56"/>
        <v>43711</v>
      </c>
      <c r="H923" s="20">
        <f ca="1">_xll.meDateFromTenor(G923,H$14,"Following",H$13,"Normal")</f>
        <v>43802</v>
      </c>
      <c r="I923" s="175" t="str">
        <f ca="1"/>
        <v>Load Curve</v>
      </c>
      <c r="J923" s="7" t="s">
        <v>4</v>
      </c>
      <c r="K923" s="174">
        <f t="shared" ca="1" si="57"/>
        <v>43711</v>
      </c>
      <c r="L923" s="20">
        <f ca="1">_xll.meDateFromTenor(K923,L$14,"Following",L$13,"Normal")</f>
        <v>43893</v>
      </c>
      <c r="M923" s="175">
        <f ca="1"/>
        <v>2.9359906074710299E-3</v>
      </c>
      <c r="N923" s="7" t="s">
        <v>4</v>
      </c>
      <c r="O923" s="174">
        <f t="shared" ca="1" si="58"/>
        <v>43711</v>
      </c>
      <c r="P923" s="20">
        <f ca="1">_xll.meDateFromTenor(O923,P$14,"Following",P$13,"Normal")</f>
        <v>43712</v>
      </c>
      <c r="Q923" s="175" t="str">
        <f ca="1"/>
        <v>Load Curve</v>
      </c>
      <c r="R923" s="7" t="s">
        <v>4</v>
      </c>
      <c r="S923" s="174">
        <f t="shared" ca="1" si="59"/>
        <v>43711</v>
      </c>
      <c r="T923" s="20">
        <f ca="1">_xll.meDateFromTenor(S923,"1D","Following",T$13,"Normal")</f>
        <v>43712</v>
      </c>
      <c r="U923" s="175" t="str">
        <f ca="1"/>
        <v>Load Curve</v>
      </c>
      <c r="V923" s="136" t="s">
        <v>4</v>
      </c>
    </row>
    <row r="924" spans="1:22" x14ac:dyDescent="0.25">
      <c r="A924" s="142">
        <v>906</v>
      </c>
      <c r="B924" s="134"/>
      <c r="C924" s="174">
        <f ca="1">_xll.meDateFromTenor(C923,"1D","FOLLOWING",D$13,"NORMAL")</f>
        <v>43712</v>
      </c>
      <c r="D924" s="20">
        <f ca="1">_xll.meDateFromTenor(C924,D$14,"Following",D$13,"Normal")</f>
        <v>43713</v>
      </c>
      <c r="E924" s="175">
        <f ca="1"/>
        <v>-4.4477761733663514E-4</v>
      </c>
      <c r="F924" s="99"/>
      <c r="G924" s="174">
        <f t="shared" ca="1" si="56"/>
        <v>43712</v>
      </c>
      <c r="H924" s="20">
        <f ca="1">_xll.meDateFromTenor(G924,H$14,"Following",H$13,"Normal")</f>
        <v>43803</v>
      </c>
      <c r="I924" s="175" t="str">
        <f ca="1"/>
        <v>Load Curve</v>
      </c>
      <c r="J924" s="7" t="s">
        <v>4</v>
      </c>
      <c r="K924" s="174">
        <f t="shared" ca="1" si="57"/>
        <v>43712</v>
      </c>
      <c r="L924" s="20">
        <f ca="1">_xll.meDateFromTenor(K924,L$14,"Following",L$13,"Normal")</f>
        <v>43894</v>
      </c>
      <c r="M924" s="175">
        <f ca="1"/>
        <v>2.9433200255600308E-3</v>
      </c>
      <c r="N924" s="7" t="s">
        <v>4</v>
      </c>
      <c r="O924" s="174">
        <f t="shared" ca="1" si="58"/>
        <v>43712</v>
      </c>
      <c r="P924" s="20">
        <f ca="1">_xll.meDateFromTenor(O924,P$14,"Following",P$13,"Normal")</f>
        <v>43713</v>
      </c>
      <c r="Q924" s="175" t="str">
        <f ca="1"/>
        <v>Load Curve</v>
      </c>
      <c r="R924" s="7" t="s">
        <v>4</v>
      </c>
      <c r="S924" s="174">
        <f t="shared" ca="1" si="59"/>
        <v>43712</v>
      </c>
      <c r="T924" s="20">
        <f ca="1">_xll.meDateFromTenor(S924,"1D","Following",T$13,"Normal")</f>
        <v>43713</v>
      </c>
      <c r="U924" s="175" t="str">
        <f ca="1"/>
        <v>Load Curve</v>
      </c>
      <c r="V924" s="136" t="s">
        <v>4</v>
      </c>
    </row>
    <row r="925" spans="1:22" x14ac:dyDescent="0.25">
      <c r="A925" s="142">
        <v>907</v>
      </c>
      <c r="B925" s="134"/>
      <c r="C925" s="174">
        <f ca="1">_xll.meDateFromTenor(C924,"1D","FOLLOWING",D$13,"NORMAL")</f>
        <v>43713</v>
      </c>
      <c r="D925" s="20">
        <f ca="1">_xll.meDateFromTenor(C925,D$14,"Following",D$13,"Normal")</f>
        <v>43714</v>
      </c>
      <c r="E925" s="175">
        <f ca="1"/>
        <v>-4.3788954606327636E-4</v>
      </c>
      <c r="F925" s="99"/>
      <c r="G925" s="174">
        <f t="shared" ca="1" si="56"/>
        <v>43713</v>
      </c>
      <c r="H925" s="20">
        <f ca="1">_xll.meDateFromTenor(G925,H$14,"Following",H$13,"Normal")</f>
        <v>43804</v>
      </c>
      <c r="I925" s="175" t="str">
        <f ca="1"/>
        <v>Load Curve</v>
      </c>
      <c r="J925" s="7" t="s">
        <v>4</v>
      </c>
      <c r="K925" s="174">
        <f t="shared" ca="1" si="57"/>
        <v>43713</v>
      </c>
      <c r="L925" s="20">
        <f ca="1">_xll.meDateFromTenor(K925,L$14,"Following",L$13,"Normal")</f>
        <v>43895</v>
      </c>
      <c r="M925" s="175">
        <f ca="1"/>
        <v>2.9506560386740794E-3</v>
      </c>
      <c r="N925" s="7" t="s">
        <v>4</v>
      </c>
      <c r="O925" s="174">
        <f t="shared" ca="1" si="58"/>
        <v>43713</v>
      </c>
      <c r="P925" s="20">
        <f ca="1">_xll.meDateFromTenor(O925,P$14,"Following",P$13,"Normal")</f>
        <v>43714</v>
      </c>
      <c r="Q925" s="175" t="str">
        <f ca="1"/>
        <v>Load Curve</v>
      </c>
      <c r="R925" s="7" t="s">
        <v>4</v>
      </c>
      <c r="S925" s="174">
        <f t="shared" ca="1" si="59"/>
        <v>43713</v>
      </c>
      <c r="T925" s="20">
        <f ca="1">_xll.meDateFromTenor(S925,"1D","Following",T$13,"Normal")</f>
        <v>43714</v>
      </c>
      <c r="U925" s="175" t="str">
        <f ca="1"/>
        <v>Load Curve</v>
      </c>
      <c r="V925" s="136" t="s">
        <v>4</v>
      </c>
    </row>
    <row r="926" spans="1:22" x14ac:dyDescent="0.25">
      <c r="A926" s="142">
        <v>908</v>
      </c>
      <c r="B926" s="134"/>
      <c r="C926" s="174">
        <f ca="1">_xll.meDateFromTenor(C925,"1D","FOLLOWING",D$13,"NORMAL")</f>
        <v>43714</v>
      </c>
      <c r="D926" s="20">
        <f ca="1">_xll.meDateFromTenor(C926,D$14,"Following",D$13,"Normal")</f>
        <v>43717</v>
      </c>
      <c r="E926" s="175">
        <f ca="1"/>
        <v>-4.2419385469561074E-4</v>
      </c>
      <c r="F926" s="99"/>
      <c r="G926" s="174">
        <f t="shared" ca="1" si="56"/>
        <v>43714</v>
      </c>
      <c r="H926" s="20">
        <f ca="1">_xll.meDateFromTenor(G926,H$14,"Following",H$13,"Normal")</f>
        <v>43805</v>
      </c>
      <c r="I926" s="175" t="str">
        <f ca="1"/>
        <v>Load Curve</v>
      </c>
      <c r="J926" s="7" t="s">
        <v>4</v>
      </c>
      <c r="K926" s="174">
        <f t="shared" ca="1" si="57"/>
        <v>43714</v>
      </c>
      <c r="L926" s="20">
        <f ca="1">_xll.meDateFromTenor(K926,L$14,"Following",L$13,"Normal")</f>
        <v>43896</v>
      </c>
      <c r="M926" s="175">
        <f ca="1"/>
        <v>2.9579985828030939E-3</v>
      </c>
      <c r="N926" s="7" t="s">
        <v>4</v>
      </c>
      <c r="O926" s="174">
        <f t="shared" ca="1" si="58"/>
        <v>43714</v>
      </c>
      <c r="P926" s="20">
        <f ca="1">_xll.meDateFromTenor(O926,P$14,"Following",P$13,"Normal")</f>
        <v>43717</v>
      </c>
      <c r="Q926" s="175" t="str">
        <f ca="1"/>
        <v>Load Curve</v>
      </c>
      <c r="R926" s="7" t="s">
        <v>4</v>
      </c>
      <c r="S926" s="174">
        <f t="shared" ca="1" si="59"/>
        <v>43714</v>
      </c>
      <c r="T926" s="20">
        <f ca="1">_xll.meDateFromTenor(S926,"1D","Following",T$13,"Normal")</f>
        <v>43717</v>
      </c>
      <c r="U926" s="175" t="str">
        <f ca="1"/>
        <v>Load Curve</v>
      </c>
      <c r="V926" s="136" t="s">
        <v>4</v>
      </c>
    </row>
    <row r="927" spans="1:22" x14ac:dyDescent="0.25">
      <c r="A927" s="142">
        <v>909</v>
      </c>
      <c r="B927" s="134"/>
      <c r="C927" s="174">
        <f ca="1">_xll.meDateFromTenor(C926,"1D","FOLLOWING",D$13,"NORMAL")</f>
        <v>43717</v>
      </c>
      <c r="D927" s="20">
        <f ca="1">_xll.meDateFromTenor(C927,D$14,"Following",D$13,"Normal")</f>
        <v>43718</v>
      </c>
      <c r="E927" s="175">
        <f ca="1"/>
        <v>-4.1058011130967888E-4</v>
      </c>
      <c r="F927" s="99"/>
      <c r="G927" s="174">
        <f t="shared" ca="1" si="56"/>
        <v>43717</v>
      </c>
      <c r="H927" s="20">
        <f ca="1">_xll.meDateFromTenor(G927,H$14,"Following",H$13,"Normal")</f>
        <v>43808</v>
      </c>
      <c r="I927" s="175" t="str">
        <f ca="1"/>
        <v>Load Curve</v>
      </c>
      <c r="J927" s="7" t="s">
        <v>4</v>
      </c>
      <c r="K927" s="174">
        <f t="shared" ca="1" si="57"/>
        <v>43717</v>
      </c>
      <c r="L927" s="20">
        <f ca="1">_xll.meDateFromTenor(K927,L$14,"Following",L$13,"Normal")</f>
        <v>43899</v>
      </c>
      <c r="M927" s="175">
        <f ca="1"/>
        <v>2.9800647611790947E-3</v>
      </c>
      <c r="N927" s="7" t="s">
        <v>4</v>
      </c>
      <c r="O927" s="174">
        <f t="shared" ca="1" si="58"/>
        <v>43717</v>
      </c>
      <c r="P927" s="20">
        <f ca="1">_xll.meDateFromTenor(O927,P$14,"Following",P$13,"Normal")</f>
        <v>43718</v>
      </c>
      <c r="Q927" s="175" t="str">
        <f ca="1"/>
        <v>Load Curve</v>
      </c>
      <c r="R927" s="7" t="s">
        <v>4</v>
      </c>
      <c r="S927" s="174">
        <f t="shared" ca="1" si="59"/>
        <v>43717</v>
      </c>
      <c r="T927" s="20">
        <f ca="1">_xll.meDateFromTenor(S927,"1D","Following",T$13,"Normal")</f>
        <v>43718</v>
      </c>
      <c r="U927" s="175" t="str">
        <f ca="1"/>
        <v>Load Curve</v>
      </c>
      <c r="V927" s="136" t="s">
        <v>4</v>
      </c>
    </row>
    <row r="928" spans="1:22" x14ac:dyDescent="0.25">
      <c r="A928" s="142">
        <v>910</v>
      </c>
      <c r="B928" s="134"/>
      <c r="C928" s="174">
        <f ca="1">_xll.meDateFromTenor(C927,"1D","FOLLOWING",D$13,"NORMAL")</f>
        <v>43718</v>
      </c>
      <c r="D928" s="20">
        <f ca="1">_xll.meDateFromTenor(C928,D$14,"Following",D$13,"Normal")</f>
        <v>43719</v>
      </c>
      <c r="E928" s="175">
        <f ca="1"/>
        <v>-4.0381346266826908E-4</v>
      </c>
      <c r="F928" s="99"/>
      <c r="G928" s="174">
        <f t="shared" ca="1" si="56"/>
        <v>43718</v>
      </c>
      <c r="H928" s="20">
        <f ca="1">_xll.meDateFromTenor(G928,H$14,"Following",H$13,"Normal")</f>
        <v>43809</v>
      </c>
      <c r="I928" s="175" t="str">
        <f ca="1"/>
        <v>Load Curve</v>
      </c>
      <c r="J928" s="7" t="s">
        <v>4</v>
      </c>
      <c r="K928" s="174">
        <f t="shared" ca="1" si="57"/>
        <v>43718</v>
      </c>
      <c r="L928" s="20">
        <f ca="1">_xll.meDateFromTenor(K928,L$14,"Following",L$13,"Normal")</f>
        <v>43900</v>
      </c>
      <c r="M928" s="175">
        <f ca="1"/>
        <v>2.987432789267136E-3</v>
      </c>
      <c r="N928" s="7" t="s">
        <v>4</v>
      </c>
      <c r="O928" s="174">
        <f t="shared" ca="1" si="58"/>
        <v>43718</v>
      </c>
      <c r="P928" s="20">
        <f ca="1">_xll.meDateFromTenor(O928,P$14,"Following",P$13,"Normal")</f>
        <v>43719</v>
      </c>
      <c r="Q928" s="175" t="str">
        <f ca="1"/>
        <v>Load Curve</v>
      </c>
      <c r="R928" s="7" t="s">
        <v>4</v>
      </c>
      <c r="S928" s="174">
        <f t="shared" ca="1" si="59"/>
        <v>43718</v>
      </c>
      <c r="T928" s="20">
        <f ca="1">_xll.meDateFromTenor(S928,"1D","Following",T$13,"Normal")</f>
        <v>43719</v>
      </c>
      <c r="U928" s="175" t="str">
        <f ca="1"/>
        <v>Load Curve</v>
      </c>
      <c r="V928" s="136" t="s">
        <v>4</v>
      </c>
    </row>
    <row r="929" spans="1:22" x14ac:dyDescent="0.25">
      <c r="A929" s="142">
        <v>911</v>
      </c>
      <c r="B929" s="134"/>
      <c r="C929" s="174">
        <f ca="1">_xll.meDateFromTenor(C928,"1D","FOLLOWING",D$13,"NORMAL")</f>
        <v>43719</v>
      </c>
      <c r="D929" s="20">
        <f ca="1">_xll.meDateFromTenor(C929,D$14,"Following",D$13,"Normal")</f>
        <v>43720</v>
      </c>
      <c r="E929" s="175">
        <f ca="1"/>
        <v>-3.9707109692255357E-4</v>
      </c>
      <c r="F929" s="99"/>
      <c r="G929" s="174">
        <f t="shared" ca="1" si="56"/>
        <v>43719</v>
      </c>
      <c r="H929" s="20">
        <f ca="1">_xll.meDateFromTenor(G929,H$14,"Following",H$13,"Normal")</f>
        <v>43810</v>
      </c>
      <c r="I929" s="175" t="str">
        <f ca="1"/>
        <v>Load Curve</v>
      </c>
      <c r="J929" s="7" t="s">
        <v>4</v>
      </c>
      <c r="K929" s="174">
        <f t="shared" ca="1" si="57"/>
        <v>43719</v>
      </c>
      <c r="L929" s="20">
        <f ca="1">_xll.meDateFromTenor(K929,L$14,"Following",L$13,"Normal")</f>
        <v>43901</v>
      </c>
      <c r="M929" s="175">
        <f ca="1"/>
        <v>2.9948070283197258E-3</v>
      </c>
      <c r="N929" s="7" t="s">
        <v>4</v>
      </c>
      <c r="O929" s="174">
        <f t="shared" ca="1" si="58"/>
        <v>43719</v>
      </c>
      <c r="P929" s="20">
        <f ca="1">_xll.meDateFromTenor(O929,P$14,"Following",P$13,"Normal")</f>
        <v>43720</v>
      </c>
      <c r="Q929" s="175" t="str">
        <f ca="1"/>
        <v>Load Curve</v>
      </c>
      <c r="R929" s="7" t="s">
        <v>4</v>
      </c>
      <c r="S929" s="174">
        <f t="shared" ca="1" si="59"/>
        <v>43719</v>
      </c>
      <c r="T929" s="20">
        <f ca="1">_xll.meDateFromTenor(S929,"1D","Following",T$13,"Normal")</f>
        <v>43720</v>
      </c>
      <c r="U929" s="175" t="str">
        <f ca="1"/>
        <v>Load Curve</v>
      </c>
      <c r="V929" s="136" t="s">
        <v>4</v>
      </c>
    </row>
    <row r="930" spans="1:22" x14ac:dyDescent="0.25">
      <c r="A930" s="142">
        <v>912</v>
      </c>
      <c r="B930" s="134"/>
      <c r="C930" s="174">
        <f ca="1">_xll.meDateFromTenor(C929,"1D","FOLLOWING",D$13,"NORMAL")</f>
        <v>43720</v>
      </c>
      <c r="D930" s="20">
        <f ca="1">_xll.meDateFromTenor(C930,D$14,"Following",D$13,"Normal")</f>
        <v>43721</v>
      </c>
      <c r="E930" s="175">
        <f ca="1"/>
        <v>-3.9035301403256425E-4</v>
      </c>
      <c r="F930" s="99"/>
      <c r="G930" s="174">
        <f t="shared" ca="1" si="56"/>
        <v>43720</v>
      </c>
      <c r="H930" s="20">
        <f ca="1">_xll.meDateFromTenor(G930,H$14,"Following",H$13,"Normal")</f>
        <v>43811</v>
      </c>
      <c r="I930" s="175" t="str">
        <f ca="1"/>
        <v>Load Curve</v>
      </c>
      <c r="J930" s="7" t="s">
        <v>4</v>
      </c>
      <c r="K930" s="174">
        <f t="shared" ca="1" si="57"/>
        <v>43720</v>
      </c>
      <c r="L930" s="20">
        <f ca="1">_xll.meDateFromTenor(K930,L$14,"Following",L$13,"Normal")</f>
        <v>43902</v>
      </c>
      <c r="M930" s="175">
        <f ca="1"/>
        <v>3.0021874143267811E-3</v>
      </c>
      <c r="N930" s="7" t="s">
        <v>4</v>
      </c>
      <c r="O930" s="174">
        <f t="shared" ca="1" si="58"/>
        <v>43720</v>
      </c>
      <c r="P930" s="20">
        <f ca="1">_xll.meDateFromTenor(O930,P$14,"Following",P$13,"Normal")</f>
        <v>43721</v>
      </c>
      <c r="Q930" s="175" t="str">
        <f ca="1"/>
        <v>Load Curve</v>
      </c>
      <c r="R930" s="7" t="s">
        <v>4</v>
      </c>
      <c r="S930" s="174">
        <f t="shared" ca="1" si="59"/>
        <v>43720</v>
      </c>
      <c r="T930" s="20">
        <f ca="1">_xll.meDateFromTenor(S930,"1D","Following",T$13,"Normal")</f>
        <v>43721</v>
      </c>
      <c r="U930" s="175" t="str">
        <f ca="1"/>
        <v>Load Curve</v>
      </c>
      <c r="V930" s="136" t="s">
        <v>4</v>
      </c>
    </row>
    <row r="931" spans="1:22" x14ac:dyDescent="0.25">
      <c r="A931" s="142">
        <v>913</v>
      </c>
      <c r="B931" s="134"/>
      <c r="C931" s="174">
        <f ca="1">_xll.meDateFromTenor(C930,"1D","FOLLOWING",D$13,"NORMAL")</f>
        <v>43721</v>
      </c>
      <c r="D931" s="20">
        <f ca="1">_xll.meDateFromTenor(C931,D$14,"Following",D$13,"Normal")</f>
        <v>43724</v>
      </c>
      <c r="E931" s="175">
        <f ca="1"/>
        <v>-3.7699739249053146E-4</v>
      </c>
      <c r="F931" s="99"/>
      <c r="G931" s="174">
        <f t="shared" ca="1" si="56"/>
        <v>43721</v>
      </c>
      <c r="H931" s="20">
        <f ca="1">_xll.meDateFromTenor(G931,H$14,"Following",H$13,"Normal")</f>
        <v>43812</v>
      </c>
      <c r="I931" s="175" t="str">
        <f ca="1"/>
        <v>Load Curve</v>
      </c>
      <c r="J931" s="7" t="s">
        <v>4</v>
      </c>
      <c r="K931" s="174">
        <f t="shared" ca="1" si="57"/>
        <v>43721</v>
      </c>
      <c r="L931" s="20">
        <f ca="1">_xll.meDateFromTenor(K931,L$14,"Following",L$13,"Normal")</f>
        <v>43903</v>
      </c>
      <c r="M931" s="175">
        <f ca="1"/>
        <v>3.0095738832782177E-3</v>
      </c>
      <c r="N931" s="7" t="s">
        <v>4</v>
      </c>
      <c r="O931" s="174">
        <f t="shared" ca="1" si="58"/>
        <v>43721</v>
      </c>
      <c r="P931" s="20">
        <f ca="1">_xll.meDateFromTenor(O931,P$14,"Following",P$13,"Normal")</f>
        <v>43724</v>
      </c>
      <c r="Q931" s="175" t="str">
        <f ca="1"/>
        <v>Load Curve</v>
      </c>
      <c r="R931" s="7" t="s">
        <v>4</v>
      </c>
      <c r="S931" s="174">
        <f t="shared" ca="1" si="59"/>
        <v>43721</v>
      </c>
      <c r="T931" s="20">
        <f ca="1">_xll.meDateFromTenor(S931,"1D","Following",T$13,"Normal")</f>
        <v>43724</v>
      </c>
      <c r="U931" s="175" t="str">
        <f ca="1"/>
        <v>Load Curve</v>
      </c>
      <c r="V931" s="136" t="s">
        <v>4</v>
      </c>
    </row>
    <row r="932" spans="1:22" x14ac:dyDescent="0.25">
      <c r="A932" s="142">
        <v>914</v>
      </c>
      <c r="B932" s="134"/>
      <c r="C932" s="174">
        <f ca="1">_xll.meDateFromTenor(C931,"1D","FOLLOWING",D$13,"NORMAL")</f>
        <v>43724</v>
      </c>
      <c r="D932" s="20">
        <f ca="1">_xll.meDateFromTenor(C932,D$14,"Following",D$13,"Normal")</f>
        <v>43725</v>
      </c>
      <c r="E932" s="175">
        <f ca="1"/>
        <v>-3.6372349760061115E-4</v>
      </c>
      <c r="F932" s="99"/>
      <c r="G932" s="174">
        <f t="shared" ca="1" si="56"/>
        <v>43724</v>
      </c>
      <c r="H932" s="20">
        <f ca="1">_xll.meDateFromTenor(G932,H$14,"Following",H$13,"Normal")</f>
        <v>43815</v>
      </c>
      <c r="I932" s="175" t="str">
        <f ca="1"/>
        <v>Load Curve</v>
      </c>
      <c r="J932" s="7" t="s">
        <v>4</v>
      </c>
      <c r="K932" s="174">
        <f t="shared" ca="1" si="57"/>
        <v>43724</v>
      </c>
      <c r="L932" s="20">
        <f ca="1">_xll.meDateFromTenor(K932,L$14,"Following",L$13,"Normal")</f>
        <v>43906</v>
      </c>
      <c r="M932" s="175">
        <f ca="1"/>
        <v>3.031769147697982E-3</v>
      </c>
      <c r="N932" s="7" t="s">
        <v>4</v>
      </c>
      <c r="O932" s="174">
        <f t="shared" ca="1" si="58"/>
        <v>43724</v>
      </c>
      <c r="P932" s="20">
        <f ca="1">_xll.meDateFromTenor(O932,P$14,"Following",P$13,"Normal")</f>
        <v>43725</v>
      </c>
      <c r="Q932" s="175" t="str">
        <f ca="1"/>
        <v>Load Curve</v>
      </c>
      <c r="R932" s="7" t="s">
        <v>4</v>
      </c>
      <c r="S932" s="174">
        <f t="shared" ca="1" si="59"/>
        <v>43724</v>
      </c>
      <c r="T932" s="20">
        <f ca="1">_xll.meDateFromTenor(S932,"1D","Following",T$13,"Normal")</f>
        <v>43725</v>
      </c>
      <c r="U932" s="175" t="str">
        <f ca="1"/>
        <v>Load Curve</v>
      </c>
      <c r="V932" s="136" t="s">
        <v>4</v>
      </c>
    </row>
    <row r="933" spans="1:22" x14ac:dyDescent="0.25">
      <c r="A933" s="142">
        <v>915</v>
      </c>
      <c r="B933" s="134"/>
      <c r="C933" s="174">
        <f ca="1">_xll.meDateFromTenor(C932,"1D","FOLLOWING",D$13,"NORMAL")</f>
        <v>43725</v>
      </c>
      <c r="D933" s="20">
        <f ca="1">_xll.meDateFromTenor(C933,D$14,"Following",D$13,"Normal")</f>
        <v>43726</v>
      </c>
      <c r="E933" s="175">
        <f ca="1"/>
        <v>-3.5712682019628641E-4</v>
      </c>
      <c r="F933" s="99"/>
      <c r="G933" s="174">
        <f t="shared" ca="1" si="56"/>
        <v>43725</v>
      </c>
      <c r="H933" s="20">
        <f ca="1">_xll.meDateFromTenor(G933,H$14,"Following",H$13,"Normal")</f>
        <v>43816</v>
      </c>
      <c r="I933" s="175" t="str">
        <f ca="1"/>
        <v>Load Curve</v>
      </c>
      <c r="J933" s="7" t="s">
        <v>4</v>
      </c>
      <c r="K933" s="174">
        <f t="shared" ca="1" si="57"/>
        <v>43725</v>
      </c>
      <c r="L933" s="20">
        <f ca="1">_xll.meDateFromTenor(K933,L$14,"Following",L$13,"Normal")</f>
        <v>43907</v>
      </c>
      <c r="M933" s="175">
        <f ca="1"/>
        <v>3.0391793083261124E-3</v>
      </c>
      <c r="N933" s="7" t="s">
        <v>4</v>
      </c>
      <c r="O933" s="174">
        <f t="shared" ca="1" si="58"/>
        <v>43725</v>
      </c>
      <c r="P933" s="20">
        <f ca="1">_xll.meDateFromTenor(O933,P$14,"Following",P$13,"Normal")</f>
        <v>43726</v>
      </c>
      <c r="Q933" s="175" t="str">
        <f ca="1"/>
        <v>Load Curve</v>
      </c>
      <c r="R933" s="7" t="s">
        <v>4</v>
      </c>
      <c r="S933" s="174">
        <f t="shared" ca="1" si="59"/>
        <v>43725</v>
      </c>
      <c r="T933" s="20">
        <f ca="1">_xll.meDateFromTenor(S933,"1D","Following",T$13,"Normal")</f>
        <v>43726</v>
      </c>
      <c r="U933" s="175" t="str">
        <f ca="1"/>
        <v>Load Curve</v>
      </c>
      <c r="V933" s="136" t="s">
        <v>4</v>
      </c>
    </row>
    <row r="934" spans="1:22" x14ac:dyDescent="0.25">
      <c r="A934" s="142">
        <v>916</v>
      </c>
      <c r="B934" s="134"/>
      <c r="C934" s="174">
        <f ca="1">_xll.meDateFromTenor(C933,"1D","FOLLOWING",D$13,"NORMAL")</f>
        <v>43726</v>
      </c>
      <c r="D934" s="20">
        <f ca="1">_xll.meDateFromTenor(C934,D$14,"Following",D$13,"Normal")</f>
        <v>43727</v>
      </c>
      <c r="E934" s="175">
        <f ca="1"/>
        <v>-3.5055442245024562E-4</v>
      </c>
      <c r="F934" s="99"/>
      <c r="G934" s="174">
        <f t="shared" ca="1" si="56"/>
        <v>43726</v>
      </c>
      <c r="H934" s="20">
        <f ca="1">_xll.meDateFromTenor(G934,H$14,"Following",H$13,"Normal")</f>
        <v>43817</v>
      </c>
      <c r="I934" s="175" t="str">
        <f ca="1"/>
        <v>Load Curve</v>
      </c>
      <c r="J934" s="7" t="s">
        <v>4</v>
      </c>
      <c r="K934" s="174">
        <f t="shared" ca="1" si="57"/>
        <v>43726</v>
      </c>
      <c r="L934" s="20">
        <f ca="1">_xll.meDateFromTenor(K934,L$14,"Following",L$13,"Normal")</f>
        <v>43908</v>
      </c>
      <c r="M934" s="175">
        <f ca="1"/>
        <v>3.0465952318482069E-3</v>
      </c>
      <c r="N934" s="7" t="s">
        <v>4</v>
      </c>
      <c r="O934" s="174">
        <f t="shared" ca="1" si="58"/>
        <v>43726</v>
      </c>
      <c r="P934" s="20">
        <f ca="1">_xll.meDateFromTenor(O934,P$14,"Following",P$13,"Normal")</f>
        <v>43727</v>
      </c>
      <c r="Q934" s="175" t="str">
        <f ca="1"/>
        <v>Load Curve</v>
      </c>
      <c r="R934" s="7" t="s">
        <v>4</v>
      </c>
      <c r="S934" s="174">
        <f t="shared" ca="1" si="59"/>
        <v>43726</v>
      </c>
      <c r="T934" s="20">
        <f ca="1">_xll.meDateFromTenor(S934,"1D","Following",T$13,"Normal")</f>
        <v>43727</v>
      </c>
      <c r="U934" s="175" t="str">
        <f ca="1"/>
        <v>Load Curve</v>
      </c>
      <c r="V934" s="136" t="s">
        <v>4</v>
      </c>
    </row>
    <row r="935" spans="1:22" x14ac:dyDescent="0.25">
      <c r="A935" s="142">
        <v>917</v>
      </c>
      <c r="B935" s="134"/>
      <c r="C935" s="174">
        <f ca="1">_xll.meDateFromTenor(C934,"1D","FOLLOWING",D$13,"NORMAL")</f>
        <v>43727</v>
      </c>
      <c r="D935" s="20">
        <f ca="1">_xll.meDateFromTenor(C935,D$14,"Following",D$13,"Normal")</f>
        <v>43728</v>
      </c>
      <c r="E935" s="175">
        <f ca="1"/>
        <v>-3.4400630400277646E-4</v>
      </c>
      <c r="F935" s="99"/>
      <c r="G935" s="174">
        <f t="shared" ca="1" si="56"/>
        <v>43727</v>
      </c>
      <c r="H935" s="20">
        <f ca="1">_xll.meDateFromTenor(G935,H$14,"Following",H$13,"Normal")</f>
        <v>43818</v>
      </c>
      <c r="I935" s="175" t="str">
        <f ca="1"/>
        <v>Load Curve</v>
      </c>
      <c r="J935" s="7" t="s">
        <v>4</v>
      </c>
      <c r="K935" s="174">
        <f t="shared" ca="1" si="57"/>
        <v>43727</v>
      </c>
      <c r="L935" s="20">
        <f ca="1">_xll.meDateFromTenor(K935,L$14,"Following",L$13,"Normal")</f>
        <v>43909</v>
      </c>
      <c r="M935" s="175">
        <f ca="1"/>
        <v>3.054016854254184E-3</v>
      </c>
      <c r="N935" s="7" t="s">
        <v>4</v>
      </c>
      <c r="O935" s="174">
        <f t="shared" ca="1" si="58"/>
        <v>43727</v>
      </c>
      <c r="P935" s="20">
        <f ca="1">_xll.meDateFromTenor(O935,P$14,"Following",P$13,"Normal")</f>
        <v>43728</v>
      </c>
      <c r="Q935" s="175" t="str">
        <f ca="1"/>
        <v>Load Curve</v>
      </c>
      <c r="R935" s="7" t="s">
        <v>4</v>
      </c>
      <c r="S935" s="174">
        <f t="shared" ca="1" si="59"/>
        <v>43727</v>
      </c>
      <c r="T935" s="20">
        <f ca="1">_xll.meDateFromTenor(S935,"1D","Following",T$13,"Normal")</f>
        <v>43728</v>
      </c>
      <c r="U935" s="175" t="str">
        <f ca="1"/>
        <v>Load Curve</v>
      </c>
      <c r="V935" s="136" t="s">
        <v>4</v>
      </c>
    </row>
    <row r="936" spans="1:22" x14ac:dyDescent="0.25">
      <c r="A936" s="142">
        <v>918</v>
      </c>
      <c r="B936" s="134"/>
      <c r="C936" s="174">
        <f ca="1">_xll.meDateFromTenor(C935,"1D","FOLLOWING",D$13,"NORMAL")</f>
        <v>43728</v>
      </c>
      <c r="D936" s="20">
        <f ca="1">_xll.meDateFromTenor(C936,D$14,"Following",D$13,"Normal")</f>
        <v>43731</v>
      </c>
      <c r="E936" s="175">
        <f ca="1"/>
        <v>-3.309906915882633E-4</v>
      </c>
      <c r="F936" s="99"/>
      <c r="G936" s="174">
        <f t="shared" ca="1" si="56"/>
        <v>43728</v>
      </c>
      <c r="H936" s="20">
        <f ca="1">_xll.meDateFromTenor(G936,H$14,"Following",H$13,"Normal")</f>
        <v>43819</v>
      </c>
      <c r="I936" s="175" t="str">
        <f ca="1"/>
        <v>Load Curve</v>
      </c>
      <c r="J936" s="7" t="s">
        <v>4</v>
      </c>
      <c r="K936" s="174">
        <f t="shared" ca="1" si="57"/>
        <v>43728</v>
      </c>
      <c r="L936" s="20">
        <f ca="1">_xll.meDateFromTenor(K936,L$14,"Following",L$13,"Normal")</f>
        <v>43910</v>
      </c>
      <c r="M936" s="175">
        <f ca="1"/>
        <v>3.0614441115339591E-3</v>
      </c>
      <c r="N936" s="7" t="s">
        <v>4</v>
      </c>
      <c r="O936" s="174">
        <f t="shared" ca="1" si="58"/>
        <v>43728</v>
      </c>
      <c r="P936" s="20">
        <f ca="1">_xll.meDateFromTenor(O936,P$14,"Following",P$13,"Normal")</f>
        <v>43731</v>
      </c>
      <c r="Q936" s="175" t="str">
        <f ca="1"/>
        <v>Load Curve</v>
      </c>
      <c r="R936" s="7" t="s">
        <v>4</v>
      </c>
      <c r="S936" s="174">
        <f t="shared" ca="1" si="59"/>
        <v>43728</v>
      </c>
      <c r="T936" s="20">
        <f ca="1">_xll.meDateFromTenor(S936,"1D","Following",T$13,"Normal")</f>
        <v>43731</v>
      </c>
      <c r="U936" s="175" t="str">
        <f ca="1"/>
        <v>Load Curve</v>
      </c>
      <c r="V936" s="136" t="s">
        <v>4</v>
      </c>
    </row>
    <row r="937" spans="1:22" x14ac:dyDescent="0.25">
      <c r="A937" s="142">
        <v>919</v>
      </c>
      <c r="B937" s="134"/>
      <c r="C937" s="174">
        <f ca="1">_xll.meDateFromTenor(C936,"1D","FOLLOWING",D$13,"NORMAL")</f>
        <v>43731</v>
      </c>
      <c r="D937" s="20">
        <f ca="1">_xll.meDateFromTenor(C937,D$14,"Following",D$13,"Normal")</f>
        <v>43732</v>
      </c>
      <c r="E937" s="175">
        <f ca="1"/>
        <v>-3.1805661412587341E-4</v>
      </c>
      <c r="F937" s="99"/>
      <c r="G937" s="174">
        <f t="shared" ca="1" si="56"/>
        <v>43731</v>
      </c>
      <c r="H937" s="20">
        <f ca="1">_xll.meDateFromTenor(G937,H$14,"Following",H$13,"Normal")</f>
        <v>43822</v>
      </c>
      <c r="I937" s="175" t="str">
        <f ca="1"/>
        <v>Load Curve</v>
      </c>
      <c r="J937" s="7" t="s">
        <v>4</v>
      </c>
      <c r="K937" s="174">
        <f t="shared" ca="1" si="57"/>
        <v>43731</v>
      </c>
      <c r="L937" s="20">
        <f ca="1">_xll.meDateFromTenor(K937,L$14,"Following",L$13,"Normal")</f>
        <v>43913</v>
      </c>
      <c r="M937" s="175">
        <f ca="1"/>
        <v>3.0837590525152388E-3</v>
      </c>
      <c r="N937" s="7" t="s">
        <v>4</v>
      </c>
      <c r="O937" s="174">
        <f t="shared" ca="1" si="58"/>
        <v>43731</v>
      </c>
      <c r="P937" s="20">
        <f ca="1">_xll.meDateFromTenor(O937,P$14,"Following",P$13,"Normal")</f>
        <v>43732</v>
      </c>
      <c r="Q937" s="175" t="str">
        <f ca="1"/>
        <v>Load Curve</v>
      </c>
      <c r="R937" s="7" t="s">
        <v>4</v>
      </c>
      <c r="S937" s="174">
        <f t="shared" ca="1" si="59"/>
        <v>43731</v>
      </c>
      <c r="T937" s="20">
        <f ca="1">_xll.meDateFromTenor(S937,"1D","Following",T$13,"Normal")</f>
        <v>43732</v>
      </c>
      <c r="U937" s="175" t="str">
        <f ca="1"/>
        <v>Load Curve</v>
      </c>
      <c r="V937" s="136" t="s">
        <v>4</v>
      </c>
    </row>
    <row r="938" spans="1:22" x14ac:dyDescent="0.25">
      <c r="A938" s="142">
        <v>920</v>
      </c>
      <c r="B938" s="134"/>
      <c r="C938" s="174">
        <f ca="1">_xll.meDateFromTenor(C937,"1D","FOLLOWING",D$13,"NORMAL")</f>
        <v>43732</v>
      </c>
      <c r="D938" s="20">
        <f ca="1">_xll.meDateFromTenor(C938,D$14,"Following",D$13,"Normal")</f>
        <v>43733</v>
      </c>
      <c r="E938" s="175">
        <f ca="1"/>
        <v>-3.1162988537669742E-4</v>
      </c>
      <c r="F938" s="99"/>
      <c r="G938" s="174">
        <f t="shared" ca="1" si="56"/>
        <v>43732</v>
      </c>
      <c r="H938" s="20">
        <f ca="1">_xll.meDateFromTenor(G938,H$14,"Following",H$13,"Normal")</f>
        <v>43823</v>
      </c>
      <c r="I938" s="175" t="str">
        <f ca="1"/>
        <v>Load Curve</v>
      </c>
      <c r="J938" s="7" t="s">
        <v>4</v>
      </c>
      <c r="K938" s="174">
        <f t="shared" ca="1" si="57"/>
        <v>43732</v>
      </c>
      <c r="L938" s="20">
        <f ca="1">_xll.meDateFromTenor(K938,L$14,"Following",L$13,"Normal")</f>
        <v>43914</v>
      </c>
      <c r="M938" s="175">
        <f ca="1"/>
        <v>3.0912082091893735E-3</v>
      </c>
      <c r="N938" s="7" t="s">
        <v>4</v>
      </c>
      <c r="O938" s="174">
        <f t="shared" ca="1" si="58"/>
        <v>43732</v>
      </c>
      <c r="P938" s="20">
        <f ca="1">_xll.meDateFromTenor(O938,P$14,"Following",P$13,"Normal")</f>
        <v>43733</v>
      </c>
      <c r="Q938" s="175" t="str">
        <f ca="1"/>
        <v>Load Curve</v>
      </c>
      <c r="R938" s="7" t="s">
        <v>4</v>
      </c>
      <c r="S938" s="174">
        <f t="shared" ca="1" si="59"/>
        <v>43732</v>
      </c>
      <c r="T938" s="20">
        <f ca="1">_xll.meDateFromTenor(S938,"1D","Following",T$13,"Normal")</f>
        <v>43733</v>
      </c>
      <c r="U938" s="175" t="str">
        <f ca="1"/>
        <v>Load Curve</v>
      </c>
      <c r="V938" s="136" t="s">
        <v>4</v>
      </c>
    </row>
    <row r="939" spans="1:22" x14ac:dyDescent="0.25">
      <c r="A939" s="142">
        <v>921</v>
      </c>
      <c r="B939" s="134"/>
      <c r="C939" s="174">
        <f ca="1">_xll.meDateFromTenor(C938,"1D","FOLLOWING",D$13,"NORMAL")</f>
        <v>43733</v>
      </c>
      <c r="D939" s="20">
        <f ca="1">_xll.meDateFromTenor(C939,D$14,"Following",D$13,"Normal")</f>
        <v>43734</v>
      </c>
      <c r="E939" s="175">
        <f ca="1"/>
        <v>-3.0522743336813926E-4</v>
      </c>
      <c r="F939" s="99"/>
      <c r="G939" s="174">
        <f t="shared" ca="1" si="56"/>
        <v>43733</v>
      </c>
      <c r="H939" s="20">
        <f ca="1">_xll.meDateFromTenor(G939,H$14,"Following",H$13,"Normal")</f>
        <v>43826</v>
      </c>
      <c r="I939" s="175" t="str">
        <f ca="1"/>
        <v>Load Curve</v>
      </c>
      <c r="J939" s="7" t="s">
        <v>4</v>
      </c>
      <c r="K939" s="174">
        <f t="shared" ca="1" si="57"/>
        <v>43733</v>
      </c>
      <c r="L939" s="20">
        <f ca="1">_xll.meDateFromTenor(K939,L$14,"Following",L$13,"Normal")</f>
        <v>43915</v>
      </c>
      <c r="M939" s="175">
        <f ca="1"/>
        <v>3.0986626806868887E-3</v>
      </c>
      <c r="N939" s="7" t="s">
        <v>4</v>
      </c>
      <c r="O939" s="174">
        <f t="shared" ca="1" si="58"/>
        <v>43733</v>
      </c>
      <c r="P939" s="20">
        <f ca="1">_xll.meDateFromTenor(O939,P$14,"Following",P$13,"Normal")</f>
        <v>43734</v>
      </c>
      <c r="Q939" s="175" t="str">
        <f ca="1"/>
        <v>Load Curve</v>
      </c>
      <c r="R939" s="7" t="s">
        <v>4</v>
      </c>
      <c r="S939" s="174">
        <f t="shared" ca="1" si="59"/>
        <v>43733</v>
      </c>
      <c r="T939" s="20">
        <f ca="1">_xll.meDateFromTenor(S939,"1D","Following",T$13,"Normal")</f>
        <v>43734</v>
      </c>
      <c r="U939" s="175" t="str">
        <f ca="1"/>
        <v>Load Curve</v>
      </c>
      <c r="V939" s="136" t="s">
        <v>4</v>
      </c>
    </row>
    <row r="940" spans="1:22" x14ac:dyDescent="0.25">
      <c r="A940" s="142">
        <v>922</v>
      </c>
      <c r="B940" s="134"/>
      <c r="C940" s="174">
        <f ca="1">_xll.meDateFromTenor(C939,"1D","FOLLOWING",D$13,"NORMAL")</f>
        <v>43734</v>
      </c>
      <c r="D940" s="20">
        <f ca="1">_xll.meDateFromTenor(C940,D$14,"Following",D$13,"Normal")</f>
        <v>43735</v>
      </c>
      <c r="E940" s="175">
        <f ca="1"/>
        <v>-2.9884925762058254E-4</v>
      </c>
      <c r="F940" s="99"/>
      <c r="G940" s="174">
        <f t="shared" ca="1" si="56"/>
        <v>43734</v>
      </c>
      <c r="H940" s="20">
        <f ca="1">_xll.meDateFromTenor(G940,H$14,"Following",H$13,"Normal")</f>
        <v>43826</v>
      </c>
      <c r="I940" s="175" t="str">
        <f ca="1"/>
        <v>Load Curve</v>
      </c>
      <c r="J940" s="7" t="s">
        <v>4</v>
      </c>
      <c r="K940" s="174">
        <f t="shared" ca="1" si="57"/>
        <v>43734</v>
      </c>
      <c r="L940" s="20">
        <f ca="1">_xll.meDateFromTenor(K940,L$14,"Following",L$13,"Normal")</f>
        <v>43916</v>
      </c>
      <c r="M940" s="175">
        <f ca="1"/>
        <v>3.1061224029977031E-3</v>
      </c>
      <c r="N940" s="7" t="s">
        <v>4</v>
      </c>
      <c r="O940" s="174">
        <f t="shared" ca="1" si="58"/>
        <v>43734</v>
      </c>
      <c r="P940" s="20">
        <f ca="1">_xll.meDateFromTenor(O940,P$14,"Following",P$13,"Normal")</f>
        <v>43735</v>
      </c>
      <c r="Q940" s="175" t="str">
        <f ca="1"/>
        <v>Load Curve</v>
      </c>
      <c r="R940" s="7" t="s">
        <v>4</v>
      </c>
      <c r="S940" s="174">
        <f t="shared" ca="1" si="59"/>
        <v>43734</v>
      </c>
      <c r="T940" s="20">
        <f ca="1">_xll.meDateFromTenor(S940,"1D","Following",T$13,"Normal")</f>
        <v>43735</v>
      </c>
      <c r="U940" s="175" t="str">
        <f ca="1"/>
        <v>Load Curve</v>
      </c>
      <c r="V940" s="136" t="s">
        <v>4</v>
      </c>
    </row>
    <row r="941" spans="1:22" x14ac:dyDescent="0.25">
      <c r="A941" s="142">
        <v>923</v>
      </c>
      <c r="B941" s="134"/>
      <c r="C941" s="174">
        <f ca="1">_xll.meDateFromTenor(C940,"1D","FOLLOWING",D$13,"NORMAL")</f>
        <v>43735</v>
      </c>
      <c r="D941" s="20">
        <f ca="1">_xll.meDateFromTenor(C941,D$14,"Following",D$13,"Normal")</f>
        <v>43738</v>
      </c>
      <c r="E941" s="175">
        <f ca="1"/>
        <v>-2.861735970727263E-4</v>
      </c>
      <c r="F941" s="99"/>
      <c r="G941" s="174">
        <f t="shared" ca="1" si="56"/>
        <v>43735</v>
      </c>
      <c r="H941" s="20">
        <f ca="1">_xll.meDateFromTenor(G941,H$14,"Following",H$13,"Normal")</f>
        <v>43826</v>
      </c>
      <c r="I941" s="175" t="str">
        <f ca="1"/>
        <v>Load Curve</v>
      </c>
      <c r="J941" s="7" t="s">
        <v>4</v>
      </c>
      <c r="K941" s="174">
        <f t="shared" ca="1" si="57"/>
        <v>43735</v>
      </c>
      <c r="L941" s="20">
        <f ca="1">_xll.meDateFromTenor(K941,L$14,"Following",L$13,"Normal")</f>
        <v>43917</v>
      </c>
      <c r="M941" s="175">
        <f ca="1"/>
        <v>3.1135873121117329E-3</v>
      </c>
      <c r="N941" s="7" t="s">
        <v>4</v>
      </c>
      <c r="O941" s="174">
        <f t="shared" ca="1" si="58"/>
        <v>43735</v>
      </c>
      <c r="P941" s="20">
        <f ca="1">_xll.meDateFromTenor(O941,P$14,"Following",P$13,"Normal")</f>
        <v>43738</v>
      </c>
      <c r="Q941" s="175" t="str">
        <f ca="1"/>
        <v>Load Curve</v>
      </c>
      <c r="R941" s="7" t="s">
        <v>4</v>
      </c>
      <c r="S941" s="174">
        <f t="shared" ca="1" si="59"/>
        <v>43735</v>
      </c>
      <c r="T941" s="20">
        <f ca="1">_xll.meDateFromTenor(S941,"1D","Following",T$13,"Normal")</f>
        <v>43738</v>
      </c>
      <c r="U941" s="175" t="str">
        <f ca="1"/>
        <v>Load Curve</v>
      </c>
      <c r="V941" s="136" t="s">
        <v>4</v>
      </c>
    </row>
    <row r="942" spans="1:22" x14ac:dyDescent="0.25">
      <c r="A942" s="142">
        <v>924</v>
      </c>
      <c r="B942" s="134"/>
      <c r="C942" s="174">
        <f ca="1">_xll.meDateFromTenor(C941,"1D","FOLLOWING",D$13,"NORMAL")</f>
        <v>43738</v>
      </c>
      <c r="D942" s="20">
        <f ca="1">_xll.meDateFromTenor(C942,D$14,"Following",D$13,"Normal")</f>
        <v>43739</v>
      </c>
      <c r="E942" s="175">
        <f ca="1"/>
        <v>-2.7357930812765927E-4</v>
      </c>
      <c r="F942" s="99"/>
      <c r="G942" s="174">
        <f t="shared" ca="1" si="56"/>
        <v>43738</v>
      </c>
      <c r="H942" s="20">
        <f ca="1">_xll.meDateFromTenor(G942,H$14,"Following",H$13,"Normal")</f>
        <v>43829</v>
      </c>
      <c r="I942" s="175" t="str">
        <f ca="1"/>
        <v>Load Curve</v>
      </c>
      <c r="J942" s="7" t="s">
        <v>4</v>
      </c>
      <c r="K942" s="174">
        <f t="shared" ca="1" si="57"/>
        <v>43738</v>
      </c>
      <c r="L942" s="20">
        <f ca="1">_xll.meDateFromTenor(K942,L$14,"Following",L$13,"Normal")</f>
        <v>43920</v>
      </c>
      <c r="M942" s="175">
        <f ca="1"/>
        <v>3.1360125201722773E-3</v>
      </c>
      <c r="N942" s="7" t="s">
        <v>4</v>
      </c>
      <c r="O942" s="174">
        <f t="shared" ca="1" si="58"/>
        <v>43738</v>
      </c>
      <c r="P942" s="20">
        <f ca="1">_xll.meDateFromTenor(O942,P$14,"Following",P$13,"Normal")</f>
        <v>43739</v>
      </c>
      <c r="Q942" s="175" t="str">
        <f ca="1"/>
        <v>Load Curve</v>
      </c>
      <c r="R942" s="7" t="s">
        <v>4</v>
      </c>
      <c r="S942" s="174">
        <f t="shared" ca="1" si="59"/>
        <v>43738</v>
      </c>
      <c r="T942" s="20">
        <f ca="1">_xll.meDateFromTenor(S942,"1D","Following",T$13,"Normal")</f>
        <v>43739</v>
      </c>
      <c r="U942" s="175" t="str">
        <f ca="1"/>
        <v>Load Curve</v>
      </c>
      <c r="V942" s="136" t="s">
        <v>4</v>
      </c>
    </row>
    <row r="943" spans="1:22" x14ac:dyDescent="0.25">
      <c r="A943" s="142">
        <v>925</v>
      </c>
      <c r="B943" s="134"/>
      <c r="C943" s="174">
        <f ca="1">_xll.meDateFromTenor(C942,"1D","FOLLOWING",D$13,"NORMAL")</f>
        <v>43739</v>
      </c>
      <c r="D943" s="20">
        <f ca="1">_xll.meDateFromTenor(C943,D$14,"Following",D$13,"Normal")</f>
        <v>43740</v>
      </c>
      <c r="E943" s="175">
        <f ca="1"/>
        <v>-2.6732250709038494E-4</v>
      </c>
      <c r="F943" s="99"/>
      <c r="G943" s="174">
        <f t="shared" ca="1" si="56"/>
        <v>43739</v>
      </c>
      <c r="H943" s="20">
        <f ca="1">_xll.meDateFromTenor(G943,H$14,"Following",H$13,"Normal")</f>
        <v>43832</v>
      </c>
      <c r="I943" s="175" t="str">
        <f ca="1"/>
        <v>Load Curve</v>
      </c>
      <c r="J943" s="7" t="s">
        <v>4</v>
      </c>
      <c r="K943" s="174">
        <f t="shared" ca="1" si="57"/>
        <v>43739</v>
      </c>
      <c r="L943" s="20">
        <f ca="1">_xll.meDateFromTenor(K943,L$14,"Following",L$13,"Normal")</f>
        <v>43922</v>
      </c>
      <c r="M943" s="175">
        <f ca="1"/>
        <v>3.1434975363983327E-3</v>
      </c>
      <c r="N943" s="7" t="s">
        <v>4</v>
      </c>
      <c r="O943" s="174">
        <f t="shared" ca="1" si="58"/>
        <v>43739</v>
      </c>
      <c r="P943" s="20">
        <f ca="1">_xll.meDateFromTenor(O943,P$14,"Following",P$13,"Normal")</f>
        <v>43740</v>
      </c>
      <c r="Q943" s="175" t="str">
        <f ca="1"/>
        <v>Load Curve</v>
      </c>
      <c r="R943" s="7" t="s">
        <v>4</v>
      </c>
      <c r="S943" s="174">
        <f t="shared" ca="1" si="59"/>
        <v>43739</v>
      </c>
      <c r="T943" s="20">
        <f ca="1">_xll.meDateFromTenor(S943,"1D","Following",T$13,"Normal")</f>
        <v>43740</v>
      </c>
      <c r="U943" s="175" t="str">
        <f ca="1"/>
        <v>Load Curve</v>
      </c>
      <c r="V943" s="136" t="s">
        <v>4</v>
      </c>
    </row>
    <row r="944" spans="1:22" x14ac:dyDescent="0.25">
      <c r="A944" s="142">
        <v>926</v>
      </c>
      <c r="B944" s="134"/>
      <c r="C944" s="174">
        <f ca="1">_xll.meDateFromTenor(C943,"1D","FOLLOWING",D$13,"NORMAL")</f>
        <v>43740</v>
      </c>
      <c r="D944" s="20">
        <f ca="1">_xll.meDateFromTenor(C944,D$14,"Following",D$13,"Normal")</f>
        <v>43741</v>
      </c>
      <c r="E944" s="175">
        <f ca="1"/>
        <v>-2.6108998003593434E-4</v>
      </c>
      <c r="F944" s="99"/>
      <c r="G944" s="174">
        <f t="shared" ca="1" si="56"/>
        <v>43740</v>
      </c>
      <c r="H944" s="20">
        <f ca="1">_xll.meDateFromTenor(G944,H$14,"Following",H$13,"Normal")</f>
        <v>43832</v>
      </c>
      <c r="I944" s="175" t="str">
        <f ca="1"/>
        <v>Load Curve</v>
      </c>
      <c r="J944" s="7" t="s">
        <v>4</v>
      </c>
      <c r="K944" s="174">
        <f t="shared" ca="1" si="57"/>
        <v>43740</v>
      </c>
      <c r="L944" s="20">
        <f ca="1">_xll.meDateFromTenor(K944,L$14,"Following",L$13,"Normal")</f>
        <v>43923</v>
      </c>
      <c r="M944" s="175">
        <f ca="1"/>
        <v>3.1509874193771858E-3</v>
      </c>
      <c r="N944" s="7" t="s">
        <v>4</v>
      </c>
      <c r="O944" s="174">
        <f t="shared" ca="1" si="58"/>
        <v>43740</v>
      </c>
      <c r="P944" s="20">
        <f ca="1">_xll.meDateFromTenor(O944,P$14,"Following",P$13,"Normal")</f>
        <v>43741</v>
      </c>
      <c r="Q944" s="175" t="str">
        <f ca="1"/>
        <v>Load Curve</v>
      </c>
      <c r="R944" s="7" t="s">
        <v>4</v>
      </c>
      <c r="S944" s="174">
        <f t="shared" ca="1" si="59"/>
        <v>43740</v>
      </c>
      <c r="T944" s="20">
        <f ca="1">_xll.meDateFromTenor(S944,"1D","Following",T$13,"Normal")</f>
        <v>43741</v>
      </c>
      <c r="U944" s="175" t="str">
        <f ca="1"/>
        <v>Load Curve</v>
      </c>
      <c r="V944" s="136" t="s">
        <v>4</v>
      </c>
    </row>
    <row r="945" spans="1:22" x14ac:dyDescent="0.25">
      <c r="A945" s="142">
        <v>927</v>
      </c>
      <c r="B945" s="134"/>
      <c r="C945" s="174">
        <f ca="1">_xll.meDateFromTenor(C944,"1D","FOLLOWING",D$13,"NORMAL")</f>
        <v>43741</v>
      </c>
      <c r="D945" s="20">
        <f ca="1">_xll.meDateFromTenor(C945,D$14,"Following",D$13,"Normal")</f>
        <v>43742</v>
      </c>
      <c r="E945" s="175">
        <f ca="1"/>
        <v>-2.5488172620491504E-4</v>
      </c>
      <c r="F945" s="99"/>
      <c r="G945" s="174">
        <f t="shared" ca="1" si="56"/>
        <v>43741</v>
      </c>
      <c r="H945" s="20">
        <f ca="1">_xll.meDateFromTenor(G945,H$14,"Following",H$13,"Normal")</f>
        <v>43833</v>
      </c>
      <c r="I945" s="175" t="str">
        <f ca="1"/>
        <v>Load Curve</v>
      </c>
      <c r="J945" s="7" t="s">
        <v>4</v>
      </c>
      <c r="K945" s="174">
        <f t="shared" ca="1" si="57"/>
        <v>43741</v>
      </c>
      <c r="L945" s="20">
        <f ca="1">_xll.meDateFromTenor(K945,L$14,"Following",L$13,"Normal")</f>
        <v>43924</v>
      </c>
      <c r="M945" s="175">
        <f ca="1"/>
        <v>3.1584821050987537E-3</v>
      </c>
      <c r="N945" s="7" t="s">
        <v>4</v>
      </c>
      <c r="O945" s="174">
        <f t="shared" ca="1" si="58"/>
        <v>43741</v>
      </c>
      <c r="P945" s="20">
        <f ca="1">_xll.meDateFromTenor(O945,P$14,"Following",P$13,"Normal")</f>
        <v>43742</v>
      </c>
      <c r="Q945" s="175" t="str">
        <f ca="1"/>
        <v>Load Curve</v>
      </c>
      <c r="R945" s="7" t="s">
        <v>4</v>
      </c>
      <c r="S945" s="174">
        <f t="shared" ca="1" si="59"/>
        <v>43741</v>
      </c>
      <c r="T945" s="20">
        <f ca="1">_xll.meDateFromTenor(S945,"1D","Following",T$13,"Normal")</f>
        <v>43742</v>
      </c>
      <c r="U945" s="175" t="str">
        <f ca="1"/>
        <v>Load Curve</v>
      </c>
      <c r="V945" s="136" t="s">
        <v>4</v>
      </c>
    </row>
    <row r="946" spans="1:22" x14ac:dyDescent="0.25">
      <c r="A946" s="142">
        <v>928</v>
      </c>
      <c r="B946" s="134"/>
      <c r="C946" s="174">
        <f ca="1">_xll.meDateFromTenor(C945,"1D","FOLLOWING",D$13,"NORMAL")</f>
        <v>43742</v>
      </c>
      <c r="D946" s="20">
        <f ca="1">_xll.meDateFromTenor(C946,D$14,"Following",D$13,"Normal")</f>
        <v>43745</v>
      </c>
      <c r="E946" s="175">
        <f ca="1"/>
        <v>-2.4254596460604547E-4</v>
      </c>
      <c r="F946" s="99"/>
      <c r="G946" s="174">
        <f t="shared" ca="1" si="56"/>
        <v>43742</v>
      </c>
      <c r="H946" s="20">
        <f ca="1">_xll.meDateFromTenor(G946,H$14,"Following",H$13,"Normal")</f>
        <v>43836</v>
      </c>
      <c r="I946" s="175" t="str">
        <f ca="1"/>
        <v>Load Curve</v>
      </c>
      <c r="J946" s="7" t="s">
        <v>4</v>
      </c>
      <c r="K946" s="174">
        <f t="shared" ca="1" si="57"/>
        <v>43742</v>
      </c>
      <c r="L946" s="20">
        <f ca="1">_xll.meDateFromTenor(K946,L$14,"Following",L$13,"Normal")</f>
        <v>43927</v>
      </c>
      <c r="M946" s="175">
        <f ca="1"/>
        <v>3.1659815295529531E-3</v>
      </c>
      <c r="N946" s="7" t="s">
        <v>4</v>
      </c>
      <c r="O946" s="174">
        <f t="shared" ca="1" si="58"/>
        <v>43742</v>
      </c>
      <c r="P946" s="20">
        <f ca="1">_xll.meDateFromTenor(O946,P$14,"Following",P$13,"Normal")</f>
        <v>43745</v>
      </c>
      <c r="Q946" s="175" t="str">
        <f ca="1"/>
        <v>Load Curve</v>
      </c>
      <c r="R946" s="7" t="s">
        <v>4</v>
      </c>
      <c r="S946" s="174">
        <f t="shared" ca="1" si="59"/>
        <v>43742</v>
      </c>
      <c r="T946" s="20">
        <f ca="1">_xll.meDateFromTenor(S946,"1D","Following",T$13,"Normal")</f>
        <v>43745</v>
      </c>
      <c r="U946" s="175" t="str">
        <f ca="1"/>
        <v>Load Curve</v>
      </c>
      <c r="V946" s="136" t="s">
        <v>4</v>
      </c>
    </row>
    <row r="947" spans="1:22" x14ac:dyDescent="0.25">
      <c r="A947" s="142">
        <v>929</v>
      </c>
      <c r="B947" s="134"/>
      <c r="C947" s="174">
        <f ca="1">_xll.meDateFromTenor(C946,"1D","FOLLOWING",D$13,"NORMAL")</f>
        <v>43745</v>
      </c>
      <c r="D947" s="20">
        <f ca="1">_xll.meDateFromTenor(C947,D$14,"Following",D$13,"Normal")</f>
        <v>43746</v>
      </c>
      <c r="E947" s="175">
        <f ca="1"/>
        <v>-2.3029143711994574E-4</v>
      </c>
      <c r="F947" s="99"/>
      <c r="G947" s="174">
        <f t="shared" ca="1" si="56"/>
        <v>43745</v>
      </c>
      <c r="H947" s="20">
        <f ca="1">_xll.meDateFromTenor(G947,H$14,"Following",H$13,"Normal")</f>
        <v>43837</v>
      </c>
      <c r="I947" s="175" t="str">
        <f ca="1"/>
        <v>Load Curve</v>
      </c>
      <c r="J947" s="7" t="s">
        <v>4</v>
      </c>
      <c r="K947" s="174">
        <f t="shared" ca="1" si="57"/>
        <v>43745</v>
      </c>
      <c r="L947" s="20">
        <f ca="1">_xll.meDateFromTenor(K947,L$14,"Following",L$13,"Normal")</f>
        <v>43928</v>
      </c>
      <c r="M947" s="175">
        <f ca="1"/>
        <v>3.1885075952105091E-3</v>
      </c>
      <c r="N947" s="7" t="s">
        <v>4</v>
      </c>
      <c r="O947" s="174">
        <f t="shared" ca="1" si="58"/>
        <v>43745</v>
      </c>
      <c r="P947" s="20">
        <f ca="1">_xll.meDateFromTenor(O947,P$14,"Following",P$13,"Normal")</f>
        <v>43746</v>
      </c>
      <c r="Q947" s="175" t="str">
        <f ca="1"/>
        <v>Load Curve</v>
      </c>
      <c r="R947" s="7" t="s">
        <v>4</v>
      </c>
      <c r="S947" s="174">
        <f t="shared" ca="1" si="59"/>
        <v>43745</v>
      </c>
      <c r="T947" s="20">
        <f ca="1">_xll.meDateFromTenor(S947,"1D","Following",T$13,"Normal")</f>
        <v>43746</v>
      </c>
      <c r="U947" s="175" t="str">
        <f ca="1"/>
        <v>Load Curve</v>
      </c>
      <c r="V947" s="136" t="s">
        <v>4</v>
      </c>
    </row>
    <row r="948" spans="1:22" x14ac:dyDescent="0.25">
      <c r="A948" s="142">
        <v>930</v>
      </c>
      <c r="B948" s="134"/>
      <c r="C948" s="174">
        <f ca="1">_xll.meDateFromTenor(C947,"1D","FOLLOWING",D$13,"NORMAL")</f>
        <v>43746</v>
      </c>
      <c r="D948" s="20">
        <f ca="1">_xll.meDateFromTenor(C948,D$14,"Following",D$13,"Normal")</f>
        <v>43747</v>
      </c>
      <c r="E948" s="175">
        <f ca="1"/>
        <v>-2.242045446098833E-4</v>
      </c>
      <c r="F948" s="99"/>
      <c r="G948" s="174">
        <f t="shared" ca="1" si="56"/>
        <v>43746</v>
      </c>
      <c r="H948" s="20">
        <f ca="1">_xll.meDateFromTenor(G948,H$14,"Following",H$13,"Normal")</f>
        <v>43838</v>
      </c>
      <c r="I948" s="175" t="str">
        <f ca="1"/>
        <v>Load Curve</v>
      </c>
      <c r="J948" s="7" t="s">
        <v>4</v>
      </c>
      <c r="K948" s="174">
        <f t="shared" ca="1" si="57"/>
        <v>43746</v>
      </c>
      <c r="L948" s="20">
        <f ca="1">_xll.meDateFromTenor(K948,L$14,"Following",L$13,"Normal")</f>
        <v>43929</v>
      </c>
      <c r="M948" s="175">
        <f ca="1"/>
        <v>3.1960253344944021E-3</v>
      </c>
      <c r="N948" s="7" t="s">
        <v>4</v>
      </c>
      <c r="O948" s="174">
        <f t="shared" ca="1" si="58"/>
        <v>43746</v>
      </c>
      <c r="P948" s="20">
        <f ca="1">_xll.meDateFromTenor(O948,P$14,"Following",P$13,"Normal")</f>
        <v>43747</v>
      </c>
      <c r="Q948" s="175" t="str">
        <f ca="1"/>
        <v>Load Curve</v>
      </c>
      <c r="R948" s="7" t="s">
        <v>4</v>
      </c>
      <c r="S948" s="174">
        <f t="shared" ca="1" si="59"/>
        <v>43746</v>
      </c>
      <c r="T948" s="20">
        <f ca="1">_xll.meDateFromTenor(S948,"1D","Following",T$13,"Normal")</f>
        <v>43747</v>
      </c>
      <c r="U948" s="175" t="str">
        <f ca="1"/>
        <v>Load Curve</v>
      </c>
      <c r="V948" s="136" t="s">
        <v>4</v>
      </c>
    </row>
    <row r="949" spans="1:22" x14ac:dyDescent="0.25">
      <c r="A949" s="142">
        <v>931</v>
      </c>
      <c r="B949" s="134"/>
      <c r="C949" s="174">
        <f ca="1">_xll.meDateFromTenor(C948,"1D","FOLLOWING",D$13,"NORMAL")</f>
        <v>43747</v>
      </c>
      <c r="D949" s="20">
        <f ca="1">_xll.meDateFromTenor(C949,D$14,"Following",D$13,"Normal")</f>
        <v>43748</v>
      </c>
      <c r="E949" s="175">
        <f ca="1"/>
        <v>-2.1814192292524205E-4</v>
      </c>
      <c r="F949" s="99"/>
      <c r="G949" s="174">
        <f t="shared" ca="1" si="56"/>
        <v>43747</v>
      </c>
      <c r="H949" s="20">
        <f ca="1">_xll.meDateFromTenor(G949,H$14,"Following",H$13,"Normal")</f>
        <v>43839</v>
      </c>
      <c r="I949" s="175" t="str">
        <f ca="1"/>
        <v>Load Curve</v>
      </c>
      <c r="J949" s="7" t="s">
        <v>4</v>
      </c>
      <c r="K949" s="174">
        <f t="shared" ca="1" si="57"/>
        <v>43747</v>
      </c>
      <c r="L949" s="20">
        <f ca="1">_xll.meDateFromTenor(K949,L$14,"Following",L$13,"Normal")</f>
        <v>43930</v>
      </c>
      <c r="M949" s="175">
        <f ca="1"/>
        <v>3.2035474924605096E-3</v>
      </c>
      <c r="N949" s="7" t="s">
        <v>4</v>
      </c>
      <c r="O949" s="174">
        <f t="shared" ca="1" si="58"/>
        <v>43747</v>
      </c>
      <c r="P949" s="20">
        <f ca="1">_xll.meDateFromTenor(O949,P$14,"Following",P$13,"Normal")</f>
        <v>43748</v>
      </c>
      <c r="Q949" s="175" t="str">
        <f ca="1"/>
        <v>Load Curve</v>
      </c>
      <c r="R949" s="7" t="s">
        <v>4</v>
      </c>
      <c r="S949" s="174">
        <f t="shared" ca="1" si="59"/>
        <v>43747</v>
      </c>
      <c r="T949" s="20">
        <f ca="1">_xll.meDateFromTenor(S949,"1D","Following",T$13,"Normal")</f>
        <v>43748</v>
      </c>
      <c r="U949" s="175" t="str">
        <f ca="1"/>
        <v>Load Curve</v>
      </c>
      <c r="V949" s="136" t="s">
        <v>4</v>
      </c>
    </row>
    <row r="950" spans="1:22" x14ac:dyDescent="0.25">
      <c r="A950" s="142">
        <v>932</v>
      </c>
      <c r="B950" s="134"/>
      <c r="C950" s="174">
        <f ca="1">_xll.meDateFromTenor(C949,"1D","FOLLOWING",D$13,"NORMAL")</f>
        <v>43748</v>
      </c>
      <c r="D950" s="20">
        <f ca="1">_xll.meDateFromTenor(C950,D$14,"Following",D$13,"Normal")</f>
        <v>43749</v>
      </c>
      <c r="E950" s="175">
        <f ca="1"/>
        <v>-2.1210357206591444E-4</v>
      </c>
      <c r="F950" s="99"/>
      <c r="G950" s="174">
        <f t="shared" ca="1" si="56"/>
        <v>43748</v>
      </c>
      <c r="H950" s="20">
        <f ca="1">_xll.meDateFromTenor(G950,H$14,"Following",H$13,"Normal")</f>
        <v>43840</v>
      </c>
      <c r="I950" s="175" t="str">
        <f ca="1"/>
        <v>Load Curve</v>
      </c>
      <c r="J950" s="7" t="s">
        <v>4</v>
      </c>
      <c r="K950" s="174">
        <f t="shared" ca="1" si="57"/>
        <v>43748</v>
      </c>
      <c r="L950" s="20">
        <f ca="1">_xll.meDateFromTenor(K950,L$14,"Following",L$13,"Normal")</f>
        <v>43935</v>
      </c>
      <c r="M950" s="175">
        <f ca="1"/>
        <v>3.2110740050987486E-3</v>
      </c>
      <c r="N950" s="7" t="s">
        <v>4</v>
      </c>
      <c r="O950" s="174">
        <f t="shared" ca="1" si="58"/>
        <v>43748</v>
      </c>
      <c r="P950" s="20">
        <f ca="1">_xll.meDateFromTenor(O950,P$14,"Following",P$13,"Normal")</f>
        <v>43749</v>
      </c>
      <c r="Q950" s="175" t="str">
        <f ca="1"/>
        <v>Load Curve</v>
      </c>
      <c r="R950" s="7" t="s">
        <v>4</v>
      </c>
      <c r="S950" s="174">
        <f t="shared" ca="1" si="59"/>
        <v>43748</v>
      </c>
      <c r="T950" s="20">
        <f ca="1">_xll.meDateFromTenor(S950,"1D","Following",T$13,"Normal")</f>
        <v>43749</v>
      </c>
      <c r="U950" s="175" t="str">
        <f ca="1"/>
        <v>Load Curve</v>
      </c>
      <c r="V950" s="136" t="s">
        <v>4</v>
      </c>
    </row>
    <row r="951" spans="1:22" x14ac:dyDescent="0.25">
      <c r="A951" s="142">
        <v>933</v>
      </c>
      <c r="B951" s="134"/>
      <c r="C951" s="174">
        <f ca="1">_xll.meDateFromTenor(C950,"1D","FOLLOWING",D$13,"NORMAL")</f>
        <v>43749</v>
      </c>
      <c r="D951" s="20">
        <f ca="1">_xll.meDateFromTenor(C951,D$14,"Following",D$13,"Normal")</f>
        <v>43752</v>
      </c>
      <c r="E951" s="175">
        <f ca="1"/>
        <v>-2.0010765997557982E-4</v>
      </c>
      <c r="F951" s="99"/>
      <c r="G951" s="174">
        <f t="shared" ca="1" si="56"/>
        <v>43749</v>
      </c>
      <c r="H951" s="20">
        <f ca="1">_xll.meDateFromTenor(G951,H$14,"Following",H$13,"Normal")</f>
        <v>43843</v>
      </c>
      <c r="I951" s="175" t="str">
        <f ca="1"/>
        <v>Load Curve</v>
      </c>
      <c r="J951" s="7" t="s">
        <v>4</v>
      </c>
      <c r="K951" s="174">
        <f t="shared" ca="1" si="57"/>
        <v>43749</v>
      </c>
      <c r="L951" s="20">
        <f ca="1">_xll.meDateFromTenor(K951,L$14,"Following",L$13,"Normal")</f>
        <v>43935</v>
      </c>
      <c r="M951" s="175">
        <f ca="1"/>
        <v>3.2186048083990347E-3</v>
      </c>
      <c r="N951" s="7" t="s">
        <v>4</v>
      </c>
      <c r="O951" s="174">
        <f t="shared" ca="1" si="58"/>
        <v>43749</v>
      </c>
      <c r="P951" s="20">
        <f ca="1">_xll.meDateFromTenor(O951,P$14,"Following",P$13,"Normal")</f>
        <v>43752</v>
      </c>
      <c r="Q951" s="175" t="str">
        <f ca="1"/>
        <v>Load Curve</v>
      </c>
      <c r="R951" s="7" t="s">
        <v>4</v>
      </c>
      <c r="S951" s="174">
        <f t="shared" ca="1" si="59"/>
        <v>43749</v>
      </c>
      <c r="T951" s="20">
        <f ca="1">_xll.meDateFromTenor(S951,"1D","Following",T$13,"Normal")</f>
        <v>43752</v>
      </c>
      <c r="U951" s="175" t="str">
        <f ca="1"/>
        <v>Load Curve</v>
      </c>
      <c r="V951" s="136" t="s">
        <v>4</v>
      </c>
    </row>
    <row r="952" spans="1:22" x14ac:dyDescent="0.25">
      <c r="A952" s="142">
        <v>934</v>
      </c>
      <c r="B952" s="134"/>
      <c r="C952" s="174">
        <f ca="1">_xll.meDateFromTenor(C951,"1D","FOLLOWING",D$13,"NORMAL")</f>
        <v>43752</v>
      </c>
      <c r="D952" s="20">
        <f ca="1">_xll.meDateFromTenor(C952,D$14,"Following",D$13,"Normal")</f>
        <v>43753</v>
      </c>
      <c r="E952" s="175">
        <f ca="1"/>
        <v>-1.8819286920823753E-4</v>
      </c>
      <c r="F952" s="99"/>
      <c r="G952" s="174">
        <f t="shared" ca="1" si="56"/>
        <v>43752</v>
      </c>
      <c r="H952" s="20">
        <f ca="1">_xll.meDateFromTenor(G952,H$14,"Following",H$13,"Normal")</f>
        <v>43844</v>
      </c>
      <c r="I952" s="175" t="str">
        <f ca="1"/>
        <v>Load Curve</v>
      </c>
      <c r="J952" s="7" t="s">
        <v>4</v>
      </c>
      <c r="K952" s="174">
        <f t="shared" ca="1" si="57"/>
        <v>43752</v>
      </c>
      <c r="L952" s="20">
        <f ca="1">_xll.meDateFromTenor(K952,L$14,"Following",L$13,"Normal")</f>
        <v>43935</v>
      </c>
      <c r="M952" s="175">
        <f ca="1"/>
        <v>3.241222322171351E-3</v>
      </c>
      <c r="N952" s="7" t="s">
        <v>4</v>
      </c>
      <c r="O952" s="174">
        <f t="shared" ca="1" si="58"/>
        <v>43752</v>
      </c>
      <c r="P952" s="20">
        <f ca="1">_xll.meDateFromTenor(O952,P$14,"Following",P$13,"Normal")</f>
        <v>43753</v>
      </c>
      <c r="Q952" s="175" t="str">
        <f ca="1"/>
        <v>Load Curve</v>
      </c>
      <c r="R952" s="7" t="s">
        <v>4</v>
      </c>
      <c r="S952" s="174">
        <f t="shared" ca="1" si="59"/>
        <v>43752</v>
      </c>
      <c r="T952" s="20">
        <f ca="1">_xll.meDateFromTenor(S952,"1D","Following",T$13,"Normal")</f>
        <v>43753</v>
      </c>
      <c r="U952" s="175" t="str">
        <f ca="1"/>
        <v>Load Curve</v>
      </c>
      <c r="V952" s="136" t="s">
        <v>4</v>
      </c>
    </row>
    <row r="953" spans="1:22" x14ac:dyDescent="0.25">
      <c r="A953" s="142">
        <v>935</v>
      </c>
      <c r="B953" s="134"/>
      <c r="C953" s="174">
        <f ca="1">_xll.meDateFromTenor(C952,"1D","FOLLOWING",D$13,"NORMAL")</f>
        <v>43753</v>
      </c>
      <c r="D953" s="20">
        <f ca="1">_xll.meDateFromTenor(C953,D$14,"Following",D$13,"Normal")</f>
        <v>43754</v>
      </c>
      <c r="E953" s="175">
        <f ca="1"/>
        <v>-1.8227586656038917E-4</v>
      </c>
      <c r="F953" s="99"/>
      <c r="G953" s="174">
        <f t="shared" ca="1" si="56"/>
        <v>43753</v>
      </c>
      <c r="H953" s="20">
        <f ca="1">_xll.meDateFromTenor(G953,H$14,"Following",H$13,"Normal")</f>
        <v>43845</v>
      </c>
      <c r="I953" s="175" t="str">
        <f ca="1"/>
        <v>Load Curve</v>
      </c>
      <c r="J953" s="7" t="s">
        <v>4</v>
      </c>
      <c r="K953" s="174">
        <f t="shared" ca="1" si="57"/>
        <v>43753</v>
      </c>
      <c r="L953" s="20">
        <f ca="1">_xll.meDateFromTenor(K953,L$14,"Following",L$13,"Normal")</f>
        <v>43936</v>
      </c>
      <c r="M953" s="175">
        <f ca="1"/>
        <v>3.2487696480189973E-3</v>
      </c>
      <c r="N953" s="7" t="s">
        <v>4</v>
      </c>
      <c r="O953" s="174">
        <f t="shared" ca="1" si="58"/>
        <v>43753</v>
      </c>
      <c r="P953" s="20">
        <f ca="1">_xll.meDateFromTenor(O953,P$14,"Following",P$13,"Normal")</f>
        <v>43754</v>
      </c>
      <c r="Q953" s="175" t="str">
        <f ca="1"/>
        <v>Load Curve</v>
      </c>
      <c r="R953" s="7" t="s">
        <v>4</v>
      </c>
      <c r="S953" s="174">
        <f t="shared" ca="1" si="59"/>
        <v>43753</v>
      </c>
      <c r="T953" s="20">
        <f ca="1">_xll.meDateFromTenor(S953,"1D","Following",T$13,"Normal")</f>
        <v>43754</v>
      </c>
      <c r="U953" s="175" t="str">
        <f ca="1"/>
        <v>Load Curve</v>
      </c>
      <c r="V953" s="136" t="s">
        <v>4</v>
      </c>
    </row>
    <row r="954" spans="1:22" x14ac:dyDescent="0.25">
      <c r="A954" s="142">
        <v>936</v>
      </c>
      <c r="B954" s="134"/>
      <c r="C954" s="174">
        <f ca="1">_xll.meDateFromTenor(C953,"1D","FOLLOWING",D$13,"NORMAL")</f>
        <v>43754</v>
      </c>
      <c r="D954" s="20">
        <f ca="1">_xll.meDateFromTenor(C954,D$14,"Following",D$13,"Normal")</f>
        <v>43755</v>
      </c>
      <c r="E954" s="175">
        <f ca="1"/>
        <v>-1.7638313285939296E-4</v>
      </c>
      <c r="F954" s="99"/>
      <c r="G954" s="174">
        <f t="shared" ca="1" si="56"/>
        <v>43754</v>
      </c>
      <c r="H954" s="20">
        <f ca="1">_xll.meDateFromTenor(G954,H$14,"Following",H$13,"Normal")</f>
        <v>43846</v>
      </c>
      <c r="I954" s="175" t="str">
        <f ca="1"/>
        <v>Load Curve</v>
      </c>
      <c r="J954" s="7" t="s">
        <v>4</v>
      </c>
      <c r="K954" s="174">
        <f t="shared" ca="1" si="57"/>
        <v>43754</v>
      </c>
      <c r="L954" s="20">
        <f ca="1">_xll.meDateFromTenor(K954,L$14,"Following",L$13,"Normal")</f>
        <v>43937</v>
      </c>
      <c r="M954" s="175">
        <f ca="1"/>
        <v>3.2563209444782747E-3</v>
      </c>
      <c r="N954" s="7" t="s">
        <v>4</v>
      </c>
      <c r="O954" s="174">
        <f t="shared" ca="1" si="58"/>
        <v>43754</v>
      </c>
      <c r="P954" s="20">
        <f ca="1">_xll.meDateFromTenor(O954,P$14,"Following",P$13,"Normal")</f>
        <v>43755</v>
      </c>
      <c r="Q954" s="175" t="str">
        <f ca="1"/>
        <v>Load Curve</v>
      </c>
      <c r="R954" s="7" t="s">
        <v>4</v>
      </c>
      <c r="S954" s="174">
        <f t="shared" ca="1" si="59"/>
        <v>43754</v>
      </c>
      <c r="T954" s="20">
        <f ca="1">_xll.meDateFromTenor(S954,"1D","Following",T$13,"Normal")</f>
        <v>43755</v>
      </c>
      <c r="U954" s="175" t="str">
        <f ca="1"/>
        <v>Load Curve</v>
      </c>
      <c r="V954" s="136" t="s">
        <v>4</v>
      </c>
    </row>
    <row r="955" spans="1:22" x14ac:dyDescent="0.25">
      <c r="A955" s="142">
        <v>937</v>
      </c>
      <c r="B955" s="134"/>
      <c r="C955" s="174">
        <f ca="1">_xll.meDateFromTenor(C954,"1D","FOLLOWING",D$13,"NORMAL")</f>
        <v>43755</v>
      </c>
      <c r="D955" s="20">
        <f ca="1">_xll.meDateFromTenor(C955,D$14,"Following",D$13,"Normal")</f>
        <v>43756</v>
      </c>
      <c r="E955" s="175">
        <f ca="1"/>
        <v>-1.7051466730588831E-4</v>
      </c>
      <c r="F955" s="99"/>
      <c r="G955" s="174">
        <f t="shared" ca="1" si="56"/>
        <v>43755</v>
      </c>
      <c r="H955" s="20">
        <f ca="1">_xll.meDateFromTenor(G955,H$14,"Following",H$13,"Normal")</f>
        <v>43847</v>
      </c>
      <c r="I955" s="175" t="str">
        <f ca="1"/>
        <v>Load Curve</v>
      </c>
      <c r="J955" s="7" t="s">
        <v>4</v>
      </c>
      <c r="K955" s="174">
        <f t="shared" ca="1" si="57"/>
        <v>43755</v>
      </c>
      <c r="L955" s="20">
        <f ca="1">_xll.meDateFromTenor(K955,L$14,"Following",L$13,"Normal")</f>
        <v>43938</v>
      </c>
      <c r="M955" s="175">
        <f ca="1"/>
        <v>3.2638761475391001E-3</v>
      </c>
      <c r="N955" s="7" t="s">
        <v>4</v>
      </c>
      <c r="O955" s="174">
        <f t="shared" ca="1" si="58"/>
        <v>43755</v>
      </c>
      <c r="P955" s="20">
        <f ca="1">_xll.meDateFromTenor(O955,P$14,"Following",P$13,"Normal")</f>
        <v>43756</v>
      </c>
      <c r="Q955" s="175" t="str">
        <f ca="1"/>
        <v>Load Curve</v>
      </c>
      <c r="R955" s="7" t="s">
        <v>4</v>
      </c>
      <c r="S955" s="174">
        <f t="shared" ca="1" si="59"/>
        <v>43755</v>
      </c>
      <c r="T955" s="20">
        <f ca="1">_xll.meDateFromTenor(S955,"1D","Following",T$13,"Normal")</f>
        <v>43756</v>
      </c>
      <c r="U955" s="175" t="str">
        <f ca="1"/>
        <v>Load Curve</v>
      </c>
      <c r="V955" s="136" t="s">
        <v>4</v>
      </c>
    </row>
    <row r="956" spans="1:22" x14ac:dyDescent="0.25">
      <c r="A956" s="142">
        <v>938</v>
      </c>
      <c r="B956" s="134"/>
      <c r="C956" s="174">
        <f ca="1">_xll.meDateFromTenor(C955,"1D","FOLLOWING",D$13,"NORMAL")</f>
        <v>43756</v>
      </c>
      <c r="D956" s="20">
        <f ca="1">_xll.meDateFromTenor(C956,D$14,"Following",D$13,"Normal")</f>
        <v>43759</v>
      </c>
      <c r="E956" s="175">
        <f ca="1"/>
        <v>-1.5885855889408219E-4</v>
      </c>
      <c r="F956" s="99"/>
      <c r="G956" s="174">
        <f t="shared" ca="1" si="56"/>
        <v>43756</v>
      </c>
      <c r="H956" s="20">
        <f ca="1">_xll.meDateFromTenor(G956,H$14,"Following",H$13,"Normal")</f>
        <v>43850</v>
      </c>
      <c r="I956" s="175" t="str">
        <f ca="1"/>
        <v>Load Curve</v>
      </c>
      <c r="J956" s="7" t="s">
        <v>4</v>
      </c>
      <c r="K956" s="174">
        <f t="shared" ca="1" si="57"/>
        <v>43756</v>
      </c>
      <c r="L956" s="20">
        <f ca="1">_xll.meDateFromTenor(K956,L$14,"Following",L$13,"Normal")</f>
        <v>43941</v>
      </c>
      <c r="M956" s="175">
        <f ca="1"/>
        <v>3.2714351931913905E-3</v>
      </c>
      <c r="N956" s="7" t="s">
        <v>4</v>
      </c>
      <c r="O956" s="174">
        <f t="shared" ca="1" si="58"/>
        <v>43756</v>
      </c>
      <c r="P956" s="20">
        <f ca="1">_xll.meDateFromTenor(O956,P$14,"Following",P$13,"Normal")</f>
        <v>43759</v>
      </c>
      <c r="Q956" s="175" t="str">
        <f ca="1"/>
        <v>Load Curve</v>
      </c>
      <c r="R956" s="7" t="s">
        <v>4</v>
      </c>
      <c r="S956" s="174">
        <f t="shared" ca="1" si="59"/>
        <v>43756</v>
      </c>
      <c r="T956" s="20">
        <f ca="1">_xll.meDateFromTenor(S956,"1D","Following",T$13,"Normal")</f>
        <v>43759</v>
      </c>
      <c r="U956" s="175" t="str">
        <f ca="1"/>
        <v>Load Curve</v>
      </c>
      <c r="V956" s="136" t="s">
        <v>4</v>
      </c>
    </row>
    <row r="957" spans="1:22" x14ac:dyDescent="0.25">
      <c r="A957" s="142">
        <v>939</v>
      </c>
      <c r="B957" s="134"/>
      <c r="C957" s="174">
        <f ca="1">_xll.meDateFromTenor(C956,"1D","FOLLOWING",D$13,"NORMAL")</f>
        <v>43759</v>
      </c>
      <c r="D957" s="20">
        <f ca="1">_xll.meDateFromTenor(C957,D$14,"Following",D$13,"Normal")</f>
        <v>43760</v>
      </c>
      <c r="E957" s="175">
        <f ca="1"/>
        <v>-1.4728348157078182E-4</v>
      </c>
      <c r="F957" s="99"/>
      <c r="G957" s="174">
        <f t="shared" ca="1" si="56"/>
        <v>43759</v>
      </c>
      <c r="H957" s="20">
        <f ca="1">_xll.meDateFromTenor(G957,H$14,"Following",H$13,"Normal")</f>
        <v>43851</v>
      </c>
      <c r="I957" s="175" t="str">
        <f ca="1"/>
        <v>Load Curve</v>
      </c>
      <c r="J957" s="7" t="s">
        <v>4</v>
      </c>
      <c r="K957" s="174">
        <f t="shared" ca="1" si="57"/>
        <v>43759</v>
      </c>
      <c r="L957" s="20">
        <f ca="1">_xll.meDateFromTenor(K957,L$14,"Following",L$13,"Normal")</f>
        <v>43942</v>
      </c>
      <c r="M957" s="175">
        <f ca="1"/>
        <v>3.2941347455962161E-3</v>
      </c>
      <c r="N957" s="7" t="s">
        <v>4</v>
      </c>
      <c r="O957" s="174">
        <f t="shared" ca="1" si="58"/>
        <v>43759</v>
      </c>
      <c r="P957" s="20">
        <f ca="1">_xll.meDateFromTenor(O957,P$14,"Following",P$13,"Normal")</f>
        <v>43760</v>
      </c>
      <c r="Q957" s="175" t="str">
        <f ca="1"/>
        <v>Load Curve</v>
      </c>
      <c r="R957" s="7" t="s">
        <v>4</v>
      </c>
      <c r="S957" s="174">
        <f t="shared" ca="1" si="59"/>
        <v>43759</v>
      </c>
      <c r="T957" s="20">
        <f ca="1">_xll.meDateFromTenor(S957,"1D","Following",T$13,"Normal")</f>
        <v>43760</v>
      </c>
      <c r="U957" s="175" t="str">
        <f ca="1"/>
        <v>Load Curve</v>
      </c>
      <c r="V957" s="136" t="s">
        <v>4</v>
      </c>
    </row>
    <row r="958" spans="1:22" x14ac:dyDescent="0.25">
      <c r="A958" s="142">
        <v>940</v>
      </c>
      <c r="B958" s="134"/>
      <c r="C958" s="174">
        <f ca="1">_xll.meDateFromTenor(C957,"1D","FOLLOWING",D$13,"NORMAL")</f>
        <v>43760</v>
      </c>
      <c r="D958" s="20">
        <f ca="1">_xll.meDateFromTenor(C958,D$14,"Following",D$13,"Normal")</f>
        <v>43761</v>
      </c>
      <c r="E958" s="175">
        <f ca="1"/>
        <v>-1.415363526779961E-4</v>
      </c>
      <c r="F958" s="99"/>
      <c r="G958" s="174">
        <f t="shared" ca="1" si="56"/>
        <v>43760</v>
      </c>
      <c r="H958" s="20">
        <f ca="1">_xll.meDateFromTenor(G958,H$14,"Following",H$13,"Normal")</f>
        <v>43852</v>
      </c>
      <c r="I958" s="175" t="str">
        <f ca="1"/>
        <v>Load Curve</v>
      </c>
      <c r="J958" s="7" t="s">
        <v>4</v>
      </c>
      <c r="K958" s="174">
        <f t="shared" ca="1" si="57"/>
        <v>43760</v>
      </c>
      <c r="L958" s="20">
        <f ca="1">_xll.meDateFromTenor(K958,L$14,"Following",L$13,"Normal")</f>
        <v>43943</v>
      </c>
      <c r="M958" s="175">
        <f ca="1"/>
        <v>3.3017085215135303E-3</v>
      </c>
      <c r="N958" s="7" t="s">
        <v>4</v>
      </c>
      <c r="O958" s="174">
        <f t="shared" ca="1" si="58"/>
        <v>43760</v>
      </c>
      <c r="P958" s="20">
        <f ca="1">_xll.meDateFromTenor(O958,P$14,"Following",P$13,"Normal")</f>
        <v>43761</v>
      </c>
      <c r="Q958" s="175" t="str">
        <f ca="1"/>
        <v>Load Curve</v>
      </c>
      <c r="R958" s="7" t="s">
        <v>4</v>
      </c>
      <c r="S958" s="174">
        <f t="shared" ca="1" si="59"/>
        <v>43760</v>
      </c>
      <c r="T958" s="20">
        <f ca="1">_xll.meDateFromTenor(S958,"1D","Following",T$13,"Normal")</f>
        <v>43761</v>
      </c>
      <c r="U958" s="175" t="str">
        <f ca="1"/>
        <v>Load Curve</v>
      </c>
      <c r="V958" s="136" t="s">
        <v>4</v>
      </c>
    </row>
    <row r="959" spans="1:22" x14ac:dyDescent="0.25">
      <c r="A959" s="142">
        <v>941</v>
      </c>
      <c r="B959" s="134"/>
      <c r="C959" s="174">
        <f ca="1">_xll.meDateFromTenor(C958,"1D","FOLLOWING",D$13,"NORMAL")</f>
        <v>43761</v>
      </c>
      <c r="D959" s="20">
        <f ca="1">_xll.meDateFromTenor(C959,D$14,"Following",D$13,"Normal")</f>
        <v>43762</v>
      </c>
      <c r="E959" s="175">
        <f ca="1"/>
        <v>-1.3581349013414061E-4</v>
      </c>
      <c r="F959" s="99"/>
      <c r="G959" s="174">
        <f t="shared" ca="1" si="56"/>
        <v>43761</v>
      </c>
      <c r="H959" s="20">
        <f ca="1">_xll.meDateFromTenor(G959,H$14,"Following",H$13,"Normal")</f>
        <v>43853</v>
      </c>
      <c r="I959" s="175" t="str">
        <f ca="1"/>
        <v>Load Curve</v>
      </c>
      <c r="J959" s="7" t="s">
        <v>4</v>
      </c>
      <c r="K959" s="174">
        <f t="shared" ca="1" si="57"/>
        <v>43761</v>
      </c>
      <c r="L959" s="20">
        <f ca="1">_xll.meDateFromTenor(K959,L$14,"Following",L$13,"Normal")</f>
        <v>43944</v>
      </c>
      <c r="M959" s="175">
        <f ca="1"/>
        <v>3.309285819971895E-3</v>
      </c>
      <c r="N959" s="7" t="s">
        <v>4</v>
      </c>
      <c r="O959" s="174">
        <f t="shared" ca="1" si="58"/>
        <v>43761</v>
      </c>
      <c r="P959" s="20">
        <f ca="1">_xll.meDateFromTenor(O959,P$14,"Following",P$13,"Normal")</f>
        <v>43762</v>
      </c>
      <c r="Q959" s="175" t="str">
        <f ca="1"/>
        <v>Load Curve</v>
      </c>
      <c r="R959" s="7" t="s">
        <v>4</v>
      </c>
      <c r="S959" s="174">
        <f t="shared" ca="1" si="59"/>
        <v>43761</v>
      </c>
      <c r="T959" s="20">
        <f ca="1">_xll.meDateFromTenor(S959,"1D","Following",T$13,"Normal")</f>
        <v>43762</v>
      </c>
      <c r="U959" s="175" t="str">
        <f ca="1"/>
        <v>Load Curve</v>
      </c>
      <c r="V959" s="136" t="s">
        <v>4</v>
      </c>
    </row>
    <row r="960" spans="1:22" x14ac:dyDescent="0.25">
      <c r="A960" s="142">
        <v>942</v>
      </c>
      <c r="B960" s="134"/>
      <c r="C960" s="174">
        <f ca="1">_xll.meDateFromTenor(C959,"1D","FOLLOWING",D$13,"NORMAL")</f>
        <v>43762</v>
      </c>
      <c r="D960" s="20">
        <f ca="1">_xll.meDateFromTenor(C960,D$14,"Following",D$13,"Normal")</f>
        <v>43763</v>
      </c>
      <c r="E960" s="175">
        <f ca="1"/>
        <v>-1.3011489357950314E-4</v>
      </c>
      <c r="F960" s="99"/>
      <c r="G960" s="174">
        <f t="shared" ca="1" si="56"/>
        <v>43762</v>
      </c>
      <c r="H960" s="20">
        <f ca="1">_xll.meDateFromTenor(G960,H$14,"Following",H$13,"Normal")</f>
        <v>43854</v>
      </c>
      <c r="I960" s="175" t="str">
        <f ca="1"/>
        <v>Load Curve</v>
      </c>
      <c r="J960" s="7" t="s">
        <v>4</v>
      </c>
      <c r="K960" s="174">
        <f t="shared" ca="1" si="57"/>
        <v>43762</v>
      </c>
      <c r="L960" s="20">
        <f ca="1">_xll.meDateFromTenor(K960,L$14,"Following",L$13,"Normal")</f>
        <v>43945</v>
      </c>
      <c r="M960" s="175">
        <f ca="1"/>
        <v>3.3168665769612235E-3</v>
      </c>
      <c r="N960" s="7" t="s">
        <v>4</v>
      </c>
      <c r="O960" s="174">
        <f t="shared" ca="1" si="58"/>
        <v>43762</v>
      </c>
      <c r="P960" s="20">
        <f ca="1">_xll.meDateFromTenor(O960,P$14,"Following",P$13,"Normal")</f>
        <v>43763</v>
      </c>
      <c r="Q960" s="175" t="str">
        <f ca="1"/>
        <v>Load Curve</v>
      </c>
      <c r="R960" s="7" t="s">
        <v>4</v>
      </c>
      <c r="S960" s="174">
        <f t="shared" ca="1" si="59"/>
        <v>43762</v>
      </c>
      <c r="T960" s="20">
        <f ca="1">_xll.meDateFromTenor(S960,"1D","Following",T$13,"Normal")</f>
        <v>43763</v>
      </c>
      <c r="U960" s="175" t="str">
        <f ca="1"/>
        <v>Load Curve</v>
      </c>
      <c r="V960" s="136" t="s">
        <v>4</v>
      </c>
    </row>
    <row r="961" spans="1:22" x14ac:dyDescent="0.25">
      <c r="A961" s="142">
        <v>943</v>
      </c>
      <c r="B961" s="134"/>
      <c r="C961" s="174">
        <f ca="1">_xll.meDateFromTenor(C960,"1D","FOLLOWING",D$13,"NORMAL")</f>
        <v>43763</v>
      </c>
      <c r="D961" s="20">
        <f ca="1">_xll.meDateFromTenor(C961,D$14,"Following",D$13,"Normal")</f>
        <v>43766</v>
      </c>
      <c r="E961" s="175">
        <f ca="1"/>
        <v>-1.1879854663998699E-4</v>
      </c>
      <c r="F961" s="99"/>
      <c r="G961" s="174">
        <f t="shared" ca="1" si="56"/>
        <v>43763</v>
      </c>
      <c r="H961" s="20">
        <f ca="1">_xll.meDateFromTenor(G961,H$14,"Following",H$13,"Normal")</f>
        <v>43857</v>
      </c>
      <c r="I961" s="175" t="str">
        <f ca="1"/>
        <v>Load Curve</v>
      </c>
      <c r="J961" s="7" t="s">
        <v>4</v>
      </c>
      <c r="K961" s="174">
        <f t="shared" ca="1" si="57"/>
        <v>43763</v>
      </c>
      <c r="L961" s="20">
        <f ca="1">_xll.meDateFromTenor(K961,L$14,"Following",L$13,"Normal")</f>
        <v>43948</v>
      </c>
      <c r="M961" s="175">
        <f ca="1"/>
        <v>3.324450728471433E-3</v>
      </c>
      <c r="N961" s="7" t="s">
        <v>4</v>
      </c>
      <c r="O961" s="174">
        <f t="shared" ca="1" si="58"/>
        <v>43763</v>
      </c>
      <c r="P961" s="20">
        <f ca="1">_xll.meDateFromTenor(O961,P$14,"Following",P$13,"Normal")</f>
        <v>43766</v>
      </c>
      <c r="Q961" s="175" t="str">
        <f ca="1"/>
        <v>Load Curve</v>
      </c>
      <c r="R961" s="7" t="s">
        <v>4</v>
      </c>
      <c r="S961" s="174">
        <f t="shared" ca="1" si="59"/>
        <v>43763</v>
      </c>
      <c r="T961" s="20">
        <f ca="1">_xll.meDateFromTenor(S961,"1D","Following",T$13,"Normal")</f>
        <v>43766</v>
      </c>
      <c r="U961" s="175" t="str">
        <f ca="1"/>
        <v>Load Curve</v>
      </c>
      <c r="V961" s="136" t="s">
        <v>4</v>
      </c>
    </row>
    <row r="962" spans="1:22" x14ac:dyDescent="0.25">
      <c r="A962" s="142">
        <v>944</v>
      </c>
      <c r="B962" s="134"/>
      <c r="C962" s="174">
        <f ca="1">_xll.meDateFromTenor(C961,"1D","FOLLOWING",D$13,"NORMAL")</f>
        <v>43766</v>
      </c>
      <c r="D962" s="20">
        <f ca="1">_xll.meDateFromTenor(C962,D$14,"Following",D$13,"Normal")</f>
        <v>43767</v>
      </c>
      <c r="E962" s="175">
        <f ca="1"/>
        <v>-1.0756316201732157E-4</v>
      </c>
      <c r="F962" s="99"/>
      <c r="G962" s="174">
        <f t="shared" ca="1" si="56"/>
        <v>43766</v>
      </c>
      <c r="H962" s="20">
        <f ca="1">_xll.meDateFromTenor(G962,H$14,"Following",H$13,"Normal")</f>
        <v>43858</v>
      </c>
      <c r="I962" s="175" t="str">
        <f ca="1"/>
        <v>Load Curve</v>
      </c>
      <c r="J962" s="7" t="s">
        <v>4</v>
      </c>
      <c r="K962" s="174">
        <f t="shared" ca="1" si="57"/>
        <v>43766</v>
      </c>
      <c r="L962" s="20">
        <f ca="1">_xll.meDateFromTenor(K962,L$14,"Following",L$13,"Normal")</f>
        <v>43949</v>
      </c>
      <c r="M962" s="175">
        <f ca="1"/>
        <v>3.3472229100265168E-3</v>
      </c>
      <c r="N962" s="7" t="s">
        <v>4</v>
      </c>
      <c r="O962" s="174">
        <f t="shared" ca="1" si="58"/>
        <v>43766</v>
      </c>
      <c r="P962" s="20">
        <f ca="1">_xll.meDateFromTenor(O962,P$14,"Following",P$13,"Normal")</f>
        <v>43767</v>
      </c>
      <c r="Q962" s="175" t="str">
        <f ca="1"/>
        <v>Load Curve</v>
      </c>
      <c r="R962" s="7" t="s">
        <v>4</v>
      </c>
      <c r="S962" s="174">
        <f t="shared" ca="1" si="59"/>
        <v>43766</v>
      </c>
      <c r="T962" s="20">
        <f ca="1">_xll.meDateFromTenor(S962,"1D","Following",T$13,"Normal")</f>
        <v>43767</v>
      </c>
      <c r="U962" s="175" t="str">
        <f ca="1"/>
        <v>Load Curve</v>
      </c>
      <c r="V962" s="136" t="s">
        <v>4</v>
      </c>
    </row>
    <row r="963" spans="1:22" x14ac:dyDescent="0.25">
      <c r="A963" s="142">
        <v>945</v>
      </c>
      <c r="B963" s="134"/>
      <c r="C963" s="174">
        <f ca="1">_xll.meDateFromTenor(C962,"1D","FOLLOWING",D$13,"NORMAL")</f>
        <v>43767</v>
      </c>
      <c r="D963" s="20">
        <f ca="1">_xll.meDateFromTenor(C963,D$14,"Following",D$13,"Normal")</f>
        <v>43768</v>
      </c>
      <c r="E963" s="175">
        <f ca="1"/>
        <v>-1.0198589121213112E-4</v>
      </c>
      <c r="F963" s="99"/>
      <c r="G963" s="174">
        <f t="shared" ca="1" si="56"/>
        <v>43767</v>
      </c>
      <c r="H963" s="20">
        <f ca="1">_xll.meDateFromTenor(G963,H$14,"Following",H$13,"Normal")</f>
        <v>43859</v>
      </c>
      <c r="I963" s="175" t="str">
        <f ca="1"/>
        <v>Load Curve</v>
      </c>
      <c r="J963" s="7" t="s">
        <v>4</v>
      </c>
      <c r="K963" s="174">
        <f t="shared" ca="1" si="57"/>
        <v>43767</v>
      </c>
      <c r="L963" s="20">
        <f ca="1">_xll.meDateFromTenor(K963,L$14,"Following",L$13,"Normal")</f>
        <v>43950</v>
      </c>
      <c r="M963" s="175">
        <f ca="1"/>
        <v>3.3548199995194188E-3</v>
      </c>
      <c r="N963" s="7" t="s">
        <v>4</v>
      </c>
      <c r="O963" s="174">
        <f t="shared" ca="1" si="58"/>
        <v>43767</v>
      </c>
      <c r="P963" s="20">
        <f ca="1">_xll.meDateFromTenor(O963,P$14,"Following",P$13,"Normal")</f>
        <v>43768</v>
      </c>
      <c r="Q963" s="175" t="str">
        <f ca="1"/>
        <v>Load Curve</v>
      </c>
      <c r="R963" s="7" t="s">
        <v>4</v>
      </c>
      <c r="S963" s="174">
        <f t="shared" ca="1" si="59"/>
        <v>43767</v>
      </c>
      <c r="T963" s="20">
        <f ca="1">_xll.meDateFromTenor(S963,"1D","Following",T$13,"Normal")</f>
        <v>43768</v>
      </c>
      <c r="U963" s="175" t="str">
        <f ca="1"/>
        <v>Load Curve</v>
      </c>
      <c r="V963" s="136" t="s">
        <v>4</v>
      </c>
    </row>
    <row r="964" spans="1:22" x14ac:dyDescent="0.25">
      <c r="A964" s="142">
        <v>946</v>
      </c>
      <c r="B964" s="134"/>
      <c r="C964" s="174">
        <f ca="1">_xll.meDateFromTenor(C963,"1D","FOLLOWING",D$13,"NORMAL")</f>
        <v>43768</v>
      </c>
      <c r="D964" s="20">
        <f ca="1">_xll.meDateFromTenor(C964,D$14,"Following",D$13,"Normal")</f>
        <v>43769</v>
      </c>
      <c r="E964" s="175">
        <f ca="1"/>
        <v>-9.6432884637565392E-5</v>
      </c>
      <c r="F964" s="99"/>
      <c r="G964" s="174">
        <f t="shared" ca="1" si="56"/>
        <v>43768</v>
      </c>
      <c r="H964" s="20">
        <f ca="1">_xll.meDateFromTenor(G964,H$14,"Following",H$13,"Normal")</f>
        <v>43860</v>
      </c>
      <c r="I964" s="175" t="str">
        <f ca="1"/>
        <v>Load Curve</v>
      </c>
      <c r="J964" s="7" t="s">
        <v>4</v>
      </c>
      <c r="K964" s="174">
        <f t="shared" ca="1" si="57"/>
        <v>43768</v>
      </c>
      <c r="L964" s="20">
        <f ca="1">_xll.meDateFromTenor(K964,L$14,"Following",L$13,"Normal")</f>
        <v>43951</v>
      </c>
      <c r="M964" s="175">
        <f ca="1"/>
        <v>3.3624201634827851E-3</v>
      </c>
      <c r="N964" s="7" t="s">
        <v>4</v>
      </c>
      <c r="O964" s="174">
        <f t="shared" ca="1" si="58"/>
        <v>43768</v>
      </c>
      <c r="P964" s="20">
        <f ca="1">_xll.meDateFromTenor(O964,P$14,"Following",P$13,"Normal")</f>
        <v>43769</v>
      </c>
      <c r="Q964" s="175" t="str">
        <f ca="1"/>
        <v>Load Curve</v>
      </c>
      <c r="R964" s="7" t="s">
        <v>4</v>
      </c>
      <c r="S964" s="174">
        <f t="shared" ca="1" si="59"/>
        <v>43768</v>
      </c>
      <c r="T964" s="20">
        <f ca="1">_xll.meDateFromTenor(S964,"1D","Following",T$13,"Normal")</f>
        <v>43769</v>
      </c>
      <c r="U964" s="175" t="str">
        <f ca="1"/>
        <v>Load Curve</v>
      </c>
      <c r="V964" s="136" t="s">
        <v>4</v>
      </c>
    </row>
    <row r="965" spans="1:22" x14ac:dyDescent="0.25">
      <c r="A965" s="142">
        <v>947</v>
      </c>
      <c r="B965" s="134"/>
      <c r="C965" s="174">
        <f ca="1">_xll.meDateFromTenor(C964,"1D","FOLLOWING",D$13,"NORMAL")</f>
        <v>43769</v>
      </c>
      <c r="D965" s="20">
        <f ca="1">_xll.meDateFromTenor(C965,D$14,"Following",D$13,"Normal")</f>
        <v>43770</v>
      </c>
      <c r="E965" s="175">
        <f ca="1"/>
        <v>-9.0904142173720329E-5</v>
      </c>
      <c r="F965" s="99"/>
      <c r="G965" s="174">
        <f t="shared" ca="1" si="56"/>
        <v>43769</v>
      </c>
      <c r="H965" s="20">
        <f ca="1">_xll.meDateFromTenor(G965,H$14,"Following",H$13,"Normal")</f>
        <v>43861</v>
      </c>
      <c r="I965" s="175" t="str">
        <f ca="1"/>
        <v>Load Curve</v>
      </c>
      <c r="J965" s="7" t="s">
        <v>4</v>
      </c>
      <c r="K965" s="174">
        <f t="shared" ca="1" si="57"/>
        <v>43769</v>
      </c>
      <c r="L965" s="20">
        <f ca="1">_xll.meDateFromTenor(K965,L$14,"Following",L$13,"Normal")</f>
        <v>43951</v>
      </c>
      <c r="M965" s="175">
        <f ca="1"/>
        <v>3.370023337906532E-3</v>
      </c>
      <c r="N965" s="7" t="s">
        <v>4</v>
      </c>
      <c r="O965" s="174">
        <f t="shared" ca="1" si="58"/>
        <v>43769</v>
      </c>
      <c r="P965" s="20">
        <f ca="1">_xll.meDateFromTenor(O965,P$14,"Following",P$13,"Normal")</f>
        <v>43770</v>
      </c>
      <c r="Q965" s="175" t="str">
        <f ca="1"/>
        <v>Load Curve</v>
      </c>
      <c r="R965" s="7" t="s">
        <v>4</v>
      </c>
      <c r="S965" s="174">
        <f t="shared" ca="1" si="59"/>
        <v>43769</v>
      </c>
      <c r="T965" s="20">
        <f ca="1">_xll.meDateFromTenor(S965,"1D","Following",T$13,"Normal")</f>
        <v>43770</v>
      </c>
      <c r="U965" s="175" t="str">
        <f ca="1"/>
        <v>Load Curve</v>
      </c>
      <c r="V965" s="136" t="s">
        <v>4</v>
      </c>
    </row>
    <row r="966" spans="1:22" x14ac:dyDescent="0.25">
      <c r="A966" s="142">
        <v>948</v>
      </c>
      <c r="B966" s="134"/>
      <c r="C966" s="174">
        <f ca="1">_xll.meDateFromTenor(C965,"1D","FOLLOWING",D$13,"NORMAL")</f>
        <v>43770</v>
      </c>
      <c r="D966" s="20">
        <f ca="1">_xll.meDateFromTenor(C966,D$14,"Following",D$13,"Normal")</f>
        <v>43773</v>
      </c>
      <c r="E966" s="175">
        <f ca="1"/>
        <v>-7.9927518070732902E-5</v>
      </c>
      <c r="F966" s="99"/>
      <c r="G966" s="174">
        <f t="shared" ca="1" si="56"/>
        <v>43770</v>
      </c>
      <c r="H966" s="20">
        <f ca="1">_xll.meDateFromTenor(G966,H$14,"Following",H$13,"Normal")</f>
        <v>43864</v>
      </c>
      <c r="I966" s="175" t="str">
        <f ca="1"/>
        <v>Load Curve</v>
      </c>
      <c r="J966" s="7" t="s">
        <v>4</v>
      </c>
      <c r="K966" s="174">
        <f t="shared" ca="1" si="57"/>
        <v>43770</v>
      </c>
      <c r="L966" s="20">
        <f ca="1">_xll.meDateFromTenor(K966,L$14,"Following",L$13,"Normal")</f>
        <v>43955</v>
      </c>
      <c r="M966" s="175">
        <f ca="1"/>
        <v>3.3776294587805774E-3</v>
      </c>
      <c r="N966" s="7" t="s">
        <v>4</v>
      </c>
      <c r="O966" s="174">
        <f t="shared" ca="1" si="58"/>
        <v>43770</v>
      </c>
      <c r="P966" s="20">
        <f ca="1">_xll.meDateFromTenor(O966,P$14,"Following",P$13,"Normal")</f>
        <v>43773</v>
      </c>
      <c r="Q966" s="175" t="str">
        <f ca="1"/>
        <v>Load Curve</v>
      </c>
      <c r="R966" s="7" t="s">
        <v>4</v>
      </c>
      <c r="S966" s="174">
        <f t="shared" ca="1" si="59"/>
        <v>43770</v>
      </c>
      <c r="T966" s="20">
        <f ca="1">_xll.meDateFromTenor(S966,"1D","Following",T$13,"Normal")</f>
        <v>43773</v>
      </c>
      <c r="U966" s="175" t="str">
        <f ca="1"/>
        <v>Load Curve</v>
      </c>
      <c r="V966" s="136" t="s">
        <v>4</v>
      </c>
    </row>
    <row r="967" spans="1:22" x14ac:dyDescent="0.25">
      <c r="A967" s="142">
        <v>949</v>
      </c>
      <c r="B967" s="134"/>
      <c r="C967" s="174">
        <f ca="1">_xll.meDateFromTenor(C966,"1D","FOLLOWING",D$13,"NORMAL")</f>
        <v>43773</v>
      </c>
      <c r="D967" s="20">
        <f ca="1">_xll.meDateFromTenor(C967,D$14,"Following",D$13,"Normal")</f>
        <v>43774</v>
      </c>
      <c r="E967" s="175">
        <f ca="1"/>
        <v>-6.9031806710917709E-5</v>
      </c>
      <c r="F967" s="99"/>
      <c r="G967" s="174">
        <f t="shared" ca="1" si="56"/>
        <v>43773</v>
      </c>
      <c r="H967" s="20">
        <f ca="1">_xll.meDateFromTenor(G967,H$14,"Following",H$13,"Normal")</f>
        <v>43865</v>
      </c>
      <c r="I967" s="175" t="str">
        <f ca="1"/>
        <v>Load Curve</v>
      </c>
      <c r="J967" s="7" t="s">
        <v>4</v>
      </c>
      <c r="K967" s="174">
        <f t="shared" ca="1" si="57"/>
        <v>43773</v>
      </c>
      <c r="L967" s="20">
        <f ca="1">_xll.meDateFromTenor(K967,L$14,"Following",L$13,"Normal")</f>
        <v>43955</v>
      </c>
      <c r="M967" s="175">
        <f ca="1"/>
        <v>3.4004648600036696E-3</v>
      </c>
      <c r="N967" s="7" t="s">
        <v>4</v>
      </c>
      <c r="O967" s="174">
        <f t="shared" ca="1" si="58"/>
        <v>43773</v>
      </c>
      <c r="P967" s="20">
        <f ca="1">_xll.meDateFromTenor(O967,P$14,"Following",P$13,"Normal")</f>
        <v>43774</v>
      </c>
      <c r="Q967" s="175" t="str">
        <f ca="1"/>
        <v>Load Curve</v>
      </c>
      <c r="R967" s="7" t="s">
        <v>4</v>
      </c>
      <c r="S967" s="174">
        <f t="shared" ca="1" si="59"/>
        <v>43773</v>
      </c>
      <c r="T967" s="20">
        <f ca="1">_xll.meDateFromTenor(S967,"1D","Following",T$13,"Normal")</f>
        <v>43774</v>
      </c>
      <c r="U967" s="175" t="str">
        <f ca="1"/>
        <v>Load Curve</v>
      </c>
      <c r="V967" s="136" t="s">
        <v>4</v>
      </c>
    </row>
    <row r="968" spans="1:22" x14ac:dyDescent="0.25">
      <c r="A968" s="142">
        <v>950</v>
      </c>
      <c r="B968" s="134"/>
      <c r="C968" s="174">
        <f ca="1">_xll.meDateFromTenor(C967,"1D","FOLLOWING",D$13,"NORMAL")</f>
        <v>43774</v>
      </c>
      <c r="D968" s="20">
        <f ca="1">_xll.meDateFromTenor(C968,D$14,"Following",D$13,"Normal")</f>
        <v>43775</v>
      </c>
      <c r="E968" s="175">
        <f ca="1"/>
        <v>-6.3624379964544406E-5</v>
      </c>
      <c r="F968" s="99"/>
      <c r="G968" s="174">
        <f t="shared" ca="1" si="56"/>
        <v>43774</v>
      </c>
      <c r="H968" s="20">
        <f ca="1">_xll.meDateFromTenor(G968,H$14,"Following",H$13,"Normal")</f>
        <v>43866</v>
      </c>
      <c r="I968" s="175" t="str">
        <f ca="1"/>
        <v>Load Curve</v>
      </c>
      <c r="J968" s="7" t="s">
        <v>4</v>
      </c>
      <c r="K968" s="174">
        <f t="shared" ca="1" si="57"/>
        <v>43774</v>
      </c>
      <c r="L968" s="20">
        <f ca="1">_xll.meDateFromTenor(K968,L$14,"Following",L$13,"Normal")</f>
        <v>43956</v>
      </c>
      <c r="M968" s="175">
        <f ca="1"/>
        <v>3.4080821265780738E-3</v>
      </c>
      <c r="N968" s="7" t="s">
        <v>4</v>
      </c>
      <c r="O968" s="174">
        <f t="shared" ca="1" si="58"/>
        <v>43774</v>
      </c>
      <c r="P968" s="20">
        <f ca="1">_xll.meDateFromTenor(O968,P$14,"Following",P$13,"Normal")</f>
        <v>43775</v>
      </c>
      <c r="Q968" s="175" t="str">
        <f ca="1"/>
        <v>Load Curve</v>
      </c>
      <c r="R968" s="7" t="s">
        <v>4</v>
      </c>
      <c r="S968" s="174">
        <f t="shared" ca="1" si="59"/>
        <v>43774</v>
      </c>
      <c r="T968" s="20">
        <f ca="1">_xll.meDateFromTenor(S968,"1D","Following",T$13,"Normal")</f>
        <v>43775</v>
      </c>
      <c r="U968" s="175" t="str">
        <f ca="1"/>
        <v>Load Curve</v>
      </c>
      <c r="V968" s="136" t="s">
        <v>4</v>
      </c>
    </row>
    <row r="969" spans="1:22" x14ac:dyDescent="0.25">
      <c r="A969" s="142">
        <v>951</v>
      </c>
      <c r="B969" s="134"/>
      <c r="C969" s="174">
        <f ca="1">_xll.meDateFromTenor(C968,"1D","FOLLOWING",D$13,"NORMAL")</f>
        <v>43775</v>
      </c>
      <c r="D969" s="20">
        <f ca="1">_xll.meDateFromTenor(C969,D$14,"Following",D$13,"Normal")</f>
        <v>43776</v>
      </c>
      <c r="E969" s="175">
        <f ca="1"/>
        <v>-5.8241215690202563E-5</v>
      </c>
      <c r="F969" s="99"/>
      <c r="G969" s="174">
        <f t="shared" ca="1" si="56"/>
        <v>43775</v>
      </c>
      <c r="H969" s="20">
        <f ca="1">_xll.meDateFromTenor(G969,H$14,"Following",H$13,"Normal")</f>
        <v>43867</v>
      </c>
      <c r="I969" s="175" t="str">
        <f ca="1"/>
        <v>Load Curve</v>
      </c>
      <c r="J969" s="7" t="s">
        <v>4</v>
      </c>
      <c r="K969" s="174">
        <f t="shared" ca="1" si="57"/>
        <v>43775</v>
      </c>
      <c r="L969" s="20">
        <f ca="1">_xll.meDateFromTenor(K969,L$14,"Following",L$13,"Normal")</f>
        <v>43957</v>
      </c>
      <c r="M969" s="175">
        <f ca="1"/>
        <v>3.4157020195523576E-3</v>
      </c>
      <c r="N969" s="7" t="s">
        <v>4</v>
      </c>
      <c r="O969" s="174">
        <f t="shared" ca="1" si="58"/>
        <v>43775</v>
      </c>
      <c r="P969" s="20">
        <f ca="1">_xll.meDateFromTenor(O969,P$14,"Following",P$13,"Normal")</f>
        <v>43776</v>
      </c>
      <c r="Q969" s="175" t="str">
        <f ca="1"/>
        <v>Load Curve</v>
      </c>
      <c r="R969" s="7" t="s">
        <v>4</v>
      </c>
      <c r="S969" s="174">
        <f t="shared" ca="1" si="59"/>
        <v>43775</v>
      </c>
      <c r="T969" s="20">
        <f ca="1">_xll.meDateFromTenor(S969,"1D","Following",T$13,"Normal")</f>
        <v>43776</v>
      </c>
      <c r="U969" s="175" t="str">
        <f ca="1"/>
        <v>Load Curve</v>
      </c>
      <c r="V969" s="136" t="s">
        <v>4</v>
      </c>
    </row>
    <row r="970" spans="1:22" x14ac:dyDescent="0.25">
      <c r="A970" s="142">
        <v>952</v>
      </c>
      <c r="B970" s="134"/>
      <c r="C970" s="174">
        <f ca="1">_xll.meDateFromTenor(C969,"1D","FOLLOWING",D$13,"NORMAL")</f>
        <v>43776</v>
      </c>
      <c r="D970" s="20">
        <f ca="1">_xll.meDateFromTenor(C970,D$14,"Following",D$13,"Normal")</f>
        <v>43777</v>
      </c>
      <c r="E970" s="175">
        <f ca="1"/>
        <v>-5.2882313568147955E-5</v>
      </c>
      <c r="F970" s="99"/>
      <c r="G970" s="174">
        <f t="shared" ca="1" si="56"/>
        <v>43776</v>
      </c>
      <c r="H970" s="20">
        <f ca="1">_xll.meDateFromTenor(G970,H$14,"Following",H$13,"Normal")</f>
        <v>43868</v>
      </c>
      <c r="I970" s="175" t="str">
        <f ca="1"/>
        <v>Load Curve</v>
      </c>
      <c r="J970" s="7" t="s">
        <v>4</v>
      </c>
      <c r="K970" s="174">
        <f t="shared" ca="1" si="57"/>
        <v>43776</v>
      </c>
      <c r="L970" s="20">
        <f ca="1">_xll.meDateFromTenor(K970,L$14,"Following",L$13,"Normal")</f>
        <v>43958</v>
      </c>
      <c r="M970" s="175">
        <f ca="1"/>
        <v>3.423324474916441E-3</v>
      </c>
      <c r="N970" s="7" t="s">
        <v>4</v>
      </c>
      <c r="O970" s="174">
        <f t="shared" ca="1" si="58"/>
        <v>43776</v>
      </c>
      <c r="P970" s="20">
        <f ca="1">_xll.meDateFromTenor(O970,P$14,"Following",P$13,"Normal")</f>
        <v>43777</v>
      </c>
      <c r="Q970" s="175" t="str">
        <f ca="1"/>
        <v>Load Curve</v>
      </c>
      <c r="R970" s="7" t="s">
        <v>4</v>
      </c>
      <c r="S970" s="174">
        <f t="shared" ca="1" si="59"/>
        <v>43776</v>
      </c>
      <c r="T970" s="20">
        <f ca="1">_xll.meDateFromTenor(S970,"1D","Following",T$13,"Normal")</f>
        <v>43777</v>
      </c>
      <c r="U970" s="175" t="str">
        <f ca="1"/>
        <v>Load Curve</v>
      </c>
      <c r="V970" s="136" t="s">
        <v>4</v>
      </c>
    </row>
    <row r="971" spans="1:22" x14ac:dyDescent="0.25">
      <c r="A971" s="142">
        <v>953</v>
      </c>
      <c r="B971" s="134"/>
      <c r="C971" s="174">
        <f ca="1">_xll.meDateFromTenor(C970,"1D","FOLLOWING",D$13,"NORMAL")</f>
        <v>43777</v>
      </c>
      <c r="D971" s="20">
        <f ca="1">_xll.meDateFromTenor(C971,D$14,"Following",D$13,"Normal")</f>
        <v>43780</v>
      </c>
      <c r="E971" s="175">
        <f ca="1"/>
        <v>-4.2245376916661009E-5</v>
      </c>
      <c r="F971" s="99"/>
      <c r="G971" s="174">
        <f t="shared" ca="1" si="56"/>
        <v>43777</v>
      </c>
      <c r="H971" s="20">
        <f ca="1">_xll.meDateFromTenor(G971,H$14,"Following",H$13,"Normal")</f>
        <v>43871</v>
      </c>
      <c r="I971" s="175" t="str">
        <f ca="1"/>
        <v>Load Curve</v>
      </c>
      <c r="J971" s="7" t="s">
        <v>4</v>
      </c>
      <c r="K971" s="174">
        <f t="shared" ca="1" si="57"/>
        <v>43777</v>
      </c>
      <c r="L971" s="20">
        <f ca="1">_xll.meDateFromTenor(K971,L$14,"Following",L$13,"Normal")</f>
        <v>43959</v>
      </c>
      <c r="M971" s="175">
        <f ca="1"/>
        <v>3.4309494286602375E-3</v>
      </c>
      <c r="N971" s="7" t="s">
        <v>4</v>
      </c>
      <c r="O971" s="174">
        <f t="shared" ca="1" si="58"/>
        <v>43777</v>
      </c>
      <c r="P971" s="20">
        <f ca="1">_xll.meDateFromTenor(O971,P$14,"Following",P$13,"Normal")</f>
        <v>43780</v>
      </c>
      <c r="Q971" s="175" t="str">
        <f ca="1"/>
        <v>Load Curve</v>
      </c>
      <c r="R971" s="7" t="s">
        <v>4</v>
      </c>
      <c r="S971" s="174">
        <f t="shared" ca="1" si="59"/>
        <v>43777</v>
      </c>
      <c r="T971" s="20">
        <f ca="1">_xll.meDateFromTenor(S971,"1D","Following",T$13,"Normal")</f>
        <v>43780</v>
      </c>
      <c r="U971" s="175" t="str">
        <f ca="1"/>
        <v>Load Curve</v>
      </c>
      <c r="V971" s="136" t="s">
        <v>4</v>
      </c>
    </row>
    <row r="972" spans="1:22" x14ac:dyDescent="0.25">
      <c r="A972" s="142">
        <v>954</v>
      </c>
      <c r="B972" s="134"/>
      <c r="C972" s="174">
        <f ca="1">_xll.meDateFromTenor(C971,"1D","FOLLOWING",D$13,"NORMAL")</f>
        <v>43780</v>
      </c>
      <c r="D972" s="20">
        <f ca="1">_xll.meDateFromTenor(C972,D$14,"Following",D$13,"Normal")</f>
        <v>43781</v>
      </c>
      <c r="E972" s="175">
        <f ca="1"/>
        <v>-3.1689321327022073E-5</v>
      </c>
      <c r="F972" s="99"/>
      <c r="G972" s="174">
        <f t="shared" ca="1" si="56"/>
        <v>43780</v>
      </c>
      <c r="H972" s="20">
        <f ca="1">_xll.meDateFromTenor(G972,H$14,"Following",H$13,"Normal")</f>
        <v>43872</v>
      </c>
      <c r="I972" s="175" t="str">
        <f ca="1"/>
        <v>Load Curve</v>
      </c>
      <c r="J972" s="7" t="s">
        <v>4</v>
      </c>
      <c r="K972" s="174">
        <f t="shared" ca="1" si="57"/>
        <v>43780</v>
      </c>
      <c r="L972" s="20">
        <f ca="1">_xll.meDateFromTenor(K972,L$14,"Following",L$13,"Normal")</f>
        <v>43962</v>
      </c>
      <c r="M972" s="175">
        <f ca="1"/>
        <v>3.4538386400690853E-3</v>
      </c>
      <c r="N972" s="7" t="s">
        <v>4</v>
      </c>
      <c r="O972" s="174">
        <f t="shared" ca="1" si="58"/>
        <v>43780</v>
      </c>
      <c r="P972" s="20">
        <f ca="1">_xll.meDateFromTenor(O972,P$14,"Following",P$13,"Normal")</f>
        <v>43781</v>
      </c>
      <c r="Q972" s="175" t="str">
        <f ca="1"/>
        <v>Load Curve</v>
      </c>
      <c r="R972" s="7" t="s">
        <v>4</v>
      </c>
      <c r="S972" s="174">
        <f t="shared" ca="1" si="59"/>
        <v>43780</v>
      </c>
      <c r="T972" s="20">
        <f ca="1">_xll.meDateFromTenor(S972,"1D","Following",T$13,"Normal")</f>
        <v>43781</v>
      </c>
      <c r="U972" s="175" t="str">
        <f ca="1"/>
        <v>Load Curve</v>
      </c>
      <c r="V972" s="136" t="s">
        <v>4</v>
      </c>
    </row>
    <row r="973" spans="1:22" x14ac:dyDescent="0.25">
      <c r="A973" s="142">
        <v>955</v>
      </c>
      <c r="B973" s="134"/>
      <c r="C973" s="174">
        <f ca="1">_xll.meDateFromTenor(C972,"1D","FOLLOWING",D$13,"NORMAL")</f>
        <v>43781</v>
      </c>
      <c r="D973" s="20">
        <f ca="1">_xll.meDateFromTenor(C973,D$14,"Following",D$13,"Normal")</f>
        <v>43782</v>
      </c>
      <c r="E973" s="175">
        <f ca="1"/>
        <v>-2.6451726049536812E-5</v>
      </c>
      <c r="F973" s="99"/>
      <c r="G973" s="174">
        <f t="shared" ca="1" si="56"/>
        <v>43781</v>
      </c>
      <c r="H973" s="20">
        <f ca="1">_xll.meDateFromTenor(G973,H$14,"Following",H$13,"Normal")</f>
        <v>43873</v>
      </c>
      <c r="I973" s="175" t="str">
        <f ca="1"/>
        <v>Load Curve</v>
      </c>
      <c r="J973" s="7" t="s">
        <v>4</v>
      </c>
      <c r="K973" s="174">
        <f t="shared" ca="1" si="57"/>
        <v>43781</v>
      </c>
      <c r="L973" s="20">
        <f ca="1">_xll.meDateFromTenor(K973,L$14,"Following",L$13,"Normal")</f>
        <v>43963</v>
      </c>
      <c r="M973" s="175">
        <f ca="1"/>
        <v>3.4614729472309076E-3</v>
      </c>
      <c r="N973" s="7" t="s">
        <v>4</v>
      </c>
      <c r="O973" s="174">
        <f t="shared" ca="1" si="58"/>
        <v>43781</v>
      </c>
      <c r="P973" s="20">
        <f ca="1">_xll.meDateFromTenor(O973,P$14,"Following",P$13,"Normal")</f>
        <v>43782</v>
      </c>
      <c r="Q973" s="175" t="str">
        <f ca="1"/>
        <v>Load Curve</v>
      </c>
      <c r="R973" s="7" t="s">
        <v>4</v>
      </c>
      <c r="S973" s="174">
        <f t="shared" ca="1" si="59"/>
        <v>43781</v>
      </c>
      <c r="T973" s="20">
        <f ca="1">_xll.meDateFromTenor(S973,"1D","Following",T$13,"Normal")</f>
        <v>43782</v>
      </c>
      <c r="U973" s="175" t="str">
        <f ca="1"/>
        <v>Load Curve</v>
      </c>
      <c r="V973" s="136" t="s">
        <v>4</v>
      </c>
    </row>
    <row r="974" spans="1:22" x14ac:dyDescent="0.25">
      <c r="A974" s="142">
        <v>956</v>
      </c>
      <c r="B974" s="134"/>
      <c r="C974" s="174">
        <f ca="1">_xll.meDateFromTenor(C973,"1D","FOLLOWING",D$13,"NORMAL")</f>
        <v>43782</v>
      </c>
      <c r="D974" s="20">
        <f ca="1">_xll.meDateFromTenor(C974,D$14,"Following",D$13,"Normal")</f>
        <v>43783</v>
      </c>
      <c r="E974" s="175">
        <f ca="1"/>
        <v>-2.1238391365585659E-5</v>
      </c>
      <c r="F974" s="99"/>
      <c r="G974" s="174">
        <f t="shared" ca="1" si="56"/>
        <v>43782</v>
      </c>
      <c r="H974" s="20">
        <f ca="1">_xll.meDateFromTenor(G974,H$14,"Following",H$13,"Normal")</f>
        <v>43874</v>
      </c>
      <c r="I974" s="175" t="str">
        <f ca="1"/>
        <v>Load Curve</v>
      </c>
      <c r="J974" s="7" t="s">
        <v>4</v>
      </c>
      <c r="K974" s="174">
        <f t="shared" ca="1" si="57"/>
        <v>43782</v>
      </c>
      <c r="L974" s="20">
        <f ca="1">_xll.meDateFromTenor(K974,L$14,"Following",L$13,"Normal")</f>
        <v>43964</v>
      </c>
      <c r="M974" s="175">
        <f ca="1"/>
        <v>3.4691094327220281E-3</v>
      </c>
      <c r="N974" s="7" t="s">
        <v>4</v>
      </c>
      <c r="O974" s="174">
        <f t="shared" ca="1" si="58"/>
        <v>43782</v>
      </c>
      <c r="P974" s="20">
        <f ca="1">_xll.meDateFromTenor(O974,P$14,"Following",P$13,"Normal")</f>
        <v>43783</v>
      </c>
      <c r="Q974" s="175" t="str">
        <f ca="1"/>
        <v>Load Curve</v>
      </c>
      <c r="R974" s="7" t="s">
        <v>4</v>
      </c>
      <c r="S974" s="174">
        <f t="shared" ca="1" si="59"/>
        <v>43782</v>
      </c>
      <c r="T974" s="20">
        <f ca="1">_xll.meDateFromTenor(S974,"1D","Following",T$13,"Normal")</f>
        <v>43783</v>
      </c>
      <c r="U974" s="175" t="str">
        <f ca="1"/>
        <v>Load Curve</v>
      </c>
      <c r="V974" s="136" t="s">
        <v>4</v>
      </c>
    </row>
    <row r="975" spans="1:22" x14ac:dyDescent="0.25">
      <c r="A975" s="142">
        <v>957</v>
      </c>
      <c r="B975" s="134"/>
      <c r="C975" s="174">
        <f ca="1">_xll.meDateFromTenor(C974,"1D","FOLLOWING",D$13,"NORMAL")</f>
        <v>43783</v>
      </c>
      <c r="D975" s="20">
        <f ca="1">_xll.meDateFromTenor(C975,D$14,"Following",D$13,"Normal")</f>
        <v>43784</v>
      </c>
      <c r="E975" s="175">
        <f ca="1"/>
        <v>-1.6049317235200591E-5</v>
      </c>
      <c r="F975" s="99"/>
      <c r="G975" s="174">
        <f t="shared" ca="1" si="56"/>
        <v>43783</v>
      </c>
      <c r="H975" s="20">
        <f ca="1">_xll.meDateFromTenor(G975,H$14,"Following",H$13,"Normal")</f>
        <v>43875</v>
      </c>
      <c r="I975" s="175" t="str">
        <f ca="1"/>
        <v>Load Curve</v>
      </c>
      <c r="J975" s="7" t="s">
        <v>4</v>
      </c>
      <c r="K975" s="174">
        <f t="shared" ca="1" si="57"/>
        <v>43783</v>
      </c>
      <c r="L975" s="20">
        <f ca="1">_xll.meDateFromTenor(K975,L$14,"Following",L$13,"Normal")</f>
        <v>43965</v>
      </c>
      <c r="M975" s="175">
        <f ca="1"/>
        <v>3.4767480325323635E-3</v>
      </c>
      <c r="N975" s="7" t="s">
        <v>4</v>
      </c>
      <c r="O975" s="174">
        <f t="shared" ca="1" si="58"/>
        <v>43783</v>
      </c>
      <c r="P975" s="20">
        <f ca="1">_xll.meDateFromTenor(O975,P$14,"Following",P$13,"Normal")</f>
        <v>43784</v>
      </c>
      <c r="Q975" s="175" t="str">
        <f ca="1"/>
        <v>Load Curve</v>
      </c>
      <c r="R975" s="7" t="s">
        <v>4</v>
      </c>
      <c r="S975" s="174">
        <f t="shared" ca="1" si="59"/>
        <v>43783</v>
      </c>
      <c r="T975" s="20">
        <f ca="1">_xll.meDateFromTenor(S975,"1D","Following",T$13,"Normal")</f>
        <v>43784</v>
      </c>
      <c r="U975" s="175" t="str">
        <f ca="1"/>
        <v>Load Curve</v>
      </c>
      <c r="V975" s="136" t="s">
        <v>4</v>
      </c>
    </row>
    <row r="976" spans="1:22" x14ac:dyDescent="0.25">
      <c r="A976" s="142">
        <v>958</v>
      </c>
      <c r="B976" s="134"/>
      <c r="C976" s="174">
        <f ca="1">_xll.meDateFromTenor(C975,"1D","FOLLOWING",D$13,"NORMAL")</f>
        <v>43784</v>
      </c>
      <c r="D976" s="20">
        <f ca="1">_xll.meDateFromTenor(C976,D$14,"Following",D$13,"Normal")</f>
        <v>43787</v>
      </c>
      <c r="E976" s="175">
        <f ca="1"/>
        <v>-5.7520357676921411E-6</v>
      </c>
      <c r="F976" s="99"/>
      <c r="G976" s="174">
        <f t="shared" ca="1" si="56"/>
        <v>43784</v>
      </c>
      <c r="H976" s="20">
        <f ca="1">_xll.meDateFromTenor(G976,H$14,"Following",H$13,"Normal")</f>
        <v>43878</v>
      </c>
      <c r="I976" s="175" t="str">
        <f ca="1"/>
        <v>Load Curve</v>
      </c>
      <c r="J976" s="7" t="s">
        <v>4</v>
      </c>
      <c r="K976" s="174">
        <f t="shared" ca="1" si="57"/>
        <v>43784</v>
      </c>
      <c r="L976" s="20">
        <f ca="1">_xll.meDateFromTenor(K976,L$14,"Following",L$13,"Normal")</f>
        <v>43966</v>
      </c>
      <c r="M976" s="175">
        <f ca="1"/>
        <v>3.4843886826518289E-3</v>
      </c>
      <c r="N976" s="7" t="s">
        <v>4</v>
      </c>
      <c r="O976" s="174">
        <f t="shared" ca="1" si="58"/>
        <v>43784</v>
      </c>
      <c r="P976" s="20">
        <f ca="1">_xll.meDateFromTenor(O976,P$14,"Following",P$13,"Normal")</f>
        <v>43787</v>
      </c>
      <c r="Q976" s="175" t="str">
        <f ca="1"/>
        <v>Load Curve</v>
      </c>
      <c r="R976" s="7" t="s">
        <v>4</v>
      </c>
      <c r="S976" s="174">
        <f t="shared" ca="1" si="59"/>
        <v>43784</v>
      </c>
      <c r="T976" s="20">
        <f ca="1">_xll.meDateFromTenor(S976,"1D","Following",T$13,"Normal")</f>
        <v>43787</v>
      </c>
      <c r="U976" s="175" t="str">
        <f ca="1"/>
        <v>Load Curve</v>
      </c>
      <c r="V976" s="136" t="s">
        <v>4</v>
      </c>
    </row>
    <row r="977" spans="1:22" x14ac:dyDescent="0.25">
      <c r="A977" s="142">
        <v>959</v>
      </c>
      <c r="B977" s="134"/>
      <c r="C977" s="174">
        <f ca="1">_xll.meDateFromTenor(C976,"1D","FOLLOWING",D$13,"NORMAL")</f>
        <v>43787</v>
      </c>
      <c r="D977" s="20">
        <f ca="1">_xll.meDateFromTenor(C977,D$14,"Following",D$13,"Normal")</f>
        <v>43788</v>
      </c>
      <c r="E977" s="175">
        <f ca="1"/>
        <v>4.4643798258192807E-6</v>
      </c>
      <c r="F977" s="99"/>
      <c r="G977" s="174">
        <f t="shared" ca="1" si="56"/>
        <v>43787</v>
      </c>
      <c r="H977" s="20">
        <f ca="1">_xll.meDateFromTenor(G977,H$14,"Following",H$13,"Normal")</f>
        <v>43879</v>
      </c>
      <c r="I977" s="175" t="str">
        <f ca="1"/>
        <v>Load Curve</v>
      </c>
      <c r="J977" s="7" t="s">
        <v>4</v>
      </c>
      <c r="K977" s="174">
        <f t="shared" ca="1" si="57"/>
        <v>43787</v>
      </c>
      <c r="L977" s="20">
        <f ca="1">_xll.meDateFromTenor(K977,L$14,"Following",L$13,"Normal")</f>
        <v>43969</v>
      </c>
      <c r="M977" s="175">
        <f ca="1"/>
        <v>3.5073222947641794E-3</v>
      </c>
      <c r="N977" s="7" t="s">
        <v>4</v>
      </c>
      <c r="O977" s="174">
        <f t="shared" ca="1" si="58"/>
        <v>43787</v>
      </c>
      <c r="P977" s="20">
        <f ca="1">_xll.meDateFromTenor(O977,P$14,"Following",P$13,"Normal")</f>
        <v>43788</v>
      </c>
      <c r="Q977" s="175" t="str">
        <f ca="1"/>
        <v>Load Curve</v>
      </c>
      <c r="R977" s="7" t="s">
        <v>4</v>
      </c>
      <c r="S977" s="174">
        <f t="shared" ca="1" si="59"/>
        <v>43787</v>
      </c>
      <c r="T977" s="20">
        <f ca="1">_xll.meDateFromTenor(S977,"1D","Following",T$13,"Normal")</f>
        <v>43788</v>
      </c>
      <c r="U977" s="175" t="str">
        <f ca="1"/>
        <v>Load Curve</v>
      </c>
      <c r="V977" s="136" t="s">
        <v>4</v>
      </c>
    </row>
    <row r="978" spans="1:22" x14ac:dyDescent="0.25">
      <c r="A978" s="142">
        <v>960</v>
      </c>
      <c r="B978" s="134"/>
      <c r="C978" s="174">
        <f ca="1">_xll.meDateFromTenor(C977,"1D","FOLLOWING",D$13,"NORMAL")</f>
        <v>43788</v>
      </c>
      <c r="D978" s="20">
        <f ca="1">_xll.meDateFromTenor(C978,D$14,"Following",D$13,"Normal")</f>
        <v>43789</v>
      </c>
      <c r="E978" s="175">
        <f ca="1"/>
        <v>9.5321552251448677E-6</v>
      </c>
      <c r="F978" s="99"/>
      <c r="G978" s="174">
        <f t="shared" ca="1" si="56"/>
        <v>43788</v>
      </c>
      <c r="H978" s="20">
        <f ca="1">_xll.meDateFromTenor(G978,H$14,"Following",H$13,"Normal")</f>
        <v>43880</v>
      </c>
      <c r="I978" s="175" t="str">
        <f ca="1"/>
        <v>Load Curve</v>
      </c>
      <c r="J978" s="7" t="s">
        <v>4</v>
      </c>
      <c r="K978" s="174">
        <f t="shared" ca="1" si="57"/>
        <v>43788</v>
      </c>
      <c r="L978" s="20">
        <f ca="1">_xll.meDateFromTenor(K978,L$14,"Following",L$13,"Normal")</f>
        <v>43970</v>
      </c>
      <c r="M978" s="175">
        <f ca="1"/>
        <v>3.5149705060193363E-3</v>
      </c>
      <c r="N978" s="7" t="s">
        <v>4</v>
      </c>
      <c r="O978" s="174">
        <f t="shared" ca="1" si="58"/>
        <v>43788</v>
      </c>
      <c r="P978" s="20">
        <f ca="1">_xll.meDateFromTenor(O978,P$14,"Following",P$13,"Normal")</f>
        <v>43789</v>
      </c>
      <c r="Q978" s="175" t="str">
        <f ca="1"/>
        <v>Load Curve</v>
      </c>
      <c r="R978" s="7" t="s">
        <v>4</v>
      </c>
      <c r="S978" s="174">
        <f t="shared" ca="1" si="59"/>
        <v>43788</v>
      </c>
      <c r="T978" s="20">
        <f ca="1">_xll.meDateFromTenor(S978,"1D","Following",T$13,"Normal")</f>
        <v>43789</v>
      </c>
      <c r="U978" s="175" t="str">
        <f ca="1"/>
        <v>Load Curve</v>
      </c>
      <c r="V978" s="136" t="s">
        <v>4</v>
      </c>
    </row>
    <row r="979" spans="1:22" x14ac:dyDescent="0.25">
      <c r="A979" s="142">
        <v>961</v>
      </c>
      <c r="B979" s="134"/>
      <c r="C979" s="174">
        <f ca="1">_xll.meDateFromTenor(C978,"1D","FOLLOWING",D$13,"NORMAL")</f>
        <v>43789</v>
      </c>
      <c r="D979" s="20">
        <f ca="1">_xll.meDateFromTenor(C979,D$14,"Following",D$13,"Normal")</f>
        <v>43790</v>
      </c>
      <c r="E979" s="175">
        <f ca="1"/>
        <v>1.4575671389849329E-5</v>
      </c>
      <c r="F979" s="99"/>
      <c r="G979" s="174">
        <f t="shared" ca="1" si="56"/>
        <v>43789</v>
      </c>
      <c r="H979" s="20">
        <f ca="1">_xll.meDateFromTenor(G979,H$14,"Following",H$13,"Normal")</f>
        <v>43881</v>
      </c>
      <c r="I979" s="175" t="str">
        <f ca="1"/>
        <v>Load Curve</v>
      </c>
      <c r="J979" s="7" t="s">
        <v>4</v>
      </c>
      <c r="K979" s="174">
        <f t="shared" ca="1" si="57"/>
        <v>43789</v>
      </c>
      <c r="L979" s="20">
        <f ca="1">_xll.meDateFromTenor(K979,L$14,"Following",L$13,"Normal")</f>
        <v>43971</v>
      </c>
      <c r="M979" s="175">
        <f ca="1"/>
        <v>3.5226204475332082E-3</v>
      </c>
      <c r="N979" s="7" t="s">
        <v>4</v>
      </c>
      <c r="O979" s="174">
        <f t="shared" ca="1" si="58"/>
        <v>43789</v>
      </c>
      <c r="P979" s="20">
        <f ca="1">_xll.meDateFromTenor(O979,P$14,"Following",P$13,"Normal")</f>
        <v>43790</v>
      </c>
      <c r="Q979" s="175" t="str">
        <f ca="1"/>
        <v>Load Curve</v>
      </c>
      <c r="R979" s="7" t="s">
        <v>4</v>
      </c>
      <c r="S979" s="174">
        <f t="shared" ca="1" si="59"/>
        <v>43789</v>
      </c>
      <c r="T979" s="20">
        <f ca="1">_xll.meDateFromTenor(S979,"1D","Following",T$13,"Normal")</f>
        <v>43790</v>
      </c>
      <c r="U979" s="175" t="str">
        <f ca="1"/>
        <v>Load Curve</v>
      </c>
      <c r="V979" s="136" t="s">
        <v>4</v>
      </c>
    </row>
    <row r="980" spans="1:22" x14ac:dyDescent="0.25">
      <c r="A980" s="142">
        <v>962</v>
      </c>
      <c r="B980" s="134"/>
      <c r="C980" s="174">
        <f ca="1">_xll.meDateFromTenor(C979,"1D","FOLLOWING",D$13,"NORMAL")</f>
        <v>43790</v>
      </c>
      <c r="D980" s="20">
        <f ca="1">_xll.meDateFromTenor(C980,D$14,"Following",D$13,"Normal")</f>
        <v>43791</v>
      </c>
      <c r="E980" s="175">
        <f ca="1"/>
        <v>1.9594928959421125E-5</v>
      </c>
      <c r="F980" s="99"/>
      <c r="G980" s="174">
        <f t="shared" ca="1" si="56"/>
        <v>43790</v>
      </c>
      <c r="H980" s="20">
        <f ca="1">_xll.meDateFromTenor(G980,H$14,"Following",H$13,"Normal")</f>
        <v>43882</v>
      </c>
      <c r="I980" s="175" t="str">
        <f ca="1"/>
        <v>Load Curve</v>
      </c>
      <c r="J980" s="7" t="s">
        <v>4</v>
      </c>
      <c r="K980" s="174">
        <f t="shared" ca="1" si="57"/>
        <v>43790</v>
      </c>
      <c r="L980" s="20">
        <f ca="1">_xll.meDateFromTenor(K980,L$14,"Following",L$13,"Normal")</f>
        <v>43972</v>
      </c>
      <c r="M980" s="175">
        <f ca="1"/>
        <v>3.5302720552957112E-3</v>
      </c>
      <c r="N980" s="7" t="s">
        <v>4</v>
      </c>
      <c r="O980" s="174">
        <f t="shared" ca="1" si="58"/>
        <v>43790</v>
      </c>
      <c r="P980" s="20">
        <f ca="1">_xll.meDateFromTenor(O980,P$14,"Following",P$13,"Normal")</f>
        <v>43791</v>
      </c>
      <c r="Q980" s="175" t="str">
        <f ca="1"/>
        <v>Load Curve</v>
      </c>
      <c r="R980" s="7" t="s">
        <v>4</v>
      </c>
      <c r="S980" s="174">
        <f t="shared" ca="1" si="59"/>
        <v>43790</v>
      </c>
      <c r="T980" s="20">
        <f ca="1">_xll.meDateFromTenor(S980,"1D","Following",T$13,"Normal")</f>
        <v>43791</v>
      </c>
      <c r="U980" s="175" t="str">
        <f ca="1"/>
        <v>Load Curve</v>
      </c>
      <c r="V980" s="136" t="s">
        <v>4</v>
      </c>
    </row>
    <row r="981" spans="1:22" x14ac:dyDescent="0.25">
      <c r="A981" s="142">
        <v>963</v>
      </c>
      <c r="B981" s="134"/>
      <c r="C981" s="174">
        <f ca="1">_xll.meDateFromTenor(C980,"1D","FOLLOWING",D$13,"NORMAL")</f>
        <v>43791</v>
      </c>
      <c r="D981" s="20">
        <f ca="1">_xll.meDateFromTenor(C981,D$14,"Following",D$13,"Normal")</f>
        <v>43794</v>
      </c>
      <c r="E981" s="175">
        <f ca="1"/>
        <v>2.9552584193125093E-5</v>
      </c>
      <c r="F981" s="99"/>
      <c r="G981" s="174">
        <f t="shared" ref="G981:G1044" ca="1" si="60">$C981</f>
        <v>43791</v>
      </c>
      <c r="H981" s="20">
        <f ca="1">_xll.meDateFromTenor(G981,H$14,"Following",H$13,"Normal")</f>
        <v>43885</v>
      </c>
      <c r="I981" s="175" t="str">
        <f ca="1"/>
        <v>Load Curve</v>
      </c>
      <c r="J981" s="7" t="s">
        <v>4</v>
      </c>
      <c r="K981" s="174">
        <f t="shared" ref="K981:K1044" ca="1" si="61">$C981</f>
        <v>43791</v>
      </c>
      <c r="L981" s="20">
        <f ca="1">_xll.meDateFromTenor(K981,L$14,"Following",L$13,"Normal")</f>
        <v>43973</v>
      </c>
      <c r="M981" s="175">
        <f ca="1"/>
        <v>3.5379252652967623E-3</v>
      </c>
      <c r="N981" s="7" t="s">
        <v>4</v>
      </c>
      <c r="O981" s="174">
        <f t="shared" ref="O981:O1044" ca="1" si="62">$C981</f>
        <v>43791</v>
      </c>
      <c r="P981" s="20">
        <f ca="1">_xll.meDateFromTenor(O981,P$14,"Following",P$13,"Normal")</f>
        <v>43794</v>
      </c>
      <c r="Q981" s="175" t="str">
        <f ca="1"/>
        <v>Load Curve</v>
      </c>
      <c r="R981" s="7" t="s">
        <v>4</v>
      </c>
      <c r="S981" s="174">
        <f t="shared" ref="S981:S1044" ca="1" si="63">$C981</f>
        <v>43791</v>
      </c>
      <c r="T981" s="20">
        <f ca="1">_xll.meDateFromTenor(S981,"1D","Following",T$13,"Normal")</f>
        <v>43794</v>
      </c>
      <c r="U981" s="175" t="str">
        <f ca="1"/>
        <v>Load Curve</v>
      </c>
      <c r="V981" s="136" t="s">
        <v>4</v>
      </c>
    </row>
    <row r="982" spans="1:22" x14ac:dyDescent="0.25">
      <c r="A982" s="142">
        <v>964</v>
      </c>
      <c r="B982" s="134"/>
      <c r="C982" s="174">
        <f ca="1">_xll.meDateFromTenor(C981,"1D","FOLLOWING",D$13,"NORMAL")</f>
        <v>43794</v>
      </c>
      <c r="D982" s="20">
        <f ca="1">_xll.meDateFromTenor(C982,D$14,"Following",D$13,"Normal")</f>
        <v>43795</v>
      </c>
      <c r="E982" s="175">
        <f ca="1"/>
        <v>3.9439390953077833E-5</v>
      </c>
      <c r="F982" s="99"/>
      <c r="G982" s="174">
        <f t="shared" ca="1" si="60"/>
        <v>43794</v>
      </c>
      <c r="H982" s="20">
        <f ca="1">_xll.meDateFromTenor(G982,H$14,"Following",H$13,"Normal")</f>
        <v>43886</v>
      </c>
      <c r="I982" s="175" t="str">
        <f ca="1"/>
        <v>Load Curve</v>
      </c>
      <c r="J982" s="7" t="s">
        <v>4</v>
      </c>
      <c r="K982" s="174">
        <f t="shared" ca="1" si="61"/>
        <v>43794</v>
      </c>
      <c r="L982" s="20">
        <f ca="1">_xll.meDateFromTenor(K982,L$14,"Following",L$13,"Normal")</f>
        <v>43976</v>
      </c>
      <c r="M982" s="175">
        <f ca="1"/>
        <v>3.5608938686303663E-3</v>
      </c>
      <c r="N982" s="7" t="s">
        <v>4</v>
      </c>
      <c r="O982" s="174">
        <f t="shared" ca="1" si="62"/>
        <v>43794</v>
      </c>
      <c r="P982" s="20">
        <f ca="1">_xll.meDateFromTenor(O982,P$14,"Following",P$13,"Normal")</f>
        <v>43795</v>
      </c>
      <c r="Q982" s="175" t="str">
        <f ca="1"/>
        <v>Load Curve</v>
      </c>
      <c r="R982" s="7" t="s">
        <v>4</v>
      </c>
      <c r="S982" s="174">
        <f t="shared" ca="1" si="63"/>
        <v>43794</v>
      </c>
      <c r="T982" s="20">
        <f ca="1">_xll.meDateFromTenor(S982,"1D","Following",T$13,"Normal")</f>
        <v>43795</v>
      </c>
      <c r="U982" s="175" t="str">
        <f ca="1"/>
        <v>Load Curve</v>
      </c>
      <c r="V982" s="136" t="s">
        <v>4</v>
      </c>
    </row>
    <row r="983" spans="1:22" x14ac:dyDescent="0.25">
      <c r="A983" s="142">
        <v>965</v>
      </c>
      <c r="B983" s="134"/>
      <c r="C983" s="174">
        <f ca="1">_xll.meDateFromTenor(C982,"1D","FOLLOWING",D$13,"NORMAL")</f>
        <v>43795</v>
      </c>
      <c r="D983" s="20">
        <f ca="1">_xll.meDateFromTenor(C983,D$14,"Following",D$13,"Normal")</f>
        <v>43796</v>
      </c>
      <c r="E983" s="175">
        <f ca="1"/>
        <v>4.4397460348122464E-5</v>
      </c>
      <c r="F983" s="99"/>
      <c r="G983" s="174">
        <f t="shared" ca="1" si="60"/>
        <v>43795</v>
      </c>
      <c r="H983" s="20">
        <f ca="1">_xll.meDateFromTenor(G983,H$14,"Following",H$13,"Normal")</f>
        <v>43887</v>
      </c>
      <c r="I983" s="175" t="str">
        <f ca="1"/>
        <v>Load Curve</v>
      </c>
      <c r="J983" s="7" t="s">
        <v>4</v>
      </c>
      <c r="K983" s="174">
        <f t="shared" ca="1" si="61"/>
        <v>43795</v>
      </c>
      <c r="L983" s="20">
        <f ca="1">_xll.meDateFromTenor(K983,L$14,"Following",L$13,"Normal")</f>
        <v>43977</v>
      </c>
      <c r="M983" s="175">
        <f ca="1"/>
        <v>3.5685528474847733E-3</v>
      </c>
      <c r="N983" s="7" t="s">
        <v>4</v>
      </c>
      <c r="O983" s="174">
        <f t="shared" ca="1" si="62"/>
        <v>43795</v>
      </c>
      <c r="P983" s="20">
        <f ca="1">_xll.meDateFromTenor(O983,P$14,"Following",P$13,"Normal")</f>
        <v>43796</v>
      </c>
      <c r="Q983" s="175" t="str">
        <f ca="1"/>
        <v>Load Curve</v>
      </c>
      <c r="R983" s="7" t="s">
        <v>4</v>
      </c>
      <c r="S983" s="174">
        <f t="shared" ca="1" si="63"/>
        <v>43795</v>
      </c>
      <c r="T983" s="20">
        <f ca="1">_xll.meDateFromTenor(S983,"1D","Following",T$13,"Normal")</f>
        <v>43796</v>
      </c>
      <c r="U983" s="175" t="str">
        <f ca="1"/>
        <v>Load Curve</v>
      </c>
      <c r="V983" s="136" t="s">
        <v>4</v>
      </c>
    </row>
    <row r="984" spans="1:22" x14ac:dyDescent="0.25">
      <c r="A984" s="142">
        <v>966</v>
      </c>
      <c r="B984" s="134"/>
      <c r="C984" s="174">
        <f ca="1">_xll.meDateFromTenor(C983,"1D","FOLLOWING",D$13,"NORMAL")</f>
        <v>43796</v>
      </c>
      <c r="D984" s="20">
        <f ca="1">_xll.meDateFromTenor(C984,D$14,"Following",D$13,"Normal")</f>
        <v>43797</v>
      </c>
      <c r="E984" s="175">
        <f ca="1"/>
        <v>4.9391375709362427E-5</v>
      </c>
      <c r="F984" s="99"/>
      <c r="G984" s="174">
        <f t="shared" ca="1" si="60"/>
        <v>43796</v>
      </c>
      <c r="H984" s="20">
        <f ca="1">_xll.meDateFromTenor(G984,H$14,"Following",H$13,"Normal")</f>
        <v>43888</v>
      </c>
      <c r="I984" s="175" t="str">
        <f ca="1"/>
        <v>Load Curve</v>
      </c>
      <c r="J984" s="7" t="s">
        <v>4</v>
      </c>
      <c r="K984" s="174">
        <f t="shared" ca="1" si="61"/>
        <v>43796</v>
      </c>
      <c r="L984" s="20">
        <f ca="1">_xll.meDateFromTenor(K984,L$14,"Following",L$13,"Normal")</f>
        <v>43978</v>
      </c>
      <c r="M984" s="175">
        <f ca="1"/>
        <v>3.5762131085273125E-3</v>
      </c>
      <c r="N984" s="7" t="s">
        <v>4</v>
      </c>
      <c r="O984" s="174">
        <f t="shared" ca="1" si="62"/>
        <v>43796</v>
      </c>
      <c r="P984" s="20">
        <f ca="1">_xll.meDateFromTenor(O984,P$14,"Following",P$13,"Normal")</f>
        <v>43797</v>
      </c>
      <c r="Q984" s="175" t="str">
        <f ca="1"/>
        <v>Load Curve</v>
      </c>
      <c r="R984" s="7" t="s">
        <v>4</v>
      </c>
      <c r="S984" s="174">
        <f t="shared" ca="1" si="63"/>
        <v>43796</v>
      </c>
      <c r="T984" s="20">
        <f ca="1">_xll.meDateFromTenor(S984,"1D","Following",T$13,"Normal")</f>
        <v>43797</v>
      </c>
      <c r="U984" s="175" t="str">
        <f ca="1"/>
        <v>Load Curve</v>
      </c>
      <c r="V984" s="136" t="s">
        <v>4</v>
      </c>
    </row>
    <row r="985" spans="1:22" x14ac:dyDescent="0.25">
      <c r="A985" s="142">
        <v>967</v>
      </c>
      <c r="B985" s="134"/>
      <c r="C985" s="174">
        <f ca="1">_xll.meDateFromTenor(C984,"1D","FOLLOWING",D$13,"NORMAL")</f>
        <v>43797</v>
      </c>
      <c r="D985" s="20">
        <f ca="1">_xll.meDateFromTenor(C985,D$14,"Following",D$13,"Normal")</f>
        <v>43798</v>
      </c>
      <c r="E985" s="175">
        <f ca="1"/>
        <v>5.4421136956861657E-5</v>
      </c>
      <c r="F985" s="99"/>
      <c r="G985" s="174">
        <f t="shared" ca="1" si="60"/>
        <v>43797</v>
      </c>
      <c r="H985" s="20">
        <f ca="1">_xll.meDateFromTenor(G985,H$14,"Following",H$13,"Normal")</f>
        <v>43889</v>
      </c>
      <c r="I985" s="175" t="str">
        <f ca="1"/>
        <v>Load Curve</v>
      </c>
      <c r="J985" s="7" t="s">
        <v>4</v>
      </c>
      <c r="K985" s="174">
        <f t="shared" ca="1" si="61"/>
        <v>43797</v>
      </c>
      <c r="L985" s="20">
        <f ca="1">_xll.meDateFromTenor(K985,L$14,"Following",L$13,"Normal")</f>
        <v>43979</v>
      </c>
      <c r="M985" s="175">
        <f ca="1"/>
        <v>3.5838745877478997E-3</v>
      </c>
      <c r="N985" s="7" t="s">
        <v>4</v>
      </c>
      <c r="O985" s="174">
        <f t="shared" ca="1" si="62"/>
        <v>43797</v>
      </c>
      <c r="P985" s="20">
        <f ca="1">_xll.meDateFromTenor(O985,P$14,"Following",P$13,"Normal")</f>
        <v>43798</v>
      </c>
      <c r="Q985" s="175" t="str">
        <f ca="1"/>
        <v>Load Curve</v>
      </c>
      <c r="R985" s="7" t="s">
        <v>4</v>
      </c>
      <c r="S985" s="174">
        <f t="shared" ca="1" si="63"/>
        <v>43797</v>
      </c>
      <c r="T985" s="20">
        <f ca="1">_xll.meDateFromTenor(S985,"1D","Following",T$13,"Normal")</f>
        <v>43798</v>
      </c>
      <c r="U985" s="175" t="str">
        <f ca="1"/>
        <v>Load Curve</v>
      </c>
      <c r="V985" s="136" t="s">
        <v>4</v>
      </c>
    </row>
    <row r="986" spans="1:22" x14ac:dyDescent="0.25">
      <c r="A986" s="142">
        <v>968</v>
      </c>
      <c r="B986" s="134"/>
      <c r="C986" s="174">
        <f ca="1">_xll.meDateFromTenor(C985,"1D","FOLLOWING",D$13,"NORMAL")</f>
        <v>43798</v>
      </c>
      <c r="D986" s="20">
        <f ca="1">_xll.meDateFromTenor(C986,D$14,"Following",D$13,"Normal")</f>
        <v>43801</v>
      </c>
      <c r="E986" s="175">
        <f ca="1"/>
        <v>6.4600159275230115E-5</v>
      </c>
      <c r="F986" s="99"/>
      <c r="G986" s="174">
        <f t="shared" ca="1" si="60"/>
        <v>43798</v>
      </c>
      <c r="H986" s="20">
        <f ca="1">_xll.meDateFromTenor(G986,H$14,"Following",H$13,"Normal")</f>
        <v>43892</v>
      </c>
      <c r="I986" s="175" t="str">
        <f ca="1"/>
        <v>Load Curve</v>
      </c>
      <c r="J986" s="7" t="s">
        <v>4</v>
      </c>
      <c r="K986" s="174">
        <f t="shared" ca="1" si="61"/>
        <v>43798</v>
      </c>
      <c r="L986" s="20">
        <f ca="1">_xll.meDateFromTenor(K986,L$14,"Following",L$13,"Normal")</f>
        <v>43980</v>
      </c>
      <c r="M986" s="175">
        <f ca="1"/>
        <v>3.5915372211364517E-3</v>
      </c>
      <c r="N986" s="7" t="s">
        <v>4</v>
      </c>
      <c r="O986" s="174">
        <f t="shared" ca="1" si="62"/>
        <v>43798</v>
      </c>
      <c r="P986" s="20">
        <f ca="1">_xll.meDateFromTenor(O986,P$14,"Following",P$13,"Normal")</f>
        <v>43801</v>
      </c>
      <c r="Q986" s="175" t="str">
        <f ca="1"/>
        <v>Load Curve</v>
      </c>
      <c r="R986" s="7" t="s">
        <v>4</v>
      </c>
      <c r="S986" s="174">
        <f t="shared" ca="1" si="63"/>
        <v>43798</v>
      </c>
      <c r="T986" s="20">
        <f ca="1">_xll.meDateFromTenor(S986,"1D","Following",T$13,"Normal")</f>
        <v>43801</v>
      </c>
      <c r="U986" s="175" t="str">
        <f ca="1"/>
        <v>Load Curve</v>
      </c>
      <c r="V986" s="136" t="s">
        <v>4</v>
      </c>
    </row>
    <row r="987" spans="1:22" x14ac:dyDescent="0.25">
      <c r="A987" s="142">
        <v>969</v>
      </c>
      <c r="B987" s="134"/>
      <c r="C987" s="174">
        <f ca="1">_xll.meDateFromTenor(C986,"1D","FOLLOWING",D$13,"NORMAL")</f>
        <v>43801</v>
      </c>
      <c r="D987" s="20">
        <f ca="1">_xll.meDateFromTenor(C987,D$14,"Following",D$13,"Normal")</f>
        <v>43802</v>
      </c>
      <c r="E987" s="175">
        <f ca="1"/>
        <v>7.4898647604016149E-5</v>
      </c>
      <c r="F987" s="99"/>
      <c r="G987" s="174">
        <f t="shared" ca="1" si="60"/>
        <v>43801</v>
      </c>
      <c r="H987" s="20">
        <f ca="1">_xll.meDateFromTenor(G987,H$14,"Following",H$13,"Normal")</f>
        <v>43892</v>
      </c>
      <c r="I987" s="175" t="str">
        <f ca="1"/>
        <v>Load Curve</v>
      </c>
      <c r="J987" s="7" t="s">
        <v>4</v>
      </c>
      <c r="K987" s="174">
        <f t="shared" ca="1" si="61"/>
        <v>43801</v>
      </c>
      <c r="L987" s="20">
        <f ca="1">_xll.meDateFromTenor(K987,L$14,"Following",L$13,"Normal")</f>
        <v>43984</v>
      </c>
      <c r="M987" s="175">
        <f ca="1"/>
        <v>3.6145314062090584E-3</v>
      </c>
      <c r="N987" s="7" t="s">
        <v>4</v>
      </c>
      <c r="O987" s="174">
        <f t="shared" ca="1" si="62"/>
        <v>43801</v>
      </c>
      <c r="P987" s="20">
        <f ca="1">_xll.meDateFromTenor(O987,P$14,"Following",P$13,"Normal")</f>
        <v>43802</v>
      </c>
      <c r="Q987" s="175" t="str">
        <f ca="1"/>
        <v>Load Curve</v>
      </c>
      <c r="R987" s="7" t="s">
        <v>4</v>
      </c>
      <c r="S987" s="174">
        <f t="shared" ca="1" si="63"/>
        <v>43801</v>
      </c>
      <c r="T987" s="20">
        <f ca="1">_xll.meDateFromTenor(S987,"1D","Following",T$13,"Normal")</f>
        <v>43802</v>
      </c>
      <c r="U987" s="175" t="str">
        <f ca="1"/>
        <v>Load Curve</v>
      </c>
      <c r="V987" s="136" t="s">
        <v>4</v>
      </c>
    </row>
    <row r="988" spans="1:22" x14ac:dyDescent="0.25">
      <c r="A988" s="142">
        <v>970</v>
      </c>
      <c r="B988" s="134"/>
      <c r="C988" s="174">
        <f ca="1">_xll.meDateFromTenor(C987,"1D","FOLLOWING",D$13,"NORMAL")</f>
        <v>43802</v>
      </c>
      <c r="D988" s="20">
        <f ca="1">_xll.meDateFromTenor(C988,D$14,"Following",D$13,"Normal")</f>
        <v>43803</v>
      </c>
      <c r="E988" s="175">
        <f ca="1"/>
        <v>8.0107642759230942E-5</v>
      </c>
      <c r="F988" s="99"/>
      <c r="G988" s="174">
        <f t="shared" ca="1" si="60"/>
        <v>43802</v>
      </c>
      <c r="H988" s="20">
        <f ca="1">_xll.meDateFromTenor(G988,H$14,"Following",H$13,"Normal")</f>
        <v>43893</v>
      </c>
      <c r="I988" s="175" t="str">
        <f ca="1"/>
        <v>Load Curve</v>
      </c>
      <c r="J988" s="7" t="s">
        <v>4</v>
      </c>
      <c r="K988" s="174">
        <f t="shared" ca="1" si="61"/>
        <v>43802</v>
      </c>
      <c r="L988" s="20">
        <f ca="1">_xll.meDateFromTenor(K988,L$14,"Following",L$13,"Normal")</f>
        <v>43985</v>
      </c>
      <c r="M988" s="175">
        <f ca="1"/>
        <v>3.6221980161686334E-3</v>
      </c>
      <c r="N988" s="7" t="s">
        <v>4</v>
      </c>
      <c r="O988" s="174">
        <f t="shared" ca="1" si="62"/>
        <v>43802</v>
      </c>
      <c r="P988" s="20">
        <f ca="1">_xll.meDateFromTenor(O988,P$14,"Following",P$13,"Normal")</f>
        <v>43803</v>
      </c>
      <c r="Q988" s="175" t="str">
        <f ca="1"/>
        <v>Load Curve</v>
      </c>
      <c r="R988" s="7" t="s">
        <v>4</v>
      </c>
      <c r="S988" s="174">
        <f t="shared" ca="1" si="63"/>
        <v>43802</v>
      </c>
      <c r="T988" s="20">
        <f ca="1">_xll.meDateFromTenor(S988,"1D","Following",T$13,"Normal")</f>
        <v>43803</v>
      </c>
      <c r="U988" s="175" t="str">
        <f ca="1"/>
        <v>Load Curve</v>
      </c>
      <c r="V988" s="136" t="s">
        <v>4</v>
      </c>
    </row>
    <row r="989" spans="1:22" x14ac:dyDescent="0.25">
      <c r="A989" s="142">
        <v>971</v>
      </c>
      <c r="B989" s="134"/>
      <c r="C989" s="174">
        <f ca="1">_xll.meDateFromTenor(C988,"1D","FOLLOWING",D$13,"NORMAL")</f>
        <v>43803</v>
      </c>
      <c r="D989" s="20">
        <f ca="1">_xll.meDateFromTenor(C989,D$14,"Following",D$13,"Normal")</f>
        <v>43804</v>
      </c>
      <c r="E989" s="175">
        <f ca="1"/>
        <v>8.5352485639234331E-5</v>
      </c>
      <c r="F989" s="99"/>
      <c r="G989" s="174">
        <f t="shared" ca="1" si="60"/>
        <v>43803</v>
      </c>
      <c r="H989" s="20">
        <f ca="1">_xll.meDateFromTenor(G989,H$14,"Following",H$13,"Normal")</f>
        <v>43894</v>
      </c>
      <c r="I989" s="175" t="str">
        <f ca="1"/>
        <v>Load Curve</v>
      </c>
      <c r="J989" s="7" t="s">
        <v>4</v>
      </c>
      <c r="K989" s="174">
        <f t="shared" ca="1" si="61"/>
        <v>43803</v>
      </c>
      <c r="L989" s="20">
        <f ca="1">_xll.meDateFromTenor(K989,L$14,"Following",L$13,"Normal")</f>
        <v>43986</v>
      </c>
      <c r="M989" s="175">
        <f ca="1"/>
        <v>3.6298654602457568E-3</v>
      </c>
      <c r="N989" s="7" t="s">
        <v>4</v>
      </c>
      <c r="O989" s="174">
        <f t="shared" ca="1" si="62"/>
        <v>43803</v>
      </c>
      <c r="P989" s="20">
        <f ca="1">_xll.meDateFromTenor(O989,P$14,"Following",P$13,"Normal")</f>
        <v>43804</v>
      </c>
      <c r="Q989" s="175" t="str">
        <f ca="1"/>
        <v>Load Curve</v>
      </c>
      <c r="R989" s="7" t="s">
        <v>4</v>
      </c>
      <c r="S989" s="174">
        <f t="shared" ca="1" si="63"/>
        <v>43803</v>
      </c>
      <c r="T989" s="20">
        <f ca="1">_xll.meDateFromTenor(S989,"1D","Following",T$13,"Normal")</f>
        <v>43804</v>
      </c>
      <c r="U989" s="175" t="str">
        <f ca="1"/>
        <v>Load Curve</v>
      </c>
      <c r="V989" s="136" t="s">
        <v>4</v>
      </c>
    </row>
    <row r="990" spans="1:22" x14ac:dyDescent="0.25">
      <c r="A990" s="142">
        <v>972</v>
      </c>
      <c r="B990" s="134"/>
      <c r="C990" s="174">
        <f ca="1">_xll.meDateFromTenor(C989,"1D","FOLLOWING",D$13,"NORMAL")</f>
        <v>43804</v>
      </c>
      <c r="D990" s="20">
        <f ca="1">_xll.meDateFromTenor(C990,D$14,"Following",D$13,"Normal")</f>
        <v>43805</v>
      </c>
      <c r="E990" s="175">
        <f ca="1"/>
        <v>9.0633176084154213E-5</v>
      </c>
      <c r="F990" s="99"/>
      <c r="G990" s="174">
        <f t="shared" ca="1" si="60"/>
        <v>43804</v>
      </c>
      <c r="H990" s="20">
        <f ca="1">_xll.meDateFromTenor(G990,H$14,"Following",H$13,"Normal")</f>
        <v>43895</v>
      </c>
      <c r="I990" s="175" t="str">
        <f ca="1"/>
        <v>Load Curve</v>
      </c>
      <c r="J990" s="7" t="s">
        <v>4</v>
      </c>
      <c r="K990" s="174">
        <f t="shared" ca="1" si="61"/>
        <v>43804</v>
      </c>
      <c r="L990" s="20">
        <f ca="1">_xll.meDateFromTenor(K990,L$14,"Following",L$13,"Normal")</f>
        <v>43987</v>
      </c>
      <c r="M990" s="175">
        <f ca="1"/>
        <v>3.6375336744303437E-3</v>
      </c>
      <c r="N990" s="7" t="s">
        <v>4</v>
      </c>
      <c r="O990" s="174">
        <f t="shared" ca="1" si="62"/>
        <v>43804</v>
      </c>
      <c r="P990" s="20">
        <f ca="1">_xll.meDateFromTenor(O990,P$14,"Following",P$13,"Normal")</f>
        <v>43805</v>
      </c>
      <c r="Q990" s="175" t="str">
        <f ca="1"/>
        <v>Load Curve</v>
      </c>
      <c r="R990" s="7" t="s">
        <v>4</v>
      </c>
      <c r="S990" s="174">
        <f t="shared" ca="1" si="63"/>
        <v>43804</v>
      </c>
      <c r="T990" s="20">
        <f ca="1">_xll.meDateFromTenor(S990,"1D","Following",T$13,"Normal")</f>
        <v>43805</v>
      </c>
      <c r="U990" s="175" t="str">
        <f ca="1"/>
        <v>Load Curve</v>
      </c>
      <c r="V990" s="136" t="s">
        <v>4</v>
      </c>
    </row>
    <row r="991" spans="1:22" x14ac:dyDescent="0.25">
      <c r="A991" s="142">
        <v>973</v>
      </c>
      <c r="B991" s="134"/>
      <c r="C991" s="174">
        <f ca="1">_xll.meDateFromTenor(C990,"1D","FOLLOWING",D$13,"NORMAL")</f>
        <v>43805</v>
      </c>
      <c r="D991" s="20">
        <f ca="1">_xll.meDateFromTenor(C991,D$14,"Following",D$13,"Normal")</f>
        <v>43808</v>
      </c>
      <c r="E991" s="175">
        <f ca="1"/>
        <v>1.0131407963243114E-4</v>
      </c>
      <c r="F991" s="99"/>
      <c r="G991" s="174">
        <f t="shared" ca="1" si="60"/>
        <v>43805</v>
      </c>
      <c r="H991" s="20">
        <f ca="1">_xll.meDateFromTenor(G991,H$14,"Following",H$13,"Normal")</f>
        <v>43896</v>
      </c>
      <c r="I991" s="175" t="str">
        <f ca="1"/>
        <v>Load Curve</v>
      </c>
      <c r="J991" s="7" t="s">
        <v>4</v>
      </c>
      <c r="K991" s="174">
        <f t="shared" ca="1" si="61"/>
        <v>43805</v>
      </c>
      <c r="L991" s="20">
        <f ca="1">_xll.meDateFromTenor(K991,L$14,"Following",L$13,"Normal")</f>
        <v>43990</v>
      </c>
      <c r="M991" s="175">
        <f ca="1"/>
        <v>3.6452025947123121E-3</v>
      </c>
      <c r="N991" s="7" t="s">
        <v>4</v>
      </c>
      <c r="O991" s="174">
        <f t="shared" ca="1" si="62"/>
        <v>43805</v>
      </c>
      <c r="P991" s="20">
        <f ca="1">_xll.meDateFromTenor(O991,P$14,"Following",P$13,"Normal")</f>
        <v>43808</v>
      </c>
      <c r="Q991" s="175" t="str">
        <f ca="1"/>
        <v>Load Curve</v>
      </c>
      <c r="R991" s="7" t="s">
        <v>4</v>
      </c>
      <c r="S991" s="174">
        <f t="shared" ca="1" si="63"/>
        <v>43805</v>
      </c>
      <c r="T991" s="20">
        <f ca="1">_xll.meDateFromTenor(S991,"1D","Following",T$13,"Normal")</f>
        <v>43808</v>
      </c>
      <c r="U991" s="175" t="str">
        <f ca="1"/>
        <v>Load Curve</v>
      </c>
      <c r="V991" s="136" t="s">
        <v>4</v>
      </c>
    </row>
    <row r="992" spans="1:22" x14ac:dyDescent="0.25">
      <c r="A992" s="142">
        <v>974</v>
      </c>
      <c r="B992" s="134"/>
      <c r="C992" s="174">
        <f ca="1">_xll.meDateFromTenor(C991,"1D","FOLLOWING",D$13,"NORMAL")</f>
        <v>43808</v>
      </c>
      <c r="D992" s="20">
        <f ca="1">_xll.meDateFromTenor(C992,D$14,"Following",D$13,"Normal")</f>
        <v>43809</v>
      </c>
      <c r="E992" s="175">
        <f ca="1"/>
        <v>1.121144216664764E-4</v>
      </c>
      <c r="F992" s="99"/>
      <c r="G992" s="174">
        <f t="shared" ca="1" si="60"/>
        <v>43808</v>
      </c>
      <c r="H992" s="20">
        <f ca="1">_xll.meDateFromTenor(G992,H$14,"Following",H$13,"Normal")</f>
        <v>43899</v>
      </c>
      <c r="I992" s="175" t="str">
        <f ca="1"/>
        <v>Load Curve</v>
      </c>
      <c r="J992" s="7" t="s">
        <v>4</v>
      </c>
      <c r="K992" s="174">
        <f t="shared" ca="1" si="61"/>
        <v>43808</v>
      </c>
      <c r="L992" s="20">
        <f ca="1">_xll.meDateFromTenor(K992,L$14,"Following",L$13,"Normal")</f>
        <v>43991</v>
      </c>
      <c r="M992" s="175">
        <f ca="1"/>
        <v>3.66821295204167E-3</v>
      </c>
      <c r="N992" s="7" t="s">
        <v>4</v>
      </c>
      <c r="O992" s="174">
        <f t="shared" ca="1" si="62"/>
        <v>43808</v>
      </c>
      <c r="P992" s="20">
        <f ca="1">_xll.meDateFromTenor(O992,P$14,"Following",P$13,"Normal")</f>
        <v>43809</v>
      </c>
      <c r="Q992" s="175" t="str">
        <f ca="1"/>
        <v>Load Curve</v>
      </c>
      <c r="R992" s="7" t="s">
        <v>4</v>
      </c>
      <c r="S992" s="174">
        <f t="shared" ca="1" si="63"/>
        <v>43808</v>
      </c>
      <c r="T992" s="20">
        <f ca="1">_xll.meDateFromTenor(S992,"1D","Following",T$13,"Normal")</f>
        <v>43809</v>
      </c>
      <c r="U992" s="175" t="str">
        <f ca="1"/>
        <v>Load Curve</v>
      </c>
      <c r="V992" s="136" t="s">
        <v>4</v>
      </c>
    </row>
    <row r="993" spans="1:22" x14ac:dyDescent="0.25">
      <c r="A993" s="142">
        <v>975</v>
      </c>
      <c r="B993" s="134"/>
      <c r="C993" s="174">
        <f ca="1">_xll.meDateFromTenor(C992,"1D","FOLLOWING",D$13,"NORMAL")</f>
        <v>43809</v>
      </c>
      <c r="D993" s="20">
        <f ca="1">_xll.meDateFromTenor(C993,D$14,"Following",D$13,"Normal")</f>
        <v>43810</v>
      </c>
      <c r="E993" s="175">
        <f ca="1"/>
        <v>1.1757435529169455E-4</v>
      </c>
      <c r="F993" s="99"/>
      <c r="G993" s="174">
        <f t="shared" ca="1" si="60"/>
        <v>43809</v>
      </c>
      <c r="H993" s="20">
        <f ca="1">_xll.meDateFromTenor(G993,H$14,"Following",H$13,"Normal")</f>
        <v>43900</v>
      </c>
      <c r="I993" s="175" t="str">
        <f ca="1"/>
        <v>Load Curve</v>
      </c>
      <c r="J993" s="7" t="s">
        <v>4</v>
      </c>
      <c r="K993" s="174">
        <f t="shared" ca="1" si="61"/>
        <v>43809</v>
      </c>
      <c r="L993" s="20">
        <f ca="1">_xll.meDateFromTenor(K993,L$14,"Following",L$13,"Normal")</f>
        <v>43992</v>
      </c>
      <c r="M993" s="175">
        <f ca="1"/>
        <v>3.6758840566123298E-3</v>
      </c>
      <c r="N993" s="7" t="s">
        <v>4</v>
      </c>
      <c r="O993" s="174">
        <f t="shared" ca="1" si="62"/>
        <v>43809</v>
      </c>
      <c r="P993" s="20">
        <f ca="1">_xll.meDateFromTenor(O993,P$14,"Following",P$13,"Normal")</f>
        <v>43810</v>
      </c>
      <c r="Q993" s="175" t="str">
        <f ca="1"/>
        <v>Load Curve</v>
      </c>
      <c r="R993" s="7" t="s">
        <v>4</v>
      </c>
      <c r="S993" s="174">
        <f t="shared" ca="1" si="63"/>
        <v>43809</v>
      </c>
      <c r="T993" s="20">
        <f ca="1">_xll.meDateFromTenor(S993,"1D","Following",T$13,"Normal")</f>
        <v>43810</v>
      </c>
      <c r="U993" s="175" t="str">
        <f ca="1"/>
        <v>Load Curve</v>
      </c>
      <c r="V993" s="136" t="s">
        <v>4</v>
      </c>
    </row>
    <row r="994" spans="1:22" x14ac:dyDescent="0.25">
      <c r="A994" s="142">
        <v>976</v>
      </c>
      <c r="B994" s="134"/>
      <c r="C994" s="174">
        <f ca="1">_xll.meDateFromTenor(C993,"1D","FOLLOWING",D$13,"NORMAL")</f>
        <v>43810</v>
      </c>
      <c r="D994" s="20">
        <f ca="1">_xll.meDateFromTenor(C994,D$14,"Following",D$13,"Normal")</f>
        <v>43811</v>
      </c>
      <c r="E994" s="175">
        <f ca="1"/>
        <v>1.2307013840029456E-4</v>
      </c>
      <c r="F994" s="99"/>
      <c r="G994" s="174">
        <f t="shared" ca="1" si="60"/>
        <v>43810</v>
      </c>
      <c r="H994" s="20">
        <f ca="1">_xll.meDateFromTenor(G994,H$14,"Following",H$13,"Normal")</f>
        <v>43901</v>
      </c>
      <c r="I994" s="175" t="str">
        <f ca="1"/>
        <v>Load Curve</v>
      </c>
      <c r="J994" s="7" t="s">
        <v>4</v>
      </c>
      <c r="K994" s="174">
        <f t="shared" ca="1" si="61"/>
        <v>43810</v>
      </c>
      <c r="L994" s="20">
        <f ca="1">_xll.meDateFromTenor(K994,L$14,"Following",L$13,"Normal")</f>
        <v>43993</v>
      </c>
      <c r="M994" s="175">
        <f ca="1"/>
        <v>3.683555547229953E-3</v>
      </c>
      <c r="N994" s="7" t="s">
        <v>4</v>
      </c>
      <c r="O994" s="174">
        <f t="shared" ca="1" si="62"/>
        <v>43810</v>
      </c>
      <c r="P994" s="20">
        <f ca="1">_xll.meDateFromTenor(O994,P$14,"Following",P$13,"Normal")</f>
        <v>43811</v>
      </c>
      <c r="Q994" s="175" t="str">
        <f ca="1"/>
        <v>Load Curve</v>
      </c>
      <c r="R994" s="7" t="s">
        <v>4</v>
      </c>
      <c r="S994" s="174">
        <f t="shared" ca="1" si="63"/>
        <v>43810</v>
      </c>
      <c r="T994" s="20">
        <f ca="1">_xll.meDateFromTenor(S994,"1D","Following",T$13,"Normal")</f>
        <v>43811</v>
      </c>
      <c r="U994" s="175" t="str">
        <f ca="1"/>
        <v>Load Curve</v>
      </c>
      <c r="V994" s="136" t="s">
        <v>4</v>
      </c>
    </row>
    <row r="995" spans="1:22" x14ac:dyDescent="0.25">
      <c r="A995" s="142">
        <v>977</v>
      </c>
      <c r="B995" s="134"/>
      <c r="C995" s="174">
        <f ca="1">_xll.meDateFromTenor(C994,"1D","FOLLOWING",D$13,"NORMAL")</f>
        <v>43811</v>
      </c>
      <c r="D995" s="20">
        <f ca="1">_xll.meDateFromTenor(C995,D$14,"Following",D$13,"Normal")</f>
        <v>43812</v>
      </c>
      <c r="E995" s="175">
        <f ca="1"/>
        <v>1.2860177139195674E-4</v>
      </c>
      <c r="F995" s="99"/>
      <c r="G995" s="174">
        <f t="shared" ca="1" si="60"/>
        <v>43811</v>
      </c>
      <c r="H995" s="20">
        <f ca="1">_xll.meDateFromTenor(G995,H$14,"Following",H$13,"Normal")</f>
        <v>43902</v>
      </c>
      <c r="I995" s="175" t="str">
        <f ca="1"/>
        <v>Load Curve</v>
      </c>
      <c r="J995" s="7" t="s">
        <v>4</v>
      </c>
      <c r="K995" s="174">
        <f t="shared" ca="1" si="61"/>
        <v>43811</v>
      </c>
      <c r="L995" s="20">
        <f ca="1">_xll.meDateFromTenor(K995,L$14,"Following",L$13,"Normal")</f>
        <v>43994</v>
      </c>
      <c r="M995" s="175">
        <f ca="1"/>
        <v>3.6912273598844561E-3</v>
      </c>
      <c r="N995" s="7" t="s">
        <v>4</v>
      </c>
      <c r="O995" s="174">
        <f t="shared" ca="1" si="62"/>
        <v>43811</v>
      </c>
      <c r="P995" s="20">
        <f ca="1">_xll.meDateFromTenor(O995,P$14,"Following",P$13,"Normal")</f>
        <v>43812</v>
      </c>
      <c r="Q995" s="175" t="str">
        <f ca="1"/>
        <v>Load Curve</v>
      </c>
      <c r="R995" s="7" t="s">
        <v>4</v>
      </c>
      <c r="S995" s="174">
        <f t="shared" ca="1" si="63"/>
        <v>43811</v>
      </c>
      <c r="T995" s="20">
        <f ca="1">_xll.meDateFromTenor(S995,"1D","Following",T$13,"Normal")</f>
        <v>43812</v>
      </c>
      <c r="U995" s="175" t="str">
        <f ca="1"/>
        <v>Load Curve</v>
      </c>
      <c r="V995" s="136" t="s">
        <v>4</v>
      </c>
    </row>
    <row r="996" spans="1:22" x14ac:dyDescent="0.25">
      <c r="A996" s="142">
        <v>978</v>
      </c>
      <c r="B996" s="134"/>
      <c r="C996" s="174">
        <f ca="1">_xll.meDateFromTenor(C995,"1D","FOLLOWING",D$13,"NORMAL")</f>
        <v>43812</v>
      </c>
      <c r="D996" s="20">
        <f ca="1">_xll.meDateFromTenor(C996,D$14,"Following",D$13,"Normal")</f>
        <v>43815</v>
      </c>
      <c r="E996" s="175">
        <f ca="1"/>
        <v>1.3978459227459488E-4</v>
      </c>
      <c r="F996" s="99"/>
      <c r="G996" s="174">
        <f t="shared" ca="1" si="60"/>
        <v>43812</v>
      </c>
      <c r="H996" s="20">
        <f ca="1">_xll.meDateFromTenor(G996,H$14,"Following",H$13,"Normal")</f>
        <v>43903</v>
      </c>
      <c r="I996" s="175" t="str">
        <f ca="1"/>
        <v>Load Curve</v>
      </c>
      <c r="J996" s="7" t="s">
        <v>4</v>
      </c>
      <c r="K996" s="174">
        <f t="shared" ca="1" si="61"/>
        <v>43812</v>
      </c>
      <c r="L996" s="20">
        <f ca="1">_xll.meDateFromTenor(K996,L$14,"Following",L$13,"Normal")</f>
        <v>43997</v>
      </c>
      <c r="M996" s="175">
        <f ca="1"/>
        <v>3.6988994305657582E-3</v>
      </c>
      <c r="N996" s="7" t="s">
        <v>4</v>
      </c>
      <c r="O996" s="174">
        <f t="shared" ca="1" si="62"/>
        <v>43812</v>
      </c>
      <c r="P996" s="20">
        <f ca="1">_xll.meDateFromTenor(O996,P$14,"Following",P$13,"Normal")</f>
        <v>43815</v>
      </c>
      <c r="Q996" s="175" t="str">
        <f ca="1"/>
        <v>Load Curve</v>
      </c>
      <c r="R996" s="7" t="s">
        <v>4</v>
      </c>
      <c r="S996" s="174">
        <f t="shared" ca="1" si="63"/>
        <v>43812</v>
      </c>
      <c r="T996" s="20">
        <f ca="1">_xll.meDateFromTenor(S996,"1D","Following",T$13,"Normal")</f>
        <v>43815</v>
      </c>
      <c r="U996" s="175" t="str">
        <f ca="1"/>
        <v>Load Curve</v>
      </c>
      <c r="V996" s="136" t="s">
        <v>4</v>
      </c>
    </row>
    <row r="997" spans="1:22" x14ac:dyDescent="0.25">
      <c r="A997" s="142">
        <v>979</v>
      </c>
      <c r="B997" s="134"/>
      <c r="C997" s="174">
        <f ca="1">_xll.meDateFromTenor(C996,"1D","FOLLOWING",D$13,"NORMAL")</f>
        <v>43815</v>
      </c>
      <c r="D997" s="20">
        <f ca="1">_xll.meDateFromTenor(C997,D$14,"Following",D$13,"Normal")</f>
        <v>43816</v>
      </c>
      <c r="E997" s="175">
        <f ca="1"/>
        <v>1.5108680714526256E-4</v>
      </c>
      <c r="F997" s="99"/>
      <c r="G997" s="174">
        <f t="shared" ca="1" si="60"/>
        <v>43815</v>
      </c>
      <c r="H997" s="20">
        <f ca="1">_xll.meDateFromTenor(G997,H$14,"Following",H$13,"Normal")</f>
        <v>43906</v>
      </c>
      <c r="I997" s="175" t="str">
        <f ca="1"/>
        <v>Load Curve</v>
      </c>
      <c r="J997" s="7" t="s">
        <v>4</v>
      </c>
      <c r="K997" s="174">
        <f t="shared" ca="1" si="61"/>
        <v>43815</v>
      </c>
      <c r="L997" s="20">
        <f ca="1">_xll.meDateFromTenor(K997,L$14,"Following",L$13,"Normal")</f>
        <v>43998</v>
      </c>
      <c r="M997" s="175">
        <f ca="1"/>
        <v>3.721916550669615E-3</v>
      </c>
      <c r="N997" s="7" t="s">
        <v>4</v>
      </c>
      <c r="O997" s="174">
        <f t="shared" ca="1" si="62"/>
        <v>43815</v>
      </c>
      <c r="P997" s="20">
        <f ca="1">_xll.meDateFromTenor(O997,P$14,"Following",P$13,"Normal")</f>
        <v>43816</v>
      </c>
      <c r="Q997" s="175" t="str">
        <f ca="1"/>
        <v>Load Curve</v>
      </c>
      <c r="R997" s="7" t="s">
        <v>4</v>
      </c>
      <c r="S997" s="174">
        <f t="shared" ca="1" si="63"/>
        <v>43815</v>
      </c>
      <c r="T997" s="20">
        <f ca="1">_xll.meDateFromTenor(S997,"1D","Following",T$13,"Normal")</f>
        <v>43816</v>
      </c>
      <c r="U997" s="175" t="str">
        <f ca="1"/>
        <v>Load Curve</v>
      </c>
      <c r="V997" s="136" t="s">
        <v>4</v>
      </c>
    </row>
    <row r="998" spans="1:22" x14ac:dyDescent="0.25">
      <c r="A998" s="142">
        <v>980</v>
      </c>
      <c r="B998" s="134"/>
      <c r="C998" s="174">
        <f ca="1">_xll.meDateFromTenor(C997,"1D","FOLLOWING",D$13,"NORMAL")</f>
        <v>43816</v>
      </c>
      <c r="D998" s="20">
        <f ca="1">_xll.meDateFromTenor(C998,D$14,"Following",D$13,"Normal")</f>
        <v>43817</v>
      </c>
      <c r="E998" s="175">
        <f ca="1"/>
        <v>1.5679769378884657E-4</v>
      </c>
      <c r="F998" s="99"/>
      <c r="G998" s="174">
        <f t="shared" ca="1" si="60"/>
        <v>43816</v>
      </c>
      <c r="H998" s="20">
        <f ca="1">_xll.meDateFromTenor(G998,H$14,"Following",H$13,"Normal")</f>
        <v>43907</v>
      </c>
      <c r="I998" s="175" t="str">
        <f ca="1"/>
        <v>Load Curve</v>
      </c>
      <c r="J998" s="7" t="s">
        <v>4</v>
      </c>
      <c r="K998" s="174">
        <f t="shared" ca="1" si="61"/>
        <v>43816</v>
      </c>
      <c r="L998" s="20">
        <f ca="1">_xll.meDateFromTenor(K998,L$14,"Following",L$13,"Normal")</f>
        <v>43999</v>
      </c>
      <c r="M998" s="175">
        <f ca="1"/>
        <v>3.7295890133572742E-3</v>
      </c>
      <c r="N998" s="7" t="s">
        <v>4</v>
      </c>
      <c r="O998" s="174">
        <f t="shared" ca="1" si="62"/>
        <v>43816</v>
      </c>
      <c r="P998" s="20">
        <f ca="1">_xll.meDateFromTenor(O998,P$14,"Following",P$13,"Normal")</f>
        <v>43817</v>
      </c>
      <c r="Q998" s="175" t="str">
        <f ca="1"/>
        <v>Load Curve</v>
      </c>
      <c r="R998" s="7" t="s">
        <v>4</v>
      </c>
      <c r="S998" s="174">
        <f t="shared" ca="1" si="63"/>
        <v>43816</v>
      </c>
      <c r="T998" s="20">
        <f ca="1">_xll.meDateFromTenor(S998,"1D","Following",T$13,"Normal")</f>
        <v>43817</v>
      </c>
      <c r="U998" s="175" t="str">
        <f ca="1"/>
        <v>Load Curve</v>
      </c>
      <c r="V998" s="136" t="s">
        <v>4</v>
      </c>
    </row>
    <row r="999" spans="1:22" x14ac:dyDescent="0.25">
      <c r="A999" s="142">
        <v>981</v>
      </c>
      <c r="B999" s="134"/>
      <c r="C999" s="174">
        <f ca="1">_xll.meDateFromTenor(C998,"1D","FOLLOWING",D$13,"NORMAL")</f>
        <v>43817</v>
      </c>
      <c r="D999" s="20">
        <f ca="1">_xll.meDateFromTenor(C999,D$14,"Following",D$13,"Normal")</f>
        <v>43818</v>
      </c>
      <c r="E999" s="175">
        <f ca="1"/>
        <v>1.6254443199414993E-4</v>
      </c>
      <c r="F999" s="99"/>
      <c r="G999" s="174">
        <f t="shared" ca="1" si="60"/>
        <v>43817</v>
      </c>
      <c r="H999" s="20">
        <f ca="1">_xll.meDateFromTenor(G999,H$14,"Following",H$13,"Normal")</f>
        <v>43908</v>
      </c>
      <c r="I999" s="175" t="str">
        <f ca="1"/>
        <v>Load Curve</v>
      </c>
      <c r="J999" s="7" t="s">
        <v>4</v>
      </c>
      <c r="K999" s="174">
        <f t="shared" ca="1" si="61"/>
        <v>43817</v>
      </c>
      <c r="L999" s="20">
        <f ca="1">_xll.meDateFromTenor(K999,L$14,"Following",L$13,"Normal")</f>
        <v>44000</v>
      </c>
      <c r="M999" s="175">
        <f ca="1"/>
        <v>3.7372614140213137E-3</v>
      </c>
      <c r="N999" s="7" t="s">
        <v>4</v>
      </c>
      <c r="O999" s="174">
        <f t="shared" ca="1" si="62"/>
        <v>43817</v>
      </c>
      <c r="P999" s="20">
        <f ca="1">_xll.meDateFromTenor(O999,P$14,"Following",P$13,"Normal")</f>
        <v>43818</v>
      </c>
      <c r="Q999" s="175" t="str">
        <f ca="1"/>
        <v>Load Curve</v>
      </c>
      <c r="R999" s="7" t="s">
        <v>4</v>
      </c>
      <c r="S999" s="174">
        <f t="shared" ca="1" si="63"/>
        <v>43817</v>
      </c>
      <c r="T999" s="20">
        <f ca="1">_xll.meDateFromTenor(S999,"1D","Following",T$13,"Normal")</f>
        <v>43818</v>
      </c>
      <c r="U999" s="175" t="str">
        <f ca="1"/>
        <v>Load Curve</v>
      </c>
      <c r="V999" s="136" t="s">
        <v>4</v>
      </c>
    </row>
    <row r="1000" spans="1:22" x14ac:dyDescent="0.25">
      <c r="A1000" s="142">
        <v>982</v>
      </c>
      <c r="B1000" s="134"/>
      <c r="C1000" s="174">
        <f ca="1">_xll.meDateFromTenor(C999,"1D","FOLLOWING",D$13,"NORMAL")</f>
        <v>43818</v>
      </c>
      <c r="D1000" s="20">
        <f ca="1">_xll.meDateFromTenor(C1000,D$14,"Following",D$13,"Normal")</f>
        <v>43819</v>
      </c>
      <c r="E1000" s="175">
        <f ca="1"/>
        <v>1.6832702240066115E-4</v>
      </c>
      <c r="F1000" s="99"/>
      <c r="G1000" s="174">
        <f t="shared" ca="1" si="60"/>
        <v>43818</v>
      </c>
      <c r="H1000" s="20">
        <f ca="1">_xll.meDateFromTenor(G1000,H$14,"Following",H$13,"Normal")</f>
        <v>43909</v>
      </c>
      <c r="I1000" s="175" t="str">
        <f ca="1"/>
        <v>Load Curve</v>
      </c>
      <c r="J1000" s="7" t="s">
        <v>4</v>
      </c>
      <c r="K1000" s="174">
        <f t="shared" ca="1" si="61"/>
        <v>43818</v>
      </c>
      <c r="L1000" s="20">
        <f ca="1">_xll.meDateFromTenor(K1000,L$14,"Following",L$13,"Normal")</f>
        <v>44001</v>
      </c>
      <c r="M1000" s="175">
        <f ca="1"/>
        <v>3.7449336886516511E-3</v>
      </c>
      <c r="N1000" s="7" t="s">
        <v>4</v>
      </c>
      <c r="O1000" s="174">
        <f t="shared" ca="1" si="62"/>
        <v>43818</v>
      </c>
      <c r="P1000" s="20">
        <f ca="1">_xll.meDateFromTenor(O1000,P$14,"Following",P$13,"Normal")</f>
        <v>43819</v>
      </c>
      <c r="Q1000" s="175" t="str">
        <f ca="1"/>
        <v>Load Curve</v>
      </c>
      <c r="R1000" s="7" t="s">
        <v>4</v>
      </c>
      <c r="S1000" s="174">
        <f t="shared" ca="1" si="63"/>
        <v>43818</v>
      </c>
      <c r="T1000" s="20">
        <f ca="1">_xll.meDateFromTenor(S1000,"1D","Following",T$13,"Normal")</f>
        <v>43819</v>
      </c>
      <c r="U1000" s="175" t="str">
        <f ca="1"/>
        <v>Load Curve</v>
      </c>
      <c r="V1000" s="136" t="s">
        <v>4</v>
      </c>
    </row>
    <row r="1001" spans="1:22" x14ac:dyDescent="0.25">
      <c r="A1001" s="142">
        <v>983</v>
      </c>
      <c r="B1001" s="134"/>
      <c r="C1001" s="174">
        <f ca="1">_xll.meDateFromTenor(C1000,"1D","FOLLOWING",D$13,"NORMAL")</f>
        <v>43819</v>
      </c>
      <c r="D1001" s="20">
        <f ca="1">_xll.meDateFromTenor(C1001,D$14,"Following",D$13,"Normal")</f>
        <v>43822</v>
      </c>
      <c r="E1001" s="175">
        <f ca="1"/>
        <v>1.8001180165150353E-4</v>
      </c>
      <c r="F1001" s="99"/>
      <c r="G1001" s="174">
        <f t="shared" ca="1" si="60"/>
        <v>43819</v>
      </c>
      <c r="H1001" s="20">
        <f ca="1">_xll.meDateFromTenor(G1001,H$14,"Following",H$13,"Normal")</f>
        <v>43910</v>
      </c>
      <c r="I1001" s="175" t="str">
        <f ca="1"/>
        <v>Load Curve</v>
      </c>
      <c r="J1001" s="7" t="s">
        <v>4</v>
      </c>
      <c r="K1001" s="174">
        <f t="shared" ca="1" si="61"/>
        <v>43819</v>
      </c>
      <c r="L1001" s="20">
        <f ca="1">_xll.meDateFromTenor(K1001,L$14,"Following",L$13,"Normal")</f>
        <v>44004</v>
      </c>
      <c r="M1001" s="175">
        <f ca="1"/>
        <v>3.7526057732382026E-3</v>
      </c>
      <c r="N1001" s="7" t="s">
        <v>4</v>
      </c>
      <c r="O1001" s="174">
        <f t="shared" ca="1" si="62"/>
        <v>43819</v>
      </c>
      <c r="P1001" s="20">
        <f ca="1">_xll.meDateFromTenor(O1001,P$14,"Following",P$13,"Normal")</f>
        <v>43822</v>
      </c>
      <c r="Q1001" s="175" t="str">
        <f ca="1"/>
        <v>Load Curve</v>
      </c>
      <c r="R1001" s="7" t="s">
        <v>4</v>
      </c>
      <c r="S1001" s="174">
        <f t="shared" ca="1" si="63"/>
        <v>43819</v>
      </c>
      <c r="T1001" s="20">
        <f ca="1">_xll.meDateFromTenor(S1001,"1D","Following",T$13,"Normal")</f>
        <v>43822</v>
      </c>
      <c r="U1001" s="175" t="str">
        <f ca="1"/>
        <v>Load Curve</v>
      </c>
      <c r="V1001" s="136" t="s">
        <v>4</v>
      </c>
    </row>
    <row r="1002" spans="1:22" x14ac:dyDescent="0.25">
      <c r="A1002" s="142">
        <v>984</v>
      </c>
      <c r="B1002" s="134"/>
      <c r="C1002" s="174">
        <f ca="1">_xll.meDateFromTenor(C1001,"1D","FOLLOWING",D$13,"NORMAL")</f>
        <v>43822</v>
      </c>
      <c r="D1002" s="20">
        <f ca="1">_xll.meDateFromTenor(C1002,D$14,"Following",D$13,"Normal")</f>
        <v>43823</v>
      </c>
      <c r="E1002" s="175">
        <f ca="1"/>
        <v>1.9181591139450017E-4</v>
      </c>
      <c r="F1002" s="99"/>
      <c r="G1002" s="174">
        <f t="shared" ca="1" si="60"/>
        <v>43822</v>
      </c>
      <c r="H1002" s="20">
        <f ca="1">_xll.meDateFromTenor(G1002,H$14,"Following",H$13,"Normal")</f>
        <v>43913</v>
      </c>
      <c r="I1002" s="175" t="str">
        <f ca="1"/>
        <v>Load Curve</v>
      </c>
      <c r="J1002" s="7" t="s">
        <v>4</v>
      </c>
      <c r="K1002" s="174">
        <f t="shared" ca="1" si="61"/>
        <v>43822</v>
      </c>
      <c r="L1002" s="20">
        <f ca="1">_xll.meDateFromTenor(K1002,L$14,"Following",L$13,"Normal")</f>
        <v>44005</v>
      </c>
      <c r="M1002" s="175">
        <f ca="1"/>
        <v>3.7756202466343067E-3</v>
      </c>
      <c r="N1002" s="7" t="s">
        <v>4</v>
      </c>
      <c r="O1002" s="174">
        <f t="shared" ca="1" si="62"/>
        <v>43822</v>
      </c>
      <c r="P1002" s="20">
        <f ca="1">_xll.meDateFromTenor(O1002,P$14,"Following",P$13,"Normal")</f>
        <v>43823</v>
      </c>
      <c r="Q1002" s="175" t="str">
        <f ca="1"/>
        <v>Load Curve</v>
      </c>
      <c r="R1002" s="7" t="s">
        <v>4</v>
      </c>
      <c r="S1002" s="174">
        <f t="shared" ca="1" si="63"/>
        <v>43822</v>
      </c>
      <c r="T1002" s="20">
        <f ca="1">_xll.meDateFromTenor(S1002,"1D","Following",T$13,"Normal")</f>
        <v>43823</v>
      </c>
      <c r="U1002" s="175" t="str">
        <f ca="1"/>
        <v>Load Curve</v>
      </c>
      <c r="V1002" s="136" t="s">
        <v>4</v>
      </c>
    </row>
    <row r="1003" spans="1:22" x14ac:dyDescent="0.25">
      <c r="A1003" s="142">
        <v>985</v>
      </c>
      <c r="B1003" s="134"/>
      <c r="C1003" s="174">
        <f ca="1">_xll.meDateFromTenor(C1002,"1D","FOLLOWING",D$13,"NORMAL")</f>
        <v>43823</v>
      </c>
      <c r="D1003" s="20">
        <f ca="1">_xll.meDateFromTenor(C1003,D$14,"Following",D$13,"Normal")</f>
        <v>43826</v>
      </c>
      <c r="E1003" s="175">
        <f ca="1"/>
        <v>2.037875442795219E-4</v>
      </c>
      <c r="F1003" s="99"/>
      <c r="G1003" s="174">
        <f t="shared" ca="1" si="60"/>
        <v>43823</v>
      </c>
      <c r="H1003" s="20">
        <f ca="1">_xll.meDateFromTenor(G1003,H$14,"Following",H$13,"Normal")</f>
        <v>43914</v>
      </c>
      <c r="I1003" s="175" t="str">
        <f ca="1"/>
        <v>Load Curve</v>
      </c>
      <c r="J1003" s="7" t="s">
        <v>4</v>
      </c>
      <c r="K1003" s="174">
        <f t="shared" ca="1" si="61"/>
        <v>43823</v>
      </c>
      <c r="L1003" s="20">
        <f ca="1">_xll.meDateFromTenor(K1003,L$14,"Following",L$13,"Normal")</f>
        <v>44006</v>
      </c>
      <c r="M1003" s="175">
        <f ca="1"/>
        <v>3.7832909309448819E-3</v>
      </c>
      <c r="N1003" s="7" t="s">
        <v>4</v>
      </c>
      <c r="O1003" s="174">
        <f t="shared" ca="1" si="62"/>
        <v>43823</v>
      </c>
      <c r="P1003" s="20">
        <f ca="1">_xll.meDateFromTenor(O1003,P$14,"Following",P$13,"Normal")</f>
        <v>43826</v>
      </c>
      <c r="Q1003" s="175" t="str">
        <f ca="1"/>
        <v>Load Curve</v>
      </c>
      <c r="R1003" s="7" t="s">
        <v>4</v>
      </c>
      <c r="S1003" s="174">
        <f t="shared" ca="1" si="63"/>
        <v>43823</v>
      </c>
      <c r="T1003" s="20">
        <f ca="1">_xll.meDateFromTenor(S1003,"1D","Following",T$13,"Normal")</f>
        <v>43826</v>
      </c>
      <c r="U1003" s="175" t="str">
        <f ca="1"/>
        <v>Load Curve</v>
      </c>
      <c r="V1003" s="136" t="s">
        <v>4</v>
      </c>
    </row>
    <row r="1004" spans="1:22" x14ac:dyDescent="0.25">
      <c r="A1004" s="142">
        <v>986</v>
      </c>
      <c r="B1004" s="134"/>
      <c r="C1004" s="174">
        <f ca="1">_xll.meDateFromTenor(C1003,"1D","FOLLOWING",D$13,"NORMAL")</f>
        <v>43826</v>
      </c>
      <c r="D1004" s="20">
        <f ca="1">_xll.meDateFromTenor(C1004,D$14,"Following",D$13,"Normal")</f>
        <v>43829</v>
      </c>
      <c r="E1004" s="175">
        <f ca="1"/>
        <v>2.2199582580206901E-4</v>
      </c>
      <c r="F1004" s="99"/>
      <c r="G1004" s="174">
        <f t="shared" ca="1" si="60"/>
        <v>43826</v>
      </c>
      <c r="H1004" s="20">
        <f ca="1">_xll.meDateFromTenor(G1004,H$14,"Following",H$13,"Normal")</f>
        <v>43917</v>
      </c>
      <c r="I1004" s="175" t="str">
        <f ca="1"/>
        <v>Load Curve</v>
      </c>
      <c r="J1004" s="7" t="s">
        <v>4</v>
      </c>
      <c r="K1004" s="174">
        <f t="shared" ca="1" si="61"/>
        <v>43826</v>
      </c>
      <c r="L1004" s="20">
        <f ca="1">_xll.meDateFromTenor(K1004,L$14,"Following",L$13,"Normal")</f>
        <v>44011</v>
      </c>
      <c r="M1004" s="175">
        <f ca="1"/>
        <v>3.8062996672710587E-3</v>
      </c>
      <c r="N1004" s="7" t="s">
        <v>4</v>
      </c>
      <c r="O1004" s="174">
        <f t="shared" ca="1" si="62"/>
        <v>43826</v>
      </c>
      <c r="P1004" s="20">
        <f ca="1">_xll.meDateFromTenor(O1004,P$14,"Following",P$13,"Normal")</f>
        <v>43829</v>
      </c>
      <c r="Q1004" s="175" t="str">
        <f ca="1"/>
        <v>Load Curve</v>
      </c>
      <c r="R1004" s="7" t="s">
        <v>4</v>
      </c>
      <c r="S1004" s="174">
        <f t="shared" ca="1" si="63"/>
        <v>43826</v>
      </c>
      <c r="T1004" s="20">
        <f ca="1">_xll.meDateFromTenor(S1004,"1D","Following",T$13,"Normal")</f>
        <v>43829</v>
      </c>
      <c r="U1004" s="175" t="str">
        <f ca="1"/>
        <v>Load Curve</v>
      </c>
      <c r="V1004" s="136" t="s">
        <v>4</v>
      </c>
    </row>
    <row r="1005" spans="1:22" x14ac:dyDescent="0.25">
      <c r="A1005" s="142">
        <v>987</v>
      </c>
      <c r="B1005" s="134"/>
      <c r="C1005" s="174">
        <f ca="1">_xll.meDateFromTenor(C1004,"1D","FOLLOWING",D$13,"NORMAL")</f>
        <v>43829</v>
      </c>
      <c r="D1005" s="20">
        <f ca="1">_xll.meDateFromTenor(C1005,D$14,"Following",D$13,"Normal")</f>
        <v>43830</v>
      </c>
      <c r="E1005" s="175">
        <f ca="1"/>
        <v>2.3430185503770046E-4</v>
      </c>
      <c r="F1005" s="99"/>
      <c r="G1005" s="174">
        <f t="shared" ca="1" si="60"/>
        <v>43829</v>
      </c>
      <c r="H1005" s="20">
        <f ca="1">_xll.meDateFromTenor(G1005,H$14,"Following",H$13,"Normal")</f>
        <v>43920</v>
      </c>
      <c r="I1005" s="175" t="str">
        <f ca="1"/>
        <v>Load Curve</v>
      </c>
      <c r="J1005" s="7" t="s">
        <v>4</v>
      </c>
      <c r="K1005" s="174">
        <f t="shared" ca="1" si="61"/>
        <v>43829</v>
      </c>
      <c r="L1005" s="20">
        <f ca="1">_xll.meDateFromTenor(K1005,L$14,"Following",L$13,"Normal")</f>
        <v>44012</v>
      </c>
      <c r="M1005" s="175">
        <f ca="1"/>
        <v>3.8293020844771611E-3</v>
      </c>
      <c r="N1005" s="7" t="s">
        <v>4</v>
      </c>
      <c r="O1005" s="174">
        <f t="shared" ca="1" si="62"/>
        <v>43829</v>
      </c>
      <c r="P1005" s="20">
        <f ca="1">_xll.meDateFromTenor(O1005,P$14,"Following",P$13,"Normal")</f>
        <v>43830</v>
      </c>
      <c r="Q1005" s="175" t="str">
        <f ca="1"/>
        <v>Load Curve</v>
      </c>
      <c r="R1005" s="7" t="s">
        <v>4</v>
      </c>
      <c r="S1005" s="174">
        <f t="shared" ca="1" si="63"/>
        <v>43829</v>
      </c>
      <c r="T1005" s="20">
        <f ca="1">_xll.meDateFromTenor(S1005,"1D","Following",T$13,"Normal")</f>
        <v>43830</v>
      </c>
      <c r="U1005" s="175" t="str">
        <f ca="1"/>
        <v>Load Curve</v>
      </c>
      <c r="V1005" s="136" t="s">
        <v>4</v>
      </c>
    </row>
    <row r="1006" spans="1:22" x14ac:dyDescent="0.25">
      <c r="A1006" s="142">
        <v>988</v>
      </c>
      <c r="B1006" s="134"/>
      <c r="C1006" s="174">
        <f ca="1">_xll.meDateFromTenor(C1005,"1D","FOLLOWING",D$13,"NORMAL")</f>
        <v>43830</v>
      </c>
      <c r="D1006" s="20">
        <f ca="1">_xll.meDateFromTenor(C1006,D$14,"Following",D$13,"Normal")</f>
        <v>43832</v>
      </c>
      <c r="E1006" s="175">
        <f ca="1"/>
        <v>2.4295639172500303E-4</v>
      </c>
      <c r="F1006" s="99"/>
      <c r="G1006" s="174">
        <f t="shared" ca="1" si="60"/>
        <v>43830</v>
      </c>
      <c r="H1006" s="20">
        <f ca="1">_xll.meDateFromTenor(G1006,H$14,"Following",H$13,"Normal")</f>
        <v>43921</v>
      </c>
      <c r="I1006" s="175" t="str">
        <f ca="1"/>
        <v>Load Curve</v>
      </c>
      <c r="J1006" s="7" t="s">
        <v>4</v>
      </c>
      <c r="K1006" s="174">
        <f t="shared" ca="1" si="61"/>
        <v>43830</v>
      </c>
      <c r="L1006" s="20">
        <f ca="1">_xll.meDateFromTenor(K1006,L$14,"Following",L$13,"Normal")</f>
        <v>44012</v>
      </c>
      <c r="M1006" s="175">
        <f ca="1"/>
        <v>3.8369678539165678E-3</v>
      </c>
      <c r="N1006" s="7" t="s">
        <v>4</v>
      </c>
      <c r="O1006" s="174">
        <f t="shared" ca="1" si="62"/>
        <v>43830</v>
      </c>
      <c r="P1006" s="20">
        <f ca="1">_xll.meDateFromTenor(O1006,P$14,"Following",P$13,"Normal")</f>
        <v>43832</v>
      </c>
      <c r="Q1006" s="175" t="str">
        <f ca="1"/>
        <v>Load Curve</v>
      </c>
      <c r="R1006" s="7" t="s">
        <v>4</v>
      </c>
      <c r="S1006" s="174">
        <f t="shared" ca="1" si="63"/>
        <v>43830</v>
      </c>
      <c r="T1006" s="20">
        <f ca="1">_xll.meDateFromTenor(S1006,"1D","Following",T$13,"Normal")</f>
        <v>43832</v>
      </c>
      <c r="U1006" s="175" t="str">
        <f ca="1"/>
        <v>Load Curve</v>
      </c>
      <c r="V1006" s="136" t="s">
        <v>4</v>
      </c>
    </row>
    <row r="1007" spans="1:22" x14ac:dyDescent="0.25">
      <c r="A1007" s="142">
        <v>989</v>
      </c>
      <c r="B1007" s="134"/>
      <c r="C1007" s="174">
        <f ca="1">_xll.meDateFromTenor(C1006,"1D","FOLLOWING",D$13,"NORMAL")</f>
        <v>43832</v>
      </c>
      <c r="D1007" s="20">
        <f ca="1">_xll.meDateFromTenor(C1007,D$14,"Following",D$13,"Normal")</f>
        <v>43833</v>
      </c>
      <c r="E1007" s="175">
        <f ca="1"/>
        <v>2.5231362998923238E-4</v>
      </c>
      <c r="F1007" s="99"/>
      <c r="G1007" s="174">
        <f t="shared" ca="1" si="60"/>
        <v>43832</v>
      </c>
      <c r="H1007" s="20">
        <f ca="1">_xll.meDateFromTenor(G1007,H$14,"Following",H$13,"Normal")</f>
        <v>43923</v>
      </c>
      <c r="I1007" s="175" t="str">
        <f ca="1"/>
        <v>Load Curve</v>
      </c>
      <c r="J1007" s="7" t="s">
        <v>4</v>
      </c>
      <c r="K1007" s="174">
        <f t="shared" ca="1" si="61"/>
        <v>43832</v>
      </c>
      <c r="L1007" s="20">
        <f ca="1">_xll.meDateFromTenor(K1007,L$14,"Following",L$13,"Normal")</f>
        <v>44014</v>
      </c>
      <c r="M1007" s="175">
        <f ca="1"/>
        <v>3.8522545785551862E-3</v>
      </c>
      <c r="N1007" s="7" t="s">
        <v>4</v>
      </c>
      <c r="O1007" s="174">
        <f t="shared" ca="1" si="62"/>
        <v>43832</v>
      </c>
      <c r="P1007" s="20">
        <f ca="1">_xll.meDateFromTenor(O1007,P$14,"Following",P$13,"Normal")</f>
        <v>43833</v>
      </c>
      <c r="Q1007" s="175" t="str">
        <f ca="1"/>
        <v>Load Curve</v>
      </c>
      <c r="R1007" s="7" t="s">
        <v>4</v>
      </c>
      <c r="S1007" s="174">
        <f t="shared" ca="1" si="63"/>
        <v>43832</v>
      </c>
      <c r="T1007" s="20">
        <f ca="1">_xll.meDateFromTenor(S1007,"1D","Following",T$13,"Normal")</f>
        <v>43833</v>
      </c>
      <c r="U1007" s="175" t="str">
        <f ca="1"/>
        <v>Load Curve</v>
      </c>
      <c r="V1007" s="136" t="s">
        <v>4</v>
      </c>
    </row>
    <row r="1008" spans="1:22" x14ac:dyDescent="0.25">
      <c r="A1008" s="142">
        <v>990</v>
      </c>
      <c r="B1008" s="134"/>
      <c r="C1008" s="174">
        <f ca="1">_xll.meDateFromTenor(C1007,"1D","FOLLOWING",D$13,"NORMAL")</f>
        <v>43833</v>
      </c>
      <c r="D1008" s="20">
        <f ca="1">_xll.meDateFromTenor(C1008,D$14,"Following",D$13,"Normal")</f>
        <v>43836</v>
      </c>
      <c r="E1008" s="175">
        <f ca="1"/>
        <v>2.649325115555721E-4</v>
      </c>
      <c r="F1008" s="99"/>
      <c r="G1008" s="174">
        <f t="shared" ca="1" si="60"/>
        <v>43833</v>
      </c>
      <c r="H1008" s="20">
        <f ca="1">_xll.meDateFromTenor(G1008,H$14,"Following",H$13,"Normal")</f>
        <v>43924</v>
      </c>
      <c r="I1008" s="175" t="str">
        <f ca="1"/>
        <v>Load Curve</v>
      </c>
      <c r="J1008" s="7" t="s">
        <v>4</v>
      </c>
      <c r="K1008" s="174">
        <f t="shared" ca="1" si="61"/>
        <v>43833</v>
      </c>
      <c r="L1008" s="20">
        <f ca="1">_xll.meDateFromTenor(K1008,L$14,"Following",L$13,"Normal")</f>
        <v>44015</v>
      </c>
      <c r="M1008" s="175">
        <f ca="1"/>
        <v>3.8598963527532908E-3</v>
      </c>
      <c r="N1008" s="7" t="s">
        <v>4</v>
      </c>
      <c r="O1008" s="174">
        <f t="shared" ca="1" si="62"/>
        <v>43833</v>
      </c>
      <c r="P1008" s="20">
        <f ca="1">_xll.meDateFromTenor(O1008,P$14,"Following",P$13,"Normal")</f>
        <v>43836</v>
      </c>
      <c r="Q1008" s="175" t="str">
        <f ca="1"/>
        <v>Load Curve</v>
      </c>
      <c r="R1008" s="7" t="s">
        <v>4</v>
      </c>
      <c r="S1008" s="174">
        <f t="shared" ca="1" si="63"/>
        <v>43833</v>
      </c>
      <c r="T1008" s="20">
        <f ca="1">_xll.meDateFromTenor(S1008,"1D","Following",T$13,"Normal")</f>
        <v>43836</v>
      </c>
      <c r="U1008" s="175" t="str">
        <f ca="1"/>
        <v>Load Curve</v>
      </c>
      <c r="V1008" s="136" t="s">
        <v>4</v>
      </c>
    </row>
    <row r="1009" spans="1:22" x14ac:dyDescent="0.25">
      <c r="A1009" s="142">
        <v>991</v>
      </c>
      <c r="B1009" s="134"/>
      <c r="C1009" s="174">
        <f ca="1">_xll.meDateFromTenor(C1008,"1D","FOLLOWING",D$13,"NORMAL")</f>
        <v>43836</v>
      </c>
      <c r="D1009" s="20">
        <f ca="1">_xll.meDateFromTenor(C1009,D$14,"Following",D$13,"Normal")</f>
        <v>43837</v>
      </c>
      <c r="E1009" s="175">
        <f ca="1"/>
        <v>2.7766955518866531E-4</v>
      </c>
      <c r="F1009" s="99"/>
      <c r="G1009" s="174">
        <f t="shared" ca="1" si="60"/>
        <v>43836</v>
      </c>
      <c r="H1009" s="20">
        <f ca="1">_xll.meDateFromTenor(G1009,H$14,"Following",H$13,"Normal")</f>
        <v>43927</v>
      </c>
      <c r="I1009" s="175" t="str">
        <f ca="1"/>
        <v>Load Curve</v>
      </c>
      <c r="J1009" s="7" t="s">
        <v>4</v>
      </c>
      <c r="K1009" s="174">
        <f t="shared" ca="1" si="61"/>
        <v>43836</v>
      </c>
      <c r="L1009" s="20">
        <f ca="1">_xll.meDateFromTenor(K1009,L$14,"Following",L$13,"Normal")</f>
        <v>44018</v>
      </c>
      <c r="M1009" s="175">
        <f ca="1"/>
        <v>3.8828145610206692E-3</v>
      </c>
      <c r="N1009" s="7" t="s">
        <v>4</v>
      </c>
      <c r="O1009" s="174">
        <f t="shared" ca="1" si="62"/>
        <v>43836</v>
      </c>
      <c r="P1009" s="20">
        <f ca="1">_xll.meDateFromTenor(O1009,P$14,"Following",P$13,"Normal")</f>
        <v>43837</v>
      </c>
      <c r="Q1009" s="175" t="str">
        <f ca="1"/>
        <v>Load Curve</v>
      </c>
      <c r="R1009" s="7" t="s">
        <v>4</v>
      </c>
      <c r="S1009" s="174">
        <f t="shared" ca="1" si="63"/>
        <v>43836</v>
      </c>
      <c r="T1009" s="20">
        <f ca="1">_xll.meDateFromTenor(S1009,"1D","Following",T$13,"Normal")</f>
        <v>43837</v>
      </c>
      <c r="U1009" s="175" t="str">
        <f ca="1"/>
        <v>Load Curve</v>
      </c>
      <c r="V1009" s="136" t="s">
        <v>4</v>
      </c>
    </row>
    <row r="1010" spans="1:22" x14ac:dyDescent="0.25">
      <c r="A1010" s="142">
        <v>992</v>
      </c>
      <c r="B1010" s="134"/>
      <c r="C1010" s="174">
        <f ca="1">_xll.meDateFromTenor(C1009,"1D","FOLLOWING",D$13,"NORMAL")</f>
        <v>43837</v>
      </c>
      <c r="D1010" s="20">
        <f ca="1">_xll.meDateFromTenor(C1010,D$14,"Following",D$13,"Normal")</f>
        <v>43838</v>
      </c>
      <c r="E1010" s="175">
        <f ca="1"/>
        <v>2.840974517237537E-4</v>
      </c>
      <c r="F1010" s="99"/>
      <c r="G1010" s="174">
        <f t="shared" ca="1" si="60"/>
        <v>43837</v>
      </c>
      <c r="H1010" s="20">
        <f ca="1">_xll.meDateFromTenor(G1010,H$14,"Following",H$13,"Normal")</f>
        <v>43928</v>
      </c>
      <c r="I1010" s="175" t="str">
        <f ca="1"/>
        <v>Load Curve</v>
      </c>
      <c r="J1010" s="7" t="s">
        <v>4</v>
      </c>
      <c r="K1010" s="174">
        <f t="shared" ca="1" si="61"/>
        <v>43837</v>
      </c>
      <c r="L1010" s="20">
        <f ca="1">_xll.meDateFromTenor(K1010,L$14,"Following",L$13,"Normal")</f>
        <v>44019</v>
      </c>
      <c r="M1010" s="175">
        <f ca="1"/>
        <v>3.8904513807113419E-3</v>
      </c>
      <c r="N1010" s="7" t="s">
        <v>4</v>
      </c>
      <c r="O1010" s="174">
        <f t="shared" ca="1" si="62"/>
        <v>43837</v>
      </c>
      <c r="P1010" s="20">
        <f ca="1">_xll.meDateFromTenor(O1010,P$14,"Following",P$13,"Normal")</f>
        <v>43838</v>
      </c>
      <c r="Q1010" s="175" t="str">
        <f ca="1"/>
        <v>Load Curve</v>
      </c>
      <c r="R1010" s="7" t="s">
        <v>4</v>
      </c>
      <c r="S1010" s="174">
        <f t="shared" ca="1" si="63"/>
        <v>43837</v>
      </c>
      <c r="T1010" s="20">
        <f ca="1">_xll.meDateFromTenor(S1010,"1D","Following",T$13,"Normal")</f>
        <v>43838</v>
      </c>
      <c r="U1010" s="175" t="str">
        <f ca="1"/>
        <v>Load Curve</v>
      </c>
      <c r="V1010" s="136" t="s">
        <v>4</v>
      </c>
    </row>
    <row r="1011" spans="1:22" x14ac:dyDescent="0.25">
      <c r="A1011" s="142">
        <v>993</v>
      </c>
      <c r="B1011" s="134"/>
      <c r="C1011" s="174">
        <f ca="1">_xll.meDateFromTenor(C1010,"1D","FOLLOWING",D$13,"NORMAL")</f>
        <v>43838</v>
      </c>
      <c r="D1011" s="20">
        <f ca="1">_xll.meDateFromTenor(C1011,D$14,"Following",D$13,"Normal")</f>
        <v>43839</v>
      </c>
      <c r="E1011" s="175">
        <f ca="1"/>
        <v>2.9056091516821528E-4</v>
      </c>
      <c r="F1011" s="99"/>
      <c r="G1011" s="174">
        <f t="shared" ca="1" si="60"/>
        <v>43838</v>
      </c>
      <c r="H1011" s="20">
        <f ca="1">_xll.meDateFromTenor(G1011,H$14,"Following",H$13,"Normal")</f>
        <v>43929</v>
      </c>
      <c r="I1011" s="175" t="str">
        <f ca="1"/>
        <v>Load Curve</v>
      </c>
      <c r="J1011" s="7" t="s">
        <v>4</v>
      </c>
      <c r="K1011" s="174">
        <f t="shared" ca="1" si="61"/>
        <v>43838</v>
      </c>
      <c r="L1011" s="20">
        <f ca="1">_xll.meDateFromTenor(K1011,L$14,"Following",L$13,"Normal")</f>
        <v>44020</v>
      </c>
      <c r="M1011" s="175">
        <f ca="1"/>
        <v>3.8980868030580496E-3</v>
      </c>
      <c r="N1011" s="7" t="s">
        <v>4</v>
      </c>
      <c r="O1011" s="174">
        <f t="shared" ca="1" si="62"/>
        <v>43838</v>
      </c>
      <c r="P1011" s="20">
        <f ca="1">_xll.meDateFromTenor(O1011,P$14,"Following",P$13,"Normal")</f>
        <v>43839</v>
      </c>
      <c r="Q1011" s="175" t="str">
        <f ca="1"/>
        <v>Load Curve</v>
      </c>
      <c r="R1011" s="7" t="s">
        <v>4</v>
      </c>
      <c r="S1011" s="174">
        <f t="shared" ca="1" si="63"/>
        <v>43838</v>
      </c>
      <c r="T1011" s="20">
        <f ca="1">_xll.meDateFromTenor(S1011,"1D","Following",T$13,"Normal")</f>
        <v>43839</v>
      </c>
      <c r="U1011" s="175" t="str">
        <f ca="1"/>
        <v>Load Curve</v>
      </c>
      <c r="V1011" s="136" t="s">
        <v>4</v>
      </c>
    </row>
    <row r="1012" spans="1:22" x14ac:dyDescent="0.25">
      <c r="A1012" s="142">
        <v>994</v>
      </c>
      <c r="B1012" s="134"/>
      <c r="C1012" s="174">
        <f ca="1">_xll.meDateFromTenor(C1011,"1D","FOLLOWING",D$13,"NORMAL")</f>
        <v>43839</v>
      </c>
      <c r="D1012" s="20">
        <f ca="1">_xll.meDateFromTenor(C1012,D$14,"Following",D$13,"Normal")</f>
        <v>43840</v>
      </c>
      <c r="E1012" s="175">
        <f ca="1"/>
        <v>2.9705994616158296E-4</v>
      </c>
      <c r="F1012" s="99"/>
      <c r="G1012" s="174">
        <f t="shared" ca="1" si="60"/>
        <v>43839</v>
      </c>
      <c r="H1012" s="20">
        <f ca="1">_xll.meDateFromTenor(G1012,H$14,"Following",H$13,"Normal")</f>
        <v>43930</v>
      </c>
      <c r="I1012" s="175" t="str">
        <f ca="1"/>
        <v>Load Curve</v>
      </c>
      <c r="J1012" s="7" t="s">
        <v>4</v>
      </c>
      <c r="K1012" s="174">
        <f t="shared" ca="1" si="61"/>
        <v>43839</v>
      </c>
      <c r="L1012" s="20">
        <f ca="1">_xll.meDateFromTenor(K1012,L$14,"Following",L$13,"Normal")</f>
        <v>44021</v>
      </c>
      <c r="M1012" s="175">
        <f ca="1"/>
        <v>3.905720764573949E-3</v>
      </c>
      <c r="N1012" s="7" t="s">
        <v>4</v>
      </c>
      <c r="O1012" s="174">
        <f t="shared" ca="1" si="62"/>
        <v>43839</v>
      </c>
      <c r="P1012" s="20">
        <f ca="1">_xll.meDateFromTenor(O1012,P$14,"Following",P$13,"Normal")</f>
        <v>43840</v>
      </c>
      <c r="Q1012" s="175" t="str">
        <f ca="1"/>
        <v>Load Curve</v>
      </c>
      <c r="R1012" s="7" t="s">
        <v>4</v>
      </c>
      <c r="S1012" s="174">
        <f t="shared" ca="1" si="63"/>
        <v>43839</v>
      </c>
      <c r="T1012" s="20">
        <f ca="1">_xll.meDateFromTenor(S1012,"1D","Following",T$13,"Normal")</f>
        <v>43840</v>
      </c>
      <c r="U1012" s="175" t="str">
        <f ca="1"/>
        <v>Load Curve</v>
      </c>
      <c r="V1012" s="136" t="s">
        <v>4</v>
      </c>
    </row>
    <row r="1013" spans="1:22" x14ac:dyDescent="0.25">
      <c r="A1013" s="142">
        <v>995</v>
      </c>
      <c r="B1013" s="134"/>
      <c r="C1013" s="174">
        <f ca="1">_xll.meDateFromTenor(C1012,"1D","FOLLOWING",D$13,"NORMAL")</f>
        <v>43840</v>
      </c>
      <c r="D1013" s="20">
        <f ca="1">_xll.meDateFromTenor(C1013,D$14,"Following",D$13,"Normal")</f>
        <v>43843</v>
      </c>
      <c r="E1013" s="175">
        <f ca="1"/>
        <v>3.1017683568279717E-4</v>
      </c>
      <c r="F1013" s="99"/>
      <c r="G1013" s="174">
        <f t="shared" ca="1" si="60"/>
        <v>43840</v>
      </c>
      <c r="H1013" s="20">
        <f ca="1">_xll.meDateFromTenor(G1013,H$14,"Following",H$13,"Normal")</f>
        <v>43935</v>
      </c>
      <c r="I1013" s="175" t="str">
        <f ca="1"/>
        <v>Load Curve</v>
      </c>
      <c r="J1013" s="7" t="s">
        <v>4</v>
      </c>
      <c r="K1013" s="174">
        <f t="shared" ca="1" si="61"/>
        <v>43840</v>
      </c>
      <c r="L1013" s="20">
        <f ca="1">_xll.meDateFromTenor(K1013,L$14,"Following",L$13,"Normal")</f>
        <v>44022</v>
      </c>
      <c r="M1013" s="175">
        <f ca="1"/>
        <v>3.9133532017721975E-3</v>
      </c>
      <c r="N1013" s="7" t="s">
        <v>4</v>
      </c>
      <c r="O1013" s="174">
        <f t="shared" ca="1" si="62"/>
        <v>43840</v>
      </c>
      <c r="P1013" s="20">
        <f ca="1">_xll.meDateFromTenor(O1013,P$14,"Following",P$13,"Normal")</f>
        <v>43843</v>
      </c>
      <c r="Q1013" s="175" t="str">
        <f ca="1"/>
        <v>Load Curve</v>
      </c>
      <c r="R1013" s="7" t="s">
        <v>4</v>
      </c>
      <c r="S1013" s="174">
        <f t="shared" ca="1" si="63"/>
        <v>43840</v>
      </c>
      <c r="T1013" s="20">
        <f ca="1">_xll.meDateFromTenor(S1013,"1D","Following",T$13,"Normal")</f>
        <v>43843</v>
      </c>
      <c r="U1013" s="175" t="str">
        <f ca="1"/>
        <v>Load Curve</v>
      </c>
      <c r="V1013" s="136" t="s">
        <v>4</v>
      </c>
    </row>
    <row r="1014" spans="1:22" x14ac:dyDescent="0.25">
      <c r="A1014" s="142">
        <v>996</v>
      </c>
      <c r="B1014" s="134"/>
      <c r="C1014" s="174">
        <f ca="1">_xll.meDateFromTenor(C1013,"1D","FOLLOWING",D$13,"NORMAL")</f>
        <v>43843</v>
      </c>
      <c r="D1014" s="20">
        <f ca="1">_xll.meDateFromTenor(C1014,D$14,"Following",D$13,"Normal")</f>
        <v>43844</v>
      </c>
      <c r="E1014" s="175">
        <f ca="1"/>
        <v>3.2341175361772059E-4</v>
      </c>
      <c r="F1014" s="99"/>
      <c r="G1014" s="174">
        <f t="shared" ca="1" si="60"/>
        <v>43843</v>
      </c>
      <c r="H1014" s="20">
        <f ca="1">_xll.meDateFromTenor(G1014,H$14,"Following",H$13,"Normal")</f>
        <v>43935</v>
      </c>
      <c r="I1014" s="175" t="str">
        <f ca="1"/>
        <v>Load Curve</v>
      </c>
      <c r="J1014" s="7" t="s">
        <v>4</v>
      </c>
      <c r="K1014" s="174">
        <f t="shared" ca="1" si="61"/>
        <v>43843</v>
      </c>
      <c r="L1014" s="20">
        <f ca="1">_xll.meDateFromTenor(K1014,L$14,"Following",L$13,"Normal")</f>
        <v>44025</v>
      </c>
      <c r="M1014" s="175">
        <f ca="1"/>
        <v>3.9362407325926156E-3</v>
      </c>
      <c r="N1014" s="7" t="s">
        <v>4</v>
      </c>
      <c r="O1014" s="174">
        <f t="shared" ca="1" si="62"/>
        <v>43843</v>
      </c>
      <c r="P1014" s="20">
        <f ca="1">_xll.meDateFromTenor(O1014,P$14,"Following",P$13,"Normal")</f>
        <v>43844</v>
      </c>
      <c r="Q1014" s="175" t="str">
        <f ca="1"/>
        <v>Load Curve</v>
      </c>
      <c r="R1014" s="7" t="s">
        <v>4</v>
      </c>
      <c r="S1014" s="174">
        <f t="shared" ca="1" si="63"/>
        <v>43843</v>
      </c>
      <c r="T1014" s="20">
        <f ca="1">_xll.meDateFromTenor(S1014,"1D","Following",T$13,"Normal")</f>
        <v>43844</v>
      </c>
      <c r="U1014" s="175" t="str">
        <f ca="1"/>
        <v>Load Curve</v>
      </c>
      <c r="V1014" s="136" t="s">
        <v>4</v>
      </c>
    </row>
    <row r="1015" spans="1:22" x14ac:dyDescent="0.25">
      <c r="A1015" s="142">
        <v>997</v>
      </c>
      <c r="B1015" s="134"/>
      <c r="C1015" s="174">
        <f ca="1">_xll.meDateFromTenor(C1014,"1D","FOLLOWING",D$13,"NORMAL")</f>
        <v>43844</v>
      </c>
      <c r="D1015" s="20">
        <f ca="1">_xll.meDateFromTenor(C1015,D$14,"Following",D$13,"Normal")</f>
        <v>43845</v>
      </c>
      <c r="E1015" s="175">
        <f ca="1"/>
        <v>3.3008862891037557E-4</v>
      </c>
      <c r="F1015" s="99"/>
      <c r="G1015" s="174">
        <f t="shared" ca="1" si="60"/>
        <v>43844</v>
      </c>
      <c r="H1015" s="20">
        <f ca="1">_xll.meDateFromTenor(G1015,H$14,"Following",H$13,"Normal")</f>
        <v>43935</v>
      </c>
      <c r="I1015" s="175" t="str">
        <f ca="1"/>
        <v>Load Curve</v>
      </c>
      <c r="J1015" s="7" t="s">
        <v>4</v>
      </c>
      <c r="K1015" s="174">
        <f t="shared" ca="1" si="61"/>
        <v>43844</v>
      </c>
      <c r="L1015" s="20">
        <f ca="1">_xll.meDateFromTenor(K1015,L$14,"Following",L$13,"Normal")</f>
        <v>44026</v>
      </c>
      <c r="M1015" s="175">
        <f ca="1"/>
        <v>3.9438664376518365E-3</v>
      </c>
      <c r="N1015" s="7" t="s">
        <v>4</v>
      </c>
      <c r="O1015" s="174">
        <f t="shared" ca="1" si="62"/>
        <v>43844</v>
      </c>
      <c r="P1015" s="20">
        <f ca="1">_xll.meDateFromTenor(O1015,P$14,"Following",P$13,"Normal")</f>
        <v>43845</v>
      </c>
      <c r="Q1015" s="175" t="str">
        <f ca="1"/>
        <v>Load Curve</v>
      </c>
      <c r="R1015" s="7" t="s">
        <v>4</v>
      </c>
      <c r="S1015" s="174">
        <f t="shared" ca="1" si="63"/>
        <v>43844</v>
      </c>
      <c r="T1015" s="20">
        <f ca="1">_xll.meDateFromTenor(S1015,"1D","Following",T$13,"Normal")</f>
        <v>43845</v>
      </c>
      <c r="U1015" s="175" t="str">
        <f ca="1"/>
        <v>Load Curve</v>
      </c>
      <c r="V1015" s="136" t="s">
        <v>4</v>
      </c>
    </row>
    <row r="1016" spans="1:22" x14ac:dyDescent="0.25">
      <c r="A1016" s="142">
        <v>998</v>
      </c>
      <c r="B1016" s="134"/>
      <c r="C1016" s="174">
        <f ca="1">_xll.meDateFromTenor(C1015,"1D","FOLLOWING",D$13,"NORMAL")</f>
        <v>43845</v>
      </c>
      <c r="D1016" s="20">
        <f ca="1">_xll.meDateFromTenor(C1016,D$14,"Following",D$13,"Normal")</f>
        <v>43846</v>
      </c>
      <c r="E1016" s="175">
        <f ca="1"/>
        <v>3.3680107462963468E-4</v>
      </c>
      <c r="F1016" s="99"/>
      <c r="G1016" s="174">
        <f t="shared" ca="1" si="60"/>
        <v>43845</v>
      </c>
      <c r="H1016" s="20">
        <f ca="1">_xll.meDateFromTenor(G1016,H$14,"Following",H$13,"Normal")</f>
        <v>43936</v>
      </c>
      <c r="I1016" s="175" t="str">
        <f ca="1"/>
        <v>Load Curve</v>
      </c>
      <c r="J1016" s="7" t="s">
        <v>4</v>
      </c>
      <c r="K1016" s="174">
        <f t="shared" ca="1" si="61"/>
        <v>43845</v>
      </c>
      <c r="L1016" s="20">
        <f ca="1">_xll.meDateFromTenor(K1016,L$14,"Following",L$13,"Normal")</f>
        <v>44027</v>
      </c>
      <c r="M1016" s="175">
        <f ca="1"/>
        <v>3.9514903009591935E-3</v>
      </c>
      <c r="N1016" s="7" t="s">
        <v>4</v>
      </c>
      <c r="O1016" s="174">
        <f t="shared" ca="1" si="62"/>
        <v>43845</v>
      </c>
      <c r="P1016" s="20">
        <f ca="1">_xll.meDateFromTenor(O1016,P$14,"Following",P$13,"Normal")</f>
        <v>43846</v>
      </c>
      <c r="Q1016" s="175" t="str">
        <f ca="1"/>
        <v>Load Curve</v>
      </c>
      <c r="R1016" s="7" t="s">
        <v>4</v>
      </c>
      <c r="S1016" s="174">
        <f t="shared" ca="1" si="63"/>
        <v>43845</v>
      </c>
      <c r="T1016" s="20">
        <f ca="1">_xll.meDateFromTenor(S1016,"1D","Following",T$13,"Normal")</f>
        <v>43846</v>
      </c>
      <c r="U1016" s="175" t="str">
        <f ca="1"/>
        <v>Load Curve</v>
      </c>
      <c r="V1016" s="136" t="s">
        <v>4</v>
      </c>
    </row>
    <row r="1017" spans="1:22" x14ac:dyDescent="0.25">
      <c r="A1017" s="142">
        <v>999</v>
      </c>
      <c r="B1017" s="134"/>
      <c r="C1017" s="174">
        <f ca="1">_xll.meDateFromTenor(C1016,"1D","FOLLOWING",D$13,"NORMAL")</f>
        <v>43846</v>
      </c>
      <c r="D1017" s="20">
        <f ca="1">_xll.meDateFromTenor(C1017,D$14,"Following",D$13,"Normal")</f>
        <v>43847</v>
      </c>
      <c r="E1017" s="175">
        <f ca="1"/>
        <v>3.4354909117517832E-4</v>
      </c>
      <c r="F1017" s="99"/>
      <c r="G1017" s="174">
        <f t="shared" ca="1" si="60"/>
        <v>43846</v>
      </c>
      <c r="H1017" s="20">
        <f ca="1">_xll.meDateFromTenor(G1017,H$14,"Following",H$13,"Normal")</f>
        <v>43937</v>
      </c>
      <c r="I1017" s="175" t="str">
        <f ca="1"/>
        <v>Load Curve</v>
      </c>
      <c r="J1017" s="7" t="s">
        <v>4</v>
      </c>
      <c r="K1017" s="174">
        <f t="shared" ca="1" si="61"/>
        <v>43846</v>
      </c>
      <c r="L1017" s="20">
        <f ca="1">_xll.meDateFromTenor(K1017,L$14,"Following",L$13,"Normal")</f>
        <v>44028</v>
      </c>
      <c r="M1017" s="175">
        <f ca="1"/>
        <v>3.9591122590278425E-3</v>
      </c>
      <c r="N1017" s="7" t="s">
        <v>4</v>
      </c>
      <c r="O1017" s="174">
        <f t="shared" ca="1" si="62"/>
        <v>43846</v>
      </c>
      <c r="P1017" s="20">
        <f ca="1">_xll.meDateFromTenor(O1017,P$14,"Following",P$13,"Normal")</f>
        <v>43847</v>
      </c>
      <c r="Q1017" s="175" t="str">
        <f ca="1"/>
        <v>Load Curve</v>
      </c>
      <c r="R1017" s="7" t="s">
        <v>4</v>
      </c>
      <c r="S1017" s="174">
        <f t="shared" ca="1" si="63"/>
        <v>43846</v>
      </c>
      <c r="T1017" s="20">
        <f ca="1">_xll.meDateFromTenor(S1017,"1D","Following",T$13,"Normal")</f>
        <v>43847</v>
      </c>
      <c r="U1017" s="175" t="str">
        <f ca="1"/>
        <v>Load Curve</v>
      </c>
      <c r="V1017" s="136" t="s">
        <v>4</v>
      </c>
    </row>
    <row r="1018" spans="1:22" x14ac:dyDescent="0.25">
      <c r="A1018" s="142">
        <v>1000</v>
      </c>
      <c r="B1018" s="134"/>
      <c r="C1018" s="174">
        <f ca="1">_xll.meDateFromTenor(C1017,"1D","FOLLOWING",D$13,"NORMAL")</f>
        <v>43847</v>
      </c>
      <c r="D1018" s="20">
        <f ca="1">_xll.meDateFromTenor(C1018,D$14,"Following",D$13,"Normal")</f>
        <v>43850</v>
      </c>
      <c r="E1018" s="175">
        <f ca="1"/>
        <v>3.5716405060171166E-4</v>
      </c>
      <c r="F1018" s="99"/>
      <c r="G1018" s="174">
        <f t="shared" ca="1" si="60"/>
        <v>43847</v>
      </c>
      <c r="H1018" s="20">
        <f ca="1">_xll.meDateFromTenor(G1018,H$14,"Following",H$13,"Normal")</f>
        <v>43938</v>
      </c>
      <c r="I1018" s="175" t="str">
        <f ca="1"/>
        <v>Load Curve</v>
      </c>
      <c r="J1018" s="7" t="s">
        <v>4</v>
      </c>
      <c r="K1018" s="174">
        <f t="shared" ca="1" si="61"/>
        <v>43847</v>
      </c>
      <c r="L1018" s="20">
        <f ca="1">_xll.meDateFromTenor(K1018,L$14,"Following",L$13,"Normal")</f>
        <v>44029</v>
      </c>
      <c r="M1018" s="175">
        <f ca="1"/>
        <v>3.9667322483709425E-3</v>
      </c>
      <c r="N1018" s="7" t="s">
        <v>4</v>
      </c>
      <c r="O1018" s="174">
        <f t="shared" ca="1" si="62"/>
        <v>43847</v>
      </c>
      <c r="P1018" s="20">
        <f ca="1">_xll.meDateFromTenor(O1018,P$14,"Following",P$13,"Normal")</f>
        <v>43850</v>
      </c>
      <c r="Q1018" s="175" t="str">
        <f ca="1"/>
        <v>Load Curve</v>
      </c>
      <c r="R1018" s="7" t="s">
        <v>4</v>
      </c>
      <c r="S1018" s="174">
        <f t="shared" ca="1" si="63"/>
        <v>43847</v>
      </c>
      <c r="T1018" s="20">
        <f ca="1">_xll.meDateFromTenor(S1018,"1D","Following",T$13,"Normal")</f>
        <v>43850</v>
      </c>
      <c r="U1018" s="175" t="str">
        <f ca="1"/>
        <v>Load Curve</v>
      </c>
      <c r="V1018" s="136" t="s">
        <v>4</v>
      </c>
    </row>
    <row r="1019" spans="1:22" x14ac:dyDescent="0.25">
      <c r="A1019" s="142">
        <v>1001</v>
      </c>
      <c r="B1019" s="134"/>
      <c r="C1019" s="174">
        <f ca="1">_xll.meDateFromTenor(C1018,"1D","FOLLOWING",D$13,"NORMAL")</f>
        <v>43850</v>
      </c>
      <c r="D1019" s="20">
        <f ca="1">_xll.meDateFromTenor(C1019,D$14,"Following",D$13,"Normal")</f>
        <v>43851</v>
      </c>
      <c r="E1019" s="175">
        <f ca="1"/>
        <v>3.7089687625169307E-4</v>
      </c>
      <c r="F1019" s="99"/>
      <c r="G1019" s="174">
        <f t="shared" ca="1" si="60"/>
        <v>43850</v>
      </c>
      <c r="H1019" s="20">
        <f ca="1">_xll.meDateFromTenor(G1019,H$14,"Following",H$13,"Normal")</f>
        <v>43941</v>
      </c>
      <c r="I1019" s="175" t="str">
        <f ca="1"/>
        <v>Load Curve</v>
      </c>
      <c r="J1019" s="7" t="s">
        <v>4</v>
      </c>
      <c r="K1019" s="174">
        <f t="shared" ca="1" si="61"/>
        <v>43850</v>
      </c>
      <c r="L1019" s="20">
        <f ca="1">_xll.meDateFromTenor(K1019,L$14,"Following",L$13,"Normal")</f>
        <v>44032</v>
      </c>
      <c r="M1019" s="175">
        <f ca="1"/>
        <v>3.9895797691785161E-3</v>
      </c>
      <c r="N1019" s="7" t="s">
        <v>4</v>
      </c>
      <c r="O1019" s="174">
        <f t="shared" ca="1" si="62"/>
        <v>43850</v>
      </c>
      <c r="P1019" s="20">
        <f ca="1">_xll.meDateFromTenor(O1019,P$14,"Following",P$13,"Normal")</f>
        <v>43851</v>
      </c>
      <c r="Q1019" s="175" t="str">
        <f ca="1"/>
        <v>Load Curve</v>
      </c>
      <c r="R1019" s="7" t="s">
        <v>4</v>
      </c>
      <c r="S1019" s="174">
        <f t="shared" ca="1" si="63"/>
        <v>43850</v>
      </c>
      <c r="T1019" s="20">
        <f ca="1">_xll.meDateFromTenor(S1019,"1D","Following",T$13,"Normal")</f>
        <v>43851</v>
      </c>
      <c r="U1019" s="175" t="str">
        <f ca="1"/>
        <v>Load Curve</v>
      </c>
      <c r="V1019" s="136" t="s">
        <v>4</v>
      </c>
    </row>
    <row r="1020" spans="1:22" x14ac:dyDescent="0.25">
      <c r="A1020" s="142">
        <v>1002</v>
      </c>
      <c r="B1020" s="134"/>
      <c r="C1020" s="174">
        <f ca="1">_xll.meDateFromTenor(C1019,"1D","FOLLOWING",D$13,"NORMAL")</f>
        <v>43851</v>
      </c>
      <c r="D1020" s="20">
        <f ca="1">_xll.meDateFromTenor(C1020,D$14,"Following",D$13,"Normal")</f>
        <v>43852</v>
      </c>
      <c r="E1020" s="175">
        <f ca="1"/>
        <v>3.7782275500220088E-4</v>
      </c>
      <c r="F1020" s="99"/>
      <c r="G1020" s="174">
        <f t="shared" ca="1" si="60"/>
        <v>43851</v>
      </c>
      <c r="H1020" s="20">
        <f ca="1">_xll.meDateFromTenor(G1020,H$14,"Following",H$13,"Normal")</f>
        <v>43942</v>
      </c>
      <c r="I1020" s="175" t="str">
        <f ca="1"/>
        <v>Load Curve</v>
      </c>
      <c r="J1020" s="7" t="s">
        <v>4</v>
      </c>
      <c r="K1020" s="174">
        <f t="shared" ca="1" si="61"/>
        <v>43851</v>
      </c>
      <c r="L1020" s="20">
        <f ca="1">_xll.meDateFromTenor(K1020,L$14,"Following",L$13,"Normal")</f>
        <v>44033</v>
      </c>
      <c r="M1020" s="175">
        <f ca="1"/>
        <v>3.9971912487509883E-3</v>
      </c>
      <c r="N1020" s="7" t="s">
        <v>4</v>
      </c>
      <c r="O1020" s="174">
        <f t="shared" ca="1" si="62"/>
        <v>43851</v>
      </c>
      <c r="P1020" s="20">
        <f ca="1">_xll.meDateFromTenor(O1020,P$14,"Following",P$13,"Normal")</f>
        <v>43852</v>
      </c>
      <c r="Q1020" s="175" t="str">
        <f ca="1"/>
        <v>Load Curve</v>
      </c>
      <c r="R1020" s="7" t="s">
        <v>4</v>
      </c>
      <c r="S1020" s="174">
        <f t="shared" ca="1" si="63"/>
        <v>43851</v>
      </c>
      <c r="T1020" s="20">
        <f ca="1">_xll.meDateFromTenor(S1020,"1D","Following",T$13,"Normal")</f>
        <v>43852</v>
      </c>
      <c r="U1020" s="175" t="str">
        <f ca="1"/>
        <v>Load Curve</v>
      </c>
      <c r="V1020" s="136" t="s">
        <v>4</v>
      </c>
    </row>
    <row r="1021" spans="1:22" x14ac:dyDescent="0.25">
      <c r="A1021" s="142">
        <v>1003</v>
      </c>
      <c r="B1021" s="134"/>
      <c r="C1021" s="174">
        <f ca="1">_xll.meDateFromTenor(C1020,"1D","FOLLOWING",D$13,"NORMAL")</f>
        <v>43852</v>
      </c>
      <c r="D1021" s="20">
        <f ca="1">_xll.meDateFromTenor(C1021,D$14,"Following",D$13,"Normal")</f>
        <v>43853</v>
      </c>
      <c r="E1021" s="175">
        <f ca="1"/>
        <v>3.8478420785637149E-4</v>
      </c>
      <c r="F1021" s="99"/>
      <c r="G1021" s="174">
        <f t="shared" ca="1" si="60"/>
        <v>43852</v>
      </c>
      <c r="H1021" s="20">
        <f ca="1">_xll.meDateFromTenor(G1021,H$14,"Following",H$13,"Normal")</f>
        <v>43943</v>
      </c>
      <c r="I1021" s="175" t="str">
        <f ca="1"/>
        <v>Load Curve</v>
      </c>
      <c r="J1021" s="7" t="s">
        <v>4</v>
      </c>
      <c r="K1021" s="174">
        <f t="shared" ca="1" si="61"/>
        <v>43852</v>
      </c>
      <c r="L1021" s="20">
        <f ca="1">_xll.meDateFromTenor(K1021,L$14,"Following",L$13,"Normal")</f>
        <v>44034</v>
      </c>
      <c r="M1021" s="175">
        <f ca="1"/>
        <v>4.0048004421636991E-3</v>
      </c>
      <c r="N1021" s="7" t="s">
        <v>4</v>
      </c>
      <c r="O1021" s="174">
        <f t="shared" ca="1" si="62"/>
        <v>43852</v>
      </c>
      <c r="P1021" s="20">
        <f ca="1">_xll.meDateFromTenor(O1021,P$14,"Following",P$13,"Normal")</f>
        <v>43853</v>
      </c>
      <c r="Q1021" s="175" t="str">
        <f ca="1"/>
        <v>Load Curve</v>
      </c>
      <c r="R1021" s="7" t="s">
        <v>4</v>
      </c>
      <c r="S1021" s="174">
        <f t="shared" ca="1" si="63"/>
        <v>43852</v>
      </c>
      <c r="T1021" s="20">
        <f ca="1">_xll.meDateFromTenor(S1021,"1D","Following",T$13,"Normal")</f>
        <v>43853</v>
      </c>
      <c r="U1021" s="175" t="str">
        <f ca="1"/>
        <v>Load Curve</v>
      </c>
      <c r="V1021" s="136" t="s">
        <v>4</v>
      </c>
    </row>
    <row r="1022" spans="1:22" x14ac:dyDescent="0.25">
      <c r="A1022" s="142">
        <v>1004</v>
      </c>
      <c r="B1022" s="134"/>
      <c r="C1022" s="174">
        <f ca="1">_xll.meDateFromTenor(C1021,"1D","FOLLOWING",D$13,"NORMAL")</f>
        <v>43853</v>
      </c>
      <c r="D1022" s="20">
        <f ca="1">_xll.meDateFromTenor(C1022,D$14,"Following",D$13,"Normal")</f>
        <v>43854</v>
      </c>
      <c r="E1022" s="175">
        <f ca="1"/>
        <v>3.9178123521388527E-4</v>
      </c>
      <c r="F1022" s="99"/>
      <c r="G1022" s="174">
        <f t="shared" ca="1" si="60"/>
        <v>43853</v>
      </c>
      <c r="H1022" s="20">
        <f ca="1">_xll.meDateFromTenor(G1022,H$14,"Following",H$13,"Normal")</f>
        <v>43944</v>
      </c>
      <c r="I1022" s="175" t="str">
        <f ca="1"/>
        <v>Load Curve</v>
      </c>
      <c r="J1022" s="7" t="s">
        <v>4</v>
      </c>
      <c r="K1022" s="174">
        <f t="shared" ca="1" si="61"/>
        <v>43853</v>
      </c>
      <c r="L1022" s="20">
        <f ca="1">_xll.meDateFromTenor(K1022,L$14,"Following",L$13,"Normal")</f>
        <v>44035</v>
      </c>
      <c r="M1022" s="175">
        <f ca="1"/>
        <v>4.0124072859298041E-3</v>
      </c>
      <c r="N1022" s="7" t="s">
        <v>4</v>
      </c>
      <c r="O1022" s="174">
        <f t="shared" ca="1" si="62"/>
        <v>43853</v>
      </c>
      <c r="P1022" s="20">
        <f ca="1">_xll.meDateFromTenor(O1022,P$14,"Following",P$13,"Normal")</f>
        <v>43854</v>
      </c>
      <c r="Q1022" s="175" t="str">
        <f ca="1"/>
        <v>Load Curve</v>
      </c>
      <c r="R1022" s="7" t="s">
        <v>4</v>
      </c>
      <c r="S1022" s="174">
        <f t="shared" ca="1" si="63"/>
        <v>43853</v>
      </c>
      <c r="T1022" s="20">
        <f ca="1">_xll.meDateFromTenor(S1022,"1D","Following",T$13,"Normal")</f>
        <v>43854</v>
      </c>
      <c r="U1022" s="175" t="str">
        <f ca="1"/>
        <v>Load Curve</v>
      </c>
      <c r="V1022" s="136" t="s">
        <v>4</v>
      </c>
    </row>
    <row r="1023" spans="1:22" x14ac:dyDescent="0.25">
      <c r="A1023" s="142">
        <v>1005</v>
      </c>
      <c r="B1023" s="134"/>
      <c r="C1023" s="174">
        <f ca="1">_xll.meDateFromTenor(C1022,"1D","FOLLOWING",D$13,"NORMAL")</f>
        <v>43854</v>
      </c>
      <c r="D1023" s="20">
        <f ca="1">_xll.meDateFromTenor(C1023,D$14,"Following",D$13,"Normal")</f>
        <v>43857</v>
      </c>
      <c r="E1023" s="175">
        <f ca="1"/>
        <v>4.0589433251803233E-4</v>
      </c>
      <c r="F1023" s="99"/>
      <c r="G1023" s="174">
        <f t="shared" ca="1" si="60"/>
        <v>43854</v>
      </c>
      <c r="H1023" s="20">
        <f ca="1">_xll.meDateFromTenor(G1023,H$14,"Following",H$13,"Normal")</f>
        <v>43945</v>
      </c>
      <c r="I1023" s="175" t="str">
        <f ca="1"/>
        <v>Load Curve</v>
      </c>
      <c r="J1023" s="7" t="s">
        <v>4</v>
      </c>
      <c r="K1023" s="174">
        <f t="shared" ca="1" si="61"/>
        <v>43854</v>
      </c>
      <c r="L1023" s="20">
        <f ca="1">_xll.meDateFromTenor(K1023,L$14,"Following",L$13,"Normal")</f>
        <v>44036</v>
      </c>
      <c r="M1023" s="175">
        <f ca="1"/>
        <v>4.0200117165624591E-3</v>
      </c>
      <c r="N1023" s="7" t="s">
        <v>4</v>
      </c>
      <c r="O1023" s="174">
        <f t="shared" ca="1" si="62"/>
        <v>43854</v>
      </c>
      <c r="P1023" s="20">
        <f ca="1">_xll.meDateFromTenor(O1023,P$14,"Following",P$13,"Normal")</f>
        <v>43857</v>
      </c>
      <c r="Q1023" s="175" t="str">
        <f ca="1"/>
        <v>Load Curve</v>
      </c>
      <c r="R1023" s="7" t="s">
        <v>4</v>
      </c>
      <c r="S1023" s="174">
        <f t="shared" ca="1" si="63"/>
        <v>43854</v>
      </c>
      <c r="T1023" s="20">
        <f ca="1">_xll.meDateFromTenor(S1023,"1D","Following",T$13,"Normal")</f>
        <v>43857</v>
      </c>
      <c r="U1023" s="175" t="str">
        <f ca="1"/>
        <v>Load Curve</v>
      </c>
      <c r="V1023" s="136" t="s">
        <v>4</v>
      </c>
    </row>
    <row r="1024" spans="1:22" x14ac:dyDescent="0.25">
      <c r="A1024" s="142">
        <v>1006</v>
      </c>
      <c r="B1024" s="134"/>
      <c r="C1024" s="174">
        <f ca="1">_xll.meDateFromTenor(C1023,"1D","FOLLOWING",D$13,"NORMAL")</f>
        <v>43857</v>
      </c>
      <c r="D1024" s="20">
        <f ca="1">_xll.meDateFromTenor(C1024,D$14,"Following",D$13,"Normal")</f>
        <v>43858</v>
      </c>
      <c r="E1024" s="175">
        <f ca="1"/>
        <v>4.2012510246714082E-4</v>
      </c>
      <c r="F1024" s="99"/>
      <c r="G1024" s="174">
        <f t="shared" ca="1" si="60"/>
        <v>43857</v>
      </c>
      <c r="H1024" s="20">
        <f ca="1">_xll.meDateFromTenor(G1024,H$14,"Following",H$13,"Normal")</f>
        <v>43948</v>
      </c>
      <c r="I1024" s="175" t="str">
        <f ca="1"/>
        <v>Load Curve</v>
      </c>
      <c r="J1024" s="7" t="s">
        <v>4</v>
      </c>
      <c r="K1024" s="174">
        <f t="shared" ca="1" si="61"/>
        <v>43857</v>
      </c>
      <c r="L1024" s="20">
        <f ca="1">_xll.meDateFromTenor(K1024,L$14,"Following",L$13,"Normal")</f>
        <v>44039</v>
      </c>
      <c r="M1024" s="175">
        <f ca="1"/>
        <v>4.0428098947913032E-3</v>
      </c>
      <c r="N1024" s="7" t="s">
        <v>4</v>
      </c>
      <c r="O1024" s="174">
        <f t="shared" ca="1" si="62"/>
        <v>43857</v>
      </c>
      <c r="P1024" s="20">
        <f ca="1">_xll.meDateFromTenor(O1024,P$14,"Following",P$13,"Normal")</f>
        <v>43858</v>
      </c>
      <c r="Q1024" s="175" t="str">
        <f ca="1"/>
        <v>Load Curve</v>
      </c>
      <c r="R1024" s="7" t="s">
        <v>4</v>
      </c>
      <c r="S1024" s="174">
        <f t="shared" ca="1" si="63"/>
        <v>43857</v>
      </c>
      <c r="T1024" s="20">
        <f ca="1">_xll.meDateFromTenor(S1024,"1D","Following",T$13,"Normal")</f>
        <v>43858</v>
      </c>
      <c r="U1024" s="175" t="str">
        <f ca="1"/>
        <v>Load Curve</v>
      </c>
      <c r="V1024" s="136" t="s">
        <v>4</v>
      </c>
    </row>
    <row r="1025" spans="1:22" x14ac:dyDescent="0.25">
      <c r="A1025" s="142">
        <v>1007</v>
      </c>
      <c r="B1025" s="134"/>
      <c r="C1025" s="174">
        <f ca="1">_xll.meDateFromTenor(C1024,"1D","FOLLOWING",D$13,"NORMAL")</f>
        <v>43858</v>
      </c>
      <c r="D1025" s="20">
        <f ca="1">_xll.meDateFromTenor(C1025,D$14,"Following",D$13,"Normal")</f>
        <v>43859</v>
      </c>
      <c r="E1025" s="175">
        <f ca="1"/>
        <v>4.2730001153401683E-4</v>
      </c>
      <c r="F1025" s="99"/>
      <c r="G1025" s="174">
        <f t="shared" ca="1" si="60"/>
        <v>43858</v>
      </c>
      <c r="H1025" s="20">
        <f ca="1">_xll.meDateFromTenor(G1025,H$14,"Following",H$13,"Normal")</f>
        <v>43949</v>
      </c>
      <c r="I1025" s="175" t="str">
        <f ca="1"/>
        <v>Load Curve</v>
      </c>
      <c r="J1025" s="7" t="s">
        <v>4</v>
      </c>
      <c r="K1025" s="174">
        <f t="shared" ca="1" si="61"/>
        <v>43858</v>
      </c>
      <c r="L1025" s="20">
        <f ca="1">_xll.meDateFromTenor(K1025,L$14,"Following",L$13,"Normal")</f>
        <v>44040</v>
      </c>
      <c r="M1025" s="175">
        <f ca="1"/>
        <v>4.0504040380217356E-3</v>
      </c>
      <c r="N1025" s="7" t="s">
        <v>4</v>
      </c>
      <c r="O1025" s="174">
        <f t="shared" ca="1" si="62"/>
        <v>43858</v>
      </c>
      <c r="P1025" s="20">
        <f ca="1">_xll.meDateFromTenor(O1025,P$14,"Following",P$13,"Normal")</f>
        <v>43859</v>
      </c>
      <c r="Q1025" s="175" t="str">
        <f ca="1"/>
        <v>Load Curve</v>
      </c>
      <c r="R1025" s="7" t="s">
        <v>4</v>
      </c>
      <c r="S1025" s="174">
        <f t="shared" ca="1" si="63"/>
        <v>43858</v>
      </c>
      <c r="T1025" s="20">
        <f ca="1">_xll.meDateFromTenor(S1025,"1D","Following",T$13,"Normal")</f>
        <v>43859</v>
      </c>
      <c r="U1025" s="175" t="str">
        <f ca="1"/>
        <v>Load Curve</v>
      </c>
      <c r="V1025" s="136" t="s">
        <v>4</v>
      </c>
    </row>
    <row r="1026" spans="1:22" x14ac:dyDescent="0.25">
      <c r="A1026" s="142">
        <v>1008</v>
      </c>
      <c r="B1026" s="134"/>
      <c r="C1026" s="174">
        <f ca="1">_xll.meDateFromTenor(C1025,"1D","FOLLOWING",D$13,"NORMAL")</f>
        <v>43859</v>
      </c>
      <c r="D1026" s="20">
        <f ca="1">_xll.meDateFromTenor(C1026,D$14,"Following",D$13,"Normal")</f>
        <v>43860</v>
      </c>
      <c r="E1026" s="175">
        <f ca="1"/>
        <v>4.3451049878122518E-4</v>
      </c>
      <c r="F1026" s="99"/>
      <c r="G1026" s="174">
        <f t="shared" ca="1" si="60"/>
        <v>43859</v>
      </c>
      <c r="H1026" s="20">
        <f ca="1">_xll.meDateFromTenor(G1026,H$14,"Following",H$13,"Normal")</f>
        <v>43950</v>
      </c>
      <c r="I1026" s="175" t="str">
        <f ca="1"/>
        <v>Load Curve</v>
      </c>
      <c r="J1026" s="7" t="s">
        <v>4</v>
      </c>
      <c r="K1026" s="174">
        <f t="shared" ca="1" si="61"/>
        <v>43859</v>
      </c>
      <c r="L1026" s="20">
        <f ca="1">_xll.meDateFromTenor(K1026,L$14,"Following",L$13,"Normal")</f>
        <v>44041</v>
      </c>
      <c r="M1026" s="175">
        <f ca="1"/>
        <v>4.0579954506845036E-3</v>
      </c>
      <c r="N1026" s="7" t="s">
        <v>4</v>
      </c>
      <c r="O1026" s="174">
        <f t="shared" ca="1" si="62"/>
        <v>43859</v>
      </c>
      <c r="P1026" s="20">
        <f ca="1">_xll.meDateFromTenor(O1026,P$14,"Following",P$13,"Normal")</f>
        <v>43860</v>
      </c>
      <c r="Q1026" s="175" t="str">
        <f ca="1"/>
        <v>Load Curve</v>
      </c>
      <c r="R1026" s="7" t="s">
        <v>4</v>
      </c>
      <c r="S1026" s="174">
        <f t="shared" ca="1" si="63"/>
        <v>43859</v>
      </c>
      <c r="T1026" s="20">
        <f ca="1">_xll.meDateFromTenor(S1026,"1D","Following",T$13,"Normal")</f>
        <v>43860</v>
      </c>
      <c r="U1026" s="175" t="str">
        <f ca="1"/>
        <v>Load Curve</v>
      </c>
      <c r="V1026" s="136" t="s">
        <v>4</v>
      </c>
    </row>
    <row r="1027" spans="1:22" x14ac:dyDescent="0.25">
      <c r="A1027" s="142">
        <v>1009</v>
      </c>
      <c r="B1027" s="134"/>
      <c r="C1027" s="174">
        <f ca="1">_xll.meDateFromTenor(C1026,"1D","FOLLOWING",D$13,"NORMAL")</f>
        <v>43860</v>
      </c>
      <c r="D1027" s="20">
        <f ca="1">_xll.meDateFromTenor(C1027,D$14,"Following",D$13,"Normal")</f>
        <v>43861</v>
      </c>
      <c r="E1027" s="175">
        <f ca="1"/>
        <v>4.4175656460872519E-4</v>
      </c>
      <c r="F1027" s="99"/>
      <c r="G1027" s="174">
        <f t="shared" ca="1" si="60"/>
        <v>43860</v>
      </c>
      <c r="H1027" s="20">
        <f ca="1">_xll.meDateFromTenor(G1027,H$14,"Following",H$13,"Normal")</f>
        <v>43951</v>
      </c>
      <c r="I1027" s="175" t="str">
        <f ca="1"/>
        <v>Load Curve</v>
      </c>
      <c r="J1027" s="7" t="s">
        <v>4</v>
      </c>
      <c r="K1027" s="174">
        <f t="shared" ca="1" si="61"/>
        <v>43860</v>
      </c>
      <c r="L1027" s="20">
        <f ca="1">_xll.meDateFromTenor(K1027,L$14,"Following",L$13,"Normal")</f>
        <v>44042</v>
      </c>
      <c r="M1027" s="175">
        <f ca="1"/>
        <v>4.0655840692927674E-3</v>
      </c>
      <c r="N1027" s="7" t="s">
        <v>4</v>
      </c>
      <c r="O1027" s="174">
        <f t="shared" ca="1" si="62"/>
        <v>43860</v>
      </c>
      <c r="P1027" s="20">
        <f ca="1">_xll.meDateFromTenor(O1027,P$14,"Following",P$13,"Normal")</f>
        <v>43861</v>
      </c>
      <c r="Q1027" s="175" t="str">
        <f ca="1"/>
        <v>Load Curve</v>
      </c>
      <c r="R1027" s="7" t="s">
        <v>4</v>
      </c>
      <c r="S1027" s="174">
        <f t="shared" ca="1" si="63"/>
        <v>43860</v>
      </c>
      <c r="T1027" s="20">
        <f ca="1">_xll.meDateFromTenor(S1027,"1D","Following",T$13,"Normal")</f>
        <v>43861</v>
      </c>
      <c r="U1027" s="175" t="str">
        <f ca="1"/>
        <v>Load Curve</v>
      </c>
      <c r="V1027" s="136" t="s">
        <v>4</v>
      </c>
    </row>
    <row r="1028" spans="1:22" x14ac:dyDescent="0.25">
      <c r="A1028" s="142">
        <v>1010</v>
      </c>
      <c r="B1028" s="134"/>
      <c r="C1028" s="174">
        <f ca="1">_xll.meDateFromTenor(C1027,"1D","FOLLOWING",D$13,"NORMAL")</f>
        <v>43861</v>
      </c>
      <c r="D1028" s="20">
        <f ca="1">_xll.meDateFromTenor(C1028,D$14,"Following",D$13,"Normal")</f>
        <v>43864</v>
      </c>
      <c r="E1028" s="175">
        <f ca="1"/>
        <v>4.5636787383782578E-4</v>
      </c>
      <c r="F1028" s="99"/>
      <c r="G1028" s="174">
        <f t="shared" ca="1" si="60"/>
        <v>43861</v>
      </c>
      <c r="H1028" s="20">
        <f ca="1">_xll.meDateFromTenor(G1028,H$14,"Following",H$13,"Normal")</f>
        <v>43951</v>
      </c>
      <c r="I1028" s="175" t="str">
        <f ca="1"/>
        <v>Load Curve</v>
      </c>
      <c r="J1028" s="7" t="s">
        <v>4</v>
      </c>
      <c r="K1028" s="174">
        <f t="shared" ca="1" si="61"/>
        <v>43861</v>
      </c>
      <c r="L1028" s="20">
        <f ca="1">_xll.meDateFromTenor(K1028,L$14,"Following",L$13,"Normal")</f>
        <v>44043</v>
      </c>
      <c r="M1028" s="175">
        <f ca="1"/>
        <v>4.0731698303596835E-3</v>
      </c>
      <c r="N1028" s="7" t="s">
        <v>4</v>
      </c>
      <c r="O1028" s="174">
        <f t="shared" ca="1" si="62"/>
        <v>43861</v>
      </c>
      <c r="P1028" s="20">
        <f ca="1">_xll.meDateFromTenor(O1028,P$14,"Following",P$13,"Normal")</f>
        <v>43864</v>
      </c>
      <c r="Q1028" s="175" t="str">
        <f ca="1"/>
        <v>Load Curve</v>
      </c>
      <c r="R1028" s="7" t="s">
        <v>4</v>
      </c>
      <c r="S1028" s="174">
        <f t="shared" ca="1" si="63"/>
        <v>43861</v>
      </c>
      <c r="T1028" s="20">
        <f ca="1">_xll.meDateFromTenor(S1028,"1D","Following",T$13,"Normal")</f>
        <v>43864</v>
      </c>
      <c r="U1028" s="175" t="str">
        <f ca="1"/>
        <v>Load Curve</v>
      </c>
      <c r="V1028" s="136" t="s">
        <v>4</v>
      </c>
    </row>
    <row r="1029" spans="1:22" x14ac:dyDescent="0.25">
      <c r="A1029" s="142">
        <v>1011</v>
      </c>
      <c r="B1029" s="134"/>
      <c r="C1029" s="174">
        <f ca="1">_xll.meDateFromTenor(C1028,"1D","FOLLOWING",D$13,"NORMAL")</f>
        <v>43864</v>
      </c>
      <c r="D1029" s="20">
        <f ca="1">_xll.meDateFromTenor(C1029,D$14,"Following",D$13,"Normal")</f>
        <v>43865</v>
      </c>
      <c r="E1029" s="175">
        <f ca="1"/>
        <v>4.7109662778773635E-4</v>
      </c>
      <c r="F1029" s="99"/>
      <c r="G1029" s="174">
        <f t="shared" ca="1" si="60"/>
        <v>43864</v>
      </c>
      <c r="H1029" s="20">
        <f ca="1">_xll.meDateFromTenor(G1029,H$14,"Following",H$13,"Normal")</f>
        <v>43955</v>
      </c>
      <c r="I1029" s="175" t="str">
        <f ca="1"/>
        <v>Load Curve</v>
      </c>
      <c r="J1029" s="7" t="s">
        <v>4</v>
      </c>
      <c r="K1029" s="174">
        <f t="shared" ca="1" si="61"/>
        <v>43864</v>
      </c>
      <c r="L1029" s="20">
        <f ca="1">_xll.meDateFromTenor(K1029,L$14,"Following",L$13,"Normal")</f>
        <v>44046</v>
      </c>
      <c r="M1029" s="175">
        <f ca="1"/>
        <v>4.0959093334439122E-3</v>
      </c>
      <c r="N1029" s="7" t="s">
        <v>4</v>
      </c>
      <c r="O1029" s="174">
        <f t="shared" ca="1" si="62"/>
        <v>43864</v>
      </c>
      <c r="P1029" s="20">
        <f ca="1">_xll.meDateFromTenor(O1029,P$14,"Following",P$13,"Normal")</f>
        <v>43865</v>
      </c>
      <c r="Q1029" s="175" t="str">
        <f ca="1"/>
        <v>Load Curve</v>
      </c>
      <c r="R1029" s="7" t="s">
        <v>4</v>
      </c>
      <c r="S1029" s="174">
        <f t="shared" ca="1" si="63"/>
        <v>43864</v>
      </c>
      <c r="T1029" s="20">
        <f ca="1">_xll.meDateFromTenor(S1029,"1D","Following",T$13,"Normal")</f>
        <v>43865</v>
      </c>
      <c r="U1029" s="175" t="str">
        <f ca="1"/>
        <v>Load Curve</v>
      </c>
      <c r="V1029" s="136" t="s">
        <v>4</v>
      </c>
    </row>
    <row r="1030" spans="1:22" x14ac:dyDescent="0.25">
      <c r="A1030" s="142">
        <v>1012</v>
      </c>
      <c r="B1030" s="134"/>
      <c r="C1030" s="174">
        <f ca="1">_xll.meDateFromTenor(C1029,"1D","FOLLOWING",D$13,"NORMAL")</f>
        <v>43865</v>
      </c>
      <c r="D1030" s="20">
        <f ca="1">_xll.meDateFromTenor(C1030,D$14,"Following",D$13,"Normal")</f>
        <v>43866</v>
      </c>
      <c r="E1030" s="175">
        <f ca="1"/>
        <v>4.785205967471702E-4</v>
      </c>
      <c r="F1030" s="99"/>
      <c r="G1030" s="174">
        <f t="shared" ca="1" si="60"/>
        <v>43865</v>
      </c>
      <c r="H1030" s="20">
        <f ca="1">_xll.meDateFromTenor(G1030,H$14,"Following",H$13,"Normal")</f>
        <v>43955</v>
      </c>
      <c r="I1030" s="175" t="str">
        <f ca="1"/>
        <v>Load Curve</v>
      </c>
      <c r="J1030" s="7" t="s">
        <v>4</v>
      </c>
      <c r="K1030" s="174">
        <f t="shared" ca="1" si="61"/>
        <v>43865</v>
      </c>
      <c r="L1030" s="20">
        <f ca="1">_xll.meDateFromTenor(K1030,L$14,"Following",L$13,"Normal")</f>
        <v>44047</v>
      </c>
      <c r="M1030" s="175">
        <f ca="1"/>
        <v>4.1034830294770074E-3</v>
      </c>
      <c r="N1030" s="7" t="s">
        <v>4</v>
      </c>
      <c r="O1030" s="174">
        <f t="shared" ca="1" si="62"/>
        <v>43865</v>
      </c>
      <c r="P1030" s="20">
        <f ca="1">_xll.meDateFromTenor(O1030,P$14,"Following",P$13,"Normal")</f>
        <v>43866</v>
      </c>
      <c r="Q1030" s="175" t="str">
        <f ca="1"/>
        <v>Load Curve</v>
      </c>
      <c r="R1030" s="7" t="s">
        <v>4</v>
      </c>
      <c r="S1030" s="174">
        <f t="shared" ca="1" si="63"/>
        <v>43865</v>
      </c>
      <c r="T1030" s="20">
        <f ca="1">_xll.meDateFromTenor(S1030,"1D","Following",T$13,"Normal")</f>
        <v>43866</v>
      </c>
      <c r="U1030" s="175" t="str">
        <f ca="1"/>
        <v>Load Curve</v>
      </c>
      <c r="V1030" s="136" t="s">
        <v>4</v>
      </c>
    </row>
    <row r="1031" spans="1:22" x14ac:dyDescent="0.25">
      <c r="A1031" s="142">
        <v>1013</v>
      </c>
      <c r="B1031" s="134"/>
      <c r="C1031" s="174">
        <f ca="1">_xll.meDateFromTenor(C1030,"1D","FOLLOWING",D$13,"NORMAL")</f>
        <v>43866</v>
      </c>
      <c r="D1031" s="20">
        <f ca="1">_xll.meDateFromTenor(C1031,D$14,"Following",D$13,"Normal")</f>
        <v>43867</v>
      </c>
      <c r="E1031" s="175">
        <f ca="1"/>
        <v>4.8598014804398685E-4</v>
      </c>
      <c r="F1031" s="99"/>
      <c r="G1031" s="174">
        <f t="shared" ca="1" si="60"/>
        <v>43866</v>
      </c>
      <c r="H1031" s="20">
        <f ca="1">_xll.meDateFromTenor(G1031,H$14,"Following",H$13,"Normal")</f>
        <v>43956</v>
      </c>
      <c r="I1031" s="175" t="str">
        <f ca="1"/>
        <v>Load Curve</v>
      </c>
      <c r="J1031" s="7" t="s">
        <v>4</v>
      </c>
      <c r="K1031" s="174">
        <f t="shared" ca="1" si="61"/>
        <v>43866</v>
      </c>
      <c r="L1031" s="20">
        <f ca="1">_xll.meDateFromTenor(K1031,L$14,"Following",L$13,"Normal")</f>
        <v>44048</v>
      </c>
      <c r="M1031" s="175">
        <f ca="1"/>
        <v>4.1110535505345406E-3</v>
      </c>
      <c r="N1031" s="7" t="s">
        <v>4</v>
      </c>
      <c r="O1031" s="174">
        <f t="shared" ca="1" si="62"/>
        <v>43866</v>
      </c>
      <c r="P1031" s="20">
        <f ca="1">_xll.meDateFromTenor(O1031,P$14,"Following",P$13,"Normal")</f>
        <v>43867</v>
      </c>
      <c r="Q1031" s="175" t="str">
        <f ca="1"/>
        <v>Load Curve</v>
      </c>
      <c r="R1031" s="7" t="s">
        <v>4</v>
      </c>
      <c r="S1031" s="174">
        <f t="shared" ca="1" si="63"/>
        <v>43866</v>
      </c>
      <c r="T1031" s="20">
        <f ca="1">_xll.meDateFromTenor(S1031,"1D","Following",T$13,"Normal")</f>
        <v>43867</v>
      </c>
      <c r="U1031" s="175" t="str">
        <f ca="1"/>
        <v>Load Curve</v>
      </c>
      <c r="V1031" s="136" t="s">
        <v>4</v>
      </c>
    </row>
    <row r="1032" spans="1:22" x14ac:dyDescent="0.25">
      <c r="A1032" s="142">
        <v>1014</v>
      </c>
      <c r="B1032" s="134"/>
      <c r="C1032" s="174">
        <f ca="1">_xll.meDateFromTenor(C1031,"1D","FOLLOWING",D$13,"NORMAL")</f>
        <v>43867</v>
      </c>
      <c r="D1032" s="20">
        <f ca="1">_xll.meDateFromTenor(C1032,D$14,"Following",D$13,"Normal")</f>
        <v>43868</v>
      </c>
      <c r="E1032" s="175">
        <f ca="1"/>
        <v>4.9347528239699408E-4</v>
      </c>
      <c r="F1032" s="99"/>
      <c r="G1032" s="174">
        <f t="shared" ca="1" si="60"/>
        <v>43867</v>
      </c>
      <c r="H1032" s="20">
        <f ca="1">_xll.meDateFromTenor(G1032,H$14,"Following",H$13,"Normal")</f>
        <v>43957</v>
      </c>
      <c r="I1032" s="175" t="str">
        <f ca="1"/>
        <v>Load Curve</v>
      </c>
      <c r="J1032" s="7" t="s">
        <v>4</v>
      </c>
      <c r="K1032" s="174">
        <f t="shared" ca="1" si="61"/>
        <v>43867</v>
      </c>
      <c r="L1032" s="20">
        <f ca="1">_xll.meDateFromTenor(K1032,L$14,"Following",L$13,"Normal")</f>
        <v>44049</v>
      </c>
      <c r="M1032" s="175">
        <f ca="1"/>
        <v>4.1186208331296685E-3</v>
      </c>
      <c r="N1032" s="7" t="s">
        <v>4</v>
      </c>
      <c r="O1032" s="174">
        <f t="shared" ca="1" si="62"/>
        <v>43867</v>
      </c>
      <c r="P1032" s="20">
        <f ca="1">_xll.meDateFromTenor(O1032,P$14,"Following",P$13,"Normal")</f>
        <v>43868</v>
      </c>
      <c r="Q1032" s="175" t="str">
        <f ca="1"/>
        <v>Load Curve</v>
      </c>
      <c r="R1032" s="7" t="s">
        <v>4</v>
      </c>
      <c r="S1032" s="174">
        <f t="shared" ca="1" si="63"/>
        <v>43867</v>
      </c>
      <c r="T1032" s="20">
        <f ca="1">_xll.meDateFromTenor(S1032,"1D","Following",T$13,"Normal")</f>
        <v>43868</v>
      </c>
      <c r="U1032" s="175" t="str">
        <f ca="1"/>
        <v>Load Curve</v>
      </c>
      <c r="V1032" s="136" t="s">
        <v>4</v>
      </c>
    </row>
    <row r="1033" spans="1:22" x14ac:dyDescent="0.25">
      <c r="A1033" s="142">
        <v>1015</v>
      </c>
      <c r="B1033" s="134"/>
      <c r="C1033" s="174">
        <f ca="1">_xll.meDateFromTenor(C1032,"1D","FOLLOWING",D$13,"NORMAL")</f>
        <v>43868</v>
      </c>
      <c r="D1033" s="20">
        <f ca="1">_xll.meDateFromTenor(C1033,D$14,"Following",D$13,"Normal")</f>
        <v>43871</v>
      </c>
      <c r="E1033" s="175">
        <f ca="1"/>
        <v>5.0858488372721008E-4</v>
      </c>
      <c r="F1033" s="99"/>
      <c r="G1033" s="174">
        <f t="shared" ca="1" si="60"/>
        <v>43868</v>
      </c>
      <c r="H1033" s="20">
        <f ca="1">_xll.meDateFromTenor(G1033,H$14,"Following",H$13,"Normal")</f>
        <v>43958</v>
      </c>
      <c r="I1033" s="175" t="str">
        <f ca="1"/>
        <v>Load Curve</v>
      </c>
      <c r="J1033" s="7" t="s">
        <v>4</v>
      </c>
      <c r="K1033" s="174">
        <f t="shared" ca="1" si="61"/>
        <v>43868</v>
      </c>
      <c r="L1033" s="20">
        <f ca="1">_xll.meDateFromTenor(K1033,L$14,"Following",L$13,"Normal")</f>
        <v>44050</v>
      </c>
      <c r="M1033" s="175">
        <f ca="1"/>
        <v>4.1261848137755493E-3</v>
      </c>
      <c r="N1033" s="7" t="s">
        <v>4</v>
      </c>
      <c r="O1033" s="174">
        <f t="shared" ca="1" si="62"/>
        <v>43868</v>
      </c>
      <c r="P1033" s="20">
        <f ca="1">_xll.meDateFromTenor(O1033,P$14,"Following",P$13,"Normal")</f>
        <v>43871</v>
      </c>
      <c r="Q1033" s="175" t="str">
        <f ca="1"/>
        <v>Load Curve</v>
      </c>
      <c r="R1033" s="7" t="s">
        <v>4</v>
      </c>
      <c r="S1033" s="174">
        <f t="shared" ca="1" si="63"/>
        <v>43868</v>
      </c>
      <c r="T1033" s="20">
        <f ca="1">_xll.meDateFromTenor(S1033,"1D","Following",T$13,"Normal")</f>
        <v>43871</v>
      </c>
      <c r="U1033" s="175" t="str">
        <f ca="1"/>
        <v>Load Curve</v>
      </c>
      <c r="V1033" s="136" t="s">
        <v>4</v>
      </c>
    </row>
    <row r="1034" spans="1:22" x14ac:dyDescent="0.25">
      <c r="A1034" s="142">
        <v>1016</v>
      </c>
      <c r="B1034" s="134"/>
      <c r="C1034" s="174">
        <f ca="1">_xll.meDateFromTenor(C1033,"1D","FOLLOWING",D$13,"NORMAL")</f>
        <v>43871</v>
      </c>
      <c r="D1034" s="20">
        <f ca="1">_xll.meDateFromTenor(C1034,D$14,"Following",D$13,"Normal")</f>
        <v>43872</v>
      </c>
      <c r="E1034" s="175">
        <f ca="1"/>
        <v>5.2381166532270015E-4</v>
      </c>
      <c r="F1034" s="99"/>
      <c r="G1034" s="174">
        <f t="shared" ca="1" si="60"/>
        <v>43871</v>
      </c>
      <c r="H1034" s="20">
        <f ca="1">_xll.meDateFromTenor(G1034,H$14,"Following",H$13,"Normal")</f>
        <v>43962</v>
      </c>
      <c r="I1034" s="175" t="str">
        <f ca="1"/>
        <v>Load Curve</v>
      </c>
      <c r="J1034" s="7" t="s">
        <v>4</v>
      </c>
      <c r="K1034" s="174">
        <f t="shared" ca="1" si="61"/>
        <v>43871</v>
      </c>
      <c r="L1034" s="20">
        <f ca="1">_xll.meDateFromTenor(K1034,L$14,"Following",L$13,"Normal")</f>
        <v>44053</v>
      </c>
      <c r="M1034" s="175">
        <f ca="1"/>
        <v>4.1488563091492802E-3</v>
      </c>
      <c r="N1034" s="7" t="s">
        <v>4</v>
      </c>
      <c r="O1034" s="174">
        <f t="shared" ca="1" si="62"/>
        <v>43871</v>
      </c>
      <c r="P1034" s="20">
        <f ca="1">_xll.meDateFromTenor(O1034,P$14,"Following",P$13,"Normal")</f>
        <v>43872</v>
      </c>
      <c r="Q1034" s="175" t="str">
        <f ca="1"/>
        <v>Load Curve</v>
      </c>
      <c r="R1034" s="7" t="s">
        <v>4</v>
      </c>
      <c r="S1034" s="174">
        <f t="shared" ca="1" si="63"/>
        <v>43871</v>
      </c>
      <c r="T1034" s="20">
        <f ca="1">_xll.meDateFromTenor(S1034,"1D","Following",T$13,"Normal")</f>
        <v>43872</v>
      </c>
      <c r="U1034" s="175" t="str">
        <f ca="1"/>
        <v>Load Curve</v>
      </c>
      <c r="V1034" s="136" t="s">
        <v>4</v>
      </c>
    </row>
    <row r="1035" spans="1:22" x14ac:dyDescent="0.25">
      <c r="A1035" s="142">
        <v>1017</v>
      </c>
      <c r="B1035" s="134"/>
      <c r="C1035" s="174">
        <f ca="1">_xll.meDateFromTenor(C1034,"1D","FOLLOWING",D$13,"NORMAL")</f>
        <v>43872</v>
      </c>
      <c r="D1035" s="20">
        <f ca="1">_xll.meDateFromTenor(C1035,D$14,"Following",D$13,"Normal")</f>
        <v>43873</v>
      </c>
      <c r="E1035" s="175">
        <f ca="1"/>
        <v>5.3148472566997087E-4</v>
      </c>
      <c r="F1035" s="99"/>
      <c r="G1035" s="174">
        <f t="shared" ca="1" si="60"/>
        <v>43872</v>
      </c>
      <c r="H1035" s="20">
        <f ca="1">_xll.meDateFromTenor(G1035,H$14,"Following",H$13,"Normal")</f>
        <v>43962</v>
      </c>
      <c r="I1035" s="175" t="str">
        <f ca="1"/>
        <v>Load Curve</v>
      </c>
      <c r="J1035" s="7" t="s">
        <v>4</v>
      </c>
      <c r="K1035" s="174">
        <f t="shared" ca="1" si="61"/>
        <v>43872</v>
      </c>
      <c r="L1035" s="20">
        <f ca="1">_xll.meDateFromTenor(K1035,L$14,"Following",L$13,"Normal")</f>
        <v>44054</v>
      </c>
      <c r="M1035" s="175">
        <f ca="1"/>
        <v>4.1564064471297435E-3</v>
      </c>
      <c r="N1035" s="7" t="s">
        <v>4</v>
      </c>
      <c r="O1035" s="174">
        <f t="shared" ca="1" si="62"/>
        <v>43872</v>
      </c>
      <c r="P1035" s="20">
        <f ca="1">_xll.meDateFromTenor(O1035,P$14,"Following",P$13,"Normal")</f>
        <v>43873</v>
      </c>
      <c r="Q1035" s="175" t="str">
        <f ca="1"/>
        <v>Load Curve</v>
      </c>
      <c r="R1035" s="7" t="s">
        <v>4</v>
      </c>
      <c r="S1035" s="174">
        <f t="shared" ca="1" si="63"/>
        <v>43872</v>
      </c>
      <c r="T1035" s="20">
        <f ca="1">_xll.meDateFromTenor(S1035,"1D","Following",T$13,"Normal")</f>
        <v>43873</v>
      </c>
      <c r="U1035" s="175" t="str">
        <f ca="1"/>
        <v>Load Curve</v>
      </c>
      <c r="V1035" s="136" t="s">
        <v>4</v>
      </c>
    </row>
    <row r="1036" spans="1:22" x14ac:dyDescent="0.25">
      <c r="A1036" s="142">
        <v>1018</v>
      </c>
      <c r="B1036" s="134"/>
      <c r="C1036" s="174">
        <f ca="1">_xll.meDateFromTenor(C1035,"1D","FOLLOWING",D$13,"NORMAL")</f>
        <v>43873</v>
      </c>
      <c r="D1036" s="20">
        <f ca="1">_xll.meDateFromTenor(C1036,D$14,"Following",D$13,"Normal")</f>
        <v>43874</v>
      </c>
      <c r="E1036" s="175">
        <f ca="1"/>
        <v>5.3919337331001418E-4</v>
      </c>
      <c r="F1036" s="99"/>
      <c r="G1036" s="174">
        <f t="shared" ca="1" si="60"/>
        <v>43873</v>
      </c>
      <c r="H1036" s="20">
        <f ca="1">_xll.meDateFromTenor(G1036,H$14,"Following",H$13,"Normal")</f>
        <v>43963</v>
      </c>
      <c r="I1036" s="175" t="str">
        <f ca="1"/>
        <v>Load Curve</v>
      </c>
      <c r="J1036" s="7" t="s">
        <v>4</v>
      </c>
      <c r="K1036" s="174">
        <f t="shared" ca="1" si="61"/>
        <v>43873</v>
      </c>
      <c r="L1036" s="20">
        <f ca="1">_xll.meDateFromTenor(K1036,L$14,"Following",L$13,"Normal")</f>
        <v>44055</v>
      </c>
      <c r="M1036" s="175">
        <f ca="1"/>
        <v>4.1639529657267462E-3</v>
      </c>
      <c r="N1036" s="7" t="s">
        <v>4</v>
      </c>
      <c r="O1036" s="174">
        <f t="shared" ca="1" si="62"/>
        <v>43873</v>
      </c>
      <c r="P1036" s="20">
        <f ca="1">_xll.meDateFromTenor(O1036,P$14,"Following",P$13,"Normal")</f>
        <v>43874</v>
      </c>
      <c r="Q1036" s="175" t="str">
        <f ca="1"/>
        <v>Load Curve</v>
      </c>
      <c r="R1036" s="7" t="s">
        <v>4</v>
      </c>
      <c r="S1036" s="174">
        <f t="shared" ca="1" si="63"/>
        <v>43873</v>
      </c>
      <c r="T1036" s="20">
        <f ca="1">_xll.meDateFromTenor(S1036,"1D","Following",T$13,"Normal")</f>
        <v>43874</v>
      </c>
      <c r="U1036" s="175" t="str">
        <f ca="1"/>
        <v>Load Curve</v>
      </c>
      <c r="V1036" s="136" t="s">
        <v>4</v>
      </c>
    </row>
    <row r="1037" spans="1:22" x14ac:dyDescent="0.25">
      <c r="A1037" s="142">
        <v>1019</v>
      </c>
      <c r="B1037" s="134"/>
      <c r="C1037" s="174">
        <f ca="1">_xll.meDateFromTenor(C1036,"1D","FOLLOWING",D$13,"NORMAL")</f>
        <v>43874</v>
      </c>
      <c r="D1037" s="20">
        <f ca="1">_xll.meDateFromTenor(C1037,D$14,"Following",D$13,"Normal")</f>
        <v>43875</v>
      </c>
      <c r="E1037" s="175">
        <f ca="1"/>
        <v>5.4693760880306693E-4</v>
      </c>
      <c r="F1037" s="99"/>
      <c r="G1037" s="174">
        <f t="shared" ca="1" si="60"/>
        <v>43874</v>
      </c>
      <c r="H1037" s="20">
        <f ca="1">_xll.meDateFromTenor(G1037,H$14,"Following",H$13,"Normal")</f>
        <v>43964</v>
      </c>
      <c r="I1037" s="175" t="str">
        <f ca="1"/>
        <v>Load Curve</v>
      </c>
      <c r="J1037" s="7" t="s">
        <v>4</v>
      </c>
      <c r="K1037" s="174">
        <f t="shared" ca="1" si="61"/>
        <v>43874</v>
      </c>
      <c r="L1037" s="20">
        <f ca="1">_xll.meDateFromTenor(K1037,L$14,"Following",L$13,"Normal")</f>
        <v>44056</v>
      </c>
      <c r="M1037" s="175">
        <f ca="1"/>
        <v>4.1714958014534443E-3</v>
      </c>
      <c r="N1037" s="7" t="s">
        <v>4</v>
      </c>
      <c r="O1037" s="174">
        <f t="shared" ca="1" si="62"/>
        <v>43874</v>
      </c>
      <c r="P1037" s="20">
        <f ca="1">_xll.meDateFromTenor(O1037,P$14,"Following",P$13,"Normal")</f>
        <v>43875</v>
      </c>
      <c r="Q1037" s="175" t="str">
        <f ca="1"/>
        <v>Load Curve</v>
      </c>
      <c r="R1037" s="7" t="s">
        <v>4</v>
      </c>
      <c r="S1037" s="174">
        <f t="shared" ca="1" si="63"/>
        <v>43874</v>
      </c>
      <c r="T1037" s="20">
        <f ca="1">_xll.meDateFromTenor(S1037,"1D","Following",T$13,"Normal")</f>
        <v>43875</v>
      </c>
      <c r="U1037" s="175" t="str">
        <f ca="1"/>
        <v>Load Curve</v>
      </c>
      <c r="V1037" s="136" t="s">
        <v>4</v>
      </c>
    </row>
    <row r="1038" spans="1:22" x14ac:dyDescent="0.25">
      <c r="A1038" s="142">
        <v>1020</v>
      </c>
      <c r="B1038" s="134"/>
      <c r="C1038" s="174">
        <f ca="1">_xll.meDateFromTenor(C1037,"1D","FOLLOWING",D$13,"NORMAL")</f>
        <v>43875</v>
      </c>
      <c r="D1038" s="20">
        <f ca="1">_xll.meDateFromTenor(C1038,D$14,"Following",D$13,"Normal")</f>
        <v>43878</v>
      </c>
      <c r="E1038" s="175">
        <f ca="1"/>
        <v>5.6254558909782349E-4</v>
      </c>
      <c r="F1038" s="99"/>
      <c r="G1038" s="174">
        <f t="shared" ca="1" si="60"/>
        <v>43875</v>
      </c>
      <c r="H1038" s="20">
        <f ca="1">_xll.meDateFromTenor(G1038,H$14,"Following",H$13,"Normal")</f>
        <v>43965</v>
      </c>
      <c r="I1038" s="175" t="str">
        <f ca="1"/>
        <v>Load Curve</v>
      </c>
      <c r="J1038" s="7" t="s">
        <v>4</v>
      </c>
      <c r="K1038" s="174">
        <f t="shared" ca="1" si="61"/>
        <v>43875</v>
      </c>
      <c r="L1038" s="20">
        <f ca="1">_xll.meDateFromTenor(K1038,L$14,"Following",L$13,"Normal")</f>
        <v>44057</v>
      </c>
      <c r="M1038" s="175">
        <f ca="1"/>
        <v>4.1790348908229951E-3</v>
      </c>
      <c r="N1038" s="7" t="s">
        <v>4</v>
      </c>
      <c r="O1038" s="174">
        <f t="shared" ca="1" si="62"/>
        <v>43875</v>
      </c>
      <c r="P1038" s="20">
        <f ca="1">_xll.meDateFromTenor(O1038,P$14,"Following",P$13,"Normal")</f>
        <v>43878</v>
      </c>
      <c r="Q1038" s="175" t="str">
        <f ca="1"/>
        <v>Load Curve</v>
      </c>
      <c r="R1038" s="7" t="s">
        <v>4</v>
      </c>
      <c r="S1038" s="174">
        <f t="shared" ca="1" si="63"/>
        <v>43875</v>
      </c>
      <c r="T1038" s="20">
        <f ca="1">_xll.meDateFromTenor(S1038,"1D","Following",T$13,"Normal")</f>
        <v>43878</v>
      </c>
      <c r="U1038" s="175" t="str">
        <f ca="1"/>
        <v>Load Curve</v>
      </c>
      <c r="V1038" s="136" t="s">
        <v>4</v>
      </c>
    </row>
    <row r="1039" spans="1:22" x14ac:dyDescent="0.25">
      <c r="A1039" s="142">
        <v>1021</v>
      </c>
      <c r="B1039" s="134"/>
      <c r="C1039" s="174">
        <f ca="1">_xll.meDateFromTenor(C1038,"1D","FOLLOWING",D$13,"NORMAL")</f>
        <v>43878</v>
      </c>
      <c r="D1039" s="20">
        <f ca="1">_xll.meDateFromTenor(C1039,D$14,"Following",D$13,"Normal")</f>
        <v>43879</v>
      </c>
      <c r="E1039" s="175">
        <f ca="1"/>
        <v>5.7827044512857601E-4</v>
      </c>
      <c r="F1039" s="99"/>
      <c r="G1039" s="174">
        <f t="shared" ca="1" si="60"/>
        <v>43878</v>
      </c>
      <c r="H1039" s="20">
        <f ca="1">_xll.meDateFromTenor(G1039,H$14,"Following",H$13,"Normal")</f>
        <v>43969</v>
      </c>
      <c r="I1039" s="175" t="str">
        <f ca="1"/>
        <v>Load Curve</v>
      </c>
      <c r="J1039" s="7" t="s">
        <v>4</v>
      </c>
      <c r="K1039" s="174">
        <f t="shared" ca="1" si="61"/>
        <v>43878</v>
      </c>
      <c r="L1039" s="20">
        <f ca="1">_xll.meDateFromTenor(K1039,L$14,"Following",L$13,"Normal")</f>
        <v>44060</v>
      </c>
      <c r="M1039" s="175">
        <f ca="1"/>
        <v>4.2016290459203414E-3</v>
      </c>
      <c r="N1039" s="7" t="s">
        <v>4</v>
      </c>
      <c r="O1039" s="174">
        <f t="shared" ca="1" si="62"/>
        <v>43878</v>
      </c>
      <c r="P1039" s="20">
        <f ca="1">_xll.meDateFromTenor(O1039,P$14,"Following",P$13,"Normal")</f>
        <v>43879</v>
      </c>
      <c r="Q1039" s="175" t="str">
        <f ca="1"/>
        <v>Load Curve</v>
      </c>
      <c r="R1039" s="7" t="s">
        <v>4</v>
      </c>
      <c r="S1039" s="174">
        <f t="shared" ca="1" si="63"/>
        <v>43878</v>
      </c>
      <c r="T1039" s="20">
        <f ca="1">_xll.meDateFromTenor(S1039,"1D","Following",T$13,"Normal")</f>
        <v>43879</v>
      </c>
      <c r="U1039" s="175" t="str">
        <f ca="1"/>
        <v>Load Curve</v>
      </c>
      <c r="V1039" s="136" t="s">
        <v>4</v>
      </c>
    </row>
    <row r="1040" spans="1:22" x14ac:dyDescent="0.25">
      <c r="A1040" s="142">
        <v>1022</v>
      </c>
      <c r="B1040" s="134"/>
      <c r="C1040" s="174">
        <f ca="1">_xll.meDateFromTenor(C1039,"1D","FOLLOWING",D$13,"NORMAL")</f>
        <v>43879</v>
      </c>
      <c r="D1040" s="20">
        <f ca="1">_xll.meDateFromTenor(C1040,D$14,"Following",D$13,"Normal")</f>
        <v>43880</v>
      </c>
      <c r="E1040" s="175">
        <f ca="1"/>
        <v>5.8619263131544916E-4</v>
      </c>
      <c r="F1040" s="99"/>
      <c r="G1040" s="174">
        <f t="shared" ca="1" si="60"/>
        <v>43879</v>
      </c>
      <c r="H1040" s="20">
        <f ca="1">_xll.meDateFromTenor(G1040,H$14,"Following",H$13,"Normal")</f>
        <v>43969</v>
      </c>
      <c r="I1040" s="175" t="str">
        <f ca="1"/>
        <v>Load Curve</v>
      </c>
      <c r="J1040" s="7" t="s">
        <v>4</v>
      </c>
      <c r="K1040" s="174">
        <f t="shared" ca="1" si="61"/>
        <v>43879</v>
      </c>
      <c r="L1040" s="20">
        <f ca="1">_xll.meDateFromTenor(K1040,L$14,"Following",L$13,"Normal")</f>
        <v>44061</v>
      </c>
      <c r="M1040" s="175">
        <f ca="1"/>
        <v>4.2091525149928789E-3</v>
      </c>
      <c r="N1040" s="7" t="s">
        <v>4</v>
      </c>
      <c r="O1040" s="174">
        <f t="shared" ca="1" si="62"/>
        <v>43879</v>
      </c>
      <c r="P1040" s="20">
        <f ca="1">_xll.meDateFromTenor(O1040,P$14,"Following",P$13,"Normal")</f>
        <v>43880</v>
      </c>
      <c r="Q1040" s="175" t="str">
        <f ca="1"/>
        <v>Load Curve</v>
      </c>
      <c r="R1040" s="7" t="s">
        <v>4</v>
      </c>
      <c r="S1040" s="174">
        <f t="shared" ca="1" si="63"/>
        <v>43879</v>
      </c>
      <c r="T1040" s="20">
        <f ca="1">_xll.meDateFromTenor(S1040,"1D","Following",T$13,"Normal")</f>
        <v>43880</v>
      </c>
      <c r="U1040" s="175" t="str">
        <f ca="1"/>
        <v>Load Curve</v>
      </c>
      <c r="V1040" s="136" t="s">
        <v>4</v>
      </c>
    </row>
    <row r="1041" spans="1:22" x14ac:dyDescent="0.25">
      <c r="A1041" s="142">
        <v>1023</v>
      </c>
      <c r="B1041" s="134"/>
      <c r="C1041" s="174">
        <f ca="1">_xll.meDateFromTenor(C1040,"1D","FOLLOWING",D$13,"NORMAL")</f>
        <v>43880</v>
      </c>
      <c r="D1041" s="20">
        <f ca="1">_xll.meDateFromTenor(C1041,D$14,"Following",D$13,"Normal")</f>
        <v>43881</v>
      </c>
      <c r="E1041" s="175">
        <f ca="1"/>
        <v>5.9415041015152548E-4</v>
      </c>
      <c r="F1041" s="99"/>
      <c r="G1041" s="174">
        <f t="shared" ca="1" si="60"/>
        <v>43880</v>
      </c>
      <c r="H1041" s="20">
        <f ca="1">_xll.meDateFromTenor(G1041,H$14,"Following",H$13,"Normal")</f>
        <v>43970</v>
      </c>
      <c r="I1041" s="175" t="str">
        <f ca="1"/>
        <v>Load Curve</v>
      </c>
      <c r="J1041" s="7" t="s">
        <v>4</v>
      </c>
      <c r="K1041" s="174">
        <f t="shared" ca="1" si="61"/>
        <v>43880</v>
      </c>
      <c r="L1041" s="20">
        <f ca="1">_xll.meDateFromTenor(K1041,L$14,"Following",L$13,"Normal")</f>
        <v>44062</v>
      </c>
      <c r="M1041" s="175">
        <f ca="1"/>
        <v>4.2166719202740548E-3</v>
      </c>
      <c r="N1041" s="7" t="s">
        <v>4</v>
      </c>
      <c r="O1041" s="174">
        <f t="shared" ca="1" si="62"/>
        <v>43880</v>
      </c>
      <c r="P1041" s="20">
        <f ca="1">_xll.meDateFromTenor(O1041,P$14,"Following",P$13,"Normal")</f>
        <v>43881</v>
      </c>
      <c r="Q1041" s="175" t="str">
        <f ca="1"/>
        <v>Load Curve</v>
      </c>
      <c r="R1041" s="7" t="s">
        <v>4</v>
      </c>
      <c r="S1041" s="174">
        <f t="shared" ca="1" si="63"/>
        <v>43880</v>
      </c>
      <c r="T1041" s="20">
        <f ca="1">_xll.meDateFromTenor(S1041,"1D","Following",T$13,"Normal")</f>
        <v>43881</v>
      </c>
      <c r="U1041" s="175" t="str">
        <f ca="1"/>
        <v>Load Curve</v>
      </c>
      <c r="V1041" s="136" t="s">
        <v>4</v>
      </c>
    </row>
    <row r="1042" spans="1:22" x14ac:dyDescent="0.25">
      <c r="A1042" s="142">
        <v>1024</v>
      </c>
      <c r="B1042" s="134"/>
      <c r="C1042" s="174">
        <f ca="1">_xll.meDateFromTenor(C1041,"1D","FOLLOWING",D$13,"NORMAL")</f>
        <v>43881</v>
      </c>
      <c r="D1042" s="20">
        <f ca="1">_xll.meDateFromTenor(C1042,D$14,"Following",D$13,"Normal")</f>
        <v>43882</v>
      </c>
      <c r="E1042" s="175">
        <f ca="1"/>
        <v>6.0214378171598608E-4</v>
      </c>
      <c r="F1042" s="99"/>
      <c r="G1042" s="174">
        <f t="shared" ca="1" si="60"/>
        <v>43881</v>
      </c>
      <c r="H1042" s="20">
        <f ca="1">_xll.meDateFromTenor(G1042,H$14,"Following",H$13,"Normal")</f>
        <v>43971</v>
      </c>
      <c r="I1042" s="175" t="str">
        <f ca="1"/>
        <v>Load Curve</v>
      </c>
      <c r="J1042" s="7" t="s">
        <v>4</v>
      </c>
      <c r="K1042" s="174">
        <f t="shared" ca="1" si="61"/>
        <v>43881</v>
      </c>
      <c r="L1042" s="20">
        <f ca="1">_xll.meDateFromTenor(K1042,L$14,"Following",L$13,"Normal")</f>
        <v>44063</v>
      </c>
      <c r="M1042" s="175">
        <f ca="1"/>
        <v>4.2241871982770275E-3</v>
      </c>
      <c r="N1042" s="7" t="s">
        <v>4</v>
      </c>
      <c r="O1042" s="174">
        <f t="shared" ca="1" si="62"/>
        <v>43881</v>
      </c>
      <c r="P1042" s="20">
        <f ca="1">_xll.meDateFromTenor(O1042,P$14,"Following",P$13,"Normal")</f>
        <v>43882</v>
      </c>
      <c r="Q1042" s="175" t="str">
        <f ca="1"/>
        <v>Load Curve</v>
      </c>
      <c r="R1042" s="7" t="s">
        <v>4</v>
      </c>
      <c r="S1042" s="174">
        <f t="shared" ca="1" si="63"/>
        <v>43881</v>
      </c>
      <c r="T1042" s="20">
        <f ca="1">_xll.meDateFromTenor(S1042,"1D","Following",T$13,"Normal")</f>
        <v>43882</v>
      </c>
      <c r="U1042" s="175" t="str">
        <f ca="1"/>
        <v>Load Curve</v>
      </c>
      <c r="V1042" s="136" t="s">
        <v>4</v>
      </c>
    </row>
    <row r="1043" spans="1:22" x14ac:dyDescent="0.25">
      <c r="A1043" s="142">
        <v>1025</v>
      </c>
      <c r="B1043" s="134"/>
      <c r="C1043" s="174">
        <f ca="1">_xll.meDateFromTenor(C1042,"1D","FOLLOWING",D$13,"NORMAL")</f>
        <v>43882</v>
      </c>
      <c r="D1043" s="20">
        <f ca="1">_xll.meDateFromTenor(C1043,D$14,"Following",D$13,"Normal")</f>
        <v>43885</v>
      </c>
      <c r="E1043" s="175">
        <f ca="1"/>
        <v>6.182502347141035E-4</v>
      </c>
      <c r="F1043" s="99"/>
      <c r="G1043" s="174">
        <f t="shared" ca="1" si="60"/>
        <v>43882</v>
      </c>
      <c r="H1043" s="20">
        <f ca="1">_xll.meDateFromTenor(G1043,H$14,"Following",H$13,"Normal")</f>
        <v>43972</v>
      </c>
      <c r="I1043" s="175" t="str">
        <f ca="1"/>
        <v>Load Curve</v>
      </c>
      <c r="J1043" s="7" t="s">
        <v>4</v>
      </c>
      <c r="K1043" s="174">
        <f t="shared" ca="1" si="61"/>
        <v>43882</v>
      </c>
      <c r="L1043" s="20">
        <f ca="1">_xll.meDateFromTenor(K1043,L$14,"Following",L$13,"Normal")</f>
        <v>44064</v>
      </c>
      <c r="M1043" s="175">
        <f ca="1"/>
        <v>4.2316982855149562E-3</v>
      </c>
      <c r="N1043" s="7" t="s">
        <v>4</v>
      </c>
      <c r="O1043" s="174">
        <f t="shared" ca="1" si="62"/>
        <v>43882</v>
      </c>
      <c r="P1043" s="20">
        <f ca="1">_xll.meDateFromTenor(O1043,P$14,"Following",P$13,"Normal")</f>
        <v>43885</v>
      </c>
      <c r="Q1043" s="175" t="str">
        <f ca="1"/>
        <v>Load Curve</v>
      </c>
      <c r="R1043" s="7" t="s">
        <v>4</v>
      </c>
      <c r="S1043" s="174">
        <f t="shared" ca="1" si="63"/>
        <v>43882</v>
      </c>
      <c r="T1043" s="20">
        <f ca="1">_xll.meDateFromTenor(S1043,"1D","Following",T$13,"Normal")</f>
        <v>43885</v>
      </c>
      <c r="U1043" s="175" t="str">
        <f ca="1"/>
        <v>Load Curve</v>
      </c>
      <c r="V1043" s="136" t="s">
        <v>4</v>
      </c>
    </row>
    <row r="1044" spans="1:22" x14ac:dyDescent="0.25">
      <c r="A1044" s="142">
        <v>1026</v>
      </c>
      <c r="B1044" s="134"/>
      <c r="C1044" s="174">
        <f ca="1">_xll.meDateFromTenor(C1043,"1D","FOLLOWING",D$13,"NORMAL")</f>
        <v>43885</v>
      </c>
      <c r="D1044" s="20">
        <f ca="1">_xll.meDateFromTenor(C1044,D$14,"Following",D$13,"Normal")</f>
        <v>43886</v>
      </c>
      <c r="E1044" s="175">
        <f ca="1"/>
        <v>6.3446700213621937E-4</v>
      </c>
      <c r="F1044" s="99"/>
      <c r="G1044" s="174">
        <f t="shared" ca="1" si="60"/>
        <v>43885</v>
      </c>
      <c r="H1044" s="20">
        <f ca="1">_xll.meDateFromTenor(G1044,H$14,"Following",H$13,"Normal")</f>
        <v>43976</v>
      </c>
      <c r="I1044" s="175" t="str">
        <f ca="1"/>
        <v>Load Curve</v>
      </c>
      <c r="J1044" s="7" t="s">
        <v>4</v>
      </c>
      <c r="K1044" s="174">
        <f t="shared" ca="1" si="61"/>
        <v>43885</v>
      </c>
      <c r="L1044" s="20">
        <f ca="1">_xll.meDateFromTenor(K1044,L$14,"Following",L$13,"Normal")</f>
        <v>44067</v>
      </c>
      <c r="M1044" s="175">
        <f ca="1"/>
        <v>4.2542057677700329E-3</v>
      </c>
      <c r="N1044" s="7" t="s">
        <v>4</v>
      </c>
      <c r="O1044" s="174">
        <f t="shared" ca="1" si="62"/>
        <v>43885</v>
      </c>
      <c r="P1044" s="20">
        <f ca="1">_xll.meDateFromTenor(O1044,P$14,"Following",P$13,"Normal")</f>
        <v>43886</v>
      </c>
      <c r="Q1044" s="175" t="str">
        <f ca="1"/>
        <v>Load Curve</v>
      </c>
      <c r="R1044" s="7" t="s">
        <v>4</v>
      </c>
      <c r="S1044" s="174">
        <f t="shared" ca="1" si="63"/>
        <v>43885</v>
      </c>
      <c r="T1044" s="20">
        <f ca="1">_xll.meDateFromTenor(S1044,"1D","Following",T$13,"Normal")</f>
        <v>43886</v>
      </c>
      <c r="U1044" s="175" t="str">
        <f ca="1"/>
        <v>Load Curve</v>
      </c>
      <c r="V1044" s="136" t="s">
        <v>4</v>
      </c>
    </row>
    <row r="1045" spans="1:22" x14ac:dyDescent="0.25">
      <c r="A1045" s="142">
        <v>1027</v>
      </c>
      <c r="B1045" s="134"/>
      <c r="C1045" s="174">
        <f ca="1">_xll.meDateFromTenor(C1044,"1D","FOLLOWING",D$13,"NORMAL")</f>
        <v>43886</v>
      </c>
      <c r="D1045" s="20">
        <f ca="1">_xll.meDateFromTenor(C1045,D$14,"Following",D$13,"Normal")</f>
        <v>43887</v>
      </c>
      <c r="E1045" s="175">
        <f ca="1"/>
        <v>6.4260106947610599E-4</v>
      </c>
      <c r="F1045" s="99"/>
      <c r="G1045" s="174">
        <f t="shared" ref="G1045:G1108" ca="1" si="64">$C1045</f>
        <v>43886</v>
      </c>
      <c r="H1045" s="20">
        <f ca="1">_xll.meDateFromTenor(G1045,H$14,"Following",H$13,"Normal")</f>
        <v>43976</v>
      </c>
      <c r="I1045" s="175" t="str">
        <f ca="1"/>
        <v>Load Curve</v>
      </c>
      <c r="J1045" s="7" t="s">
        <v>4</v>
      </c>
      <c r="K1045" s="174">
        <f t="shared" ref="K1045:K1108" ca="1" si="65">$C1045</f>
        <v>43886</v>
      </c>
      <c r="L1045" s="20">
        <f ca="1">_xll.meDateFromTenor(K1045,L$14,"Following",L$13,"Normal")</f>
        <v>44068</v>
      </c>
      <c r="M1045" s="175">
        <f ca="1"/>
        <v>4.2616994660290381E-3</v>
      </c>
      <c r="N1045" s="7" t="s">
        <v>4</v>
      </c>
      <c r="O1045" s="174">
        <f t="shared" ref="O1045:O1108" ca="1" si="66">$C1045</f>
        <v>43886</v>
      </c>
      <c r="P1045" s="20">
        <f ca="1">_xll.meDateFromTenor(O1045,P$14,"Following",P$13,"Normal")</f>
        <v>43887</v>
      </c>
      <c r="Q1045" s="175" t="str">
        <f ca="1"/>
        <v>Load Curve</v>
      </c>
      <c r="R1045" s="7" t="s">
        <v>4</v>
      </c>
      <c r="S1045" s="174">
        <f t="shared" ref="S1045:S1108" ca="1" si="67">$C1045</f>
        <v>43886</v>
      </c>
      <c r="T1045" s="20">
        <f ca="1">_xll.meDateFromTenor(S1045,"1D","Following",T$13,"Normal")</f>
        <v>43887</v>
      </c>
      <c r="U1045" s="175" t="str">
        <f ca="1"/>
        <v>Load Curve</v>
      </c>
      <c r="V1045" s="136" t="s">
        <v>4</v>
      </c>
    </row>
    <row r="1046" spans="1:22" x14ac:dyDescent="0.25">
      <c r="A1046" s="142">
        <v>1028</v>
      </c>
      <c r="B1046" s="134"/>
      <c r="C1046" s="174">
        <f ca="1">_xll.meDateFromTenor(C1045,"1D","FOLLOWING",D$13,"NORMAL")</f>
        <v>43887</v>
      </c>
      <c r="D1046" s="20">
        <f ca="1">_xll.meDateFromTenor(C1046,D$14,"Following",D$13,"Normal")</f>
        <v>43888</v>
      </c>
      <c r="E1046" s="175">
        <f ca="1"/>
        <v>6.5073345208322797E-4</v>
      </c>
      <c r="F1046" s="99"/>
      <c r="G1046" s="174">
        <f t="shared" ca="1" si="64"/>
        <v>43887</v>
      </c>
      <c r="H1046" s="20">
        <f ca="1">_xll.meDateFromTenor(G1046,H$14,"Following",H$13,"Normal")</f>
        <v>43977</v>
      </c>
      <c r="I1046" s="175" t="str">
        <f ca="1"/>
        <v>Load Curve</v>
      </c>
      <c r="J1046" s="7" t="s">
        <v>4</v>
      </c>
      <c r="K1046" s="174">
        <f t="shared" ca="1" si="65"/>
        <v>43887</v>
      </c>
      <c r="L1046" s="20">
        <f ca="1">_xll.meDateFromTenor(K1046,L$14,"Following",L$13,"Normal")</f>
        <v>44069</v>
      </c>
      <c r="M1046" s="175">
        <f ca="1"/>
        <v>4.269188709786929E-3</v>
      </c>
      <c r="N1046" s="7" t="s">
        <v>4</v>
      </c>
      <c r="O1046" s="174">
        <f t="shared" ca="1" si="66"/>
        <v>43887</v>
      </c>
      <c r="P1046" s="20">
        <f ca="1">_xll.meDateFromTenor(O1046,P$14,"Following",P$13,"Normal")</f>
        <v>43888</v>
      </c>
      <c r="Q1046" s="175" t="str">
        <f ca="1"/>
        <v>Load Curve</v>
      </c>
      <c r="R1046" s="7" t="s">
        <v>4</v>
      </c>
      <c r="S1046" s="174">
        <f t="shared" ca="1" si="67"/>
        <v>43887</v>
      </c>
      <c r="T1046" s="20">
        <f ca="1">_xll.meDateFromTenor(S1046,"1D","Following",T$13,"Normal")</f>
        <v>43888</v>
      </c>
      <c r="U1046" s="175" t="str">
        <f ca="1"/>
        <v>Load Curve</v>
      </c>
      <c r="V1046" s="136" t="s">
        <v>4</v>
      </c>
    </row>
    <row r="1047" spans="1:22" x14ac:dyDescent="0.25">
      <c r="A1047" s="142">
        <v>1029</v>
      </c>
      <c r="B1047" s="134"/>
      <c r="C1047" s="174">
        <f ca="1">_xll.meDateFromTenor(C1046,"1D","FOLLOWING",D$13,"NORMAL")</f>
        <v>43888</v>
      </c>
      <c r="D1047" s="20">
        <f ca="1">_xll.meDateFromTenor(C1047,D$14,"Following",D$13,"Normal")</f>
        <v>43889</v>
      </c>
      <c r="E1047" s="175">
        <f ca="1"/>
        <v>6.5886415123738936E-4</v>
      </c>
      <c r="F1047" s="99"/>
      <c r="G1047" s="174">
        <f t="shared" ca="1" si="64"/>
        <v>43888</v>
      </c>
      <c r="H1047" s="20">
        <f ca="1">_xll.meDateFromTenor(G1047,H$14,"Following",H$13,"Normal")</f>
        <v>43978</v>
      </c>
      <c r="I1047" s="175" t="str">
        <f ca="1"/>
        <v>Load Curve</v>
      </c>
      <c r="J1047" s="7" t="s">
        <v>4</v>
      </c>
      <c r="K1047" s="174">
        <f t="shared" ca="1" si="65"/>
        <v>43888</v>
      </c>
      <c r="L1047" s="20">
        <f ca="1">_xll.meDateFromTenor(K1047,L$14,"Following",L$13,"Normal")</f>
        <v>44070</v>
      </c>
      <c r="M1047" s="175">
        <f ca="1"/>
        <v>4.2766734892550097E-3</v>
      </c>
      <c r="N1047" s="7" t="s">
        <v>4</v>
      </c>
      <c r="O1047" s="174">
        <f t="shared" ca="1" si="66"/>
        <v>43888</v>
      </c>
      <c r="P1047" s="20">
        <f ca="1">_xll.meDateFromTenor(O1047,P$14,"Following",P$13,"Normal")</f>
        <v>43889</v>
      </c>
      <c r="Q1047" s="175" t="str">
        <f ca="1"/>
        <v>Load Curve</v>
      </c>
      <c r="R1047" s="7" t="s">
        <v>4</v>
      </c>
      <c r="S1047" s="174">
        <f t="shared" ca="1" si="67"/>
        <v>43888</v>
      </c>
      <c r="T1047" s="20">
        <f ca="1">_xll.meDateFromTenor(S1047,"1D","Following",T$13,"Normal")</f>
        <v>43889</v>
      </c>
      <c r="U1047" s="175" t="str">
        <f ca="1"/>
        <v>Load Curve</v>
      </c>
      <c r="V1047" s="136" t="s">
        <v>4</v>
      </c>
    </row>
    <row r="1048" spans="1:22" x14ac:dyDescent="0.25">
      <c r="A1048" s="142">
        <v>1030</v>
      </c>
      <c r="B1048" s="134"/>
      <c r="C1048" s="174">
        <f ca="1">_xll.meDateFromTenor(C1047,"1D","FOLLOWING",D$13,"NORMAL")</f>
        <v>43889</v>
      </c>
      <c r="D1048" s="20">
        <f ca="1">_xll.meDateFromTenor(C1048,D$14,"Following",D$13,"Normal")</f>
        <v>43892</v>
      </c>
      <c r="E1048" s="175">
        <f ca="1"/>
        <v>6.7512120523357502E-4</v>
      </c>
      <c r="F1048" s="99"/>
      <c r="G1048" s="174">
        <f t="shared" ca="1" si="64"/>
        <v>43889</v>
      </c>
      <c r="H1048" s="20">
        <f ca="1">_xll.meDateFromTenor(G1048,H$14,"Following",H$13,"Normal")</f>
        <v>43979</v>
      </c>
      <c r="I1048" s="175" t="str">
        <f ca="1"/>
        <v>Load Curve</v>
      </c>
      <c r="J1048" s="7" t="s">
        <v>4</v>
      </c>
      <c r="K1048" s="174">
        <f t="shared" ca="1" si="65"/>
        <v>43889</v>
      </c>
      <c r="L1048" s="20">
        <f ca="1">_xll.meDateFromTenor(K1048,L$14,"Following",L$13,"Normal")</f>
        <v>44071</v>
      </c>
      <c r="M1048" s="175">
        <f ca="1"/>
        <v>4.2841537946445791E-3</v>
      </c>
      <c r="N1048" s="7" t="s">
        <v>4</v>
      </c>
      <c r="O1048" s="174">
        <f t="shared" ca="1" si="66"/>
        <v>43889</v>
      </c>
      <c r="P1048" s="20">
        <f ca="1">_xll.meDateFromTenor(O1048,P$14,"Following",P$13,"Normal")</f>
        <v>43892</v>
      </c>
      <c r="Q1048" s="175" t="str">
        <f ca="1"/>
        <v>Load Curve</v>
      </c>
      <c r="R1048" s="7" t="s">
        <v>4</v>
      </c>
      <c r="S1048" s="174">
        <f t="shared" ca="1" si="67"/>
        <v>43889</v>
      </c>
      <c r="T1048" s="20">
        <f ca="1">_xll.meDateFromTenor(S1048,"1D","Following",T$13,"Normal")</f>
        <v>43892</v>
      </c>
      <c r="U1048" s="175" t="str">
        <f ca="1"/>
        <v>Load Curve</v>
      </c>
      <c r="V1048" s="136" t="s">
        <v>4</v>
      </c>
    </row>
    <row r="1049" spans="1:22" x14ac:dyDescent="0.25">
      <c r="A1049" s="142">
        <v>1031</v>
      </c>
      <c r="B1049" s="134"/>
      <c r="C1049" s="174">
        <f ca="1">_xll.meDateFromTenor(C1048,"1D","FOLLOWING",D$13,"NORMAL")</f>
        <v>43892</v>
      </c>
      <c r="D1049" s="20">
        <f ca="1">_xll.meDateFromTenor(C1049,D$14,"Following",D$13,"Normal")</f>
        <v>43893</v>
      </c>
      <c r="E1049" s="175">
        <f ca="1"/>
        <v>6.9137011971432045E-4</v>
      </c>
      <c r="F1049" s="99"/>
      <c r="G1049" s="174">
        <f t="shared" ca="1" si="64"/>
        <v>43892</v>
      </c>
      <c r="H1049" s="20">
        <f ca="1">_xll.meDateFromTenor(G1049,H$14,"Following",H$13,"Normal")</f>
        <v>43984</v>
      </c>
      <c r="I1049" s="175" t="str">
        <f ca="1"/>
        <v>Load Curve</v>
      </c>
      <c r="J1049" s="7" t="s">
        <v>4</v>
      </c>
      <c r="K1049" s="174">
        <f t="shared" ca="1" si="65"/>
        <v>43892</v>
      </c>
      <c r="L1049" s="20">
        <f ca="1">_xll.meDateFromTenor(K1049,L$14,"Following",L$13,"Normal")</f>
        <v>44076</v>
      </c>
      <c r="M1049" s="175">
        <f ca="1"/>
        <v>4.306567768455255E-3</v>
      </c>
      <c r="N1049" s="7" t="s">
        <v>4</v>
      </c>
      <c r="O1049" s="174">
        <f t="shared" ca="1" si="66"/>
        <v>43892</v>
      </c>
      <c r="P1049" s="20">
        <f ca="1">_xll.meDateFromTenor(O1049,P$14,"Following",P$13,"Normal")</f>
        <v>43893</v>
      </c>
      <c r="Q1049" s="175" t="str">
        <f ca="1"/>
        <v>Load Curve</v>
      </c>
      <c r="R1049" s="7" t="s">
        <v>4</v>
      </c>
      <c r="S1049" s="174">
        <f t="shared" ca="1" si="67"/>
        <v>43892</v>
      </c>
      <c r="T1049" s="20">
        <f ca="1">_xll.meDateFromTenor(S1049,"1D","Following",T$13,"Normal")</f>
        <v>43893</v>
      </c>
      <c r="U1049" s="175" t="str">
        <f ca="1"/>
        <v>Load Curve</v>
      </c>
      <c r="V1049" s="136" t="s">
        <v>4</v>
      </c>
    </row>
    <row r="1050" spans="1:22" x14ac:dyDescent="0.25">
      <c r="A1050" s="142">
        <v>1032</v>
      </c>
      <c r="B1050" s="134"/>
      <c r="C1050" s="174">
        <f ca="1">_xll.meDateFromTenor(C1049,"1D","FOLLOWING",D$13,"NORMAL")</f>
        <v>43893</v>
      </c>
      <c r="D1050" s="20">
        <f ca="1">_xll.meDateFromTenor(C1050,D$14,"Following",D$13,"Normal")</f>
        <v>43894</v>
      </c>
      <c r="E1050" s="175">
        <f ca="1"/>
        <v>6.9949240767630701E-4</v>
      </c>
      <c r="F1050" s="99"/>
      <c r="G1050" s="174">
        <f t="shared" ca="1" si="64"/>
        <v>43893</v>
      </c>
      <c r="H1050" s="20">
        <f ca="1">_xll.meDateFromTenor(G1050,H$14,"Following",H$13,"Normal")</f>
        <v>43985</v>
      </c>
      <c r="I1050" s="175" t="str">
        <f ca="1"/>
        <v>Load Curve</v>
      </c>
      <c r="J1050" s="7" t="s">
        <v>4</v>
      </c>
      <c r="K1050" s="174">
        <f t="shared" ca="1" si="65"/>
        <v>43893</v>
      </c>
      <c r="L1050" s="20">
        <f ca="1">_xll.meDateFromTenor(K1050,L$14,"Following",L$13,"Normal")</f>
        <v>44077</v>
      </c>
      <c r="M1050" s="175">
        <f ca="1"/>
        <v>4.3140300796438123E-3</v>
      </c>
      <c r="N1050" s="7" t="s">
        <v>4</v>
      </c>
      <c r="O1050" s="174">
        <f t="shared" ca="1" si="66"/>
        <v>43893</v>
      </c>
      <c r="P1050" s="20">
        <f ca="1">_xll.meDateFromTenor(O1050,P$14,"Following",P$13,"Normal")</f>
        <v>43894</v>
      </c>
      <c r="Q1050" s="175" t="str">
        <f ca="1"/>
        <v>Load Curve</v>
      </c>
      <c r="R1050" s="7" t="s">
        <v>4</v>
      </c>
      <c r="S1050" s="174">
        <f t="shared" ca="1" si="67"/>
        <v>43893</v>
      </c>
      <c r="T1050" s="20">
        <f ca="1">_xll.meDateFromTenor(S1050,"1D","Following",T$13,"Normal")</f>
        <v>43894</v>
      </c>
      <c r="U1050" s="175" t="str">
        <f ca="1"/>
        <v>Load Curve</v>
      </c>
      <c r="V1050" s="136" t="s">
        <v>4</v>
      </c>
    </row>
    <row r="1051" spans="1:22" x14ac:dyDescent="0.25">
      <c r="A1051" s="142">
        <v>1033</v>
      </c>
      <c r="B1051" s="134"/>
      <c r="C1051" s="174">
        <f ca="1">_xll.meDateFromTenor(C1050,"1D","FOLLOWING",D$13,"NORMAL")</f>
        <v>43894</v>
      </c>
      <c r="D1051" s="20">
        <f ca="1">_xll.meDateFromTenor(C1051,D$14,"Following",D$13,"Normal")</f>
        <v>43895</v>
      </c>
      <c r="E1051" s="175">
        <f ca="1"/>
        <v>7.0761301514299846E-4</v>
      </c>
      <c r="F1051" s="99"/>
      <c r="G1051" s="174">
        <f t="shared" ca="1" si="64"/>
        <v>43894</v>
      </c>
      <c r="H1051" s="20">
        <f ca="1">_xll.meDateFromTenor(G1051,H$14,"Following",H$13,"Normal")</f>
        <v>43986</v>
      </c>
      <c r="I1051" s="175" t="str">
        <f ca="1"/>
        <v>Load Curve</v>
      </c>
      <c r="J1051" s="7" t="s">
        <v>4</v>
      </c>
      <c r="K1051" s="174">
        <f t="shared" ca="1" si="65"/>
        <v>43894</v>
      </c>
      <c r="L1051" s="20">
        <f ca="1">_xll.meDateFromTenor(K1051,L$14,"Following",L$13,"Normal")</f>
        <v>44078</v>
      </c>
      <c r="M1051" s="175">
        <f ca="1"/>
        <v>4.3214878678103693E-3</v>
      </c>
      <c r="N1051" s="7" t="s">
        <v>4</v>
      </c>
      <c r="O1051" s="174">
        <f t="shared" ca="1" si="66"/>
        <v>43894</v>
      </c>
      <c r="P1051" s="20">
        <f ca="1">_xll.meDateFromTenor(O1051,P$14,"Following",P$13,"Normal")</f>
        <v>43895</v>
      </c>
      <c r="Q1051" s="175" t="str">
        <f ca="1"/>
        <v>Load Curve</v>
      </c>
      <c r="R1051" s="7" t="s">
        <v>4</v>
      </c>
      <c r="S1051" s="174">
        <f t="shared" ca="1" si="67"/>
        <v>43894</v>
      </c>
      <c r="T1051" s="20">
        <f ca="1">_xll.meDateFromTenor(S1051,"1D","Following",T$13,"Normal")</f>
        <v>43895</v>
      </c>
      <c r="U1051" s="175" t="str">
        <f ca="1"/>
        <v>Load Curve</v>
      </c>
      <c r="V1051" s="136" t="s">
        <v>4</v>
      </c>
    </row>
    <row r="1052" spans="1:22" x14ac:dyDescent="0.25">
      <c r="A1052" s="142">
        <v>1034</v>
      </c>
      <c r="B1052" s="134"/>
      <c r="C1052" s="174">
        <f ca="1">_xll.meDateFromTenor(C1051,"1D","FOLLOWING",D$13,"NORMAL")</f>
        <v>43895</v>
      </c>
      <c r="D1052" s="20">
        <f ca="1">_xll.meDateFromTenor(C1052,D$14,"Following",D$13,"Normal")</f>
        <v>43896</v>
      </c>
      <c r="E1052" s="175">
        <f ca="1"/>
        <v>7.1573194251317498E-4</v>
      </c>
      <c r="F1052" s="99"/>
      <c r="G1052" s="174">
        <f t="shared" ca="1" si="64"/>
        <v>43895</v>
      </c>
      <c r="H1052" s="20">
        <f ca="1">_xll.meDateFromTenor(G1052,H$14,"Following",H$13,"Normal")</f>
        <v>43987</v>
      </c>
      <c r="I1052" s="175" t="str">
        <f ca="1"/>
        <v>Load Curve</v>
      </c>
      <c r="J1052" s="7" t="s">
        <v>4</v>
      </c>
      <c r="K1052" s="174">
        <f t="shared" ca="1" si="65"/>
        <v>43895</v>
      </c>
      <c r="L1052" s="20">
        <f ca="1">_xll.meDateFromTenor(K1052,L$14,"Following",L$13,"Normal")</f>
        <v>44081</v>
      </c>
      <c r="M1052" s="175">
        <f ca="1"/>
        <v>4.3289411231662344E-3</v>
      </c>
      <c r="N1052" s="7" t="s">
        <v>4</v>
      </c>
      <c r="O1052" s="174">
        <f t="shared" ca="1" si="66"/>
        <v>43895</v>
      </c>
      <c r="P1052" s="20">
        <f ca="1">_xll.meDateFromTenor(O1052,P$14,"Following",P$13,"Normal")</f>
        <v>43896</v>
      </c>
      <c r="Q1052" s="175" t="str">
        <f ca="1"/>
        <v>Load Curve</v>
      </c>
      <c r="R1052" s="7" t="s">
        <v>4</v>
      </c>
      <c r="S1052" s="174">
        <f t="shared" ca="1" si="67"/>
        <v>43895</v>
      </c>
      <c r="T1052" s="20">
        <f ca="1">_xll.meDateFromTenor(S1052,"1D","Following",T$13,"Normal")</f>
        <v>43896</v>
      </c>
      <c r="U1052" s="175" t="str">
        <f ca="1"/>
        <v>Load Curve</v>
      </c>
      <c r="V1052" s="136" t="s">
        <v>4</v>
      </c>
    </row>
    <row r="1053" spans="1:22" x14ac:dyDescent="0.25">
      <c r="A1053" s="142">
        <v>1035</v>
      </c>
      <c r="B1053" s="134"/>
      <c r="C1053" s="174">
        <f ca="1">_xll.meDateFromTenor(C1052,"1D","FOLLOWING",D$13,"NORMAL")</f>
        <v>43896</v>
      </c>
      <c r="D1053" s="20">
        <f ca="1">_xll.meDateFromTenor(C1053,D$14,"Following",D$13,"Normal")</f>
        <v>43899</v>
      </c>
      <c r="E1053" s="175">
        <f ca="1"/>
        <v>7.3196568768811587E-4</v>
      </c>
      <c r="F1053" s="99"/>
      <c r="G1053" s="174">
        <f t="shared" ca="1" si="64"/>
        <v>43896</v>
      </c>
      <c r="H1053" s="20">
        <f ca="1">_xll.meDateFromTenor(G1053,H$14,"Following",H$13,"Normal")</f>
        <v>43990</v>
      </c>
      <c r="I1053" s="175" t="str">
        <f ca="1"/>
        <v>Load Curve</v>
      </c>
      <c r="J1053" s="7" t="s">
        <v>4</v>
      </c>
      <c r="K1053" s="174">
        <f t="shared" ca="1" si="65"/>
        <v>43896</v>
      </c>
      <c r="L1053" s="20">
        <f ca="1">_xll.meDateFromTenor(K1053,L$14,"Following",L$13,"Normal")</f>
        <v>44081</v>
      </c>
      <c r="M1053" s="175">
        <f ca="1"/>
        <v>4.3363898359227047E-3</v>
      </c>
      <c r="N1053" s="7" t="s">
        <v>4</v>
      </c>
      <c r="O1053" s="174">
        <f t="shared" ca="1" si="66"/>
        <v>43896</v>
      </c>
      <c r="P1053" s="20">
        <f ca="1">_xll.meDateFromTenor(O1053,P$14,"Following",P$13,"Normal")</f>
        <v>43899</v>
      </c>
      <c r="Q1053" s="175" t="str">
        <f ca="1"/>
        <v>Load Curve</v>
      </c>
      <c r="R1053" s="7" t="s">
        <v>4</v>
      </c>
      <c r="S1053" s="174">
        <f t="shared" ca="1" si="67"/>
        <v>43896</v>
      </c>
      <c r="T1053" s="20">
        <f ca="1">_xll.meDateFromTenor(S1053,"1D","Following",T$13,"Normal")</f>
        <v>43899</v>
      </c>
      <c r="U1053" s="175" t="str">
        <f ca="1"/>
        <v>Load Curve</v>
      </c>
      <c r="V1053" s="136" t="s">
        <v>4</v>
      </c>
    </row>
    <row r="1054" spans="1:22" x14ac:dyDescent="0.25">
      <c r="A1054" s="142">
        <v>1036</v>
      </c>
      <c r="B1054" s="134"/>
      <c r="C1054" s="174">
        <f ca="1">_xll.meDateFromTenor(C1053,"1D","FOLLOWING",D$13,"NORMAL")</f>
        <v>43899</v>
      </c>
      <c r="D1054" s="20">
        <f ca="1">_xll.meDateFromTenor(C1054,D$14,"Following",D$13,"Normal")</f>
        <v>43900</v>
      </c>
      <c r="E1054" s="175">
        <f ca="1"/>
        <v>7.4819086166565921E-4</v>
      </c>
      <c r="F1054" s="99"/>
      <c r="G1054" s="174">
        <f t="shared" ca="1" si="64"/>
        <v>43899</v>
      </c>
      <c r="H1054" s="20">
        <f ca="1">_xll.meDateFromTenor(G1054,H$14,"Following",H$13,"Normal")</f>
        <v>43991</v>
      </c>
      <c r="I1054" s="175" t="str">
        <f ca="1"/>
        <v>Load Curve</v>
      </c>
      <c r="J1054" s="7" t="s">
        <v>4</v>
      </c>
      <c r="K1054" s="174">
        <f t="shared" ca="1" si="65"/>
        <v>43899</v>
      </c>
      <c r="L1054" s="20">
        <f ca="1">_xll.meDateFromTenor(K1054,L$14,"Following",L$13,"Normal")</f>
        <v>44083</v>
      </c>
      <c r="M1054" s="175">
        <f ca="1"/>
        <v>4.3587086207087884E-3</v>
      </c>
      <c r="N1054" s="7" t="s">
        <v>4</v>
      </c>
      <c r="O1054" s="174">
        <f t="shared" ca="1" si="66"/>
        <v>43899</v>
      </c>
      <c r="P1054" s="20">
        <f ca="1">_xll.meDateFromTenor(O1054,P$14,"Following",P$13,"Normal")</f>
        <v>43900</v>
      </c>
      <c r="Q1054" s="175" t="str">
        <f ca="1"/>
        <v>Load Curve</v>
      </c>
      <c r="R1054" s="7" t="s">
        <v>4</v>
      </c>
      <c r="S1054" s="174">
        <f t="shared" ca="1" si="67"/>
        <v>43899</v>
      </c>
      <c r="T1054" s="20">
        <f ca="1">_xll.meDateFromTenor(S1054,"1D","Following",T$13,"Normal")</f>
        <v>43900</v>
      </c>
      <c r="U1054" s="175" t="str">
        <f ca="1"/>
        <v>Load Curve</v>
      </c>
      <c r="V1054" s="136" t="s">
        <v>4</v>
      </c>
    </row>
    <row r="1055" spans="1:22" x14ac:dyDescent="0.25">
      <c r="A1055" s="142">
        <v>1037</v>
      </c>
      <c r="B1055" s="134"/>
      <c r="C1055" s="174">
        <f ca="1">_xll.meDateFromTenor(C1054,"1D","FOLLOWING",D$13,"NORMAL")</f>
        <v>43900</v>
      </c>
      <c r="D1055" s="20">
        <f ca="1">_xll.meDateFromTenor(C1055,D$14,"Following",D$13,"Normal")</f>
        <v>43901</v>
      </c>
      <c r="E1055" s="175">
        <f ca="1"/>
        <v>7.5630139662953436E-4</v>
      </c>
      <c r="F1055" s="99"/>
      <c r="G1055" s="174">
        <f t="shared" ca="1" si="64"/>
        <v>43900</v>
      </c>
      <c r="H1055" s="20">
        <f ca="1">_xll.meDateFromTenor(G1055,H$14,"Following",H$13,"Normal")</f>
        <v>43992</v>
      </c>
      <c r="I1055" s="175" t="str">
        <f ca="1"/>
        <v>Load Curve</v>
      </c>
      <c r="J1055" s="7" t="s">
        <v>4</v>
      </c>
      <c r="K1055" s="174">
        <f t="shared" ca="1" si="65"/>
        <v>43900</v>
      </c>
      <c r="L1055" s="20">
        <f ca="1">_xll.meDateFromTenor(K1055,L$14,"Following",L$13,"Normal")</f>
        <v>44084</v>
      </c>
      <c r="M1055" s="175">
        <f ca="1"/>
        <v>4.3661390651807165E-3</v>
      </c>
      <c r="N1055" s="7" t="s">
        <v>4</v>
      </c>
      <c r="O1055" s="174">
        <f t="shared" ca="1" si="66"/>
        <v>43900</v>
      </c>
      <c r="P1055" s="20">
        <f ca="1">_xll.meDateFromTenor(O1055,P$14,"Following",P$13,"Normal")</f>
        <v>43901</v>
      </c>
      <c r="Q1055" s="175" t="str">
        <f ca="1"/>
        <v>Load Curve</v>
      </c>
      <c r="R1055" s="7" t="s">
        <v>4</v>
      </c>
      <c r="S1055" s="174">
        <f t="shared" ca="1" si="67"/>
        <v>43900</v>
      </c>
      <c r="T1055" s="20">
        <f ca="1">_xll.meDateFromTenor(S1055,"1D","Following",T$13,"Normal")</f>
        <v>43901</v>
      </c>
      <c r="U1055" s="175" t="str">
        <f ca="1"/>
        <v>Load Curve</v>
      </c>
      <c r="V1055" s="136" t="s">
        <v>4</v>
      </c>
    </row>
    <row r="1056" spans="1:22" x14ac:dyDescent="0.25">
      <c r="A1056" s="142">
        <v>1038</v>
      </c>
      <c r="B1056" s="134"/>
      <c r="C1056" s="174">
        <f ca="1">_xll.meDateFromTenor(C1055,"1D","FOLLOWING",D$13,"NORMAL")</f>
        <v>43901</v>
      </c>
      <c r="D1056" s="20">
        <f ca="1">_xll.meDateFromTenor(C1056,D$14,"Following",D$13,"Normal")</f>
        <v>43902</v>
      </c>
      <c r="E1056" s="175">
        <f ca="1"/>
        <v>7.6441025493411406E-4</v>
      </c>
      <c r="F1056" s="99"/>
      <c r="G1056" s="174">
        <f t="shared" ca="1" si="64"/>
        <v>43901</v>
      </c>
      <c r="H1056" s="20">
        <f ca="1">_xll.meDateFromTenor(G1056,H$14,"Following",H$13,"Normal")</f>
        <v>43993</v>
      </c>
      <c r="I1056" s="175" t="str">
        <f ca="1"/>
        <v>Load Curve</v>
      </c>
      <c r="J1056" s="7" t="s">
        <v>4</v>
      </c>
      <c r="K1056" s="174">
        <f t="shared" ca="1" si="65"/>
        <v>43901</v>
      </c>
      <c r="L1056" s="20">
        <f ca="1">_xll.meDateFromTenor(K1056,L$14,"Following",L$13,"Normal")</f>
        <v>44085</v>
      </c>
      <c r="M1056" s="175">
        <f ca="1"/>
        <v>4.3735649181097626E-3</v>
      </c>
      <c r="N1056" s="7" t="s">
        <v>4</v>
      </c>
      <c r="O1056" s="174">
        <f t="shared" ca="1" si="66"/>
        <v>43901</v>
      </c>
      <c r="P1056" s="20">
        <f ca="1">_xll.meDateFromTenor(O1056,P$14,"Following",P$13,"Normal")</f>
        <v>43902</v>
      </c>
      <c r="Q1056" s="175" t="str">
        <f ca="1"/>
        <v>Load Curve</v>
      </c>
      <c r="R1056" s="7" t="s">
        <v>4</v>
      </c>
      <c r="S1056" s="174">
        <f t="shared" ca="1" si="67"/>
        <v>43901</v>
      </c>
      <c r="T1056" s="20">
        <f ca="1">_xll.meDateFromTenor(S1056,"1D","Following",T$13,"Normal")</f>
        <v>43902</v>
      </c>
      <c r="U1056" s="175" t="str">
        <f ca="1"/>
        <v>Load Curve</v>
      </c>
      <c r="V1056" s="136" t="s">
        <v>4</v>
      </c>
    </row>
    <row r="1057" spans="1:22" x14ac:dyDescent="0.25">
      <c r="A1057" s="142">
        <v>1039</v>
      </c>
      <c r="B1057" s="134"/>
      <c r="C1057" s="174">
        <f ca="1">_xll.meDateFromTenor(C1056,"1D","FOLLOWING",D$13,"NORMAL")</f>
        <v>43902</v>
      </c>
      <c r="D1057" s="20">
        <f ca="1">_xll.meDateFromTenor(C1057,D$14,"Following",D$13,"Normal")</f>
        <v>43903</v>
      </c>
      <c r="E1057" s="175">
        <f ca="1"/>
        <v>7.7251743674024284E-4</v>
      </c>
      <c r="F1057" s="99"/>
      <c r="G1057" s="174">
        <f t="shared" ca="1" si="64"/>
        <v>43902</v>
      </c>
      <c r="H1057" s="20">
        <f ca="1">_xll.meDateFromTenor(G1057,H$14,"Following",H$13,"Normal")</f>
        <v>43994</v>
      </c>
      <c r="I1057" s="175" t="str">
        <f ca="1"/>
        <v>Load Curve</v>
      </c>
      <c r="J1057" s="7" t="s">
        <v>4</v>
      </c>
      <c r="K1057" s="174">
        <f t="shared" ca="1" si="65"/>
        <v>43902</v>
      </c>
      <c r="L1057" s="20">
        <f ca="1">_xll.meDateFromTenor(K1057,L$14,"Following",L$13,"Normal")</f>
        <v>44088</v>
      </c>
      <c r="M1057" s="175">
        <f ca="1"/>
        <v>4.3809861697072299E-3</v>
      </c>
      <c r="N1057" s="7" t="s">
        <v>4</v>
      </c>
      <c r="O1057" s="174">
        <f t="shared" ca="1" si="66"/>
        <v>43902</v>
      </c>
      <c r="P1057" s="20">
        <f ca="1">_xll.meDateFromTenor(O1057,P$14,"Following",P$13,"Normal")</f>
        <v>43903</v>
      </c>
      <c r="Q1057" s="175" t="str">
        <f ca="1"/>
        <v>Load Curve</v>
      </c>
      <c r="R1057" s="7" t="s">
        <v>4</v>
      </c>
      <c r="S1057" s="174">
        <f t="shared" ca="1" si="67"/>
        <v>43902</v>
      </c>
      <c r="T1057" s="20">
        <f ca="1">_xll.meDateFromTenor(S1057,"1D","Following",T$13,"Normal")</f>
        <v>43903</v>
      </c>
      <c r="U1057" s="175" t="str">
        <f ca="1"/>
        <v>Load Curve</v>
      </c>
      <c r="V1057" s="136" t="s">
        <v>4</v>
      </c>
    </row>
    <row r="1058" spans="1:22" x14ac:dyDescent="0.25">
      <c r="A1058" s="142">
        <v>1040</v>
      </c>
      <c r="B1058" s="134"/>
      <c r="C1058" s="174">
        <f ca="1">_xll.meDateFromTenor(C1057,"1D","FOLLOWING",D$13,"NORMAL")</f>
        <v>43903</v>
      </c>
      <c r="D1058" s="20">
        <f ca="1">_xll.meDateFromTenor(C1058,D$14,"Following",D$13,"Normal")</f>
        <v>43906</v>
      </c>
      <c r="E1058" s="175">
        <f ca="1"/>
        <v>7.8872794327718393E-4</v>
      </c>
      <c r="F1058" s="99"/>
      <c r="G1058" s="174">
        <f t="shared" ca="1" si="64"/>
        <v>43903</v>
      </c>
      <c r="H1058" s="20">
        <f ca="1">_xll.meDateFromTenor(G1058,H$14,"Following",H$13,"Normal")</f>
        <v>43997</v>
      </c>
      <c r="I1058" s="175" t="str">
        <f ca="1"/>
        <v>Load Curve</v>
      </c>
      <c r="J1058" s="7" t="s">
        <v>4</v>
      </c>
      <c r="K1058" s="174">
        <f t="shared" ca="1" si="65"/>
        <v>43903</v>
      </c>
      <c r="L1058" s="20">
        <f ca="1">_xll.meDateFromTenor(K1058,L$14,"Following",L$13,"Normal")</f>
        <v>44088</v>
      </c>
      <c r="M1058" s="175">
        <f ca="1"/>
        <v>4.3884028101844226E-3</v>
      </c>
      <c r="N1058" s="7" t="s">
        <v>4</v>
      </c>
      <c r="O1058" s="174">
        <f t="shared" ca="1" si="66"/>
        <v>43903</v>
      </c>
      <c r="P1058" s="20">
        <f ca="1">_xll.meDateFromTenor(O1058,P$14,"Following",P$13,"Normal")</f>
        <v>43906</v>
      </c>
      <c r="Q1058" s="175" t="str">
        <f ca="1"/>
        <v>Load Curve</v>
      </c>
      <c r="R1058" s="7" t="s">
        <v>4</v>
      </c>
      <c r="S1058" s="174">
        <f t="shared" ca="1" si="67"/>
        <v>43903</v>
      </c>
      <c r="T1058" s="20">
        <f ca="1">_xll.meDateFromTenor(S1058,"1D","Following",T$13,"Normal")</f>
        <v>43906</v>
      </c>
      <c r="U1058" s="175" t="str">
        <f ca="1"/>
        <v>Load Curve</v>
      </c>
      <c r="V1058" s="136" t="s">
        <v>4</v>
      </c>
    </row>
    <row r="1059" spans="1:22" x14ac:dyDescent="0.25">
      <c r="A1059" s="142">
        <v>1041</v>
      </c>
      <c r="B1059" s="134"/>
      <c r="C1059" s="174">
        <f ca="1">_xll.meDateFromTenor(C1058,"1D","FOLLOWING",D$13,"NORMAL")</f>
        <v>43906</v>
      </c>
      <c r="D1059" s="20">
        <f ca="1">_xll.meDateFromTenor(C1059,D$14,"Following",D$13,"Normal")</f>
        <v>43907</v>
      </c>
      <c r="E1059" s="175">
        <f ca="1"/>
        <v>8.0492941144415144E-4</v>
      </c>
      <c r="F1059" s="99"/>
      <c r="G1059" s="174">
        <f t="shared" ca="1" si="64"/>
        <v>43906</v>
      </c>
      <c r="H1059" s="20">
        <f ca="1">_xll.meDateFromTenor(G1059,H$14,"Following",H$13,"Normal")</f>
        <v>43998</v>
      </c>
      <c r="I1059" s="175" t="str">
        <f ca="1"/>
        <v>Load Curve</v>
      </c>
      <c r="J1059" s="7" t="s">
        <v>4</v>
      </c>
      <c r="K1059" s="174">
        <f t="shared" ca="1" si="65"/>
        <v>43906</v>
      </c>
      <c r="L1059" s="20">
        <f ca="1">_xll.meDateFromTenor(K1059,L$14,"Following",L$13,"Normal")</f>
        <v>44090</v>
      </c>
      <c r="M1059" s="175">
        <f ca="1"/>
        <v>4.4106249670073788E-3</v>
      </c>
      <c r="N1059" s="7" t="s">
        <v>4</v>
      </c>
      <c r="O1059" s="174">
        <f t="shared" ca="1" si="66"/>
        <v>43906</v>
      </c>
      <c r="P1059" s="20">
        <f ca="1">_xll.meDateFromTenor(O1059,P$14,"Following",P$13,"Normal")</f>
        <v>43907</v>
      </c>
      <c r="Q1059" s="175" t="str">
        <f ca="1"/>
        <v>Load Curve</v>
      </c>
      <c r="R1059" s="7" t="s">
        <v>4</v>
      </c>
      <c r="S1059" s="174">
        <f t="shared" ca="1" si="67"/>
        <v>43906</v>
      </c>
      <c r="T1059" s="20">
        <f ca="1">_xll.meDateFromTenor(S1059,"1D","Following",T$13,"Normal")</f>
        <v>43907</v>
      </c>
      <c r="U1059" s="175" t="str">
        <f ca="1"/>
        <v>Load Curve</v>
      </c>
      <c r="V1059" s="136" t="s">
        <v>4</v>
      </c>
    </row>
    <row r="1060" spans="1:22" x14ac:dyDescent="0.25">
      <c r="A1060" s="142">
        <v>1042</v>
      </c>
      <c r="B1060" s="134"/>
      <c r="C1060" s="174">
        <f ca="1">_xll.meDateFromTenor(C1059,"1D","FOLLOWING",D$13,"NORMAL")</f>
        <v>43907</v>
      </c>
      <c r="D1060" s="20">
        <f ca="1">_xll.meDateFromTenor(C1060,D$14,"Following",D$13,"Normal")</f>
        <v>43908</v>
      </c>
      <c r="E1060" s="175">
        <f ca="1"/>
        <v>8.1302821962849739E-4</v>
      </c>
      <c r="F1060" s="99"/>
      <c r="G1060" s="174">
        <f t="shared" ca="1" si="64"/>
        <v>43907</v>
      </c>
      <c r="H1060" s="20">
        <f ca="1">_xll.meDateFromTenor(G1060,H$14,"Following",H$13,"Normal")</f>
        <v>43999</v>
      </c>
      <c r="I1060" s="175" t="str">
        <f ca="1"/>
        <v>Load Curve</v>
      </c>
      <c r="J1060" s="7" t="s">
        <v>4</v>
      </c>
      <c r="K1060" s="174">
        <f t="shared" ca="1" si="65"/>
        <v>43907</v>
      </c>
      <c r="L1060" s="20">
        <f ca="1">_xll.meDateFromTenor(K1060,L$14,"Following",L$13,"Normal")</f>
        <v>44091</v>
      </c>
      <c r="M1060" s="175">
        <f ca="1"/>
        <v>4.4180230651164948E-3</v>
      </c>
      <c r="N1060" s="7" t="s">
        <v>4</v>
      </c>
      <c r="O1060" s="174">
        <f t="shared" ca="1" si="66"/>
        <v>43907</v>
      </c>
      <c r="P1060" s="20">
        <f ca="1">_xll.meDateFromTenor(O1060,P$14,"Following",P$13,"Normal")</f>
        <v>43908</v>
      </c>
      <c r="Q1060" s="175" t="str">
        <f ca="1"/>
        <v>Load Curve</v>
      </c>
      <c r="R1060" s="7" t="s">
        <v>4</v>
      </c>
      <c r="S1060" s="174">
        <f t="shared" ca="1" si="67"/>
        <v>43907</v>
      </c>
      <c r="T1060" s="20">
        <f ca="1">_xll.meDateFromTenor(S1060,"1D","Following",T$13,"Normal")</f>
        <v>43908</v>
      </c>
      <c r="U1060" s="175" t="str">
        <f ca="1"/>
        <v>Load Curve</v>
      </c>
      <c r="V1060" s="136" t="s">
        <v>4</v>
      </c>
    </row>
    <row r="1061" spans="1:22" x14ac:dyDescent="0.25">
      <c r="A1061" s="142">
        <v>1043</v>
      </c>
      <c r="B1061" s="134"/>
      <c r="C1061" s="174">
        <f ca="1">_xll.meDateFromTenor(C1060,"1D","FOLLOWING",D$13,"NORMAL")</f>
        <v>43908</v>
      </c>
      <c r="D1061" s="20">
        <f ca="1">_xll.meDateFromTenor(C1061,D$14,"Following",D$13,"Normal")</f>
        <v>43909</v>
      </c>
      <c r="E1061" s="175">
        <f ca="1"/>
        <v>8.2112535491050617E-4</v>
      </c>
      <c r="F1061" s="99"/>
      <c r="G1061" s="174">
        <f t="shared" ca="1" si="64"/>
        <v>43908</v>
      </c>
      <c r="H1061" s="20">
        <f ca="1">_xll.meDateFromTenor(G1061,H$14,"Following",H$13,"Normal")</f>
        <v>44000</v>
      </c>
      <c r="I1061" s="175" t="str">
        <f ca="1"/>
        <v>Load Curve</v>
      </c>
      <c r="J1061" s="7" t="s">
        <v>4</v>
      </c>
      <c r="K1061" s="174">
        <f t="shared" ca="1" si="65"/>
        <v>43908</v>
      </c>
      <c r="L1061" s="20">
        <f ca="1">_xll.meDateFromTenor(K1061,L$14,"Following",L$13,"Normal")</f>
        <v>44092</v>
      </c>
      <c r="M1061" s="175">
        <f ca="1"/>
        <v>4.4254165031618505E-3</v>
      </c>
      <c r="N1061" s="7" t="s">
        <v>4</v>
      </c>
      <c r="O1061" s="174">
        <f t="shared" ca="1" si="66"/>
        <v>43908</v>
      </c>
      <c r="P1061" s="20">
        <f ca="1">_xll.meDateFromTenor(O1061,P$14,"Following",P$13,"Normal")</f>
        <v>43909</v>
      </c>
      <c r="Q1061" s="175" t="str">
        <f ca="1"/>
        <v>Load Curve</v>
      </c>
      <c r="R1061" s="7" t="s">
        <v>4</v>
      </c>
      <c r="S1061" s="174">
        <f t="shared" ca="1" si="67"/>
        <v>43908</v>
      </c>
      <c r="T1061" s="20">
        <f ca="1">_xll.meDateFromTenor(S1061,"1D","Following",T$13,"Normal")</f>
        <v>43909</v>
      </c>
      <c r="U1061" s="175" t="str">
        <f ca="1"/>
        <v>Load Curve</v>
      </c>
      <c r="V1061" s="136" t="s">
        <v>4</v>
      </c>
    </row>
    <row r="1062" spans="1:22" x14ac:dyDescent="0.25">
      <c r="A1062" s="142">
        <v>1044</v>
      </c>
      <c r="B1062" s="134"/>
      <c r="C1062" s="174">
        <f ca="1">_xll.meDateFromTenor(C1061,"1D","FOLLOWING",D$13,"NORMAL")</f>
        <v>43909</v>
      </c>
      <c r="D1062" s="20">
        <f ca="1">_xll.meDateFromTenor(C1062,D$14,"Following",D$13,"Normal")</f>
        <v>43910</v>
      </c>
      <c r="E1062" s="175">
        <f ca="1"/>
        <v>8.2922081721128701E-4</v>
      </c>
      <c r="F1062" s="99"/>
      <c r="G1062" s="174">
        <f t="shared" ca="1" si="64"/>
        <v>43909</v>
      </c>
      <c r="H1062" s="20">
        <f ca="1">_xll.meDateFromTenor(G1062,H$14,"Following",H$13,"Normal")</f>
        <v>44001</v>
      </c>
      <c r="I1062" s="175" t="str">
        <f ca="1"/>
        <v>Load Curve</v>
      </c>
      <c r="J1062" s="7" t="s">
        <v>4</v>
      </c>
      <c r="K1062" s="174">
        <f t="shared" ca="1" si="65"/>
        <v>43909</v>
      </c>
      <c r="L1062" s="20">
        <f ca="1">_xll.meDateFromTenor(K1062,L$14,"Following",L$13,"Normal")</f>
        <v>44095</v>
      </c>
      <c r="M1062" s="175">
        <f ca="1"/>
        <v>4.4328052713547448E-3</v>
      </c>
      <c r="N1062" s="7" t="s">
        <v>4</v>
      </c>
      <c r="O1062" s="174">
        <f t="shared" ca="1" si="66"/>
        <v>43909</v>
      </c>
      <c r="P1062" s="20">
        <f ca="1">_xll.meDateFromTenor(O1062,P$14,"Following",P$13,"Normal")</f>
        <v>43910</v>
      </c>
      <c r="Q1062" s="175" t="str">
        <f ca="1"/>
        <v>Load Curve</v>
      </c>
      <c r="R1062" s="7" t="s">
        <v>4</v>
      </c>
      <c r="S1062" s="174">
        <f t="shared" ca="1" si="67"/>
        <v>43909</v>
      </c>
      <c r="T1062" s="20">
        <f ca="1">_xll.meDateFromTenor(S1062,"1D","Following",T$13,"Normal")</f>
        <v>43910</v>
      </c>
      <c r="U1062" s="175" t="str">
        <f ca="1"/>
        <v>Load Curve</v>
      </c>
      <c r="V1062" s="136" t="s">
        <v>4</v>
      </c>
    </row>
    <row r="1063" spans="1:22" x14ac:dyDescent="0.25">
      <c r="A1063" s="142">
        <v>1045</v>
      </c>
      <c r="B1063" s="134"/>
      <c r="C1063" s="174">
        <f ca="1">_xll.meDateFromTenor(C1062,"1D","FOLLOWING",D$13,"NORMAL")</f>
        <v>43910</v>
      </c>
      <c r="D1063" s="20">
        <f ca="1">_xll.meDateFromTenor(C1063,D$14,"Following",D$13,"Normal")</f>
        <v>43913</v>
      </c>
      <c r="E1063" s="175">
        <f ca="1"/>
        <v>8.4540815484142285E-4</v>
      </c>
      <c r="F1063" s="99"/>
      <c r="G1063" s="174">
        <f t="shared" ca="1" si="64"/>
        <v>43910</v>
      </c>
      <c r="H1063" s="20">
        <f ca="1">_xll.meDateFromTenor(G1063,H$14,"Following",H$13,"Normal")</f>
        <v>44004</v>
      </c>
      <c r="I1063" s="175" t="str">
        <f ca="1"/>
        <v>Load Curve</v>
      </c>
      <c r="J1063" s="7" t="s">
        <v>4</v>
      </c>
      <c r="K1063" s="174">
        <f t="shared" ca="1" si="65"/>
        <v>43910</v>
      </c>
      <c r="L1063" s="20">
        <f ca="1">_xll.meDateFromTenor(K1063,L$14,"Following",L$13,"Normal")</f>
        <v>44095</v>
      </c>
      <c r="M1063" s="175">
        <f ca="1"/>
        <v>4.4401893599064811E-3</v>
      </c>
      <c r="N1063" s="7" t="s">
        <v>4</v>
      </c>
      <c r="O1063" s="174">
        <f t="shared" ca="1" si="66"/>
        <v>43910</v>
      </c>
      <c r="P1063" s="20">
        <f ca="1">_xll.meDateFromTenor(O1063,P$14,"Following",P$13,"Normal")</f>
        <v>43913</v>
      </c>
      <c r="Q1063" s="175" t="str">
        <f ca="1"/>
        <v>Load Curve</v>
      </c>
      <c r="R1063" s="7" t="s">
        <v>4</v>
      </c>
      <c r="S1063" s="174">
        <f t="shared" ca="1" si="67"/>
        <v>43910</v>
      </c>
      <c r="T1063" s="20">
        <f ca="1">_xll.meDateFromTenor(S1063,"1D","Following",T$13,"Normal")</f>
        <v>43913</v>
      </c>
      <c r="U1063" s="175" t="str">
        <f ca="1"/>
        <v>Load Curve</v>
      </c>
      <c r="V1063" s="136" t="s">
        <v>4</v>
      </c>
    </row>
    <row r="1064" spans="1:22" x14ac:dyDescent="0.25">
      <c r="A1064" s="142">
        <v>1046</v>
      </c>
      <c r="B1064" s="134"/>
      <c r="C1064" s="174">
        <f ca="1">_xll.meDateFromTenor(C1063,"1D","FOLLOWING",D$13,"NORMAL")</f>
        <v>43913</v>
      </c>
      <c r="D1064" s="20">
        <f ca="1">_xll.meDateFromTenor(C1064,D$14,"Following",D$13,"Normal")</f>
        <v>43914</v>
      </c>
      <c r="E1064" s="175">
        <f ca="1"/>
        <v>8.6158595194355187E-4</v>
      </c>
      <c r="F1064" s="99"/>
      <c r="G1064" s="174">
        <f t="shared" ca="1" si="64"/>
        <v>43913</v>
      </c>
      <c r="H1064" s="20">
        <f ca="1">_xll.meDateFromTenor(G1064,H$14,"Following",H$13,"Normal")</f>
        <v>44005</v>
      </c>
      <c r="I1064" s="175" t="str">
        <f ca="1"/>
        <v>Load Curve</v>
      </c>
      <c r="J1064" s="7" t="s">
        <v>4</v>
      </c>
      <c r="K1064" s="174">
        <f t="shared" ca="1" si="65"/>
        <v>43913</v>
      </c>
      <c r="L1064" s="20">
        <f ca="1">_xll.meDateFromTenor(K1064,L$14,"Following",L$13,"Normal")</f>
        <v>44097</v>
      </c>
      <c r="M1064" s="175">
        <f ca="1"/>
        <v>4.4623134498277678E-3</v>
      </c>
      <c r="N1064" s="7" t="s">
        <v>4</v>
      </c>
      <c r="O1064" s="174">
        <f t="shared" ca="1" si="66"/>
        <v>43913</v>
      </c>
      <c r="P1064" s="20">
        <f ca="1">_xll.meDateFromTenor(O1064,P$14,"Following",P$13,"Normal")</f>
        <v>43914</v>
      </c>
      <c r="Q1064" s="175" t="str">
        <f ca="1"/>
        <v>Load Curve</v>
      </c>
      <c r="R1064" s="7" t="s">
        <v>4</v>
      </c>
      <c r="S1064" s="174">
        <f t="shared" ca="1" si="67"/>
        <v>43913</v>
      </c>
      <c r="T1064" s="20">
        <f ca="1">_xll.meDateFromTenor(S1064,"1D","Following",T$13,"Normal")</f>
        <v>43914</v>
      </c>
      <c r="U1064" s="175" t="str">
        <f ca="1"/>
        <v>Load Curve</v>
      </c>
      <c r="V1064" s="136" t="s">
        <v>4</v>
      </c>
    </row>
    <row r="1065" spans="1:22" x14ac:dyDescent="0.25">
      <c r="A1065" s="142">
        <v>1047</v>
      </c>
      <c r="B1065" s="134"/>
      <c r="C1065" s="174">
        <f ca="1">_xll.meDateFromTenor(C1064,"1D","FOLLOWING",D$13,"NORMAL")</f>
        <v>43914</v>
      </c>
      <c r="D1065" s="20">
        <f ca="1">_xll.meDateFromTenor(C1065,D$14,"Following",D$13,"Normal")</f>
        <v>43915</v>
      </c>
      <c r="E1065" s="175">
        <f ca="1"/>
        <v>8.6967305932703358E-4</v>
      </c>
      <c r="F1065" s="99"/>
      <c r="G1065" s="174">
        <f t="shared" ca="1" si="64"/>
        <v>43914</v>
      </c>
      <c r="H1065" s="20">
        <f ca="1">_xll.meDateFromTenor(G1065,H$14,"Following",H$13,"Normal")</f>
        <v>44006</v>
      </c>
      <c r="I1065" s="175" t="str">
        <f ca="1"/>
        <v>Load Curve</v>
      </c>
      <c r="J1065" s="7" t="s">
        <v>4</v>
      </c>
      <c r="K1065" s="174">
        <f t="shared" ca="1" si="65"/>
        <v>43914</v>
      </c>
      <c r="L1065" s="20">
        <f ca="1">_xll.meDateFromTenor(K1065,L$14,"Following",L$13,"Normal")</f>
        <v>44098</v>
      </c>
      <c r="M1065" s="175">
        <f ca="1"/>
        <v>4.469678721927898E-3</v>
      </c>
      <c r="N1065" s="7" t="s">
        <v>4</v>
      </c>
      <c r="O1065" s="174">
        <f t="shared" ca="1" si="66"/>
        <v>43914</v>
      </c>
      <c r="P1065" s="20">
        <f ca="1">_xll.meDateFromTenor(O1065,P$14,"Following",P$13,"Normal")</f>
        <v>43915</v>
      </c>
      <c r="Q1065" s="175" t="str">
        <f ca="1"/>
        <v>Load Curve</v>
      </c>
      <c r="R1065" s="7" t="s">
        <v>4</v>
      </c>
      <c r="S1065" s="174">
        <f t="shared" ca="1" si="67"/>
        <v>43914</v>
      </c>
      <c r="T1065" s="20">
        <f ca="1">_xll.meDateFromTenor(S1065,"1D","Following",T$13,"Normal")</f>
        <v>43915</v>
      </c>
      <c r="U1065" s="175" t="str">
        <f ca="1"/>
        <v>Load Curve</v>
      </c>
      <c r="V1065" s="136" t="s">
        <v>4</v>
      </c>
    </row>
    <row r="1066" spans="1:22" x14ac:dyDescent="0.25">
      <c r="A1066" s="142">
        <v>1048</v>
      </c>
      <c r="B1066" s="134"/>
      <c r="C1066" s="174">
        <f ca="1">_xll.meDateFromTenor(C1065,"1D","FOLLOWING",D$13,"NORMAL")</f>
        <v>43915</v>
      </c>
      <c r="D1066" s="20">
        <f ca="1">_xll.meDateFromTenor(C1066,D$14,"Following",D$13,"Normal")</f>
        <v>43916</v>
      </c>
      <c r="E1066" s="175">
        <f ca="1"/>
        <v>8.7775849732644096E-4</v>
      </c>
      <c r="F1066" s="99"/>
      <c r="G1066" s="174">
        <f t="shared" ca="1" si="64"/>
        <v>43915</v>
      </c>
      <c r="H1066" s="20">
        <f ca="1">_xll.meDateFromTenor(G1066,H$14,"Following",H$13,"Normal")</f>
        <v>44007</v>
      </c>
      <c r="I1066" s="175" t="str">
        <f ca="1"/>
        <v>Load Curve</v>
      </c>
      <c r="J1066" s="7" t="s">
        <v>4</v>
      </c>
      <c r="K1066" s="174">
        <f t="shared" ca="1" si="65"/>
        <v>43915</v>
      </c>
      <c r="L1066" s="20">
        <f ca="1">_xll.meDateFromTenor(K1066,L$14,"Following",L$13,"Normal")</f>
        <v>44099</v>
      </c>
      <c r="M1066" s="175">
        <f ca="1"/>
        <v>4.4770392654433812E-3</v>
      </c>
      <c r="N1066" s="7" t="s">
        <v>4</v>
      </c>
      <c r="O1066" s="174">
        <f t="shared" ca="1" si="66"/>
        <v>43915</v>
      </c>
      <c r="P1066" s="20">
        <f ca="1">_xll.meDateFromTenor(O1066,P$14,"Following",P$13,"Normal")</f>
        <v>43916</v>
      </c>
      <c r="Q1066" s="175" t="str">
        <f ca="1"/>
        <v>Load Curve</v>
      </c>
      <c r="R1066" s="7" t="s">
        <v>4</v>
      </c>
      <c r="S1066" s="174">
        <f t="shared" ca="1" si="67"/>
        <v>43915</v>
      </c>
      <c r="T1066" s="20">
        <f ca="1">_xll.meDateFromTenor(S1066,"1D","Following",T$13,"Normal")</f>
        <v>43916</v>
      </c>
      <c r="U1066" s="175" t="str">
        <f ca="1"/>
        <v>Load Curve</v>
      </c>
      <c r="V1066" s="136" t="s">
        <v>4</v>
      </c>
    </row>
    <row r="1067" spans="1:22" x14ac:dyDescent="0.25">
      <c r="A1067" s="142">
        <v>1049</v>
      </c>
      <c r="B1067" s="134"/>
      <c r="C1067" s="174">
        <f ca="1">_xll.meDateFromTenor(C1066,"1D","FOLLOWING",D$13,"NORMAL")</f>
        <v>43916</v>
      </c>
      <c r="D1067" s="20">
        <f ca="1">_xll.meDateFromTenor(C1067,D$14,"Following",D$13,"Normal")</f>
        <v>43917</v>
      </c>
      <c r="E1067" s="175">
        <f ca="1"/>
        <v>8.8584226666008103E-4</v>
      </c>
      <c r="F1067" s="99"/>
      <c r="G1067" s="174">
        <f t="shared" ca="1" si="64"/>
        <v>43916</v>
      </c>
      <c r="H1067" s="20">
        <f ca="1">_xll.meDateFromTenor(G1067,H$14,"Following",H$13,"Normal")</f>
        <v>44008</v>
      </c>
      <c r="I1067" s="175" t="str">
        <f ca="1"/>
        <v>Load Curve</v>
      </c>
      <c r="J1067" s="7" t="s">
        <v>4</v>
      </c>
      <c r="K1067" s="174">
        <f t="shared" ca="1" si="65"/>
        <v>43916</v>
      </c>
      <c r="L1067" s="20">
        <f ca="1">_xll.meDateFromTenor(K1067,L$14,"Following",L$13,"Normal")</f>
        <v>44102</v>
      </c>
      <c r="M1067" s="175">
        <f ca="1"/>
        <v>4.4843950705855248E-3</v>
      </c>
      <c r="N1067" s="7" t="s">
        <v>4</v>
      </c>
      <c r="O1067" s="174">
        <f t="shared" ca="1" si="66"/>
        <v>43916</v>
      </c>
      <c r="P1067" s="20">
        <f ca="1">_xll.meDateFromTenor(O1067,P$14,"Following",P$13,"Normal")</f>
        <v>43917</v>
      </c>
      <c r="Q1067" s="175" t="str">
        <f ca="1"/>
        <v>Load Curve</v>
      </c>
      <c r="R1067" s="7" t="s">
        <v>4</v>
      </c>
      <c r="S1067" s="174">
        <f t="shared" ca="1" si="67"/>
        <v>43916</v>
      </c>
      <c r="T1067" s="20">
        <f ca="1">_xll.meDateFromTenor(S1067,"1D","Following",T$13,"Normal")</f>
        <v>43917</v>
      </c>
      <c r="U1067" s="175" t="str">
        <f ca="1"/>
        <v>Load Curve</v>
      </c>
      <c r="V1067" s="136" t="s">
        <v>4</v>
      </c>
    </row>
    <row r="1068" spans="1:22" x14ac:dyDescent="0.25">
      <c r="A1068" s="142">
        <v>1050</v>
      </c>
      <c r="B1068" s="134"/>
      <c r="C1068" s="174">
        <f ca="1">_xll.meDateFromTenor(C1067,"1D","FOLLOWING",D$13,"NORMAL")</f>
        <v>43917</v>
      </c>
      <c r="D1068" s="20">
        <f ca="1">_xll.meDateFromTenor(C1068,D$14,"Following",D$13,"Normal")</f>
        <v>43920</v>
      </c>
      <c r="E1068" s="175">
        <f ca="1"/>
        <v>9.0200650442189966E-4</v>
      </c>
      <c r="F1068" s="99"/>
      <c r="G1068" s="174">
        <f t="shared" ca="1" si="64"/>
        <v>43917</v>
      </c>
      <c r="H1068" s="20">
        <f ca="1">_xll.meDateFromTenor(G1068,H$14,"Following",H$13,"Normal")</f>
        <v>44011</v>
      </c>
      <c r="I1068" s="175" t="str">
        <f ca="1"/>
        <v>Load Curve</v>
      </c>
      <c r="J1068" s="7" t="s">
        <v>4</v>
      </c>
      <c r="K1068" s="174">
        <f t="shared" ca="1" si="65"/>
        <v>43917</v>
      </c>
      <c r="L1068" s="20">
        <f ca="1">_xll.meDateFromTenor(K1068,L$14,"Following",L$13,"Normal")</f>
        <v>44102</v>
      </c>
      <c r="M1068" s="175">
        <f ca="1"/>
        <v>4.4917461275656234E-3</v>
      </c>
      <c r="N1068" s="7" t="s">
        <v>4</v>
      </c>
      <c r="O1068" s="174">
        <f t="shared" ca="1" si="66"/>
        <v>43917</v>
      </c>
      <c r="P1068" s="20">
        <f ca="1">_xll.meDateFromTenor(O1068,P$14,"Following",P$13,"Normal")</f>
        <v>43920</v>
      </c>
      <c r="Q1068" s="175" t="str">
        <f ca="1"/>
        <v>Load Curve</v>
      </c>
      <c r="R1068" s="7" t="s">
        <v>4</v>
      </c>
      <c r="S1068" s="174">
        <f t="shared" ca="1" si="67"/>
        <v>43917</v>
      </c>
      <c r="T1068" s="20">
        <f ca="1">_xll.meDateFromTenor(S1068,"1D","Following",T$13,"Normal")</f>
        <v>43920</v>
      </c>
      <c r="U1068" s="175" t="str">
        <f ca="1"/>
        <v>Load Curve</v>
      </c>
      <c r="V1068" s="136" t="s">
        <v>4</v>
      </c>
    </row>
    <row r="1069" spans="1:22" x14ac:dyDescent="0.25">
      <c r="A1069" s="142">
        <v>1051</v>
      </c>
      <c r="B1069" s="134"/>
      <c r="C1069" s="174">
        <f ca="1">_xll.meDateFromTenor(C1068,"1D","FOLLOWING",D$13,"NORMAL")</f>
        <v>43920</v>
      </c>
      <c r="D1069" s="20">
        <f ca="1">_xll.meDateFromTenor(C1069,D$14,"Following",D$13,"Normal")</f>
        <v>43921</v>
      </c>
      <c r="E1069" s="175">
        <f ca="1"/>
        <v>9.1816066477775704E-4</v>
      </c>
      <c r="F1069" s="99"/>
      <c r="G1069" s="174">
        <f t="shared" ca="1" si="64"/>
        <v>43920</v>
      </c>
      <c r="H1069" s="20">
        <f ca="1">_xll.meDateFromTenor(G1069,H$14,"Following",H$13,"Normal")</f>
        <v>44012</v>
      </c>
      <c r="I1069" s="175" t="str">
        <f ca="1"/>
        <v>Load Curve</v>
      </c>
      <c r="J1069" s="7" t="s">
        <v>4</v>
      </c>
      <c r="K1069" s="174">
        <f t="shared" ca="1" si="65"/>
        <v>43920</v>
      </c>
      <c r="L1069" s="20">
        <f ca="1">_xll.meDateFromTenor(K1069,L$14,"Following",L$13,"Normal")</f>
        <v>44104</v>
      </c>
      <c r="M1069" s="175">
        <f ca="1"/>
        <v>4.5137707116467054E-3</v>
      </c>
      <c r="N1069" s="7" t="s">
        <v>4</v>
      </c>
      <c r="O1069" s="174">
        <f t="shared" ca="1" si="66"/>
        <v>43920</v>
      </c>
      <c r="P1069" s="20">
        <f ca="1">_xll.meDateFromTenor(O1069,P$14,"Following",P$13,"Normal")</f>
        <v>43921</v>
      </c>
      <c r="Q1069" s="175" t="str">
        <f ca="1"/>
        <v>Load Curve</v>
      </c>
      <c r="R1069" s="7" t="s">
        <v>4</v>
      </c>
      <c r="S1069" s="174">
        <f t="shared" ca="1" si="67"/>
        <v>43920</v>
      </c>
      <c r="T1069" s="20">
        <f ca="1">_xll.meDateFromTenor(S1069,"1D","Following",T$13,"Normal")</f>
        <v>43921</v>
      </c>
      <c r="U1069" s="175" t="str">
        <f ca="1"/>
        <v>Load Curve</v>
      </c>
      <c r="V1069" s="136" t="s">
        <v>4</v>
      </c>
    </row>
    <row r="1070" spans="1:22" x14ac:dyDescent="0.25">
      <c r="A1070" s="142">
        <v>1052</v>
      </c>
      <c r="B1070" s="134"/>
      <c r="C1070" s="174">
        <f ca="1">_xll.meDateFromTenor(C1069,"1D","FOLLOWING",D$13,"NORMAL")</f>
        <v>43921</v>
      </c>
      <c r="D1070" s="20">
        <f ca="1">_xll.meDateFromTenor(C1070,D$14,"Following",D$13,"Normal")</f>
        <v>43922</v>
      </c>
      <c r="E1070" s="175">
        <f ca="1"/>
        <v>9.2623609742063665E-4</v>
      </c>
      <c r="F1070" s="99"/>
      <c r="G1070" s="174">
        <f t="shared" ca="1" si="64"/>
        <v>43921</v>
      </c>
      <c r="H1070" s="20">
        <f ca="1">_xll.meDateFromTenor(G1070,H$14,"Following",H$13,"Normal")</f>
        <v>44012</v>
      </c>
      <c r="I1070" s="175" t="str">
        <f ca="1"/>
        <v>Load Curve</v>
      </c>
      <c r="J1070" s="7" t="s">
        <v>4</v>
      </c>
      <c r="K1070" s="174">
        <f t="shared" ca="1" si="65"/>
        <v>43921</v>
      </c>
      <c r="L1070" s="20">
        <f ca="1">_xll.meDateFromTenor(K1070,L$14,"Following",L$13,"Normal")</f>
        <v>44104</v>
      </c>
      <c r="M1070" s="175">
        <f ca="1"/>
        <v>4.5211026780916661E-3</v>
      </c>
      <c r="N1070" s="7" t="s">
        <v>4</v>
      </c>
      <c r="O1070" s="174">
        <f t="shared" ca="1" si="66"/>
        <v>43921</v>
      </c>
      <c r="P1070" s="20">
        <f ca="1">_xll.meDateFromTenor(O1070,P$14,"Following",P$13,"Normal")</f>
        <v>43922</v>
      </c>
      <c r="Q1070" s="175" t="str">
        <f ca="1"/>
        <v>Load Curve</v>
      </c>
      <c r="R1070" s="7" t="s">
        <v>4</v>
      </c>
      <c r="S1070" s="174">
        <f t="shared" ca="1" si="67"/>
        <v>43921</v>
      </c>
      <c r="T1070" s="20">
        <f ca="1">_xll.meDateFromTenor(S1070,"1D","Following",T$13,"Normal")</f>
        <v>43922</v>
      </c>
      <c r="U1070" s="175" t="str">
        <f ca="1"/>
        <v>Load Curve</v>
      </c>
      <c r="V1070" s="136" t="s">
        <v>4</v>
      </c>
    </row>
    <row r="1071" spans="1:22" x14ac:dyDescent="0.25">
      <c r="A1071" s="142">
        <v>1053</v>
      </c>
      <c r="B1071" s="134"/>
      <c r="C1071" s="174">
        <f ca="1">_xll.meDateFromTenor(C1070,"1D","FOLLOWING",D$13,"NORMAL")</f>
        <v>43922</v>
      </c>
      <c r="D1071" s="20">
        <f ca="1">_xll.meDateFromTenor(C1071,D$14,"Following",D$13,"Normal")</f>
        <v>43923</v>
      </c>
      <c r="E1071" s="175">
        <f ca="1"/>
        <v>9.3430986419547996E-4</v>
      </c>
      <c r="F1071" s="99"/>
      <c r="G1071" s="174">
        <f t="shared" ca="1" si="64"/>
        <v>43922</v>
      </c>
      <c r="H1071" s="20">
        <f ca="1">_xll.meDateFromTenor(G1071,H$14,"Following",H$13,"Normal")</f>
        <v>44013</v>
      </c>
      <c r="I1071" s="175" t="str">
        <f ca="1"/>
        <v>Load Curve</v>
      </c>
      <c r="J1071" s="7" t="s">
        <v>4</v>
      </c>
      <c r="K1071" s="174">
        <f t="shared" ca="1" si="65"/>
        <v>43922</v>
      </c>
      <c r="L1071" s="20">
        <f ca="1">_xll.meDateFromTenor(K1071,L$14,"Following",L$13,"Normal")</f>
        <v>44105</v>
      </c>
      <c r="M1071" s="175">
        <f ca="1"/>
        <v>4.5284298474311023E-3</v>
      </c>
      <c r="N1071" s="7" t="s">
        <v>4</v>
      </c>
      <c r="O1071" s="174">
        <f t="shared" ca="1" si="66"/>
        <v>43922</v>
      </c>
      <c r="P1071" s="20">
        <f ca="1">_xll.meDateFromTenor(O1071,P$14,"Following",P$13,"Normal")</f>
        <v>43923</v>
      </c>
      <c r="Q1071" s="175" t="str">
        <f ca="1"/>
        <v>Load Curve</v>
      </c>
      <c r="R1071" s="7" t="s">
        <v>4</v>
      </c>
      <c r="S1071" s="174">
        <f t="shared" ca="1" si="67"/>
        <v>43922</v>
      </c>
      <c r="T1071" s="20">
        <f ca="1">_xll.meDateFromTenor(S1071,"1D","Following",T$13,"Normal")</f>
        <v>43923</v>
      </c>
      <c r="U1071" s="175" t="str">
        <f ca="1"/>
        <v>Load Curve</v>
      </c>
      <c r="V1071" s="136" t="s">
        <v>4</v>
      </c>
    </row>
    <row r="1072" spans="1:22" x14ac:dyDescent="0.25">
      <c r="A1072" s="142">
        <v>1054</v>
      </c>
      <c r="B1072" s="134"/>
      <c r="C1072" s="174">
        <f ca="1">_xll.meDateFromTenor(C1071,"1D","FOLLOWING",D$13,"NORMAL")</f>
        <v>43923</v>
      </c>
      <c r="D1072" s="20">
        <f ca="1">_xll.meDateFromTenor(C1072,D$14,"Following",D$13,"Normal")</f>
        <v>43924</v>
      </c>
      <c r="E1072" s="175">
        <f ca="1"/>
        <v>9.423819658229012E-4</v>
      </c>
      <c r="F1072" s="99"/>
      <c r="G1072" s="174">
        <f t="shared" ca="1" si="64"/>
        <v>43923</v>
      </c>
      <c r="H1072" s="20">
        <f ca="1">_xll.meDateFromTenor(G1072,H$14,"Following",H$13,"Normal")</f>
        <v>44014</v>
      </c>
      <c r="I1072" s="175" t="str">
        <f ca="1"/>
        <v>Load Curve</v>
      </c>
      <c r="J1072" s="7" t="s">
        <v>4</v>
      </c>
      <c r="K1072" s="174">
        <f t="shared" ca="1" si="65"/>
        <v>43923</v>
      </c>
      <c r="L1072" s="20">
        <f ca="1">_xll.meDateFromTenor(K1072,L$14,"Following",L$13,"Normal")</f>
        <v>44106</v>
      </c>
      <c r="M1072" s="175">
        <f ca="1"/>
        <v>4.5357522098763096E-3</v>
      </c>
      <c r="N1072" s="7" t="s">
        <v>4</v>
      </c>
      <c r="O1072" s="174">
        <f t="shared" ca="1" si="66"/>
        <v>43923</v>
      </c>
      <c r="P1072" s="20">
        <f ca="1">_xll.meDateFromTenor(O1072,P$14,"Following",P$13,"Normal")</f>
        <v>43924</v>
      </c>
      <c r="Q1072" s="175" t="str">
        <f ca="1"/>
        <v>Load Curve</v>
      </c>
      <c r="R1072" s="7" t="s">
        <v>4</v>
      </c>
      <c r="S1072" s="174">
        <f t="shared" ca="1" si="67"/>
        <v>43923</v>
      </c>
      <c r="T1072" s="20">
        <f ca="1">_xll.meDateFromTenor(S1072,"1D","Following",T$13,"Normal")</f>
        <v>43924</v>
      </c>
      <c r="U1072" s="175" t="str">
        <f ca="1"/>
        <v>Load Curve</v>
      </c>
      <c r="V1072" s="136" t="s">
        <v>4</v>
      </c>
    </row>
    <row r="1073" spans="1:22" x14ac:dyDescent="0.25">
      <c r="A1073" s="142">
        <v>1055</v>
      </c>
      <c r="B1073" s="134"/>
      <c r="C1073" s="174">
        <f ca="1">_xll.meDateFromTenor(C1072,"1D","FOLLOWING",D$13,"NORMAL")</f>
        <v>43924</v>
      </c>
      <c r="D1073" s="20">
        <f ca="1">_xll.meDateFromTenor(C1073,D$14,"Following",D$13,"Normal")</f>
        <v>43927</v>
      </c>
      <c r="E1073" s="175">
        <f ca="1"/>
        <v>9.5852317315343275E-4</v>
      </c>
      <c r="F1073" s="99"/>
      <c r="G1073" s="174">
        <f t="shared" ca="1" si="64"/>
        <v>43924</v>
      </c>
      <c r="H1073" s="20">
        <f ca="1">_xll.meDateFromTenor(G1073,H$14,"Following",H$13,"Normal")</f>
        <v>44015</v>
      </c>
      <c r="I1073" s="175" t="str">
        <f ca="1"/>
        <v>Load Curve</v>
      </c>
      <c r="J1073" s="7" t="s">
        <v>4</v>
      </c>
      <c r="K1073" s="174">
        <f t="shared" ca="1" si="65"/>
        <v>43924</v>
      </c>
      <c r="L1073" s="20">
        <f ca="1">_xll.meDateFromTenor(K1073,L$14,"Following",L$13,"Normal")</f>
        <v>44109</v>
      </c>
      <c r="M1073" s="175">
        <f ca="1"/>
        <v>4.5430697556385936E-3</v>
      </c>
      <c r="N1073" s="7" t="s">
        <v>4</v>
      </c>
      <c r="O1073" s="174">
        <f t="shared" ca="1" si="66"/>
        <v>43924</v>
      </c>
      <c r="P1073" s="20">
        <f ca="1">_xll.meDateFromTenor(O1073,P$14,"Following",P$13,"Normal")</f>
        <v>43927</v>
      </c>
      <c r="Q1073" s="175" t="str">
        <f ca="1"/>
        <v>Load Curve</v>
      </c>
      <c r="R1073" s="7" t="s">
        <v>4</v>
      </c>
      <c r="S1073" s="174">
        <f t="shared" ca="1" si="67"/>
        <v>43924</v>
      </c>
      <c r="T1073" s="20">
        <f ca="1">_xll.meDateFromTenor(S1073,"1D","Following",T$13,"Normal")</f>
        <v>43927</v>
      </c>
      <c r="U1073" s="175" t="str">
        <f ca="1"/>
        <v>Load Curve</v>
      </c>
      <c r="V1073" s="136" t="s">
        <v>4</v>
      </c>
    </row>
    <row r="1074" spans="1:22" x14ac:dyDescent="0.25">
      <c r="A1074" s="142">
        <v>1056</v>
      </c>
      <c r="B1074" s="134"/>
      <c r="C1074" s="174">
        <f ca="1">_xll.meDateFromTenor(C1073,"1D","FOLLOWING",D$13,"NORMAL")</f>
        <v>43927</v>
      </c>
      <c r="D1074" s="20">
        <f ca="1">_xll.meDateFromTenor(C1074,D$14,"Following",D$13,"Normal")</f>
        <v>43928</v>
      </c>
      <c r="E1074" s="175">
        <f ca="1"/>
        <v>9.7465373100307613E-4</v>
      </c>
      <c r="F1074" s="99"/>
      <c r="G1074" s="174">
        <f t="shared" ca="1" si="64"/>
        <v>43927</v>
      </c>
      <c r="H1074" s="20">
        <f ca="1">_xll.meDateFromTenor(G1074,H$14,"Following",H$13,"Normal")</f>
        <v>44018</v>
      </c>
      <c r="I1074" s="175" t="str">
        <f ca="1"/>
        <v>Load Curve</v>
      </c>
      <c r="J1074" s="7" t="s">
        <v>4</v>
      </c>
      <c r="K1074" s="174">
        <f t="shared" ca="1" si="65"/>
        <v>43927</v>
      </c>
      <c r="L1074" s="20">
        <f ca="1">_xll.meDateFromTenor(K1074,L$14,"Following",L$13,"Normal")</f>
        <v>44110</v>
      </c>
      <c r="M1074" s="175">
        <f ca="1"/>
        <v>4.5649933949409348E-3</v>
      </c>
      <c r="N1074" s="7" t="s">
        <v>4</v>
      </c>
      <c r="O1074" s="174">
        <f t="shared" ca="1" si="66"/>
        <v>43927</v>
      </c>
      <c r="P1074" s="20">
        <f ca="1">_xll.meDateFromTenor(O1074,P$14,"Following",P$13,"Normal")</f>
        <v>43928</v>
      </c>
      <c r="Q1074" s="175" t="str">
        <f ca="1"/>
        <v>Load Curve</v>
      </c>
      <c r="R1074" s="7" t="s">
        <v>4</v>
      </c>
      <c r="S1074" s="174">
        <f t="shared" ca="1" si="67"/>
        <v>43927</v>
      </c>
      <c r="T1074" s="20">
        <f ca="1">_xll.meDateFromTenor(S1074,"1D","Following",T$13,"Normal")</f>
        <v>43928</v>
      </c>
      <c r="U1074" s="175" t="str">
        <f ca="1"/>
        <v>Load Curve</v>
      </c>
      <c r="V1074" s="136" t="s">
        <v>4</v>
      </c>
    </row>
    <row r="1075" spans="1:22" x14ac:dyDescent="0.25">
      <c r="A1075" s="142">
        <v>1057</v>
      </c>
      <c r="B1075" s="134"/>
      <c r="C1075" s="174">
        <f ca="1">_xll.meDateFromTenor(C1074,"1D","FOLLOWING",D$13,"NORMAL")</f>
        <v>43928</v>
      </c>
      <c r="D1075" s="20">
        <f ca="1">_xll.meDateFromTenor(C1075,D$14,"Following",D$13,"Normal")</f>
        <v>43929</v>
      </c>
      <c r="E1075" s="175">
        <f ca="1"/>
        <v>9.827175143238406E-4</v>
      </c>
      <c r="F1075" s="99"/>
      <c r="G1075" s="174">
        <f t="shared" ca="1" si="64"/>
        <v>43928</v>
      </c>
      <c r="H1075" s="20">
        <f ca="1">_xll.meDateFromTenor(G1075,H$14,"Following",H$13,"Normal")</f>
        <v>44019</v>
      </c>
      <c r="I1075" s="175" t="str">
        <f ca="1"/>
        <v>Load Curve</v>
      </c>
      <c r="J1075" s="7" t="s">
        <v>4</v>
      </c>
      <c r="K1075" s="174">
        <f t="shared" ca="1" si="65"/>
        <v>43928</v>
      </c>
      <c r="L1075" s="20">
        <f ca="1">_xll.meDateFromTenor(K1075,L$14,"Following",L$13,"Normal")</f>
        <v>44111</v>
      </c>
      <c r="M1075" s="175">
        <f ca="1"/>
        <v>4.5722915760845499E-3</v>
      </c>
      <c r="N1075" s="7" t="s">
        <v>4</v>
      </c>
      <c r="O1075" s="174">
        <f t="shared" ca="1" si="66"/>
        <v>43928</v>
      </c>
      <c r="P1075" s="20">
        <f ca="1">_xll.meDateFromTenor(O1075,P$14,"Following",P$13,"Normal")</f>
        <v>43929</v>
      </c>
      <c r="Q1075" s="175" t="str">
        <f ca="1"/>
        <v>Load Curve</v>
      </c>
      <c r="R1075" s="7" t="s">
        <v>4</v>
      </c>
      <c r="S1075" s="174">
        <f t="shared" ca="1" si="67"/>
        <v>43928</v>
      </c>
      <c r="T1075" s="20">
        <f ca="1">_xll.meDateFromTenor(S1075,"1D","Following",T$13,"Normal")</f>
        <v>43929</v>
      </c>
      <c r="U1075" s="175" t="str">
        <f ca="1"/>
        <v>Load Curve</v>
      </c>
      <c r="V1075" s="136" t="s">
        <v>4</v>
      </c>
    </row>
    <row r="1076" spans="1:22" x14ac:dyDescent="0.25">
      <c r="A1076" s="142">
        <v>1058</v>
      </c>
      <c r="B1076" s="134"/>
      <c r="C1076" s="174">
        <f ca="1">_xll.meDateFromTenor(C1075,"1D","FOLLOWING",D$13,"NORMAL")</f>
        <v>43929</v>
      </c>
      <c r="D1076" s="20">
        <f ca="1">_xll.meDateFromTenor(C1076,D$14,"Following",D$13,"Normal")</f>
        <v>43930</v>
      </c>
      <c r="E1076" s="175">
        <f ca="1"/>
        <v>9.9077963593446438E-4</v>
      </c>
      <c r="F1076" s="99"/>
      <c r="G1076" s="174">
        <f t="shared" ca="1" si="64"/>
        <v>43929</v>
      </c>
      <c r="H1076" s="20">
        <f ca="1">_xll.meDateFromTenor(G1076,H$14,"Following",H$13,"Normal")</f>
        <v>44020</v>
      </c>
      <c r="I1076" s="175" t="str">
        <f ca="1"/>
        <v>Load Curve</v>
      </c>
      <c r="J1076" s="7" t="s">
        <v>4</v>
      </c>
      <c r="K1076" s="174">
        <f t="shared" ca="1" si="65"/>
        <v>43929</v>
      </c>
      <c r="L1076" s="20">
        <f ca="1">_xll.meDateFromTenor(K1076,L$14,"Following",L$13,"Normal")</f>
        <v>44112</v>
      </c>
      <c r="M1076" s="175">
        <f ca="1"/>
        <v>4.5795848916017545E-3</v>
      </c>
      <c r="N1076" s="7" t="s">
        <v>4</v>
      </c>
      <c r="O1076" s="174">
        <f t="shared" ca="1" si="66"/>
        <v>43929</v>
      </c>
      <c r="P1076" s="20">
        <f ca="1">_xll.meDateFromTenor(O1076,P$14,"Following",P$13,"Normal")</f>
        <v>43930</v>
      </c>
      <c r="Q1076" s="175" t="str">
        <f ca="1"/>
        <v>Load Curve</v>
      </c>
      <c r="R1076" s="7" t="s">
        <v>4</v>
      </c>
      <c r="S1076" s="174">
        <f t="shared" ca="1" si="67"/>
        <v>43929</v>
      </c>
      <c r="T1076" s="20">
        <f ca="1">_xll.meDateFromTenor(S1076,"1D","Following",T$13,"Normal")</f>
        <v>43930</v>
      </c>
      <c r="U1076" s="175" t="str">
        <f ca="1"/>
        <v>Load Curve</v>
      </c>
      <c r="V1076" s="136" t="s">
        <v>4</v>
      </c>
    </row>
    <row r="1077" spans="1:22" x14ac:dyDescent="0.25">
      <c r="A1077" s="142">
        <v>1059</v>
      </c>
      <c r="B1077" s="134"/>
      <c r="C1077" s="174">
        <f ca="1">_xll.meDateFromTenor(C1076,"1D","FOLLOWING",D$13,"NORMAL")</f>
        <v>43930</v>
      </c>
      <c r="D1077" s="20">
        <f ca="1">_xll.meDateFromTenor(C1077,D$14,"Following",D$13,"Normal")</f>
        <v>43935</v>
      </c>
      <c r="E1077" s="175">
        <f ca="1"/>
        <v>1.0149600958726235E-3</v>
      </c>
      <c r="F1077" s="99"/>
      <c r="G1077" s="174">
        <f t="shared" ca="1" si="64"/>
        <v>43930</v>
      </c>
      <c r="H1077" s="20">
        <f ca="1">_xll.meDateFromTenor(G1077,H$14,"Following",H$13,"Normal")</f>
        <v>44021</v>
      </c>
      <c r="I1077" s="175" t="str">
        <f ca="1"/>
        <v>Load Curve</v>
      </c>
      <c r="J1077" s="7" t="s">
        <v>4</v>
      </c>
      <c r="K1077" s="174">
        <f t="shared" ca="1" si="65"/>
        <v>43930</v>
      </c>
      <c r="L1077" s="20">
        <f ca="1">_xll.meDateFromTenor(K1077,L$14,"Following",L$13,"Normal")</f>
        <v>44113</v>
      </c>
      <c r="M1077" s="175">
        <f ca="1"/>
        <v>4.5868733317038501E-3</v>
      </c>
      <c r="N1077" s="7" t="s">
        <v>4</v>
      </c>
      <c r="O1077" s="174">
        <f t="shared" ca="1" si="66"/>
        <v>43930</v>
      </c>
      <c r="P1077" s="20">
        <f ca="1">_xll.meDateFromTenor(O1077,P$14,"Following",P$13,"Normal")</f>
        <v>43935</v>
      </c>
      <c r="Q1077" s="175" t="str">
        <f ca="1"/>
        <v>Load Curve</v>
      </c>
      <c r="R1077" s="7" t="s">
        <v>4</v>
      </c>
      <c r="S1077" s="174">
        <f t="shared" ca="1" si="67"/>
        <v>43930</v>
      </c>
      <c r="T1077" s="20">
        <f ca="1">_xll.meDateFromTenor(S1077,"1D","Following",T$13,"Normal")</f>
        <v>43935</v>
      </c>
      <c r="U1077" s="175" t="str">
        <f ca="1"/>
        <v>Load Curve</v>
      </c>
      <c r="V1077" s="136" t="s">
        <v>4</v>
      </c>
    </row>
    <row r="1078" spans="1:22" x14ac:dyDescent="0.25">
      <c r="A1078" s="142">
        <v>1060</v>
      </c>
      <c r="B1078" s="134"/>
      <c r="C1078" s="174">
        <f ca="1">_xll.meDateFromTenor(C1077,"1D","FOLLOWING",D$13,"NORMAL")</f>
        <v>43935</v>
      </c>
      <c r="D1078" s="20">
        <f ca="1">_xll.meDateFromTenor(C1078,D$14,"Following",D$13,"Normal")</f>
        <v>43936</v>
      </c>
      <c r="E1078" s="175">
        <f ca="1"/>
        <v>1.0391174905334843E-3</v>
      </c>
      <c r="F1078" s="99"/>
      <c r="G1078" s="174">
        <f t="shared" ca="1" si="64"/>
        <v>43935</v>
      </c>
      <c r="H1078" s="20">
        <f ca="1">_xll.meDateFromTenor(G1078,H$14,"Following",H$13,"Normal")</f>
        <v>44026</v>
      </c>
      <c r="I1078" s="175" t="str">
        <f ca="1"/>
        <v>Load Curve</v>
      </c>
      <c r="J1078" s="7" t="s">
        <v>4</v>
      </c>
      <c r="K1078" s="174">
        <f t="shared" ca="1" si="65"/>
        <v>43935</v>
      </c>
      <c r="L1078" s="20">
        <f ca="1">_xll.meDateFromTenor(K1078,L$14,"Following",L$13,"Normal")</f>
        <v>44118</v>
      </c>
      <c r="M1078" s="175">
        <f ca="1"/>
        <v>4.62324205838329E-3</v>
      </c>
      <c r="N1078" s="7" t="s">
        <v>4</v>
      </c>
      <c r="O1078" s="174">
        <f t="shared" ca="1" si="66"/>
        <v>43935</v>
      </c>
      <c r="P1078" s="20">
        <f ca="1">_xll.meDateFromTenor(O1078,P$14,"Following",P$13,"Normal")</f>
        <v>43936</v>
      </c>
      <c r="Q1078" s="175" t="str">
        <f ca="1"/>
        <v>Load Curve</v>
      </c>
      <c r="R1078" s="7" t="s">
        <v>4</v>
      </c>
      <c r="S1078" s="174">
        <f t="shared" ca="1" si="67"/>
        <v>43935</v>
      </c>
      <c r="T1078" s="20">
        <f ca="1">_xll.meDateFromTenor(S1078,"1D","Following",T$13,"Normal")</f>
        <v>43936</v>
      </c>
      <c r="U1078" s="175" t="str">
        <f ca="1"/>
        <v>Load Curve</v>
      </c>
      <c r="V1078" s="136" t="s">
        <v>4</v>
      </c>
    </row>
    <row r="1079" spans="1:22" x14ac:dyDescent="0.25">
      <c r="A1079" s="142">
        <v>1061</v>
      </c>
      <c r="B1079" s="134"/>
      <c r="C1079" s="174">
        <f ca="1">_xll.meDateFromTenor(C1078,"1D","FOLLOWING",D$13,"NORMAL")</f>
        <v>43936</v>
      </c>
      <c r="D1079" s="20">
        <f ca="1">_xll.meDateFromTenor(C1079,D$14,"Following",D$13,"Normal")</f>
        <v>43937</v>
      </c>
      <c r="E1079" s="175">
        <f ca="1"/>
        <v>1.0471679921584848E-3</v>
      </c>
      <c r="F1079" s="99"/>
      <c r="G1079" s="174">
        <f t="shared" ca="1" si="64"/>
        <v>43936</v>
      </c>
      <c r="H1079" s="20">
        <f ca="1">_xll.meDateFromTenor(G1079,H$14,"Following",H$13,"Normal")</f>
        <v>44027</v>
      </c>
      <c r="I1079" s="175" t="str">
        <f ca="1"/>
        <v>Load Curve</v>
      </c>
      <c r="J1079" s="7" t="s">
        <v>4</v>
      </c>
      <c r="K1079" s="174">
        <f t="shared" ca="1" si="65"/>
        <v>43936</v>
      </c>
      <c r="L1079" s="20">
        <f ca="1">_xll.meDateFromTenor(K1079,L$14,"Following",L$13,"Normal")</f>
        <v>44119</v>
      </c>
      <c r="M1079" s="175">
        <f ca="1"/>
        <v>4.6305010404320886E-3</v>
      </c>
      <c r="N1079" s="7" t="s">
        <v>4</v>
      </c>
      <c r="O1079" s="174">
        <f t="shared" ca="1" si="66"/>
        <v>43936</v>
      </c>
      <c r="P1079" s="20">
        <f ca="1">_xll.meDateFromTenor(O1079,P$14,"Following",P$13,"Normal")</f>
        <v>43937</v>
      </c>
      <c r="Q1079" s="175" t="str">
        <f ca="1"/>
        <v>Load Curve</v>
      </c>
      <c r="R1079" s="7" t="s">
        <v>4</v>
      </c>
      <c r="S1079" s="174">
        <f t="shared" ca="1" si="67"/>
        <v>43936</v>
      </c>
      <c r="T1079" s="20">
        <f ca="1">_xll.meDateFromTenor(S1079,"1D","Following",T$13,"Normal")</f>
        <v>43937</v>
      </c>
      <c r="U1079" s="175" t="str">
        <f ca="1"/>
        <v>Load Curve</v>
      </c>
      <c r="V1079" s="136" t="s">
        <v>4</v>
      </c>
    </row>
    <row r="1080" spans="1:22" x14ac:dyDescent="0.25">
      <c r="A1080" s="142">
        <v>1062</v>
      </c>
      <c r="B1080" s="134"/>
      <c r="C1080" s="174">
        <f ca="1">_xll.meDateFromTenor(C1079,"1D","FOLLOWING",D$13,"NORMAL")</f>
        <v>43937</v>
      </c>
      <c r="D1080" s="20">
        <f ca="1">_xll.meDateFromTenor(C1080,D$14,"Following",D$13,"Normal")</f>
        <v>43938</v>
      </c>
      <c r="E1080" s="175">
        <f ca="1"/>
        <v>1.0552168359103168E-3</v>
      </c>
      <c r="F1080" s="99"/>
      <c r="G1080" s="174">
        <f t="shared" ca="1" si="64"/>
        <v>43937</v>
      </c>
      <c r="H1080" s="20">
        <f ca="1">_xll.meDateFromTenor(G1080,H$14,"Following",H$13,"Normal")</f>
        <v>44028</v>
      </c>
      <c r="I1080" s="175" t="str">
        <f ca="1"/>
        <v>Load Curve</v>
      </c>
      <c r="J1080" s="7" t="s">
        <v>4</v>
      </c>
      <c r="K1080" s="174">
        <f t="shared" ca="1" si="65"/>
        <v>43937</v>
      </c>
      <c r="L1080" s="20">
        <f ca="1">_xll.meDateFromTenor(K1080,L$14,"Following",L$13,"Normal")</f>
        <v>44120</v>
      </c>
      <c r="M1080" s="175">
        <f ca="1"/>
        <v>4.6377550785448932E-3</v>
      </c>
      <c r="N1080" s="7" t="s">
        <v>4</v>
      </c>
      <c r="O1080" s="174">
        <f t="shared" ca="1" si="66"/>
        <v>43937</v>
      </c>
      <c r="P1080" s="20">
        <f ca="1">_xll.meDateFromTenor(O1080,P$14,"Following",P$13,"Normal")</f>
        <v>43938</v>
      </c>
      <c r="Q1080" s="175" t="str">
        <f ca="1"/>
        <v>Load Curve</v>
      </c>
      <c r="R1080" s="7" t="s">
        <v>4</v>
      </c>
      <c r="S1080" s="174">
        <f t="shared" ca="1" si="67"/>
        <v>43937</v>
      </c>
      <c r="T1080" s="20">
        <f ca="1">_xll.meDateFromTenor(S1080,"1D","Following",T$13,"Normal")</f>
        <v>43938</v>
      </c>
      <c r="U1080" s="175" t="str">
        <f ca="1"/>
        <v>Load Curve</v>
      </c>
      <c r="V1080" s="136" t="s">
        <v>4</v>
      </c>
    </row>
    <row r="1081" spans="1:22" x14ac:dyDescent="0.25">
      <c r="A1081" s="142">
        <v>1063</v>
      </c>
      <c r="B1081" s="134"/>
      <c r="C1081" s="174">
        <f ca="1">_xll.meDateFromTenor(C1080,"1D","FOLLOWING",D$13,"NORMAL")</f>
        <v>43938</v>
      </c>
      <c r="D1081" s="20">
        <f ca="1">_xll.meDateFromTenor(C1081,D$14,"Following",D$13,"Normal")</f>
        <v>43941</v>
      </c>
      <c r="E1081" s="175">
        <f ca="1"/>
        <v>1.0713121877081199E-3</v>
      </c>
      <c r="F1081" s="99"/>
      <c r="G1081" s="174">
        <f t="shared" ca="1" si="64"/>
        <v>43938</v>
      </c>
      <c r="H1081" s="20">
        <f ca="1">_xll.meDateFromTenor(G1081,H$14,"Following",H$13,"Normal")</f>
        <v>44029</v>
      </c>
      <c r="I1081" s="175" t="str">
        <f ca="1"/>
        <v>Load Curve</v>
      </c>
      <c r="J1081" s="7" t="s">
        <v>4</v>
      </c>
      <c r="K1081" s="174">
        <f t="shared" ca="1" si="65"/>
        <v>43938</v>
      </c>
      <c r="L1081" s="20">
        <f ca="1">_xll.meDateFromTenor(K1081,L$14,"Following",L$13,"Normal")</f>
        <v>44123</v>
      </c>
      <c r="M1081" s="175">
        <f ca="1"/>
        <v>4.6450041629330112E-3</v>
      </c>
      <c r="N1081" s="7" t="s">
        <v>4</v>
      </c>
      <c r="O1081" s="174">
        <f t="shared" ca="1" si="66"/>
        <v>43938</v>
      </c>
      <c r="P1081" s="20">
        <f ca="1">_xll.meDateFromTenor(O1081,P$14,"Following",P$13,"Normal")</f>
        <v>43941</v>
      </c>
      <c r="Q1081" s="175" t="str">
        <f ca="1"/>
        <v>Load Curve</v>
      </c>
      <c r="R1081" s="7" t="s">
        <v>4</v>
      </c>
      <c r="S1081" s="174">
        <f t="shared" ca="1" si="67"/>
        <v>43938</v>
      </c>
      <c r="T1081" s="20">
        <f ca="1">_xll.meDateFromTenor(S1081,"1D","Following",T$13,"Normal")</f>
        <v>43941</v>
      </c>
      <c r="U1081" s="175" t="str">
        <f ca="1"/>
        <v>Load Curve</v>
      </c>
      <c r="V1081" s="136" t="s">
        <v>4</v>
      </c>
    </row>
    <row r="1082" spans="1:22" x14ac:dyDescent="0.25">
      <c r="A1082" s="142">
        <v>1064</v>
      </c>
      <c r="B1082" s="134"/>
      <c r="C1082" s="174">
        <f ca="1">_xll.meDateFromTenor(C1081,"1D","FOLLOWING",D$13,"NORMAL")</f>
        <v>43941</v>
      </c>
      <c r="D1082" s="20">
        <f ca="1">_xll.meDateFromTenor(C1082,D$14,"Following",D$13,"Normal")</f>
        <v>43942</v>
      </c>
      <c r="E1082" s="175">
        <f ca="1"/>
        <v>1.0873956424896749E-3</v>
      </c>
      <c r="F1082" s="99"/>
      <c r="G1082" s="174">
        <f t="shared" ca="1" si="64"/>
        <v>43941</v>
      </c>
      <c r="H1082" s="20">
        <f ca="1">_xll.meDateFromTenor(G1082,H$14,"Following",H$13,"Normal")</f>
        <v>44032</v>
      </c>
      <c r="I1082" s="175" t="str">
        <f ca="1"/>
        <v>Load Curve</v>
      </c>
      <c r="J1082" s="7" t="s">
        <v>4</v>
      </c>
      <c r="K1082" s="174">
        <f t="shared" ca="1" si="65"/>
        <v>43941</v>
      </c>
      <c r="L1082" s="20">
        <f ca="1">_xll.meDateFromTenor(K1082,L$14,"Following",L$13,"Normal")</f>
        <v>44124</v>
      </c>
      <c r="M1082" s="175">
        <f ca="1"/>
        <v>4.6667215958622523E-3</v>
      </c>
      <c r="N1082" s="7" t="s">
        <v>4</v>
      </c>
      <c r="O1082" s="174">
        <f t="shared" ca="1" si="66"/>
        <v>43941</v>
      </c>
      <c r="P1082" s="20">
        <f ca="1">_xll.meDateFromTenor(O1082,P$14,"Following",P$13,"Normal")</f>
        <v>43942</v>
      </c>
      <c r="Q1082" s="175" t="str">
        <f ca="1"/>
        <v>Load Curve</v>
      </c>
      <c r="R1082" s="7" t="s">
        <v>4</v>
      </c>
      <c r="S1082" s="174">
        <f t="shared" ca="1" si="67"/>
        <v>43941</v>
      </c>
      <c r="T1082" s="20">
        <f ca="1">_xll.meDateFromTenor(S1082,"1D","Following",T$13,"Normal")</f>
        <v>43942</v>
      </c>
      <c r="U1082" s="175" t="str">
        <f ca="1"/>
        <v>Load Curve</v>
      </c>
      <c r="V1082" s="136" t="s">
        <v>4</v>
      </c>
    </row>
    <row r="1083" spans="1:22" x14ac:dyDescent="0.25">
      <c r="A1083" s="142">
        <v>1065</v>
      </c>
      <c r="B1083" s="134"/>
      <c r="C1083" s="174">
        <f ca="1">_xll.meDateFromTenor(C1082,"1D","FOLLOWING",D$13,"NORMAL")</f>
        <v>43942</v>
      </c>
      <c r="D1083" s="20">
        <f ca="1">_xll.meDateFromTenor(C1083,D$14,"Following",D$13,"Normal")</f>
        <v>43943</v>
      </c>
      <c r="E1083" s="175">
        <f ca="1"/>
        <v>1.095436204465556E-3</v>
      </c>
      <c r="F1083" s="99"/>
      <c r="G1083" s="174">
        <f t="shared" ca="1" si="64"/>
        <v>43942</v>
      </c>
      <c r="H1083" s="20">
        <f ca="1">_xll.meDateFromTenor(G1083,H$14,"Following",H$13,"Normal")</f>
        <v>44033</v>
      </c>
      <c r="I1083" s="175" t="str">
        <f ca="1"/>
        <v>Load Curve</v>
      </c>
      <c r="J1083" s="7" t="s">
        <v>4</v>
      </c>
      <c r="K1083" s="174">
        <f t="shared" ca="1" si="65"/>
        <v>43942</v>
      </c>
      <c r="L1083" s="20">
        <f ca="1">_xll.meDateFromTenor(K1083,L$14,"Following",L$13,"Normal")</f>
        <v>44125</v>
      </c>
      <c r="M1083" s="175">
        <f ca="1"/>
        <v>4.6739507674646375E-3</v>
      </c>
      <c r="N1083" s="7" t="s">
        <v>4</v>
      </c>
      <c r="O1083" s="174">
        <f t="shared" ca="1" si="66"/>
        <v>43942</v>
      </c>
      <c r="P1083" s="20">
        <f ca="1">_xll.meDateFromTenor(O1083,P$14,"Following",P$13,"Normal")</f>
        <v>43943</v>
      </c>
      <c r="Q1083" s="175" t="str">
        <f ca="1"/>
        <v>Load Curve</v>
      </c>
      <c r="R1083" s="7" t="s">
        <v>4</v>
      </c>
      <c r="S1083" s="174">
        <f t="shared" ca="1" si="67"/>
        <v>43942</v>
      </c>
      <c r="T1083" s="20">
        <f ca="1">_xll.meDateFromTenor(S1083,"1D","Following",T$13,"Normal")</f>
        <v>43943</v>
      </c>
      <c r="U1083" s="175" t="str">
        <f ca="1"/>
        <v>Load Curve</v>
      </c>
      <c r="V1083" s="136" t="s">
        <v>4</v>
      </c>
    </row>
    <row r="1084" spans="1:22" x14ac:dyDescent="0.25">
      <c r="A1084" s="142">
        <v>1066</v>
      </c>
      <c r="B1084" s="134"/>
      <c r="C1084" s="174">
        <f ca="1">_xll.meDateFromTenor(C1083,"1D","FOLLOWING",D$13,"NORMAL")</f>
        <v>43943</v>
      </c>
      <c r="D1084" s="20">
        <f ca="1">_xll.meDateFromTenor(C1084,D$14,"Following",D$13,"Normal")</f>
        <v>43944</v>
      </c>
      <c r="E1084" s="175">
        <f ca="1"/>
        <v>1.1034751120055503E-3</v>
      </c>
      <c r="F1084" s="99"/>
      <c r="G1084" s="174">
        <f t="shared" ca="1" si="64"/>
        <v>43943</v>
      </c>
      <c r="H1084" s="20">
        <f ca="1">_xll.meDateFromTenor(G1084,H$14,"Following",H$13,"Normal")</f>
        <v>44034</v>
      </c>
      <c r="I1084" s="175" t="str">
        <f ca="1"/>
        <v>Load Curve</v>
      </c>
      <c r="J1084" s="7" t="s">
        <v>4</v>
      </c>
      <c r="K1084" s="174">
        <f t="shared" ca="1" si="65"/>
        <v>43943</v>
      </c>
      <c r="L1084" s="20">
        <f ca="1">_xll.meDateFromTenor(K1084,L$14,"Following",L$13,"Normal")</f>
        <v>44126</v>
      </c>
      <c r="M1084" s="175">
        <f ca="1"/>
        <v>4.6811749363988488E-3</v>
      </c>
      <c r="N1084" s="7" t="s">
        <v>4</v>
      </c>
      <c r="O1084" s="174">
        <f t="shared" ca="1" si="66"/>
        <v>43943</v>
      </c>
      <c r="P1084" s="20">
        <f ca="1">_xll.meDateFromTenor(O1084,P$14,"Following",P$13,"Normal")</f>
        <v>43944</v>
      </c>
      <c r="Q1084" s="175" t="str">
        <f ca="1"/>
        <v>Load Curve</v>
      </c>
      <c r="R1084" s="7" t="s">
        <v>4</v>
      </c>
      <c r="S1084" s="174">
        <f t="shared" ca="1" si="67"/>
        <v>43943</v>
      </c>
      <c r="T1084" s="20">
        <f ca="1">_xll.meDateFromTenor(S1084,"1D","Following",T$13,"Normal")</f>
        <v>43944</v>
      </c>
      <c r="U1084" s="175" t="str">
        <f ca="1"/>
        <v>Load Curve</v>
      </c>
      <c r="V1084" s="136" t="s">
        <v>4</v>
      </c>
    </row>
    <row r="1085" spans="1:22" x14ac:dyDescent="0.25">
      <c r="A1085" s="142">
        <v>1067</v>
      </c>
      <c r="B1085" s="134"/>
      <c r="C1085" s="174">
        <f ca="1">_xll.meDateFromTenor(C1084,"1D","FOLLOWING",D$13,"NORMAL")</f>
        <v>43944</v>
      </c>
      <c r="D1085" s="20">
        <f ca="1">_xll.meDateFromTenor(C1085,D$14,"Following",D$13,"Normal")</f>
        <v>43945</v>
      </c>
      <c r="E1085" s="175">
        <f ca="1"/>
        <v>1.1115123649483789E-3</v>
      </c>
      <c r="F1085" s="99"/>
      <c r="G1085" s="174">
        <f t="shared" ca="1" si="64"/>
        <v>43944</v>
      </c>
      <c r="H1085" s="20">
        <f ca="1">_xll.meDateFromTenor(G1085,H$14,"Following",H$13,"Normal")</f>
        <v>44035</v>
      </c>
      <c r="I1085" s="175" t="str">
        <f ca="1"/>
        <v>Load Curve</v>
      </c>
      <c r="J1085" s="7" t="s">
        <v>4</v>
      </c>
      <c r="K1085" s="174">
        <f t="shared" ca="1" si="65"/>
        <v>43944</v>
      </c>
      <c r="L1085" s="20">
        <f ca="1">_xll.meDateFromTenor(K1085,L$14,"Following",L$13,"Normal")</f>
        <v>44127</v>
      </c>
      <c r="M1085" s="175">
        <f ca="1"/>
        <v>4.6883940928761827E-3</v>
      </c>
      <c r="N1085" s="7" t="s">
        <v>4</v>
      </c>
      <c r="O1085" s="174">
        <f t="shared" ca="1" si="66"/>
        <v>43944</v>
      </c>
      <c r="P1085" s="20">
        <f ca="1">_xll.meDateFromTenor(O1085,P$14,"Following",P$13,"Normal")</f>
        <v>43945</v>
      </c>
      <c r="Q1085" s="175" t="str">
        <f ca="1"/>
        <v>Load Curve</v>
      </c>
      <c r="R1085" s="7" t="s">
        <v>4</v>
      </c>
      <c r="S1085" s="174">
        <f t="shared" ca="1" si="67"/>
        <v>43944</v>
      </c>
      <c r="T1085" s="20">
        <f ca="1">_xll.meDateFromTenor(S1085,"1D","Following",T$13,"Normal")</f>
        <v>43945</v>
      </c>
      <c r="U1085" s="175" t="str">
        <f ca="1"/>
        <v>Load Curve</v>
      </c>
      <c r="V1085" s="136" t="s">
        <v>4</v>
      </c>
    </row>
    <row r="1086" spans="1:22" x14ac:dyDescent="0.25">
      <c r="A1086" s="142">
        <v>1068</v>
      </c>
      <c r="B1086" s="134"/>
      <c r="C1086" s="174">
        <f ca="1">_xll.meDateFromTenor(C1085,"1D","FOLLOWING",D$13,"NORMAL")</f>
        <v>43945</v>
      </c>
      <c r="D1086" s="20">
        <f ca="1">_xll.meDateFromTenor(C1086,D$14,"Following",D$13,"Normal")</f>
        <v>43948</v>
      </c>
      <c r="E1086" s="175">
        <f ca="1"/>
        <v>1.1275848912718021E-3</v>
      </c>
      <c r="F1086" s="99"/>
      <c r="G1086" s="174">
        <f t="shared" ca="1" si="64"/>
        <v>43945</v>
      </c>
      <c r="H1086" s="20">
        <f ca="1">_xll.meDateFromTenor(G1086,H$14,"Following",H$13,"Normal")</f>
        <v>44036</v>
      </c>
      <c r="I1086" s="175" t="str">
        <f ca="1"/>
        <v>Load Curve</v>
      </c>
      <c r="J1086" s="7" t="s">
        <v>4</v>
      </c>
      <c r="K1086" s="174">
        <f t="shared" ca="1" si="65"/>
        <v>43945</v>
      </c>
      <c r="L1086" s="20">
        <f ca="1">_xll.meDateFromTenor(K1086,L$14,"Following",L$13,"Normal")</f>
        <v>44130</v>
      </c>
      <c r="M1086" s="175">
        <f ca="1"/>
        <v>4.6956082271079457E-3</v>
      </c>
      <c r="N1086" s="7" t="s">
        <v>4</v>
      </c>
      <c r="O1086" s="174">
        <f t="shared" ca="1" si="66"/>
        <v>43945</v>
      </c>
      <c r="P1086" s="20">
        <f ca="1">_xll.meDateFromTenor(O1086,P$14,"Following",P$13,"Normal")</f>
        <v>43948</v>
      </c>
      <c r="Q1086" s="175" t="str">
        <f ca="1"/>
        <v>Load Curve</v>
      </c>
      <c r="R1086" s="7" t="s">
        <v>4</v>
      </c>
      <c r="S1086" s="174">
        <f t="shared" ca="1" si="67"/>
        <v>43945</v>
      </c>
      <c r="T1086" s="20">
        <f ca="1">_xll.meDateFromTenor(S1086,"1D","Following",T$13,"Normal")</f>
        <v>43948</v>
      </c>
      <c r="U1086" s="175" t="str">
        <f ca="1"/>
        <v>Load Curve</v>
      </c>
      <c r="V1086" s="136" t="s">
        <v>4</v>
      </c>
    </row>
    <row r="1087" spans="1:22" x14ac:dyDescent="0.25">
      <c r="A1087" s="142">
        <v>1069</v>
      </c>
      <c r="B1087" s="134"/>
      <c r="C1087" s="174">
        <f ca="1">_xll.meDateFromTenor(C1086,"1D","FOLLOWING",D$13,"NORMAL")</f>
        <v>43948</v>
      </c>
      <c r="D1087" s="20">
        <f ca="1">_xll.meDateFromTenor(C1087,D$14,"Following",D$13,"Normal")</f>
        <v>43949</v>
      </c>
      <c r="E1087" s="175">
        <f ca="1"/>
        <v>1.1436448451449966E-3</v>
      </c>
      <c r="F1087" s="99"/>
      <c r="G1087" s="174">
        <f t="shared" ca="1" si="64"/>
        <v>43948</v>
      </c>
      <c r="H1087" s="20">
        <f ca="1">_xll.meDateFromTenor(G1087,H$14,"Following",H$13,"Normal")</f>
        <v>44039</v>
      </c>
      <c r="I1087" s="175" t="str">
        <f ca="1"/>
        <v>Load Curve</v>
      </c>
      <c r="J1087" s="7" t="s">
        <v>4</v>
      </c>
      <c r="K1087" s="174">
        <f t="shared" ca="1" si="65"/>
        <v>43948</v>
      </c>
      <c r="L1087" s="20">
        <f ca="1">_xll.meDateFromTenor(K1087,L$14,"Following",L$13,"Normal")</f>
        <v>44131</v>
      </c>
      <c r="M1087" s="175">
        <f ca="1"/>
        <v>4.7172203984428319E-3</v>
      </c>
      <c r="N1087" s="7" t="s">
        <v>4</v>
      </c>
      <c r="O1087" s="174">
        <f t="shared" ca="1" si="66"/>
        <v>43948</v>
      </c>
      <c r="P1087" s="20">
        <f ca="1">_xll.meDateFromTenor(O1087,P$14,"Following",P$13,"Normal")</f>
        <v>43949</v>
      </c>
      <c r="Q1087" s="175" t="str">
        <f ca="1"/>
        <v>Load Curve</v>
      </c>
      <c r="R1087" s="7" t="s">
        <v>4</v>
      </c>
      <c r="S1087" s="174">
        <f t="shared" ca="1" si="67"/>
        <v>43948</v>
      </c>
      <c r="T1087" s="20">
        <f ca="1">_xll.meDateFromTenor(S1087,"1D","Following",T$13,"Normal")</f>
        <v>43949</v>
      </c>
      <c r="U1087" s="175" t="str">
        <f ca="1"/>
        <v>Load Curve</v>
      </c>
      <c r="V1087" s="136" t="s">
        <v>4</v>
      </c>
    </row>
    <row r="1088" spans="1:22" x14ac:dyDescent="0.25">
      <c r="A1088" s="142">
        <v>1070</v>
      </c>
      <c r="B1088" s="134"/>
      <c r="C1088" s="174">
        <f ca="1">_xll.meDateFromTenor(C1087,"1D","FOLLOWING",D$13,"NORMAL")</f>
        <v>43949</v>
      </c>
      <c r="D1088" s="20">
        <f ca="1">_xll.meDateFromTenor(C1088,D$14,"Following",D$13,"Normal")</f>
        <v>43950</v>
      </c>
      <c r="E1088" s="175">
        <f ca="1"/>
        <v>1.1516738346182697E-3</v>
      </c>
      <c r="F1088" s="99"/>
      <c r="G1088" s="174">
        <f t="shared" ca="1" si="64"/>
        <v>43949</v>
      </c>
      <c r="H1088" s="20">
        <f ca="1">_xll.meDateFromTenor(G1088,H$14,"Following",H$13,"Normal")</f>
        <v>44040</v>
      </c>
      <c r="I1088" s="175" t="str">
        <f ca="1"/>
        <v>Load Curve</v>
      </c>
      <c r="J1088" s="7" t="s">
        <v>4</v>
      </c>
      <c r="K1088" s="174">
        <f t="shared" ca="1" si="65"/>
        <v>43949</v>
      </c>
      <c r="L1088" s="20">
        <f ca="1">_xll.meDateFromTenor(K1088,L$14,"Following",L$13,"Normal")</f>
        <v>44132</v>
      </c>
      <c r="M1088" s="175">
        <f ca="1"/>
        <v>4.7244143458053337E-3</v>
      </c>
      <c r="N1088" s="7" t="s">
        <v>4</v>
      </c>
      <c r="O1088" s="174">
        <f t="shared" ca="1" si="66"/>
        <v>43949</v>
      </c>
      <c r="P1088" s="20">
        <f ca="1">_xll.meDateFromTenor(O1088,P$14,"Following",P$13,"Normal")</f>
        <v>43950</v>
      </c>
      <c r="Q1088" s="175" t="str">
        <f ca="1"/>
        <v>Load Curve</v>
      </c>
      <c r="R1088" s="7" t="s">
        <v>4</v>
      </c>
      <c r="S1088" s="174">
        <f t="shared" ca="1" si="67"/>
        <v>43949</v>
      </c>
      <c r="T1088" s="20">
        <f ca="1">_xll.meDateFromTenor(S1088,"1D","Following",T$13,"Normal")</f>
        <v>43950</v>
      </c>
      <c r="U1088" s="175" t="str">
        <f ca="1"/>
        <v>Load Curve</v>
      </c>
      <c r="V1088" s="136" t="s">
        <v>4</v>
      </c>
    </row>
    <row r="1089" spans="1:22" x14ac:dyDescent="0.25">
      <c r="A1089" s="142">
        <v>1071</v>
      </c>
      <c r="B1089" s="134"/>
      <c r="C1089" s="174">
        <f ca="1">_xll.meDateFromTenor(C1088,"1D","FOLLOWING",D$13,"NORMAL")</f>
        <v>43950</v>
      </c>
      <c r="D1089" s="20">
        <f ca="1">_xll.meDateFromTenor(C1089,D$14,"Following",D$13,"Normal")</f>
        <v>43951</v>
      </c>
      <c r="E1089" s="175">
        <f ca="1"/>
        <v>1.1597011731725123E-3</v>
      </c>
      <c r="F1089" s="99"/>
      <c r="G1089" s="174">
        <f t="shared" ca="1" si="64"/>
        <v>43950</v>
      </c>
      <c r="H1089" s="20">
        <f ca="1">_xll.meDateFromTenor(G1089,H$14,"Following",H$13,"Normal")</f>
        <v>44041</v>
      </c>
      <c r="I1089" s="175" t="str">
        <f ca="1"/>
        <v>Load Curve</v>
      </c>
      <c r="J1089" s="7" t="s">
        <v>4</v>
      </c>
      <c r="K1089" s="174">
        <f t="shared" ca="1" si="65"/>
        <v>43950</v>
      </c>
      <c r="L1089" s="20">
        <f ca="1">_xll.meDateFromTenor(K1089,L$14,"Following",L$13,"Normal")</f>
        <v>44133</v>
      </c>
      <c r="M1089" s="175">
        <f ca="1"/>
        <v>4.7316032219787765E-3</v>
      </c>
      <c r="N1089" s="7" t="s">
        <v>4</v>
      </c>
      <c r="O1089" s="174">
        <f t="shared" ca="1" si="66"/>
        <v>43950</v>
      </c>
      <c r="P1089" s="20">
        <f ca="1">_xll.meDateFromTenor(O1089,P$14,"Following",P$13,"Normal")</f>
        <v>43951</v>
      </c>
      <c r="Q1089" s="175" t="str">
        <f ca="1"/>
        <v>Load Curve</v>
      </c>
      <c r="R1089" s="7" t="s">
        <v>4</v>
      </c>
      <c r="S1089" s="174">
        <f t="shared" ca="1" si="67"/>
        <v>43950</v>
      </c>
      <c r="T1089" s="20">
        <f ca="1">_xll.meDateFromTenor(S1089,"1D","Following",T$13,"Normal")</f>
        <v>43951</v>
      </c>
      <c r="U1089" s="175" t="str">
        <f ca="1"/>
        <v>Load Curve</v>
      </c>
      <c r="V1089" s="136" t="s">
        <v>4</v>
      </c>
    </row>
    <row r="1090" spans="1:22" x14ac:dyDescent="0.25">
      <c r="A1090" s="142">
        <v>1072</v>
      </c>
      <c r="B1090" s="134"/>
      <c r="C1090" s="174">
        <f ca="1">_xll.meDateFromTenor(C1089,"1D","FOLLOWING",D$13,"NORMAL")</f>
        <v>43951</v>
      </c>
      <c r="D1090" s="20">
        <f ca="1">_xll.meDateFromTenor(C1090,D$14,"Following",D$13,"Normal")</f>
        <v>43955</v>
      </c>
      <c r="E1090" s="175">
        <f ca="1"/>
        <v>1.1797670670987733E-3</v>
      </c>
      <c r="F1090" s="99"/>
      <c r="G1090" s="174">
        <f t="shared" ca="1" si="64"/>
        <v>43951</v>
      </c>
      <c r="H1090" s="20">
        <f ca="1">_xll.meDateFromTenor(G1090,H$14,"Following",H$13,"Normal")</f>
        <v>44042</v>
      </c>
      <c r="I1090" s="175" t="str">
        <f ca="1"/>
        <v>Load Curve</v>
      </c>
      <c r="J1090" s="7" t="s">
        <v>4</v>
      </c>
      <c r="K1090" s="174">
        <f t="shared" ca="1" si="65"/>
        <v>43951</v>
      </c>
      <c r="L1090" s="20">
        <f ca="1">_xll.meDateFromTenor(K1090,L$14,"Following",L$13,"Normal")</f>
        <v>44134</v>
      </c>
      <c r="M1090" s="175">
        <f ca="1"/>
        <v>4.7387870171744619E-3</v>
      </c>
      <c r="N1090" s="7" t="s">
        <v>4</v>
      </c>
      <c r="O1090" s="174">
        <f t="shared" ca="1" si="66"/>
        <v>43951</v>
      </c>
      <c r="P1090" s="20">
        <f ca="1">_xll.meDateFromTenor(O1090,P$14,"Following",P$13,"Normal")</f>
        <v>43955</v>
      </c>
      <c r="Q1090" s="175" t="str">
        <f ca="1"/>
        <v>Load Curve</v>
      </c>
      <c r="R1090" s="7" t="s">
        <v>4</v>
      </c>
      <c r="S1090" s="174">
        <f t="shared" ca="1" si="67"/>
        <v>43951</v>
      </c>
      <c r="T1090" s="20">
        <f ca="1">_xll.meDateFromTenor(S1090,"1D","Following",T$13,"Normal")</f>
        <v>43955</v>
      </c>
      <c r="U1090" s="175" t="str">
        <f ca="1"/>
        <v>Load Curve</v>
      </c>
      <c r="V1090" s="136" t="s">
        <v>4</v>
      </c>
    </row>
    <row r="1091" spans="1:22" x14ac:dyDescent="0.25">
      <c r="A1091" s="142">
        <v>1073</v>
      </c>
      <c r="B1091" s="134"/>
      <c r="C1091" s="174">
        <f ca="1">_xll.meDateFromTenor(C1090,"1D","FOLLOWING",D$13,"NORMAL")</f>
        <v>43955</v>
      </c>
      <c r="D1091" s="20">
        <f ca="1">_xll.meDateFromTenor(C1091,D$14,"Following",D$13,"Normal")</f>
        <v>43956</v>
      </c>
      <c r="E1091" s="175">
        <f ca="1"/>
        <v>1.199813115659677E-3</v>
      </c>
      <c r="F1091" s="99"/>
      <c r="G1091" s="174">
        <f t="shared" ca="1" si="64"/>
        <v>43955</v>
      </c>
      <c r="H1091" s="20">
        <f ca="1">_xll.meDateFromTenor(G1091,H$14,"Following",H$13,"Normal")</f>
        <v>44047</v>
      </c>
      <c r="I1091" s="175" t="str">
        <f ca="1"/>
        <v>Load Curve</v>
      </c>
      <c r="J1091" s="7" t="s">
        <v>4</v>
      </c>
      <c r="K1091" s="174">
        <f t="shared" ca="1" si="65"/>
        <v>43955</v>
      </c>
      <c r="L1091" s="20">
        <f ca="1">_xll.meDateFromTenor(K1091,L$14,"Following",L$13,"Normal")</f>
        <v>44139</v>
      </c>
      <c r="M1091" s="175">
        <f ca="1"/>
        <v>4.7674711924056874E-3</v>
      </c>
      <c r="N1091" s="7" t="s">
        <v>4</v>
      </c>
      <c r="O1091" s="174">
        <f t="shared" ca="1" si="66"/>
        <v>43955</v>
      </c>
      <c r="P1091" s="20">
        <f ca="1">_xll.meDateFromTenor(O1091,P$14,"Following",P$13,"Normal")</f>
        <v>43956</v>
      </c>
      <c r="Q1091" s="175" t="str">
        <f ca="1"/>
        <v>Load Curve</v>
      </c>
      <c r="R1091" s="7" t="s">
        <v>4</v>
      </c>
      <c r="S1091" s="174">
        <f t="shared" ca="1" si="67"/>
        <v>43955</v>
      </c>
      <c r="T1091" s="20">
        <f ca="1">_xll.meDateFromTenor(S1091,"1D","Following",T$13,"Normal")</f>
        <v>43956</v>
      </c>
      <c r="U1091" s="175" t="str">
        <f ca="1"/>
        <v>Load Curve</v>
      </c>
      <c r="V1091" s="136" t="s">
        <v>4</v>
      </c>
    </row>
    <row r="1092" spans="1:22" x14ac:dyDescent="0.25">
      <c r="A1092" s="142">
        <v>1074</v>
      </c>
      <c r="B1092" s="134"/>
      <c r="C1092" s="174">
        <f ca="1">_xll.meDateFromTenor(C1091,"1D","FOLLOWING",D$13,"NORMAL")</f>
        <v>43956</v>
      </c>
      <c r="D1092" s="20">
        <f ca="1">_xll.meDateFromTenor(C1092,D$14,"Following",D$13,"Normal")</f>
        <v>43957</v>
      </c>
      <c r="E1092" s="175">
        <f ca="1"/>
        <v>1.2078305582099188E-3</v>
      </c>
      <c r="F1092" s="99"/>
      <c r="G1092" s="174">
        <f t="shared" ca="1" si="64"/>
        <v>43956</v>
      </c>
      <c r="H1092" s="20">
        <f ca="1">_xll.meDateFromTenor(G1092,H$14,"Following",H$13,"Normal")</f>
        <v>44048</v>
      </c>
      <c r="I1092" s="175" t="str">
        <f ca="1"/>
        <v>Load Curve</v>
      </c>
      <c r="J1092" s="7" t="s">
        <v>4</v>
      </c>
      <c r="K1092" s="174">
        <f t="shared" ca="1" si="65"/>
        <v>43956</v>
      </c>
      <c r="L1092" s="20">
        <f ca="1">_xll.meDateFromTenor(K1092,L$14,"Following",L$13,"Normal")</f>
        <v>44140</v>
      </c>
      <c r="M1092" s="175">
        <f ca="1"/>
        <v>4.7746294358821263E-3</v>
      </c>
      <c r="N1092" s="7" t="s">
        <v>4</v>
      </c>
      <c r="O1092" s="174">
        <f t="shared" ca="1" si="66"/>
        <v>43956</v>
      </c>
      <c r="P1092" s="20">
        <f ca="1">_xll.meDateFromTenor(O1092,P$14,"Following",P$13,"Normal")</f>
        <v>43957</v>
      </c>
      <c r="Q1092" s="175" t="str">
        <f ca="1"/>
        <v>Load Curve</v>
      </c>
      <c r="R1092" s="7" t="s">
        <v>4</v>
      </c>
      <c r="S1092" s="174">
        <f t="shared" ca="1" si="67"/>
        <v>43956</v>
      </c>
      <c r="T1092" s="20">
        <f ca="1">_xll.meDateFromTenor(S1092,"1D","Following",T$13,"Normal")</f>
        <v>43957</v>
      </c>
      <c r="U1092" s="175" t="str">
        <f ca="1"/>
        <v>Load Curve</v>
      </c>
      <c r="V1092" s="136" t="s">
        <v>4</v>
      </c>
    </row>
    <row r="1093" spans="1:22" x14ac:dyDescent="0.25">
      <c r="A1093" s="142">
        <v>1075</v>
      </c>
      <c r="B1093" s="134"/>
      <c r="C1093" s="174">
        <f ca="1">_xll.meDateFromTenor(C1092,"1D","FOLLOWING",D$13,"NORMAL")</f>
        <v>43957</v>
      </c>
      <c r="D1093" s="20">
        <f ca="1">_xll.meDateFromTenor(C1093,D$14,"Following",D$13,"Normal")</f>
        <v>43958</v>
      </c>
      <c r="E1093" s="175">
        <f ca="1"/>
        <v>1.2158463528775575E-3</v>
      </c>
      <c r="F1093" s="99"/>
      <c r="G1093" s="174">
        <f t="shared" ca="1" si="64"/>
        <v>43957</v>
      </c>
      <c r="H1093" s="20">
        <f ca="1">_xll.meDateFromTenor(G1093,H$14,"Following",H$13,"Normal")</f>
        <v>44049</v>
      </c>
      <c r="I1093" s="175" t="str">
        <f ca="1"/>
        <v>Load Curve</v>
      </c>
      <c r="J1093" s="7" t="s">
        <v>4</v>
      </c>
      <c r="K1093" s="174">
        <f t="shared" ca="1" si="65"/>
        <v>43957</v>
      </c>
      <c r="L1093" s="20">
        <f ca="1">_xll.meDateFromTenor(K1093,L$14,"Following",L$13,"Normal")</f>
        <v>44141</v>
      </c>
      <c r="M1093" s="175">
        <f ca="1"/>
        <v>4.781782539648621E-3</v>
      </c>
      <c r="N1093" s="7" t="s">
        <v>4</v>
      </c>
      <c r="O1093" s="174">
        <f t="shared" ca="1" si="66"/>
        <v>43957</v>
      </c>
      <c r="P1093" s="20">
        <f ca="1">_xll.meDateFromTenor(O1093,P$14,"Following",P$13,"Normal")</f>
        <v>43958</v>
      </c>
      <c r="Q1093" s="175" t="str">
        <f ca="1"/>
        <v>Load Curve</v>
      </c>
      <c r="R1093" s="7" t="s">
        <v>4</v>
      </c>
      <c r="S1093" s="174">
        <f t="shared" ca="1" si="67"/>
        <v>43957</v>
      </c>
      <c r="T1093" s="20">
        <f ca="1">_xll.meDateFromTenor(S1093,"1D","Following",T$13,"Normal")</f>
        <v>43958</v>
      </c>
      <c r="U1093" s="175" t="str">
        <f ca="1"/>
        <v>Load Curve</v>
      </c>
      <c r="V1093" s="136" t="s">
        <v>4</v>
      </c>
    </row>
    <row r="1094" spans="1:22" x14ac:dyDescent="0.25">
      <c r="A1094" s="142">
        <v>1076</v>
      </c>
      <c r="B1094" s="134"/>
      <c r="C1094" s="174">
        <f ca="1">_xll.meDateFromTenor(C1093,"1D","FOLLOWING",D$13,"NORMAL")</f>
        <v>43958</v>
      </c>
      <c r="D1094" s="20">
        <f ca="1">_xll.meDateFromTenor(C1094,D$14,"Following",D$13,"Normal")</f>
        <v>43959</v>
      </c>
      <c r="E1094" s="175">
        <f ca="1"/>
        <v>1.2238605004635029E-3</v>
      </c>
      <c r="F1094" s="99"/>
      <c r="G1094" s="174">
        <f t="shared" ca="1" si="64"/>
        <v>43958</v>
      </c>
      <c r="H1094" s="20">
        <f ca="1">_xll.meDateFromTenor(G1094,H$14,"Following",H$13,"Normal")</f>
        <v>44050</v>
      </c>
      <c r="I1094" s="175" t="str">
        <f ca="1"/>
        <v>Load Curve</v>
      </c>
      <c r="J1094" s="7" t="s">
        <v>4</v>
      </c>
      <c r="K1094" s="174">
        <f t="shared" ca="1" si="65"/>
        <v>43958</v>
      </c>
      <c r="L1094" s="20">
        <f ca="1">_xll.meDateFromTenor(K1094,L$14,"Following",L$13,"Normal")</f>
        <v>44144</v>
      </c>
      <c r="M1094" s="175">
        <f ca="1"/>
        <v>4.7889304939164809E-3</v>
      </c>
      <c r="N1094" s="7" t="s">
        <v>4</v>
      </c>
      <c r="O1094" s="174">
        <f t="shared" ca="1" si="66"/>
        <v>43958</v>
      </c>
      <c r="P1094" s="20">
        <f ca="1">_xll.meDateFromTenor(O1094,P$14,"Following",P$13,"Normal")</f>
        <v>43959</v>
      </c>
      <c r="Q1094" s="175" t="str">
        <f ca="1"/>
        <v>Load Curve</v>
      </c>
      <c r="R1094" s="7" t="s">
        <v>4</v>
      </c>
      <c r="S1094" s="174">
        <f t="shared" ca="1" si="67"/>
        <v>43958</v>
      </c>
      <c r="T1094" s="20">
        <f ca="1">_xll.meDateFromTenor(S1094,"1D","Following",T$13,"Normal")</f>
        <v>43959</v>
      </c>
      <c r="U1094" s="175" t="str">
        <f ca="1"/>
        <v>Load Curve</v>
      </c>
      <c r="V1094" s="136" t="s">
        <v>4</v>
      </c>
    </row>
    <row r="1095" spans="1:22" x14ac:dyDescent="0.25">
      <c r="A1095" s="142">
        <v>1077</v>
      </c>
      <c r="B1095" s="134"/>
      <c r="C1095" s="174">
        <f ca="1">_xll.meDateFromTenor(C1094,"1D","FOLLOWING",D$13,"NORMAL")</f>
        <v>43959</v>
      </c>
      <c r="D1095" s="20">
        <f ca="1">_xll.meDateFromTenor(C1095,D$14,"Following",D$13,"Normal")</f>
        <v>43962</v>
      </c>
      <c r="E1095" s="175">
        <f ca="1"/>
        <v>1.2398875785545821E-3</v>
      </c>
      <c r="F1095" s="99"/>
      <c r="G1095" s="174">
        <f t="shared" ca="1" si="64"/>
        <v>43959</v>
      </c>
      <c r="H1095" s="20">
        <f ca="1">_xll.meDateFromTenor(G1095,H$14,"Following",H$13,"Normal")</f>
        <v>44053</v>
      </c>
      <c r="I1095" s="175" t="str">
        <f ca="1"/>
        <v>Load Curve</v>
      </c>
      <c r="J1095" s="7" t="s">
        <v>4</v>
      </c>
      <c r="K1095" s="174">
        <f t="shared" ca="1" si="65"/>
        <v>43959</v>
      </c>
      <c r="L1095" s="20">
        <f ca="1">_xll.meDateFromTenor(K1095,L$14,"Following",L$13,"Normal")</f>
        <v>44144</v>
      </c>
      <c r="M1095" s="175">
        <f ca="1"/>
        <v>4.7960732888969989E-3</v>
      </c>
      <c r="N1095" s="7" t="s">
        <v>4</v>
      </c>
      <c r="O1095" s="174">
        <f t="shared" ca="1" si="66"/>
        <v>43959</v>
      </c>
      <c r="P1095" s="20">
        <f ca="1">_xll.meDateFromTenor(O1095,P$14,"Following",P$13,"Normal")</f>
        <v>43962</v>
      </c>
      <c r="Q1095" s="175" t="str">
        <f ca="1"/>
        <v>Load Curve</v>
      </c>
      <c r="R1095" s="7" t="s">
        <v>4</v>
      </c>
      <c r="S1095" s="174">
        <f t="shared" ca="1" si="67"/>
        <v>43959</v>
      </c>
      <c r="T1095" s="20">
        <f ca="1">_xll.meDateFromTenor(S1095,"1D","Following",T$13,"Normal")</f>
        <v>43962</v>
      </c>
      <c r="U1095" s="175" t="str">
        <f ca="1"/>
        <v>Load Curve</v>
      </c>
      <c r="V1095" s="136" t="s">
        <v>4</v>
      </c>
    </row>
    <row r="1096" spans="1:22" x14ac:dyDescent="0.25">
      <c r="A1096" s="142">
        <v>1078</v>
      </c>
      <c r="B1096" s="134"/>
      <c r="C1096" s="174">
        <f ca="1">_xll.meDateFromTenor(C1095,"1D","FOLLOWING",D$13,"NORMAL")</f>
        <v>43962</v>
      </c>
      <c r="D1096" s="20">
        <f ca="1">_xll.meDateFromTenor(C1096,D$14,"Following",D$13,"Normal")</f>
        <v>43963</v>
      </c>
      <c r="E1096" s="175">
        <f ca="1"/>
        <v>1.2559006310122022E-3</v>
      </c>
      <c r="F1096" s="99"/>
      <c r="G1096" s="174">
        <f t="shared" ca="1" si="64"/>
        <v>43962</v>
      </c>
      <c r="H1096" s="20">
        <f ca="1">_xll.meDateFromTenor(G1096,H$14,"Following",H$13,"Normal")</f>
        <v>44054</v>
      </c>
      <c r="I1096" s="175" t="str">
        <f ca="1"/>
        <v>Load Curve</v>
      </c>
      <c r="J1096" s="7" t="s">
        <v>4</v>
      </c>
      <c r="K1096" s="174">
        <f t="shared" ca="1" si="65"/>
        <v>43962</v>
      </c>
      <c r="L1096" s="20">
        <f ca="1">_xll.meDateFromTenor(K1096,L$14,"Following",L$13,"Normal")</f>
        <v>44146</v>
      </c>
      <c r="M1096" s="175">
        <f ca="1"/>
        <v>4.8174706202275619E-3</v>
      </c>
      <c r="N1096" s="7" t="s">
        <v>4</v>
      </c>
      <c r="O1096" s="174">
        <f t="shared" ca="1" si="66"/>
        <v>43962</v>
      </c>
      <c r="P1096" s="20">
        <f ca="1">_xll.meDateFromTenor(O1096,P$14,"Following",P$13,"Normal")</f>
        <v>43963</v>
      </c>
      <c r="Q1096" s="175" t="str">
        <f ca="1"/>
        <v>Load Curve</v>
      </c>
      <c r="R1096" s="7" t="s">
        <v>4</v>
      </c>
      <c r="S1096" s="174">
        <f t="shared" ca="1" si="67"/>
        <v>43962</v>
      </c>
      <c r="T1096" s="20">
        <f ca="1">_xll.meDateFromTenor(S1096,"1D","Following",T$13,"Normal")</f>
        <v>43963</v>
      </c>
      <c r="U1096" s="175" t="str">
        <f ca="1"/>
        <v>Load Curve</v>
      </c>
      <c r="V1096" s="136" t="s">
        <v>4</v>
      </c>
    </row>
    <row r="1097" spans="1:22" x14ac:dyDescent="0.25">
      <c r="A1097" s="142">
        <v>1079</v>
      </c>
      <c r="B1097" s="134"/>
      <c r="C1097" s="174">
        <f ca="1">_xll.meDateFromTenor(C1096,"1D","FOLLOWING",D$13,"NORMAL")</f>
        <v>43963</v>
      </c>
      <c r="D1097" s="20">
        <f ca="1">_xll.meDateFromTenor(C1097,D$14,"Following",D$13,"Normal")</f>
        <v>43964</v>
      </c>
      <c r="E1097" s="175">
        <f ca="1"/>
        <v>1.2639065511786086E-3</v>
      </c>
      <c r="F1097" s="99"/>
      <c r="G1097" s="174">
        <f t="shared" ca="1" si="64"/>
        <v>43963</v>
      </c>
      <c r="H1097" s="20">
        <f ca="1">_xll.meDateFromTenor(G1097,H$14,"Following",H$13,"Normal")</f>
        <v>44055</v>
      </c>
      <c r="I1097" s="175" t="str">
        <f ca="1"/>
        <v>Load Curve</v>
      </c>
      <c r="J1097" s="7" t="s">
        <v>4</v>
      </c>
      <c r="K1097" s="174">
        <f t="shared" ca="1" si="65"/>
        <v>43963</v>
      </c>
      <c r="L1097" s="20">
        <f ca="1">_xll.meDateFromTenor(K1097,L$14,"Following",L$13,"Normal")</f>
        <v>44147</v>
      </c>
      <c r="M1097" s="175">
        <f ca="1"/>
        <v>4.8245926801717591E-3</v>
      </c>
      <c r="N1097" s="7" t="s">
        <v>4</v>
      </c>
      <c r="O1097" s="174">
        <f t="shared" ca="1" si="66"/>
        <v>43963</v>
      </c>
      <c r="P1097" s="20">
        <f ca="1">_xll.meDateFromTenor(O1097,P$14,"Following",P$13,"Normal")</f>
        <v>43964</v>
      </c>
      <c r="Q1097" s="175" t="str">
        <f ca="1"/>
        <v>Load Curve</v>
      </c>
      <c r="R1097" s="7" t="s">
        <v>4</v>
      </c>
      <c r="S1097" s="174">
        <f t="shared" ca="1" si="67"/>
        <v>43963</v>
      </c>
      <c r="T1097" s="20">
        <f ca="1">_xll.meDateFromTenor(S1097,"1D","Following",T$13,"Normal")</f>
        <v>43964</v>
      </c>
      <c r="U1097" s="175" t="str">
        <f ca="1"/>
        <v>Load Curve</v>
      </c>
      <c r="V1097" s="136" t="s">
        <v>4</v>
      </c>
    </row>
    <row r="1098" spans="1:22" x14ac:dyDescent="0.25">
      <c r="A1098" s="142">
        <v>1080</v>
      </c>
      <c r="B1098" s="134"/>
      <c r="C1098" s="174">
        <f ca="1">_xll.meDateFromTenor(C1097,"1D","FOLLOWING",D$13,"NORMAL")</f>
        <v>43964</v>
      </c>
      <c r="D1098" s="20">
        <f ca="1">_xll.meDateFromTenor(C1098,D$14,"Following",D$13,"Normal")</f>
        <v>43965</v>
      </c>
      <c r="E1098" s="175">
        <f ca="1"/>
        <v>1.2719108273009231E-3</v>
      </c>
      <c r="F1098" s="99"/>
      <c r="G1098" s="174">
        <f t="shared" ca="1" si="64"/>
        <v>43964</v>
      </c>
      <c r="H1098" s="20">
        <f ca="1">_xll.meDateFromTenor(G1098,H$14,"Following",H$13,"Normal")</f>
        <v>44056</v>
      </c>
      <c r="I1098" s="175" t="str">
        <f ca="1"/>
        <v>Load Curve</v>
      </c>
      <c r="J1098" s="7" t="s">
        <v>4</v>
      </c>
      <c r="K1098" s="174">
        <f t="shared" ca="1" si="65"/>
        <v>43964</v>
      </c>
      <c r="L1098" s="20">
        <f ca="1">_xll.meDateFromTenor(K1098,L$14,"Following",L$13,"Normal")</f>
        <v>44148</v>
      </c>
      <c r="M1098" s="175">
        <f ca="1"/>
        <v>4.8317095318851306E-3</v>
      </c>
      <c r="N1098" s="7" t="s">
        <v>4</v>
      </c>
      <c r="O1098" s="174">
        <f t="shared" ca="1" si="66"/>
        <v>43964</v>
      </c>
      <c r="P1098" s="20">
        <f ca="1">_xll.meDateFromTenor(O1098,P$14,"Following",P$13,"Normal")</f>
        <v>43965</v>
      </c>
      <c r="Q1098" s="175" t="str">
        <f ca="1"/>
        <v>Load Curve</v>
      </c>
      <c r="R1098" s="7" t="s">
        <v>4</v>
      </c>
      <c r="S1098" s="174">
        <f t="shared" ca="1" si="67"/>
        <v>43964</v>
      </c>
      <c r="T1098" s="20">
        <f ca="1">_xll.meDateFromTenor(S1098,"1D","Following",T$13,"Normal")</f>
        <v>43965</v>
      </c>
      <c r="U1098" s="175" t="str">
        <f ca="1"/>
        <v>Load Curve</v>
      </c>
      <c r="V1098" s="136" t="s">
        <v>4</v>
      </c>
    </row>
    <row r="1099" spans="1:22" x14ac:dyDescent="0.25">
      <c r="A1099" s="142">
        <v>1081</v>
      </c>
      <c r="B1099" s="134"/>
      <c r="C1099" s="174">
        <f ca="1">_xll.meDateFromTenor(C1098,"1D","FOLLOWING",D$13,"NORMAL")</f>
        <v>43965</v>
      </c>
      <c r="D1099" s="20">
        <f ca="1">_xll.meDateFromTenor(C1099,D$14,"Following",D$13,"Normal")</f>
        <v>43966</v>
      </c>
      <c r="E1099" s="175">
        <f ca="1"/>
        <v>1.2799134599370762E-3</v>
      </c>
      <c r="F1099" s="99"/>
      <c r="G1099" s="174">
        <f t="shared" ca="1" si="64"/>
        <v>43965</v>
      </c>
      <c r="H1099" s="20">
        <f ca="1">_xll.meDateFromTenor(G1099,H$14,"Following",H$13,"Normal")</f>
        <v>44057</v>
      </c>
      <c r="I1099" s="175" t="str">
        <f ca="1"/>
        <v>Load Curve</v>
      </c>
      <c r="J1099" s="7" t="s">
        <v>4</v>
      </c>
      <c r="K1099" s="174">
        <f t="shared" ca="1" si="65"/>
        <v>43965</v>
      </c>
      <c r="L1099" s="20">
        <f ca="1">_xll.meDateFromTenor(K1099,L$14,"Following",L$13,"Normal")</f>
        <v>44151</v>
      </c>
      <c r="M1099" s="175">
        <f ca="1"/>
        <v>4.8388211655789812E-3</v>
      </c>
      <c r="N1099" s="7" t="s">
        <v>4</v>
      </c>
      <c r="O1099" s="174">
        <f t="shared" ca="1" si="66"/>
        <v>43965</v>
      </c>
      <c r="P1099" s="20">
        <f ca="1">_xll.meDateFromTenor(O1099,P$14,"Following",P$13,"Normal")</f>
        <v>43966</v>
      </c>
      <c r="Q1099" s="175" t="str">
        <f ca="1"/>
        <v>Load Curve</v>
      </c>
      <c r="R1099" s="7" t="s">
        <v>4</v>
      </c>
      <c r="S1099" s="174">
        <f t="shared" ca="1" si="67"/>
        <v>43965</v>
      </c>
      <c r="T1099" s="20">
        <f ca="1">_xll.meDateFromTenor(S1099,"1D","Following",T$13,"Normal")</f>
        <v>43966</v>
      </c>
      <c r="U1099" s="175" t="str">
        <f ca="1"/>
        <v>Load Curve</v>
      </c>
      <c r="V1099" s="136" t="s">
        <v>4</v>
      </c>
    </row>
    <row r="1100" spans="1:22" x14ac:dyDescent="0.25">
      <c r="A1100" s="142">
        <v>1082</v>
      </c>
      <c r="B1100" s="134"/>
      <c r="C1100" s="174">
        <f ca="1">_xll.meDateFromTenor(C1099,"1D","FOLLOWING",D$13,"NORMAL")</f>
        <v>43966</v>
      </c>
      <c r="D1100" s="20">
        <f ca="1">_xll.meDateFromTenor(C1100,D$14,"Following",D$13,"Normal")</f>
        <v>43969</v>
      </c>
      <c r="E1100" s="175">
        <f ca="1"/>
        <v>1.2959179146322013E-3</v>
      </c>
      <c r="F1100" s="99"/>
      <c r="G1100" s="174">
        <f t="shared" ca="1" si="64"/>
        <v>43966</v>
      </c>
      <c r="H1100" s="20">
        <f ca="1">_xll.meDateFromTenor(G1100,H$14,"Following",H$13,"Normal")</f>
        <v>44060</v>
      </c>
      <c r="I1100" s="175" t="str">
        <f ca="1"/>
        <v>Load Curve</v>
      </c>
      <c r="J1100" s="7" t="s">
        <v>4</v>
      </c>
      <c r="K1100" s="174">
        <f t="shared" ca="1" si="65"/>
        <v>43966</v>
      </c>
      <c r="L1100" s="20">
        <f ca="1">_xll.meDateFromTenor(K1100,L$14,"Following",L$13,"Normal")</f>
        <v>44151</v>
      </c>
      <c r="M1100" s="175">
        <f ca="1"/>
        <v>4.8459275714646107E-3</v>
      </c>
      <c r="N1100" s="7" t="s">
        <v>4</v>
      </c>
      <c r="O1100" s="174">
        <f t="shared" ca="1" si="66"/>
        <v>43966</v>
      </c>
      <c r="P1100" s="20">
        <f ca="1">_xll.meDateFromTenor(O1100,P$14,"Following",P$13,"Normal")</f>
        <v>43969</v>
      </c>
      <c r="Q1100" s="175" t="str">
        <f ca="1"/>
        <v>Load Curve</v>
      </c>
      <c r="R1100" s="7" t="s">
        <v>4</v>
      </c>
      <c r="S1100" s="174">
        <f t="shared" ca="1" si="67"/>
        <v>43966</v>
      </c>
      <c r="T1100" s="20">
        <f ca="1">_xll.meDateFromTenor(S1100,"1D","Following",T$13,"Normal")</f>
        <v>43969</v>
      </c>
      <c r="U1100" s="175" t="str">
        <f ca="1"/>
        <v>Load Curve</v>
      </c>
      <c r="V1100" s="136" t="s">
        <v>4</v>
      </c>
    </row>
    <row r="1101" spans="1:22" x14ac:dyDescent="0.25">
      <c r="A1101" s="142">
        <v>1083</v>
      </c>
      <c r="B1101" s="134"/>
      <c r="C1101" s="174">
        <f ca="1">_xll.meDateFromTenor(C1100,"1D","FOLLOWING",D$13,"NORMAL")</f>
        <v>43969</v>
      </c>
      <c r="D1101" s="20">
        <f ca="1">_xll.meDateFromTenor(C1101,D$14,"Following",D$13,"Normal")</f>
        <v>43970</v>
      </c>
      <c r="E1101" s="175">
        <f ca="1"/>
        <v>1.3119075662613336E-3</v>
      </c>
      <c r="F1101" s="99"/>
      <c r="G1101" s="174">
        <f t="shared" ca="1" si="64"/>
        <v>43969</v>
      </c>
      <c r="H1101" s="20">
        <f ca="1">_xll.meDateFromTenor(G1101,H$14,"Following",H$13,"Normal")</f>
        <v>44061</v>
      </c>
      <c r="I1101" s="175" t="str">
        <f ca="1"/>
        <v>Load Curve</v>
      </c>
      <c r="J1101" s="7" t="s">
        <v>4</v>
      </c>
      <c r="K1101" s="174">
        <f t="shared" ca="1" si="65"/>
        <v>43969</v>
      </c>
      <c r="L1101" s="20">
        <f ca="1">_xll.meDateFromTenor(K1101,L$14,"Following",L$13,"Normal")</f>
        <v>44153</v>
      </c>
      <c r="M1101" s="175">
        <f ca="1"/>
        <v>4.8672153243852039E-3</v>
      </c>
      <c r="N1101" s="7" t="s">
        <v>4</v>
      </c>
      <c r="O1101" s="174">
        <f t="shared" ca="1" si="66"/>
        <v>43969</v>
      </c>
      <c r="P1101" s="20">
        <f ca="1">_xll.meDateFromTenor(O1101,P$14,"Following",P$13,"Normal")</f>
        <v>43970</v>
      </c>
      <c r="Q1101" s="175" t="str">
        <f ca="1"/>
        <v>Load Curve</v>
      </c>
      <c r="R1101" s="7" t="s">
        <v>4</v>
      </c>
      <c r="S1101" s="174">
        <f t="shared" ca="1" si="67"/>
        <v>43969</v>
      </c>
      <c r="T1101" s="20">
        <f ca="1">_xll.meDateFromTenor(S1101,"1D","Following",T$13,"Normal")</f>
        <v>43970</v>
      </c>
      <c r="U1101" s="175" t="str">
        <f ca="1"/>
        <v>Load Curve</v>
      </c>
      <c r="V1101" s="136" t="s">
        <v>4</v>
      </c>
    </row>
    <row r="1102" spans="1:22" x14ac:dyDescent="0.25">
      <c r="A1102" s="142">
        <v>1084</v>
      </c>
      <c r="B1102" s="134"/>
      <c r="C1102" s="174">
        <f ca="1">_xll.meDateFromTenor(C1101,"1D","FOLLOWING",D$13,"NORMAL")</f>
        <v>43970</v>
      </c>
      <c r="D1102" s="20">
        <f ca="1">_xll.meDateFromTenor(C1102,D$14,"Following",D$13,"Normal")</f>
        <v>43971</v>
      </c>
      <c r="E1102" s="175">
        <f ca="1"/>
        <v>1.3199019893053103E-3</v>
      </c>
      <c r="F1102" s="99"/>
      <c r="G1102" s="174">
        <f t="shared" ca="1" si="64"/>
        <v>43970</v>
      </c>
      <c r="H1102" s="20">
        <f ca="1">_xll.meDateFromTenor(G1102,H$14,"Following",H$13,"Normal")</f>
        <v>44062</v>
      </c>
      <c r="I1102" s="175" t="str">
        <f ca="1"/>
        <v>Load Curve</v>
      </c>
      <c r="J1102" s="7" t="s">
        <v>4</v>
      </c>
      <c r="K1102" s="174">
        <f t="shared" ca="1" si="65"/>
        <v>43970</v>
      </c>
      <c r="L1102" s="20">
        <f ca="1">_xll.meDateFromTenor(K1102,L$14,"Following",L$13,"Normal")</f>
        <v>44154</v>
      </c>
      <c r="M1102" s="175">
        <f ca="1"/>
        <v>4.8743007211509816E-3</v>
      </c>
      <c r="N1102" s="7" t="s">
        <v>4</v>
      </c>
      <c r="O1102" s="174">
        <f t="shared" ca="1" si="66"/>
        <v>43970</v>
      </c>
      <c r="P1102" s="20">
        <f ca="1">_xll.meDateFromTenor(O1102,P$14,"Following",P$13,"Normal")</f>
        <v>43971</v>
      </c>
      <c r="Q1102" s="175" t="str">
        <f ca="1"/>
        <v>Load Curve</v>
      </c>
      <c r="R1102" s="7" t="s">
        <v>4</v>
      </c>
      <c r="S1102" s="174">
        <f t="shared" ca="1" si="67"/>
        <v>43970</v>
      </c>
      <c r="T1102" s="20">
        <f ca="1">_xll.meDateFromTenor(S1102,"1D","Following",T$13,"Normal")</f>
        <v>43971</v>
      </c>
      <c r="U1102" s="175" t="str">
        <f ca="1"/>
        <v>Load Curve</v>
      </c>
      <c r="V1102" s="136" t="s">
        <v>4</v>
      </c>
    </row>
    <row r="1103" spans="1:22" x14ac:dyDescent="0.25">
      <c r="A1103" s="142">
        <v>1085</v>
      </c>
      <c r="B1103" s="134"/>
      <c r="C1103" s="174">
        <f ca="1">_xll.meDateFromTenor(C1102,"1D","FOLLOWING",D$13,"NORMAL")</f>
        <v>43971</v>
      </c>
      <c r="D1103" s="20">
        <f ca="1">_xll.meDateFromTenor(C1103,D$14,"Following",D$13,"Normal")</f>
        <v>43972</v>
      </c>
      <c r="E1103" s="175">
        <f ca="1"/>
        <v>1.3278947718207291E-3</v>
      </c>
      <c r="F1103" s="99"/>
      <c r="G1103" s="174">
        <f t="shared" ca="1" si="64"/>
        <v>43971</v>
      </c>
      <c r="H1103" s="20">
        <f ca="1">_xll.meDateFromTenor(G1103,H$14,"Following",H$13,"Normal")</f>
        <v>44063</v>
      </c>
      <c r="I1103" s="175" t="str">
        <f ca="1"/>
        <v>Load Curve</v>
      </c>
      <c r="J1103" s="7" t="s">
        <v>4</v>
      </c>
      <c r="K1103" s="174">
        <f t="shared" ca="1" si="65"/>
        <v>43971</v>
      </c>
      <c r="L1103" s="20">
        <f ca="1">_xll.meDateFromTenor(K1103,L$14,"Following",L$13,"Normal")</f>
        <v>44155</v>
      </c>
      <c r="M1103" s="175">
        <f ca="1"/>
        <v>4.8813808411650485E-3</v>
      </c>
      <c r="N1103" s="7" t="s">
        <v>4</v>
      </c>
      <c r="O1103" s="174">
        <f t="shared" ca="1" si="66"/>
        <v>43971</v>
      </c>
      <c r="P1103" s="20">
        <f ca="1">_xll.meDateFromTenor(O1103,P$14,"Following",P$13,"Normal")</f>
        <v>43972</v>
      </c>
      <c r="Q1103" s="175" t="str">
        <f ca="1"/>
        <v>Load Curve</v>
      </c>
      <c r="R1103" s="7" t="s">
        <v>4</v>
      </c>
      <c r="S1103" s="174">
        <f t="shared" ca="1" si="67"/>
        <v>43971</v>
      </c>
      <c r="T1103" s="20">
        <f ca="1">_xll.meDateFromTenor(S1103,"1D","Following",T$13,"Normal")</f>
        <v>43972</v>
      </c>
      <c r="U1103" s="175" t="str">
        <f ca="1"/>
        <v>Load Curve</v>
      </c>
      <c r="V1103" s="136" t="s">
        <v>4</v>
      </c>
    </row>
    <row r="1104" spans="1:22" x14ac:dyDescent="0.25">
      <c r="A1104" s="142">
        <v>1086</v>
      </c>
      <c r="B1104" s="134"/>
      <c r="C1104" s="174">
        <f ca="1">_xll.meDateFromTenor(C1103,"1D","FOLLOWING",D$13,"NORMAL")</f>
        <v>43972</v>
      </c>
      <c r="D1104" s="20">
        <f ca="1">_xll.meDateFromTenor(C1104,D$14,"Following",D$13,"Normal")</f>
        <v>43973</v>
      </c>
      <c r="E1104" s="175">
        <f ca="1"/>
        <v>1.3358859144487719E-3</v>
      </c>
      <c r="F1104" s="99"/>
      <c r="G1104" s="174">
        <f t="shared" ca="1" si="64"/>
        <v>43972</v>
      </c>
      <c r="H1104" s="20">
        <f ca="1">_xll.meDateFromTenor(G1104,H$14,"Following",H$13,"Normal")</f>
        <v>44064</v>
      </c>
      <c r="I1104" s="175" t="str">
        <f ca="1"/>
        <v>Load Curve</v>
      </c>
      <c r="J1104" s="7" t="s">
        <v>4</v>
      </c>
      <c r="K1104" s="174">
        <f t="shared" ca="1" si="65"/>
        <v>43972</v>
      </c>
      <c r="L1104" s="20">
        <f ca="1">_xll.meDateFromTenor(K1104,L$14,"Following",L$13,"Normal")</f>
        <v>44158</v>
      </c>
      <c r="M1104" s="175">
        <f ca="1"/>
        <v>4.8884556746387094E-3</v>
      </c>
      <c r="N1104" s="7" t="s">
        <v>4</v>
      </c>
      <c r="O1104" s="174">
        <f t="shared" ca="1" si="66"/>
        <v>43972</v>
      </c>
      <c r="P1104" s="20">
        <f ca="1">_xll.meDateFromTenor(O1104,P$14,"Following",P$13,"Normal")</f>
        <v>43973</v>
      </c>
      <c r="Q1104" s="175" t="str">
        <f ca="1"/>
        <v>Load Curve</v>
      </c>
      <c r="R1104" s="7" t="s">
        <v>4</v>
      </c>
      <c r="S1104" s="174">
        <f t="shared" ca="1" si="67"/>
        <v>43972</v>
      </c>
      <c r="T1104" s="20">
        <f ca="1">_xll.meDateFromTenor(S1104,"1D","Following",T$13,"Normal")</f>
        <v>43973</v>
      </c>
      <c r="U1104" s="175" t="str">
        <f ca="1"/>
        <v>Load Curve</v>
      </c>
      <c r="V1104" s="136" t="s">
        <v>4</v>
      </c>
    </row>
    <row r="1105" spans="1:22" x14ac:dyDescent="0.25">
      <c r="A1105" s="142">
        <v>1087</v>
      </c>
      <c r="B1105" s="134"/>
      <c r="C1105" s="174">
        <f ca="1">_xll.meDateFromTenor(C1104,"1D","FOLLOWING",D$13,"NORMAL")</f>
        <v>43973</v>
      </c>
      <c r="D1105" s="20">
        <f ca="1">_xll.meDateFromTenor(C1105,D$14,"Following",D$13,"Normal")</f>
        <v>43976</v>
      </c>
      <c r="E1105" s="175">
        <f ca="1"/>
        <v>1.3518678124668109E-3</v>
      </c>
      <c r="F1105" s="99"/>
      <c r="G1105" s="174">
        <f t="shared" ca="1" si="64"/>
        <v>43973</v>
      </c>
      <c r="H1105" s="20">
        <f ca="1">_xll.meDateFromTenor(G1105,H$14,"Following",H$13,"Normal")</f>
        <v>44067</v>
      </c>
      <c r="I1105" s="175" t="str">
        <f ca="1"/>
        <v>Load Curve</v>
      </c>
      <c r="J1105" s="7" t="s">
        <v>4</v>
      </c>
      <c r="K1105" s="174">
        <f t="shared" ca="1" si="65"/>
        <v>43973</v>
      </c>
      <c r="L1105" s="20">
        <f ca="1">_xll.meDateFromTenor(K1105,L$14,"Following",L$13,"Normal")</f>
        <v>44158</v>
      </c>
      <c r="M1105" s="175">
        <f ca="1"/>
        <v>4.8955252117832675E-3</v>
      </c>
      <c r="N1105" s="7" t="s">
        <v>4</v>
      </c>
      <c r="O1105" s="174">
        <f t="shared" ca="1" si="66"/>
        <v>43973</v>
      </c>
      <c r="P1105" s="20">
        <f ca="1">_xll.meDateFromTenor(O1105,P$14,"Following",P$13,"Normal")</f>
        <v>43976</v>
      </c>
      <c r="Q1105" s="175" t="str">
        <f ca="1"/>
        <v>Load Curve</v>
      </c>
      <c r="R1105" s="7" t="s">
        <v>4</v>
      </c>
      <c r="S1105" s="174">
        <f t="shared" ca="1" si="67"/>
        <v>43973</v>
      </c>
      <c r="T1105" s="20">
        <f ca="1">_xll.meDateFromTenor(S1105,"1D","Following",T$13,"Normal")</f>
        <v>43976</v>
      </c>
      <c r="U1105" s="175" t="str">
        <f ca="1"/>
        <v>Load Curve</v>
      </c>
      <c r="V1105" s="136" t="s">
        <v>4</v>
      </c>
    </row>
    <row r="1106" spans="1:22" x14ac:dyDescent="0.25">
      <c r="A1106" s="142">
        <v>1088</v>
      </c>
      <c r="B1106" s="134"/>
      <c r="C1106" s="174">
        <f ca="1">_xll.meDateFromTenor(C1105,"1D","FOLLOWING",D$13,"NORMAL")</f>
        <v>43976</v>
      </c>
      <c r="D1106" s="20">
        <f ca="1">_xll.meDateFromTenor(C1106,D$14,"Following",D$13,"Normal")</f>
        <v>43977</v>
      </c>
      <c r="E1106" s="175">
        <f ca="1"/>
        <v>1.3678337676117384E-3</v>
      </c>
      <c r="F1106" s="99"/>
      <c r="G1106" s="174">
        <f t="shared" ca="1" si="64"/>
        <v>43976</v>
      </c>
      <c r="H1106" s="20">
        <f ca="1">_xll.meDateFromTenor(G1106,H$14,"Following",H$13,"Normal")</f>
        <v>44068</v>
      </c>
      <c r="I1106" s="175" t="str">
        <f ca="1"/>
        <v>Load Curve</v>
      </c>
      <c r="J1106" s="7" t="s">
        <v>4</v>
      </c>
      <c r="K1106" s="174">
        <f t="shared" ca="1" si="65"/>
        <v>43976</v>
      </c>
      <c r="L1106" s="20">
        <f ca="1">_xll.meDateFromTenor(K1106,L$14,"Following",L$13,"Normal")</f>
        <v>44160</v>
      </c>
      <c r="M1106" s="175">
        <f ca="1"/>
        <v>4.916701947355359E-3</v>
      </c>
      <c r="N1106" s="7" t="s">
        <v>4</v>
      </c>
      <c r="O1106" s="174">
        <f t="shared" ca="1" si="66"/>
        <v>43976</v>
      </c>
      <c r="P1106" s="20">
        <f ca="1">_xll.meDateFromTenor(O1106,P$14,"Following",P$13,"Normal")</f>
        <v>43977</v>
      </c>
      <c r="Q1106" s="175" t="str">
        <f ca="1"/>
        <v>Load Curve</v>
      </c>
      <c r="R1106" s="7" t="s">
        <v>4</v>
      </c>
      <c r="S1106" s="174">
        <f t="shared" ca="1" si="67"/>
        <v>43976</v>
      </c>
      <c r="T1106" s="20">
        <f ca="1">_xll.meDateFromTenor(S1106,"1D","Following",T$13,"Normal")</f>
        <v>43977</v>
      </c>
      <c r="U1106" s="175" t="str">
        <f ca="1"/>
        <v>Load Curve</v>
      </c>
      <c r="V1106" s="136" t="s">
        <v>4</v>
      </c>
    </row>
    <row r="1107" spans="1:22" x14ac:dyDescent="0.25">
      <c r="A1107" s="142">
        <v>1089</v>
      </c>
      <c r="B1107" s="134"/>
      <c r="C1107" s="174">
        <f ca="1">_xll.meDateFromTenor(C1106,"1D","FOLLOWING",D$13,"NORMAL")</f>
        <v>43977</v>
      </c>
      <c r="D1107" s="20">
        <f ca="1">_xll.meDateFromTenor(C1107,D$14,"Following",D$13,"Normal")</f>
        <v>43978</v>
      </c>
      <c r="E1107" s="175">
        <f ca="1"/>
        <v>1.3758147468487872E-3</v>
      </c>
      <c r="F1107" s="99"/>
      <c r="G1107" s="174">
        <f t="shared" ca="1" si="64"/>
        <v>43977</v>
      </c>
      <c r="H1107" s="20">
        <f ca="1">_xll.meDateFromTenor(G1107,H$14,"Following",H$13,"Normal")</f>
        <v>44069</v>
      </c>
      <c r="I1107" s="175" t="str">
        <f ca="1"/>
        <v>Load Curve</v>
      </c>
      <c r="J1107" s="7" t="s">
        <v>4</v>
      </c>
      <c r="K1107" s="174">
        <f t="shared" ca="1" si="65"/>
        <v>43977</v>
      </c>
      <c r="L1107" s="20">
        <f ca="1">_xll.meDateFromTenor(K1107,L$14,"Following",L$13,"Normal")</f>
        <v>44161</v>
      </c>
      <c r="M1107" s="175">
        <f ca="1"/>
        <v>4.9237502012965326E-3</v>
      </c>
      <c r="N1107" s="7" t="s">
        <v>4</v>
      </c>
      <c r="O1107" s="174">
        <f t="shared" ca="1" si="66"/>
        <v>43977</v>
      </c>
      <c r="P1107" s="20">
        <f ca="1">_xll.meDateFromTenor(O1107,P$14,"Following",P$13,"Normal")</f>
        <v>43978</v>
      </c>
      <c r="Q1107" s="175" t="str">
        <f ca="1"/>
        <v>Load Curve</v>
      </c>
      <c r="R1107" s="7" t="s">
        <v>4</v>
      </c>
      <c r="S1107" s="174">
        <f t="shared" ca="1" si="67"/>
        <v>43977</v>
      </c>
      <c r="T1107" s="20">
        <f ca="1">_xll.meDateFromTenor(S1107,"1D","Following",T$13,"Normal")</f>
        <v>43978</v>
      </c>
      <c r="U1107" s="175" t="str">
        <f ca="1"/>
        <v>Load Curve</v>
      </c>
      <c r="V1107" s="136" t="s">
        <v>4</v>
      </c>
    </row>
    <row r="1108" spans="1:22" x14ac:dyDescent="0.25">
      <c r="A1108" s="142">
        <v>1090</v>
      </c>
      <c r="B1108" s="134"/>
      <c r="C1108" s="174">
        <f ca="1">_xll.meDateFromTenor(C1107,"1D","FOLLOWING",D$13,"NORMAL")</f>
        <v>43978</v>
      </c>
      <c r="D1108" s="20">
        <f ca="1">_xll.meDateFromTenor(C1108,D$14,"Following",D$13,"Normal")</f>
        <v>43979</v>
      </c>
      <c r="E1108" s="175">
        <f ca="1"/>
        <v>1.3837921175332598E-3</v>
      </c>
      <c r="F1108" s="99"/>
      <c r="G1108" s="174">
        <f t="shared" ca="1" si="64"/>
        <v>43978</v>
      </c>
      <c r="H1108" s="20">
        <f ca="1">_xll.meDateFromTenor(G1108,H$14,"Following",H$13,"Normal")</f>
        <v>44070</v>
      </c>
      <c r="I1108" s="175" t="str">
        <f ca="1"/>
        <v>Load Curve</v>
      </c>
      <c r="J1108" s="7" t="s">
        <v>4</v>
      </c>
      <c r="K1108" s="174">
        <f t="shared" ca="1" si="65"/>
        <v>43978</v>
      </c>
      <c r="L1108" s="20">
        <f ca="1">_xll.meDateFromTenor(K1108,L$14,"Following",L$13,"Normal")</f>
        <v>44162</v>
      </c>
      <c r="M1108" s="175">
        <f ca="1"/>
        <v>4.9307931099651162E-3</v>
      </c>
      <c r="N1108" s="7" t="s">
        <v>4</v>
      </c>
      <c r="O1108" s="174">
        <f t="shared" ca="1" si="66"/>
        <v>43978</v>
      </c>
      <c r="P1108" s="20">
        <f ca="1">_xll.meDateFromTenor(O1108,P$14,"Following",P$13,"Normal")</f>
        <v>43979</v>
      </c>
      <c r="Q1108" s="175" t="str">
        <f ca="1"/>
        <v>Load Curve</v>
      </c>
      <c r="R1108" s="7" t="s">
        <v>4</v>
      </c>
      <c r="S1108" s="174">
        <f t="shared" ca="1" si="67"/>
        <v>43978</v>
      </c>
      <c r="T1108" s="20">
        <f ca="1">_xll.meDateFromTenor(S1108,"1D","Following",T$13,"Normal")</f>
        <v>43979</v>
      </c>
      <c r="U1108" s="175" t="str">
        <f ca="1"/>
        <v>Load Curve</v>
      </c>
      <c r="V1108" s="136" t="s">
        <v>4</v>
      </c>
    </row>
    <row r="1109" spans="1:22" x14ac:dyDescent="0.25">
      <c r="A1109" s="142">
        <v>1091</v>
      </c>
      <c r="B1109" s="134"/>
      <c r="C1109" s="174">
        <f ca="1">_xll.meDateFromTenor(C1108,"1D","FOLLOWING",D$13,"NORMAL")</f>
        <v>43979</v>
      </c>
      <c r="D1109" s="20">
        <f ca="1">_xll.meDateFromTenor(C1109,D$14,"Following",D$13,"Normal")</f>
        <v>43980</v>
      </c>
      <c r="E1109" s="175">
        <f ca="1"/>
        <v>1.3917658802229439E-3</v>
      </c>
      <c r="F1109" s="99"/>
      <c r="G1109" s="174">
        <f t="shared" ref="G1109:G1172" ca="1" si="68">$C1109</f>
        <v>43979</v>
      </c>
      <c r="H1109" s="20">
        <f ca="1">_xll.meDateFromTenor(G1109,H$14,"Following",H$13,"Normal")</f>
        <v>44071</v>
      </c>
      <c r="I1109" s="175" t="str">
        <f ca="1"/>
        <v>Load Curve</v>
      </c>
      <c r="J1109" s="7" t="s">
        <v>4</v>
      </c>
      <c r="K1109" s="174">
        <f t="shared" ref="K1109:K1172" ca="1" si="69">$C1109</f>
        <v>43979</v>
      </c>
      <c r="L1109" s="20">
        <f ca="1">_xll.meDateFromTenor(K1109,L$14,"Following",L$13,"Normal")</f>
        <v>44165</v>
      </c>
      <c r="M1109" s="175">
        <f ca="1"/>
        <v>4.937830663572413E-3</v>
      </c>
      <c r="N1109" s="7" t="s">
        <v>4</v>
      </c>
      <c r="O1109" s="174">
        <f t="shared" ref="O1109:O1172" ca="1" si="70">$C1109</f>
        <v>43979</v>
      </c>
      <c r="P1109" s="20">
        <f ca="1">_xll.meDateFromTenor(O1109,P$14,"Following",P$13,"Normal")</f>
        <v>43980</v>
      </c>
      <c r="Q1109" s="175" t="str">
        <f ca="1"/>
        <v>Load Curve</v>
      </c>
      <c r="R1109" s="7" t="s">
        <v>4</v>
      </c>
      <c r="S1109" s="174">
        <f t="shared" ref="S1109:S1172" ca="1" si="71">$C1109</f>
        <v>43979</v>
      </c>
      <c r="T1109" s="20">
        <f ca="1">_xll.meDateFromTenor(S1109,"1D","Following",T$13,"Normal")</f>
        <v>43980</v>
      </c>
      <c r="U1109" s="175" t="str">
        <f ca="1"/>
        <v>Load Curve</v>
      </c>
      <c r="V1109" s="136" t="s">
        <v>4</v>
      </c>
    </row>
    <row r="1110" spans="1:22" x14ac:dyDescent="0.25">
      <c r="A1110" s="142">
        <v>1092</v>
      </c>
      <c r="B1110" s="134"/>
      <c r="C1110" s="174">
        <f ca="1">_xll.meDateFromTenor(C1109,"1D","FOLLOWING",D$13,"NORMAL")</f>
        <v>43980</v>
      </c>
      <c r="D1110" s="20">
        <f ca="1">_xll.meDateFromTenor(C1110,D$14,"Following",D$13,"Normal")</f>
        <v>43983</v>
      </c>
      <c r="E1110" s="175">
        <f ca="1"/>
        <v>1.4077068857521714E-3</v>
      </c>
      <c r="F1110" s="99"/>
      <c r="G1110" s="174">
        <f t="shared" ca="1" si="68"/>
        <v>43980</v>
      </c>
      <c r="H1110" s="20">
        <f ca="1">_xll.meDateFromTenor(G1110,H$14,"Following",H$13,"Normal")</f>
        <v>44074</v>
      </c>
      <c r="I1110" s="175" t="str">
        <f ca="1"/>
        <v>Load Curve</v>
      </c>
      <c r="J1110" s="7" t="s">
        <v>4</v>
      </c>
      <c r="K1110" s="174">
        <f t="shared" ca="1" si="69"/>
        <v>43980</v>
      </c>
      <c r="L1110" s="20">
        <f ca="1">_xll.meDateFromTenor(K1110,L$14,"Following",L$13,"Normal")</f>
        <v>44165</v>
      </c>
      <c r="M1110" s="175">
        <f ca="1"/>
        <v>4.9448628523297237E-3</v>
      </c>
      <c r="N1110" s="7" t="s">
        <v>4</v>
      </c>
      <c r="O1110" s="174">
        <f t="shared" ca="1" si="70"/>
        <v>43980</v>
      </c>
      <c r="P1110" s="20">
        <f ca="1">_xll.meDateFromTenor(O1110,P$14,"Following",P$13,"Normal")</f>
        <v>43983</v>
      </c>
      <c r="Q1110" s="175" t="str">
        <f ca="1"/>
        <v>Load Curve</v>
      </c>
      <c r="R1110" s="7" t="s">
        <v>4</v>
      </c>
      <c r="S1110" s="174">
        <f t="shared" ca="1" si="71"/>
        <v>43980</v>
      </c>
      <c r="T1110" s="20">
        <f ca="1">_xll.meDateFromTenor(S1110,"1D","Following",T$13,"Normal")</f>
        <v>43983</v>
      </c>
      <c r="U1110" s="175" t="str">
        <f ca="1"/>
        <v>Load Curve</v>
      </c>
      <c r="V1110" s="136" t="s">
        <v>4</v>
      </c>
    </row>
    <row r="1111" spans="1:22" x14ac:dyDescent="0.25">
      <c r="A1111" s="142">
        <v>1093</v>
      </c>
      <c r="B1111" s="134"/>
      <c r="C1111" s="174">
        <f ca="1">_xll.meDateFromTenor(C1110,"1D","FOLLOWING",D$13,"NORMAL")</f>
        <v>43983</v>
      </c>
      <c r="D1111" s="20">
        <f ca="1">_xll.meDateFromTenor(C1111,D$14,"Following",D$13,"Normal")</f>
        <v>43984</v>
      </c>
      <c r="E1111" s="175">
        <f ca="1"/>
        <v>1.4236248604768682E-3</v>
      </c>
      <c r="F1111" s="99"/>
      <c r="G1111" s="174">
        <f t="shared" ca="1" si="68"/>
        <v>43983</v>
      </c>
      <c r="H1111" s="20">
        <f ca="1">_xll.meDateFromTenor(G1111,H$14,"Following",H$13,"Normal")</f>
        <v>44075</v>
      </c>
      <c r="I1111" s="175" t="str">
        <f ca="1"/>
        <v>Load Curve</v>
      </c>
      <c r="J1111" s="7" t="s">
        <v>4</v>
      </c>
      <c r="K1111" s="174">
        <f t="shared" ca="1" si="69"/>
        <v>43983</v>
      </c>
      <c r="L1111" s="20">
        <f ca="1">_xll.meDateFromTenor(K1111,L$14,"Following",L$13,"Normal")</f>
        <v>44166</v>
      </c>
      <c r="M1111" s="175">
        <f ca="1"/>
        <v>4.9659271316147679E-3</v>
      </c>
      <c r="N1111" s="7" t="s">
        <v>4</v>
      </c>
      <c r="O1111" s="174">
        <f t="shared" ca="1" si="70"/>
        <v>43983</v>
      </c>
      <c r="P1111" s="20">
        <f ca="1">_xll.meDateFromTenor(O1111,P$14,"Following",P$13,"Normal")</f>
        <v>43984</v>
      </c>
      <c r="Q1111" s="175" t="str">
        <f ca="1"/>
        <v>Load Curve</v>
      </c>
      <c r="R1111" s="7" t="s">
        <v>4</v>
      </c>
      <c r="S1111" s="174">
        <f t="shared" ca="1" si="71"/>
        <v>43983</v>
      </c>
      <c r="T1111" s="20">
        <f ca="1">_xll.meDateFromTenor(S1111,"1D","Following",T$13,"Normal")</f>
        <v>43984</v>
      </c>
      <c r="U1111" s="175" t="str">
        <f ca="1"/>
        <v>Load Curve</v>
      </c>
      <c r="V1111" s="136" t="s">
        <v>4</v>
      </c>
    </row>
    <row r="1112" spans="1:22" x14ac:dyDescent="0.25">
      <c r="A1112" s="142">
        <v>1094</v>
      </c>
      <c r="B1112" s="134"/>
      <c r="C1112" s="174">
        <f ca="1">_xll.meDateFromTenor(C1111,"1D","FOLLOWING",D$13,"NORMAL")</f>
        <v>43984</v>
      </c>
      <c r="D1112" s="20">
        <f ca="1">_xll.meDateFromTenor(C1112,D$14,"Following",D$13,"Normal")</f>
        <v>43985</v>
      </c>
      <c r="E1112" s="175">
        <f ca="1"/>
        <v>1.4315805901523712E-3</v>
      </c>
      <c r="F1112" s="99"/>
      <c r="G1112" s="174">
        <f t="shared" ca="1" si="68"/>
        <v>43984</v>
      </c>
      <c r="H1112" s="20">
        <f ca="1">_xll.meDateFromTenor(G1112,H$14,"Following",H$13,"Normal")</f>
        <v>44076</v>
      </c>
      <c r="I1112" s="175" t="str">
        <f ca="1"/>
        <v>Load Curve</v>
      </c>
      <c r="J1112" s="7" t="s">
        <v>4</v>
      </c>
      <c r="K1112" s="174">
        <f t="shared" ca="1" si="69"/>
        <v>43984</v>
      </c>
      <c r="L1112" s="20">
        <f ca="1">_xll.meDateFromTenor(K1112,L$14,"Following",L$13,"Normal")</f>
        <v>44167</v>
      </c>
      <c r="M1112" s="175">
        <f ca="1"/>
        <v>4.9729377630851656E-3</v>
      </c>
      <c r="N1112" s="7" t="s">
        <v>4</v>
      </c>
      <c r="O1112" s="174">
        <f t="shared" ca="1" si="70"/>
        <v>43984</v>
      </c>
      <c r="P1112" s="20">
        <f ca="1">_xll.meDateFromTenor(O1112,P$14,"Following",P$13,"Normal")</f>
        <v>43985</v>
      </c>
      <c r="Q1112" s="175" t="str">
        <f ca="1"/>
        <v>Load Curve</v>
      </c>
      <c r="R1112" s="7" t="s">
        <v>4</v>
      </c>
      <c r="S1112" s="174">
        <f t="shared" ca="1" si="71"/>
        <v>43984</v>
      </c>
      <c r="T1112" s="20">
        <f ca="1">_xll.meDateFromTenor(S1112,"1D","Following",T$13,"Normal")</f>
        <v>43985</v>
      </c>
      <c r="U1112" s="175" t="str">
        <f ca="1"/>
        <v>Load Curve</v>
      </c>
      <c r="V1112" s="136" t="s">
        <v>4</v>
      </c>
    </row>
    <row r="1113" spans="1:22" x14ac:dyDescent="0.25">
      <c r="A1113" s="142">
        <v>1095</v>
      </c>
      <c r="B1113" s="134"/>
      <c r="C1113" s="174">
        <f ca="1">_xll.meDateFromTenor(C1112,"1D","FOLLOWING",D$13,"NORMAL")</f>
        <v>43985</v>
      </c>
      <c r="D1113" s="20">
        <f ca="1">_xll.meDateFromTenor(C1113,D$14,"Following",D$13,"Normal")</f>
        <v>43986</v>
      </c>
      <c r="E1113" s="175">
        <f ca="1"/>
        <v>1.4395327147906892E-3</v>
      </c>
      <c r="F1113" s="99"/>
      <c r="G1113" s="174">
        <f t="shared" ca="1" si="68"/>
        <v>43985</v>
      </c>
      <c r="H1113" s="20">
        <f ca="1">_xll.meDateFromTenor(G1113,H$14,"Following",H$13,"Normal")</f>
        <v>44077</v>
      </c>
      <c r="I1113" s="175" t="str">
        <f ca="1"/>
        <v>Load Curve</v>
      </c>
      <c r="J1113" s="7" t="s">
        <v>4</v>
      </c>
      <c r="K1113" s="174">
        <f t="shared" ca="1" si="69"/>
        <v>43985</v>
      </c>
      <c r="L1113" s="20">
        <f ca="1">_xll.meDateFromTenor(K1113,L$14,"Following",L$13,"Normal")</f>
        <v>44168</v>
      </c>
      <c r="M1113" s="175">
        <f ca="1"/>
        <v>4.9799429807620855E-3</v>
      </c>
      <c r="N1113" s="7" t="s">
        <v>4</v>
      </c>
      <c r="O1113" s="174">
        <f t="shared" ca="1" si="70"/>
        <v>43985</v>
      </c>
      <c r="P1113" s="20">
        <f ca="1">_xll.meDateFromTenor(O1113,P$14,"Following",P$13,"Normal")</f>
        <v>43986</v>
      </c>
      <c r="Q1113" s="175" t="str">
        <f ca="1"/>
        <v>Load Curve</v>
      </c>
      <c r="R1113" s="7" t="s">
        <v>4</v>
      </c>
      <c r="S1113" s="174">
        <f t="shared" ca="1" si="71"/>
        <v>43985</v>
      </c>
      <c r="T1113" s="20">
        <f ca="1">_xll.meDateFromTenor(S1113,"1D","Following",T$13,"Normal")</f>
        <v>43986</v>
      </c>
      <c r="U1113" s="175" t="str">
        <f ca="1"/>
        <v>Load Curve</v>
      </c>
      <c r="V1113" s="136" t="s">
        <v>4</v>
      </c>
    </row>
    <row r="1114" spans="1:22" x14ac:dyDescent="0.25">
      <c r="A1114" s="142">
        <v>1096</v>
      </c>
      <c r="B1114" s="134"/>
      <c r="C1114" s="174">
        <f ca="1">_xll.meDateFromTenor(C1113,"1D","FOLLOWING",D$13,"NORMAL")</f>
        <v>43986</v>
      </c>
      <c r="D1114" s="20">
        <f ca="1">_xll.meDateFromTenor(C1114,D$14,"Following",D$13,"Normal")</f>
        <v>43987</v>
      </c>
      <c r="E1114" s="175">
        <f ca="1"/>
        <v>1.4474812347134026E-3</v>
      </c>
      <c r="F1114" s="99"/>
      <c r="G1114" s="174">
        <f t="shared" ca="1" si="68"/>
        <v>43986</v>
      </c>
      <c r="H1114" s="20">
        <f ca="1">_xll.meDateFromTenor(G1114,H$14,"Following",H$13,"Normal")</f>
        <v>44078</v>
      </c>
      <c r="I1114" s="175" t="str">
        <f ca="1"/>
        <v>Load Curve</v>
      </c>
      <c r="J1114" s="7" t="s">
        <v>4</v>
      </c>
      <c r="K1114" s="174">
        <f t="shared" ca="1" si="69"/>
        <v>43986</v>
      </c>
      <c r="L1114" s="20">
        <f ca="1">_xll.meDateFromTenor(K1114,L$14,"Following",L$13,"Normal")</f>
        <v>44169</v>
      </c>
      <c r="M1114" s="175">
        <f ca="1"/>
        <v>4.986942774856837E-3</v>
      </c>
      <c r="N1114" s="7" t="s">
        <v>4</v>
      </c>
      <c r="O1114" s="174">
        <f t="shared" ca="1" si="70"/>
        <v>43986</v>
      </c>
      <c r="P1114" s="20">
        <f ca="1">_xll.meDateFromTenor(O1114,P$14,"Following",P$13,"Normal")</f>
        <v>43987</v>
      </c>
      <c r="Q1114" s="175" t="str">
        <f ca="1"/>
        <v>Load Curve</v>
      </c>
      <c r="R1114" s="7" t="s">
        <v>4</v>
      </c>
      <c r="S1114" s="174">
        <f t="shared" ca="1" si="71"/>
        <v>43986</v>
      </c>
      <c r="T1114" s="20">
        <f ca="1">_xll.meDateFromTenor(S1114,"1D","Following",T$13,"Normal")</f>
        <v>43987</v>
      </c>
      <c r="U1114" s="175" t="str">
        <f ca="1"/>
        <v>Load Curve</v>
      </c>
      <c r="V1114" s="136" t="s">
        <v>4</v>
      </c>
    </row>
    <row r="1115" spans="1:22" x14ac:dyDescent="0.25">
      <c r="A1115" s="142">
        <v>1097</v>
      </c>
      <c r="B1115" s="134"/>
      <c r="C1115" s="174">
        <f ca="1">_xll.meDateFromTenor(C1114,"1D","FOLLOWING",D$13,"NORMAL")</f>
        <v>43987</v>
      </c>
      <c r="D1115" s="20">
        <f ca="1">_xll.meDateFromTenor(C1115,D$14,"Following",D$13,"Normal")</f>
        <v>43990</v>
      </c>
      <c r="E1115" s="175">
        <f ca="1"/>
        <v>1.4633722095957306E-3</v>
      </c>
      <c r="F1115" s="99"/>
      <c r="G1115" s="174">
        <f t="shared" ca="1" si="68"/>
        <v>43987</v>
      </c>
      <c r="H1115" s="20">
        <f ca="1">_xll.meDateFromTenor(G1115,H$14,"Following",H$13,"Normal")</f>
        <v>44081</v>
      </c>
      <c r="I1115" s="175" t="str">
        <f ca="1"/>
        <v>Load Curve</v>
      </c>
      <c r="J1115" s="7" t="s">
        <v>4</v>
      </c>
      <c r="K1115" s="174">
        <f t="shared" ca="1" si="69"/>
        <v>43987</v>
      </c>
      <c r="L1115" s="20">
        <f ca="1">_xll.meDateFromTenor(K1115,L$14,"Following",L$13,"Normal")</f>
        <v>44172</v>
      </c>
      <c r="M1115" s="175">
        <f ca="1"/>
        <v>4.9939371355807198E-3</v>
      </c>
      <c r="N1115" s="7" t="s">
        <v>4</v>
      </c>
      <c r="O1115" s="174">
        <f t="shared" ca="1" si="70"/>
        <v>43987</v>
      </c>
      <c r="P1115" s="20">
        <f ca="1">_xll.meDateFromTenor(O1115,P$14,"Following",P$13,"Normal")</f>
        <v>43990</v>
      </c>
      <c r="Q1115" s="175" t="str">
        <f ca="1"/>
        <v>Load Curve</v>
      </c>
      <c r="R1115" s="7" t="s">
        <v>4</v>
      </c>
      <c r="S1115" s="174">
        <f t="shared" ca="1" si="71"/>
        <v>43987</v>
      </c>
      <c r="T1115" s="20">
        <f ca="1">_xll.meDateFromTenor(S1115,"1D","Following",T$13,"Normal")</f>
        <v>43990</v>
      </c>
      <c r="U1115" s="175" t="str">
        <f ca="1"/>
        <v>Load Curve</v>
      </c>
      <c r="V1115" s="136" t="s">
        <v>4</v>
      </c>
    </row>
    <row r="1116" spans="1:22" x14ac:dyDescent="0.25">
      <c r="A1116" s="142">
        <v>1098</v>
      </c>
      <c r="B1116" s="134"/>
      <c r="C1116" s="174">
        <f ca="1">_xll.meDateFromTenor(C1115,"1D","FOLLOWING",D$13,"NORMAL")</f>
        <v>43990</v>
      </c>
      <c r="D1116" s="20">
        <f ca="1">_xll.meDateFromTenor(C1116,D$14,"Following",D$13,"Normal")</f>
        <v>43991</v>
      </c>
      <c r="E1116" s="175">
        <f ca="1"/>
        <v>1.4792392766696169E-3</v>
      </c>
      <c r="F1116" s="99"/>
      <c r="G1116" s="174">
        <f t="shared" ca="1" si="68"/>
        <v>43990</v>
      </c>
      <c r="H1116" s="20">
        <f ca="1">_xll.meDateFromTenor(G1116,H$14,"Following",H$13,"Normal")</f>
        <v>44082</v>
      </c>
      <c r="I1116" s="175" t="str">
        <f ca="1"/>
        <v>Load Curve</v>
      </c>
      <c r="J1116" s="7" t="s">
        <v>4</v>
      </c>
      <c r="K1116" s="174">
        <f t="shared" ca="1" si="69"/>
        <v>43990</v>
      </c>
      <c r="L1116" s="20">
        <f ca="1">_xll.meDateFromTenor(K1116,L$14,"Following",L$13,"Normal")</f>
        <v>44173</v>
      </c>
      <c r="M1116" s="175">
        <f ca="1"/>
        <v>5.0148875196401833E-3</v>
      </c>
      <c r="N1116" s="7" t="s">
        <v>4</v>
      </c>
      <c r="O1116" s="174">
        <f t="shared" ca="1" si="70"/>
        <v>43990</v>
      </c>
      <c r="P1116" s="20">
        <f ca="1">_xll.meDateFromTenor(O1116,P$14,"Following",P$13,"Normal")</f>
        <v>43991</v>
      </c>
      <c r="Q1116" s="175" t="str">
        <f ca="1"/>
        <v>Load Curve</v>
      </c>
      <c r="R1116" s="7" t="s">
        <v>4</v>
      </c>
      <c r="S1116" s="174">
        <f t="shared" ca="1" si="71"/>
        <v>43990</v>
      </c>
      <c r="T1116" s="20">
        <f ca="1">_xll.meDateFromTenor(S1116,"1D","Following",T$13,"Normal")</f>
        <v>43991</v>
      </c>
      <c r="U1116" s="175" t="str">
        <f ca="1"/>
        <v>Load Curve</v>
      </c>
      <c r="V1116" s="136" t="s">
        <v>4</v>
      </c>
    </row>
    <row r="1117" spans="1:22" x14ac:dyDescent="0.25">
      <c r="A1117" s="142">
        <v>1099</v>
      </c>
      <c r="B1117" s="134"/>
      <c r="C1117" s="174">
        <f ca="1">_xll.meDateFromTenor(C1116,"1D","FOLLOWING",D$13,"NORMAL")</f>
        <v>43991</v>
      </c>
      <c r="D1117" s="20">
        <f ca="1">_xll.meDateFromTenor(C1117,D$14,"Following",D$13,"Normal")</f>
        <v>43992</v>
      </c>
      <c r="E1117" s="175">
        <f ca="1"/>
        <v>1.4871697801230772E-3</v>
      </c>
      <c r="F1117" s="99"/>
      <c r="G1117" s="174">
        <f t="shared" ca="1" si="68"/>
        <v>43991</v>
      </c>
      <c r="H1117" s="20">
        <f ca="1">_xll.meDateFromTenor(G1117,H$14,"Following",H$13,"Normal")</f>
        <v>44083</v>
      </c>
      <c r="I1117" s="175" t="str">
        <f ca="1"/>
        <v>Load Curve</v>
      </c>
      <c r="J1117" s="7" t="s">
        <v>4</v>
      </c>
      <c r="K1117" s="174">
        <f t="shared" ca="1" si="69"/>
        <v>43991</v>
      </c>
      <c r="L1117" s="20">
        <f ca="1">_xll.meDateFromTenor(K1117,L$14,"Following",L$13,"Normal")</f>
        <v>44174</v>
      </c>
      <c r="M1117" s="175">
        <f ca="1"/>
        <v>5.0218600489936186E-3</v>
      </c>
      <c r="N1117" s="7" t="s">
        <v>4</v>
      </c>
      <c r="O1117" s="174">
        <f t="shared" ca="1" si="70"/>
        <v>43991</v>
      </c>
      <c r="P1117" s="20">
        <f ca="1">_xll.meDateFromTenor(O1117,P$14,"Following",P$13,"Normal")</f>
        <v>43992</v>
      </c>
      <c r="Q1117" s="175" t="str">
        <f ca="1"/>
        <v>Load Curve</v>
      </c>
      <c r="R1117" s="7" t="s">
        <v>4</v>
      </c>
      <c r="S1117" s="174">
        <f t="shared" ca="1" si="71"/>
        <v>43991</v>
      </c>
      <c r="T1117" s="20">
        <f ca="1">_xll.meDateFromTenor(S1117,"1D","Following",T$13,"Normal")</f>
        <v>43992</v>
      </c>
      <c r="U1117" s="175" t="str">
        <f ca="1"/>
        <v>Load Curve</v>
      </c>
      <c r="V1117" s="136" t="s">
        <v>4</v>
      </c>
    </row>
    <row r="1118" spans="1:22" x14ac:dyDescent="0.25">
      <c r="A1118" s="142">
        <v>1100</v>
      </c>
      <c r="B1118" s="134"/>
      <c r="C1118" s="174">
        <f ca="1">_xll.meDateFromTenor(C1117,"1D","FOLLOWING",D$13,"NORMAL")</f>
        <v>43992</v>
      </c>
      <c r="D1118" s="20">
        <f ca="1">_xll.meDateFromTenor(C1118,D$14,"Following",D$13,"Normal")</f>
        <v>43993</v>
      </c>
      <c r="E1118" s="175">
        <f ca="1"/>
        <v>1.4950966814988532E-3</v>
      </c>
      <c r="F1118" s="99"/>
      <c r="G1118" s="174">
        <f t="shared" ca="1" si="68"/>
        <v>43992</v>
      </c>
      <c r="H1118" s="20">
        <f ca="1">_xll.meDateFromTenor(G1118,H$14,"Following",H$13,"Normal")</f>
        <v>44084</v>
      </c>
      <c r="I1118" s="175" t="str">
        <f ca="1"/>
        <v>Load Curve</v>
      </c>
      <c r="J1118" s="7" t="s">
        <v>4</v>
      </c>
      <c r="K1118" s="174">
        <f t="shared" ca="1" si="69"/>
        <v>43992</v>
      </c>
      <c r="L1118" s="20">
        <f ca="1">_xll.meDateFromTenor(K1118,L$14,"Following",L$13,"Normal")</f>
        <v>44175</v>
      </c>
      <c r="M1118" s="175">
        <f ca="1"/>
        <v>5.0288270960326988E-3</v>
      </c>
      <c r="N1118" s="7" t="s">
        <v>4</v>
      </c>
      <c r="O1118" s="174">
        <f t="shared" ca="1" si="70"/>
        <v>43992</v>
      </c>
      <c r="P1118" s="20">
        <f ca="1">_xll.meDateFromTenor(O1118,P$14,"Following",P$13,"Normal")</f>
        <v>43993</v>
      </c>
      <c r="Q1118" s="175" t="str">
        <f ca="1"/>
        <v>Load Curve</v>
      </c>
      <c r="R1118" s="7" t="s">
        <v>4</v>
      </c>
      <c r="S1118" s="174">
        <f t="shared" ca="1" si="71"/>
        <v>43992</v>
      </c>
      <c r="T1118" s="20">
        <f ca="1">_xll.meDateFromTenor(S1118,"1D","Following",T$13,"Normal")</f>
        <v>43993</v>
      </c>
      <c r="U1118" s="175" t="str">
        <f ca="1"/>
        <v>Load Curve</v>
      </c>
      <c r="V1118" s="136" t="s">
        <v>4</v>
      </c>
    </row>
    <row r="1119" spans="1:22" x14ac:dyDescent="0.25">
      <c r="A1119" s="142">
        <v>1101</v>
      </c>
      <c r="B1119" s="134"/>
      <c r="C1119" s="174">
        <f ca="1">_xll.meDateFromTenor(C1118,"1D","FOLLOWING",D$13,"NORMAL")</f>
        <v>43993</v>
      </c>
      <c r="D1119" s="20">
        <f ca="1">_xll.meDateFromTenor(C1119,D$14,"Following",D$13,"Normal")</f>
        <v>43994</v>
      </c>
      <c r="E1119" s="175">
        <f ca="1"/>
        <v>1.5030199815943982E-3</v>
      </c>
      <c r="F1119" s="99"/>
      <c r="G1119" s="174">
        <f t="shared" ca="1" si="68"/>
        <v>43993</v>
      </c>
      <c r="H1119" s="20">
        <f ca="1">_xll.meDateFromTenor(G1119,H$14,"Following",H$13,"Normal")</f>
        <v>44085</v>
      </c>
      <c r="I1119" s="175" t="str">
        <f ca="1"/>
        <v>Load Curve</v>
      </c>
      <c r="J1119" s="7" t="s">
        <v>4</v>
      </c>
      <c r="K1119" s="174">
        <f t="shared" ca="1" si="69"/>
        <v>43993</v>
      </c>
      <c r="L1119" s="20">
        <f ca="1">_xll.meDateFromTenor(K1119,L$14,"Following",L$13,"Normal")</f>
        <v>44176</v>
      </c>
      <c r="M1119" s="175">
        <f ca="1"/>
        <v>5.0357886509687236E-3</v>
      </c>
      <c r="N1119" s="7" t="s">
        <v>4</v>
      </c>
      <c r="O1119" s="174">
        <f t="shared" ca="1" si="70"/>
        <v>43993</v>
      </c>
      <c r="P1119" s="20">
        <f ca="1">_xll.meDateFromTenor(O1119,P$14,"Following",P$13,"Normal")</f>
        <v>43994</v>
      </c>
      <c r="Q1119" s="175" t="str">
        <f ca="1"/>
        <v>Load Curve</v>
      </c>
      <c r="R1119" s="7" t="s">
        <v>4</v>
      </c>
      <c r="S1119" s="174">
        <f t="shared" ca="1" si="71"/>
        <v>43993</v>
      </c>
      <c r="T1119" s="20">
        <f ca="1">_xll.meDateFromTenor(S1119,"1D","Following",T$13,"Normal")</f>
        <v>43994</v>
      </c>
      <c r="U1119" s="175" t="str">
        <f ca="1"/>
        <v>Load Curve</v>
      </c>
      <c r="V1119" s="136" t="s">
        <v>4</v>
      </c>
    </row>
    <row r="1120" spans="1:22" x14ac:dyDescent="0.25">
      <c r="A1120" s="142">
        <v>1102</v>
      </c>
      <c r="B1120" s="134"/>
      <c r="C1120" s="174">
        <f ca="1">_xll.meDateFromTenor(C1119,"1D","FOLLOWING",D$13,"NORMAL")</f>
        <v>43994</v>
      </c>
      <c r="D1120" s="20">
        <f ca="1">_xll.meDateFromTenor(C1120,D$14,"Following",D$13,"Normal")</f>
        <v>43997</v>
      </c>
      <c r="E1120" s="175">
        <f ca="1"/>
        <v>1.5188609872484405E-3</v>
      </c>
      <c r="F1120" s="99"/>
      <c r="G1120" s="174">
        <f t="shared" ca="1" si="68"/>
        <v>43994</v>
      </c>
      <c r="H1120" s="20">
        <f ca="1">_xll.meDateFromTenor(G1120,H$14,"Following",H$13,"Normal")</f>
        <v>44088</v>
      </c>
      <c r="I1120" s="175" t="str">
        <f ca="1"/>
        <v>Load Curve</v>
      </c>
      <c r="J1120" s="7" t="s">
        <v>4</v>
      </c>
      <c r="K1120" s="174">
        <f t="shared" ca="1" si="69"/>
        <v>43994</v>
      </c>
      <c r="L1120" s="20">
        <f ca="1">_xll.meDateFromTenor(K1120,L$14,"Following",L$13,"Normal")</f>
        <v>44179</v>
      </c>
      <c r="M1120" s="175">
        <f ca="1"/>
        <v>5.042744704012999E-3</v>
      </c>
      <c r="N1120" s="7" t="s">
        <v>4</v>
      </c>
      <c r="O1120" s="174">
        <f t="shared" ca="1" si="70"/>
        <v>43994</v>
      </c>
      <c r="P1120" s="20">
        <f ca="1">_xll.meDateFromTenor(O1120,P$14,"Following",P$13,"Normal")</f>
        <v>43997</v>
      </c>
      <c r="Q1120" s="175" t="str">
        <f ca="1"/>
        <v>Load Curve</v>
      </c>
      <c r="R1120" s="7" t="s">
        <v>4</v>
      </c>
      <c r="S1120" s="174">
        <f t="shared" ca="1" si="71"/>
        <v>43994</v>
      </c>
      <c r="T1120" s="20">
        <f ca="1">_xll.meDateFromTenor(S1120,"1D","Following",T$13,"Normal")</f>
        <v>43997</v>
      </c>
      <c r="U1120" s="175" t="str">
        <f ca="1"/>
        <v>Load Curve</v>
      </c>
      <c r="V1120" s="136" t="s">
        <v>4</v>
      </c>
    </row>
    <row r="1121" spans="1:22" x14ac:dyDescent="0.25">
      <c r="A1121" s="142">
        <v>1103</v>
      </c>
      <c r="B1121" s="134"/>
      <c r="C1121" s="174">
        <f ca="1">_xll.meDateFromTenor(C1120,"1D","FOLLOWING",D$13,"NORMAL")</f>
        <v>43997</v>
      </c>
      <c r="D1121" s="20">
        <f ca="1">_xll.meDateFromTenor(C1121,D$14,"Following",D$13,"Normal")</f>
        <v>43998</v>
      </c>
      <c r="E1121" s="175">
        <f ca="1"/>
        <v>1.534677176540351E-3</v>
      </c>
      <c r="F1121" s="99"/>
      <c r="G1121" s="174">
        <f t="shared" ca="1" si="68"/>
        <v>43997</v>
      </c>
      <c r="H1121" s="20">
        <f ca="1">_xll.meDateFromTenor(G1121,H$14,"Following",H$13,"Normal")</f>
        <v>44089</v>
      </c>
      <c r="I1121" s="175" t="str">
        <f ca="1"/>
        <v>Load Curve</v>
      </c>
      <c r="J1121" s="7" t="s">
        <v>4</v>
      </c>
      <c r="K1121" s="174">
        <f t="shared" ca="1" si="69"/>
        <v>43997</v>
      </c>
      <c r="L1121" s="20">
        <f ca="1">_xll.meDateFromTenor(K1121,L$14,"Following",L$13,"Normal")</f>
        <v>44180</v>
      </c>
      <c r="M1121" s="175">
        <f ca="1"/>
        <v>5.0635797539083476E-3</v>
      </c>
      <c r="N1121" s="7" t="s">
        <v>4</v>
      </c>
      <c r="O1121" s="174">
        <f t="shared" ca="1" si="70"/>
        <v>43997</v>
      </c>
      <c r="P1121" s="20">
        <f ca="1">_xll.meDateFromTenor(O1121,P$14,"Following",P$13,"Normal")</f>
        <v>43998</v>
      </c>
      <c r="Q1121" s="175" t="str">
        <f ca="1"/>
        <v>Load Curve</v>
      </c>
      <c r="R1121" s="7" t="s">
        <v>4</v>
      </c>
      <c r="S1121" s="174">
        <f t="shared" ca="1" si="71"/>
        <v>43997</v>
      </c>
      <c r="T1121" s="20">
        <f ca="1">_xll.meDateFromTenor(S1121,"1D","Following",T$13,"Normal")</f>
        <v>43998</v>
      </c>
      <c r="U1121" s="175" t="str">
        <f ca="1"/>
        <v>Load Curve</v>
      </c>
      <c r="V1121" s="136" t="s">
        <v>4</v>
      </c>
    </row>
    <row r="1122" spans="1:22" x14ac:dyDescent="0.25">
      <c r="A1122" s="142">
        <v>1104</v>
      </c>
      <c r="B1122" s="134"/>
      <c r="C1122" s="174">
        <f ca="1">_xll.meDateFromTenor(C1121,"1D","FOLLOWING",D$13,"NORMAL")</f>
        <v>43998</v>
      </c>
      <c r="D1122" s="20">
        <f ca="1">_xll.meDateFromTenor(C1122,D$14,"Following",D$13,"Normal")</f>
        <v>43999</v>
      </c>
      <c r="E1122" s="175">
        <f ca="1"/>
        <v>1.5425824761547777E-3</v>
      </c>
      <c r="F1122" s="99"/>
      <c r="G1122" s="174">
        <f t="shared" ca="1" si="68"/>
        <v>43998</v>
      </c>
      <c r="H1122" s="20">
        <f ca="1">_xll.meDateFromTenor(G1122,H$14,"Following",H$13,"Normal")</f>
        <v>44090</v>
      </c>
      <c r="I1122" s="175" t="str">
        <f ca="1"/>
        <v>Load Curve</v>
      </c>
      <c r="J1122" s="7" t="s">
        <v>4</v>
      </c>
      <c r="K1122" s="174">
        <f t="shared" ca="1" si="69"/>
        <v>43998</v>
      </c>
      <c r="L1122" s="20">
        <f ca="1">_xll.meDateFromTenor(K1122,L$14,"Following",L$13,"Normal")</f>
        <v>44181</v>
      </c>
      <c r="M1122" s="175">
        <f ca="1"/>
        <v>5.0705137014986426E-3</v>
      </c>
      <c r="N1122" s="7" t="s">
        <v>4</v>
      </c>
      <c r="O1122" s="174">
        <f t="shared" ca="1" si="70"/>
        <v>43998</v>
      </c>
      <c r="P1122" s="20">
        <f ca="1">_xll.meDateFromTenor(O1122,P$14,"Following",P$13,"Normal")</f>
        <v>43999</v>
      </c>
      <c r="Q1122" s="175" t="str">
        <f ca="1"/>
        <v>Load Curve</v>
      </c>
      <c r="R1122" s="7" t="s">
        <v>4</v>
      </c>
      <c r="S1122" s="174">
        <f t="shared" ca="1" si="71"/>
        <v>43998</v>
      </c>
      <c r="T1122" s="20">
        <f ca="1">_xll.meDateFromTenor(S1122,"1D","Following",T$13,"Normal")</f>
        <v>43999</v>
      </c>
      <c r="U1122" s="175" t="str">
        <f ca="1"/>
        <v>Load Curve</v>
      </c>
      <c r="V1122" s="136" t="s">
        <v>4</v>
      </c>
    </row>
    <row r="1123" spans="1:22" x14ac:dyDescent="0.25">
      <c r="A1123" s="142">
        <v>1105</v>
      </c>
      <c r="B1123" s="134"/>
      <c r="C1123" s="174">
        <f ca="1">_xll.meDateFromTenor(C1122,"1D","FOLLOWING",D$13,"NORMAL")</f>
        <v>43999</v>
      </c>
      <c r="D1123" s="20">
        <f ca="1">_xll.meDateFromTenor(C1123,D$14,"Following",D$13,"Normal")</f>
        <v>44000</v>
      </c>
      <c r="E1123" s="175">
        <f ca="1"/>
        <v>1.5504841772886783E-3</v>
      </c>
      <c r="F1123" s="99"/>
      <c r="G1123" s="174">
        <f t="shared" ca="1" si="68"/>
        <v>43999</v>
      </c>
      <c r="H1123" s="20">
        <f ca="1">_xll.meDateFromTenor(G1123,H$14,"Following",H$13,"Normal")</f>
        <v>44091</v>
      </c>
      <c r="I1123" s="175" t="str">
        <f ca="1"/>
        <v>Load Curve</v>
      </c>
      <c r="J1123" s="7" t="s">
        <v>4</v>
      </c>
      <c r="K1123" s="174">
        <f t="shared" ca="1" si="69"/>
        <v>43999</v>
      </c>
      <c r="L1123" s="20">
        <f ca="1">_xll.meDateFromTenor(K1123,L$14,"Following",L$13,"Normal")</f>
        <v>44182</v>
      </c>
      <c r="M1123" s="175">
        <f ca="1"/>
        <v>5.0774420982537009E-3</v>
      </c>
      <c r="N1123" s="7" t="s">
        <v>4</v>
      </c>
      <c r="O1123" s="174">
        <f t="shared" ca="1" si="70"/>
        <v>43999</v>
      </c>
      <c r="P1123" s="20">
        <f ca="1">_xll.meDateFromTenor(O1123,P$14,"Following",P$13,"Normal")</f>
        <v>44000</v>
      </c>
      <c r="Q1123" s="175" t="str">
        <f ca="1"/>
        <v>Load Curve</v>
      </c>
      <c r="R1123" s="7" t="s">
        <v>4</v>
      </c>
      <c r="S1123" s="174">
        <f t="shared" ca="1" si="71"/>
        <v>43999</v>
      </c>
      <c r="T1123" s="20">
        <f ca="1">_xll.meDateFromTenor(S1123,"1D","Following",T$13,"Normal")</f>
        <v>44000</v>
      </c>
      <c r="U1123" s="175" t="str">
        <f ca="1"/>
        <v>Load Curve</v>
      </c>
      <c r="V1123" s="136" t="s">
        <v>4</v>
      </c>
    </row>
    <row r="1124" spans="1:22" x14ac:dyDescent="0.25">
      <c r="A1124" s="142">
        <v>1106</v>
      </c>
      <c r="B1124" s="134"/>
      <c r="C1124" s="174">
        <f ca="1">_xll.meDateFromTenor(C1123,"1D","FOLLOWING",D$13,"NORMAL")</f>
        <v>44000</v>
      </c>
      <c r="D1124" s="20">
        <f ca="1">_xll.meDateFromTenor(C1124,D$14,"Following",D$13,"Normal")</f>
        <v>44001</v>
      </c>
      <c r="E1124" s="175">
        <f ca="1"/>
        <v>1.5583822802598187E-3</v>
      </c>
      <c r="F1124" s="99"/>
      <c r="G1124" s="174">
        <f t="shared" ca="1" si="68"/>
        <v>44000</v>
      </c>
      <c r="H1124" s="20">
        <f ca="1">_xll.meDateFromTenor(G1124,H$14,"Following",H$13,"Normal")</f>
        <v>44092</v>
      </c>
      <c r="I1124" s="175" t="str">
        <f ca="1"/>
        <v>Load Curve</v>
      </c>
      <c r="J1124" s="7" t="s">
        <v>4</v>
      </c>
      <c r="K1124" s="174">
        <f t="shared" ca="1" si="69"/>
        <v>44000</v>
      </c>
      <c r="L1124" s="20">
        <f ca="1">_xll.meDateFromTenor(K1124,L$14,"Following",L$13,"Normal")</f>
        <v>44183</v>
      </c>
      <c r="M1124" s="175">
        <f ca="1"/>
        <v>5.0843649343848239E-3</v>
      </c>
      <c r="N1124" s="7" t="s">
        <v>4</v>
      </c>
      <c r="O1124" s="174">
        <f t="shared" ca="1" si="70"/>
        <v>44000</v>
      </c>
      <c r="P1124" s="20">
        <f ca="1">_xll.meDateFromTenor(O1124,P$14,"Following",P$13,"Normal")</f>
        <v>44001</v>
      </c>
      <c r="Q1124" s="175" t="str">
        <f ca="1"/>
        <v>Load Curve</v>
      </c>
      <c r="R1124" s="7" t="s">
        <v>4</v>
      </c>
      <c r="S1124" s="174">
        <f t="shared" ca="1" si="71"/>
        <v>44000</v>
      </c>
      <c r="T1124" s="20">
        <f ca="1">_xll.meDateFromTenor(S1124,"1D","Following",T$13,"Normal")</f>
        <v>44001</v>
      </c>
      <c r="U1124" s="175" t="str">
        <f ca="1"/>
        <v>Load Curve</v>
      </c>
      <c r="V1124" s="136" t="s">
        <v>4</v>
      </c>
    </row>
    <row r="1125" spans="1:22" x14ac:dyDescent="0.25">
      <c r="A1125" s="142">
        <v>1107</v>
      </c>
      <c r="B1125" s="134"/>
      <c r="C1125" s="174">
        <f ca="1">_xll.meDateFromTenor(C1124,"1D","FOLLOWING",D$13,"NORMAL")</f>
        <v>44001</v>
      </c>
      <c r="D1125" s="20">
        <f ca="1">_xll.meDateFromTenor(C1125,D$14,"Following",D$13,"Normal")</f>
        <v>44004</v>
      </c>
      <c r="E1125" s="175">
        <f ca="1"/>
        <v>1.5741733771968754E-3</v>
      </c>
      <c r="F1125" s="99"/>
      <c r="G1125" s="174">
        <f t="shared" ca="1" si="68"/>
        <v>44001</v>
      </c>
      <c r="H1125" s="20">
        <f ca="1">_xll.meDateFromTenor(G1125,H$14,"Following",H$13,"Normal")</f>
        <v>44095</v>
      </c>
      <c r="I1125" s="175" t="str">
        <f ca="1"/>
        <v>Load Curve</v>
      </c>
      <c r="J1125" s="7" t="s">
        <v>4</v>
      </c>
      <c r="K1125" s="174">
        <f t="shared" ca="1" si="69"/>
        <v>44001</v>
      </c>
      <c r="L1125" s="20">
        <f ca="1">_xll.meDateFromTenor(K1125,L$14,"Following",L$13,"Normal")</f>
        <v>44186</v>
      </c>
      <c r="M1125" s="175">
        <f ca="1"/>
        <v>5.0912822001033132E-3</v>
      </c>
      <c r="N1125" s="7" t="s">
        <v>4</v>
      </c>
      <c r="O1125" s="174">
        <f t="shared" ca="1" si="70"/>
        <v>44001</v>
      </c>
      <c r="P1125" s="20">
        <f ca="1">_xll.meDateFromTenor(O1125,P$14,"Following",P$13,"Normal")</f>
        <v>44004</v>
      </c>
      <c r="Q1125" s="175" t="str">
        <f ca="1"/>
        <v>Load Curve</v>
      </c>
      <c r="R1125" s="7" t="s">
        <v>4</v>
      </c>
      <c r="S1125" s="174">
        <f t="shared" ca="1" si="71"/>
        <v>44001</v>
      </c>
      <c r="T1125" s="20">
        <f ca="1">_xll.meDateFromTenor(S1125,"1D","Following",T$13,"Normal")</f>
        <v>44004</v>
      </c>
      <c r="U1125" s="175" t="str">
        <f ca="1"/>
        <v>Load Curve</v>
      </c>
      <c r="V1125" s="136" t="s">
        <v>4</v>
      </c>
    </row>
    <row r="1126" spans="1:22" x14ac:dyDescent="0.25">
      <c r="A1126" s="142">
        <v>1108</v>
      </c>
      <c r="B1126" s="134"/>
      <c r="C1126" s="174">
        <f ca="1">_xll.meDateFromTenor(C1125,"1D","FOLLOWING",D$13,"NORMAL")</f>
        <v>44004</v>
      </c>
      <c r="D1126" s="20">
        <f ca="1">_xll.meDateFromTenor(C1126,D$14,"Following",D$13,"Normal")</f>
        <v>44005</v>
      </c>
      <c r="E1126" s="175">
        <f ca="1"/>
        <v>1.5899387182824755E-3</v>
      </c>
      <c r="F1126" s="99"/>
      <c r="G1126" s="174">
        <f t="shared" ca="1" si="68"/>
        <v>44004</v>
      </c>
      <c r="H1126" s="20">
        <f ca="1">_xll.meDateFromTenor(G1126,H$14,"Following",H$13,"Normal")</f>
        <v>44096</v>
      </c>
      <c r="I1126" s="175" t="str">
        <f ca="1"/>
        <v>Load Curve</v>
      </c>
      <c r="J1126" s="7" t="s">
        <v>4</v>
      </c>
      <c r="K1126" s="174">
        <f t="shared" ca="1" si="69"/>
        <v>44004</v>
      </c>
      <c r="L1126" s="20">
        <f ca="1">_xll.meDateFromTenor(K1126,L$14,"Following",L$13,"Normal")</f>
        <v>44187</v>
      </c>
      <c r="M1126" s="175">
        <f ca="1"/>
        <v>5.1120004768960029E-3</v>
      </c>
      <c r="N1126" s="7" t="s">
        <v>4</v>
      </c>
      <c r="O1126" s="174">
        <f t="shared" ca="1" si="70"/>
        <v>44004</v>
      </c>
      <c r="P1126" s="20">
        <f ca="1">_xll.meDateFromTenor(O1126,P$14,"Following",P$13,"Normal")</f>
        <v>44005</v>
      </c>
      <c r="Q1126" s="175" t="str">
        <f ca="1"/>
        <v>Load Curve</v>
      </c>
      <c r="R1126" s="7" t="s">
        <v>4</v>
      </c>
      <c r="S1126" s="174">
        <f t="shared" ca="1" si="71"/>
        <v>44004</v>
      </c>
      <c r="T1126" s="20">
        <f ca="1">_xll.meDateFromTenor(S1126,"1D","Following",T$13,"Normal")</f>
        <v>44005</v>
      </c>
      <c r="U1126" s="175" t="str">
        <f ca="1"/>
        <v>Load Curve</v>
      </c>
      <c r="V1126" s="136" t="s">
        <v>4</v>
      </c>
    </row>
    <row r="1127" spans="1:22" x14ac:dyDescent="0.25">
      <c r="A1127" s="142">
        <v>1109</v>
      </c>
      <c r="B1127" s="134"/>
      <c r="C1127" s="174">
        <f ca="1">_xll.meDateFromTenor(C1126,"1D","FOLLOWING",D$13,"NORMAL")</f>
        <v>44005</v>
      </c>
      <c r="D1127" s="20">
        <f ca="1">_xll.meDateFromTenor(C1127,D$14,"Following",D$13,"Normal")</f>
        <v>44006</v>
      </c>
      <c r="E1127" s="175">
        <f ca="1"/>
        <v>1.5978188367607284E-3</v>
      </c>
      <c r="F1127" s="99"/>
      <c r="G1127" s="174">
        <f t="shared" ca="1" si="68"/>
        <v>44005</v>
      </c>
      <c r="H1127" s="20">
        <f ca="1">_xll.meDateFromTenor(G1127,H$14,"Following",H$13,"Normal")</f>
        <v>44097</v>
      </c>
      <c r="I1127" s="175" t="str">
        <f ca="1"/>
        <v>Load Curve</v>
      </c>
      <c r="J1127" s="7" t="s">
        <v>4</v>
      </c>
      <c r="K1127" s="174">
        <f t="shared" ca="1" si="69"/>
        <v>44005</v>
      </c>
      <c r="L1127" s="20">
        <f ca="1">_xll.meDateFromTenor(K1127,L$14,"Following",L$13,"Normal")</f>
        <v>44188</v>
      </c>
      <c r="M1127" s="175">
        <f ca="1"/>
        <v>5.1188953630769826E-3</v>
      </c>
      <c r="N1127" s="7" t="s">
        <v>4</v>
      </c>
      <c r="O1127" s="174">
        <f t="shared" ca="1" si="70"/>
        <v>44005</v>
      </c>
      <c r="P1127" s="20">
        <f ca="1">_xll.meDateFromTenor(O1127,P$14,"Following",P$13,"Normal")</f>
        <v>44006</v>
      </c>
      <c r="Q1127" s="175" t="str">
        <f ca="1"/>
        <v>Load Curve</v>
      </c>
      <c r="R1127" s="7" t="s">
        <v>4</v>
      </c>
      <c r="S1127" s="174">
        <f t="shared" ca="1" si="71"/>
        <v>44005</v>
      </c>
      <c r="T1127" s="20">
        <f ca="1">_xll.meDateFromTenor(S1127,"1D","Following",T$13,"Normal")</f>
        <v>44006</v>
      </c>
      <c r="U1127" s="175" t="str">
        <f ca="1"/>
        <v>Load Curve</v>
      </c>
      <c r="V1127" s="136" t="s">
        <v>4</v>
      </c>
    </row>
    <row r="1128" spans="1:22" x14ac:dyDescent="0.25">
      <c r="A1128" s="142">
        <v>1110</v>
      </c>
      <c r="B1128" s="134"/>
      <c r="C1128" s="174">
        <f ca="1">_xll.meDateFromTenor(C1127,"1D","FOLLOWING",D$13,"NORMAL")</f>
        <v>44006</v>
      </c>
      <c r="D1128" s="20">
        <f ca="1">_xll.meDateFromTenor(C1128,D$14,"Following",D$13,"Normal")</f>
        <v>44007</v>
      </c>
      <c r="E1128" s="175">
        <f ca="1"/>
        <v>1.6056953597940169E-3</v>
      </c>
      <c r="F1128" s="99"/>
      <c r="G1128" s="174">
        <f t="shared" ca="1" si="68"/>
        <v>44006</v>
      </c>
      <c r="H1128" s="20">
        <f ca="1">_xll.meDateFromTenor(G1128,H$14,"Following",H$13,"Normal")</f>
        <v>44098</v>
      </c>
      <c r="I1128" s="175" t="str">
        <f ca="1"/>
        <v>Load Curve</v>
      </c>
      <c r="J1128" s="7" t="s">
        <v>4</v>
      </c>
      <c r="K1128" s="174">
        <f t="shared" ca="1" si="69"/>
        <v>44006</v>
      </c>
      <c r="L1128" s="20">
        <f ca="1">_xll.meDateFromTenor(K1128,L$14,"Following",L$13,"Normal")</f>
        <v>44189</v>
      </c>
      <c r="M1128" s="175">
        <f ca="1"/>
        <v>5.1257846299018412E-3</v>
      </c>
      <c r="N1128" s="7" t="s">
        <v>4</v>
      </c>
      <c r="O1128" s="174">
        <f t="shared" ca="1" si="70"/>
        <v>44006</v>
      </c>
      <c r="P1128" s="20">
        <f ca="1">_xll.meDateFromTenor(O1128,P$14,"Following",P$13,"Normal")</f>
        <v>44007</v>
      </c>
      <c r="Q1128" s="175" t="str">
        <f ca="1"/>
        <v>Load Curve</v>
      </c>
      <c r="R1128" s="7" t="s">
        <v>4</v>
      </c>
      <c r="S1128" s="174">
        <f t="shared" ca="1" si="71"/>
        <v>44006</v>
      </c>
      <c r="T1128" s="20">
        <f ca="1">_xll.meDateFromTenor(S1128,"1D","Following",T$13,"Normal")</f>
        <v>44007</v>
      </c>
      <c r="U1128" s="175" t="str">
        <f ca="1"/>
        <v>Load Curve</v>
      </c>
      <c r="V1128" s="136" t="s">
        <v>4</v>
      </c>
    </row>
    <row r="1129" spans="1:22" x14ac:dyDescent="0.25">
      <c r="A1129" s="142">
        <v>1111</v>
      </c>
      <c r="B1129" s="134"/>
      <c r="C1129" s="174">
        <f ca="1">_xll.meDateFromTenor(C1128,"1D","FOLLOWING",D$13,"NORMAL")</f>
        <v>44007</v>
      </c>
      <c r="D1129" s="20">
        <f ca="1">_xll.meDateFromTenor(C1129,D$14,"Following",D$13,"Normal")</f>
        <v>44008</v>
      </c>
      <c r="E1129" s="175">
        <f ca="1"/>
        <v>1.6135682877840701E-3</v>
      </c>
      <c r="F1129" s="99"/>
      <c r="G1129" s="174">
        <f t="shared" ca="1" si="68"/>
        <v>44007</v>
      </c>
      <c r="H1129" s="20">
        <f ca="1">_xll.meDateFromTenor(G1129,H$14,"Following",H$13,"Normal")</f>
        <v>44099</v>
      </c>
      <c r="I1129" s="175" t="str">
        <f ca="1"/>
        <v>Load Curve</v>
      </c>
      <c r="J1129" s="7" t="s">
        <v>4</v>
      </c>
      <c r="K1129" s="174">
        <f t="shared" ca="1" si="69"/>
        <v>44007</v>
      </c>
      <c r="L1129" s="20">
        <f ca="1">_xll.meDateFromTenor(K1129,L$14,"Following",L$13,"Normal")</f>
        <v>44193</v>
      </c>
      <c r="M1129" s="175">
        <f ca="1"/>
        <v>5.1326682675818793E-3</v>
      </c>
      <c r="N1129" s="7" t="s">
        <v>4</v>
      </c>
      <c r="O1129" s="174">
        <f t="shared" ca="1" si="70"/>
        <v>44007</v>
      </c>
      <c r="P1129" s="20">
        <f ca="1">_xll.meDateFromTenor(O1129,P$14,"Following",P$13,"Normal")</f>
        <v>44008</v>
      </c>
      <c r="Q1129" s="175" t="str">
        <f ca="1"/>
        <v>Load Curve</v>
      </c>
      <c r="R1129" s="7" t="s">
        <v>4</v>
      </c>
      <c r="S1129" s="174">
        <f t="shared" ca="1" si="71"/>
        <v>44007</v>
      </c>
      <c r="T1129" s="20">
        <f ca="1">_xll.meDateFromTenor(S1129,"1D","Following",T$13,"Normal")</f>
        <v>44008</v>
      </c>
      <c r="U1129" s="175" t="str">
        <f ca="1"/>
        <v>Load Curve</v>
      </c>
      <c r="V1129" s="136" t="s">
        <v>4</v>
      </c>
    </row>
    <row r="1130" spans="1:22" x14ac:dyDescent="0.25">
      <c r="A1130" s="142">
        <v>1112</v>
      </c>
      <c r="B1130" s="134"/>
      <c r="C1130" s="174">
        <f ca="1">_xll.meDateFromTenor(C1129,"1D","FOLLOWING",D$13,"NORMAL")</f>
        <v>44008</v>
      </c>
      <c r="D1130" s="20">
        <f ca="1">_xll.meDateFromTenor(C1130,D$14,"Following",D$13,"Normal")</f>
        <v>44011</v>
      </c>
      <c r="E1130" s="175">
        <f ca="1"/>
        <v>1.6293095363550136E-3</v>
      </c>
      <c r="F1130" s="99"/>
      <c r="G1130" s="174">
        <f t="shared" ca="1" si="68"/>
        <v>44008</v>
      </c>
      <c r="H1130" s="20">
        <f ca="1">_xll.meDateFromTenor(G1130,H$14,"Following",H$13,"Normal")</f>
        <v>44102</v>
      </c>
      <c r="I1130" s="175" t="str">
        <f ca="1"/>
        <v>Load Curve</v>
      </c>
      <c r="J1130" s="7" t="s">
        <v>4</v>
      </c>
      <c r="K1130" s="174">
        <f t="shared" ca="1" si="69"/>
        <v>44008</v>
      </c>
      <c r="L1130" s="20">
        <f ca="1">_xll.meDateFromTenor(K1130,L$14,"Following",L$13,"Normal")</f>
        <v>44193</v>
      </c>
      <c r="M1130" s="175">
        <f ca="1"/>
        <v>5.1395462663284038E-3</v>
      </c>
      <c r="N1130" s="7" t="s">
        <v>4</v>
      </c>
      <c r="O1130" s="174">
        <f t="shared" ca="1" si="70"/>
        <v>44008</v>
      </c>
      <c r="P1130" s="20">
        <f ca="1">_xll.meDateFromTenor(O1130,P$14,"Following",P$13,"Normal")</f>
        <v>44011</v>
      </c>
      <c r="Q1130" s="175" t="str">
        <f ca="1"/>
        <v>Load Curve</v>
      </c>
      <c r="R1130" s="7" t="s">
        <v>4</v>
      </c>
      <c r="S1130" s="174">
        <f t="shared" ca="1" si="71"/>
        <v>44008</v>
      </c>
      <c r="T1130" s="20">
        <f ca="1">_xll.meDateFromTenor(S1130,"1D","Following",T$13,"Normal")</f>
        <v>44011</v>
      </c>
      <c r="U1130" s="175" t="str">
        <f ca="1"/>
        <v>Load Curve</v>
      </c>
      <c r="V1130" s="136" t="s">
        <v>4</v>
      </c>
    </row>
    <row r="1131" spans="1:22" x14ac:dyDescent="0.25">
      <c r="A1131" s="142">
        <v>1113</v>
      </c>
      <c r="B1131" s="134"/>
      <c r="C1131" s="174">
        <f ca="1">_xll.meDateFromTenor(C1130,"1D","FOLLOWING",D$13,"NORMAL")</f>
        <v>44011</v>
      </c>
      <c r="D1131" s="20">
        <f ca="1">_xll.meDateFromTenor(C1131,D$14,"Following",D$13,"Normal")</f>
        <v>44012</v>
      </c>
      <c r="E1131" s="175">
        <f ca="1"/>
        <v>1.6450240580925726E-3</v>
      </c>
      <c r="F1131" s="99"/>
      <c r="G1131" s="174">
        <f t="shared" ca="1" si="68"/>
        <v>44011</v>
      </c>
      <c r="H1131" s="20">
        <f ca="1">_xll.meDateFromTenor(G1131,H$14,"Following",H$13,"Normal")</f>
        <v>44103</v>
      </c>
      <c r="I1131" s="175" t="str">
        <f ca="1"/>
        <v>Load Curve</v>
      </c>
      <c r="J1131" s="7" t="s">
        <v>4</v>
      </c>
      <c r="K1131" s="174">
        <f t="shared" ca="1" si="69"/>
        <v>44011</v>
      </c>
      <c r="L1131" s="20">
        <f ca="1">_xll.meDateFromTenor(K1131,L$14,"Following",L$13,"Normal")</f>
        <v>44194</v>
      </c>
      <c r="M1131" s="175">
        <f ca="1"/>
        <v>5.1601463310799013E-3</v>
      </c>
      <c r="N1131" s="7" t="s">
        <v>4</v>
      </c>
      <c r="O1131" s="174">
        <f t="shared" ca="1" si="70"/>
        <v>44011</v>
      </c>
      <c r="P1131" s="20">
        <f ca="1">_xll.meDateFromTenor(O1131,P$14,"Following",P$13,"Normal")</f>
        <v>44012</v>
      </c>
      <c r="Q1131" s="175" t="str">
        <f ca="1"/>
        <v>Load Curve</v>
      </c>
      <c r="R1131" s="7" t="s">
        <v>4</v>
      </c>
      <c r="S1131" s="174">
        <f t="shared" ca="1" si="71"/>
        <v>44011</v>
      </c>
      <c r="T1131" s="20">
        <f ca="1">_xll.meDateFromTenor(S1131,"1D","Following",T$13,"Normal")</f>
        <v>44012</v>
      </c>
      <c r="U1131" s="175" t="str">
        <f ca="1"/>
        <v>Load Curve</v>
      </c>
      <c r="V1131" s="136" t="s">
        <v>4</v>
      </c>
    </row>
    <row r="1132" spans="1:22" x14ac:dyDescent="0.25">
      <c r="A1132" s="142">
        <v>1114</v>
      </c>
      <c r="B1132" s="134"/>
      <c r="C1132" s="174">
        <f ca="1">_xll.meDateFromTenor(C1131,"1D","FOLLOWING",D$13,"NORMAL")</f>
        <v>44012</v>
      </c>
      <c r="D1132" s="20">
        <f ca="1">_xll.meDateFromTenor(C1132,D$14,"Following",D$13,"Normal")</f>
        <v>44013</v>
      </c>
      <c r="E1132" s="175">
        <f ca="1"/>
        <v>1.6528790175749011E-3</v>
      </c>
      <c r="F1132" s="99"/>
      <c r="G1132" s="174">
        <f t="shared" ca="1" si="68"/>
        <v>44012</v>
      </c>
      <c r="H1132" s="20">
        <f ca="1">_xll.meDateFromTenor(G1132,H$14,"Following",H$13,"Normal")</f>
        <v>44104</v>
      </c>
      <c r="I1132" s="175" t="str">
        <f ca="1"/>
        <v>Load Curve</v>
      </c>
      <c r="J1132" s="7" t="s">
        <v>4</v>
      </c>
      <c r="K1132" s="174">
        <f t="shared" ca="1" si="69"/>
        <v>44012</v>
      </c>
      <c r="L1132" s="20">
        <f ca="1">_xll.meDateFromTenor(K1132,L$14,"Following",L$13,"Normal")</f>
        <v>44195</v>
      </c>
      <c r="M1132" s="175">
        <f ca="1"/>
        <v>5.1670016762053825E-3</v>
      </c>
      <c r="N1132" s="7" t="s">
        <v>4</v>
      </c>
      <c r="O1132" s="174">
        <f t="shared" ca="1" si="70"/>
        <v>44012</v>
      </c>
      <c r="P1132" s="20">
        <f ca="1">_xll.meDateFromTenor(O1132,P$14,"Following",P$13,"Normal")</f>
        <v>44013</v>
      </c>
      <c r="Q1132" s="175" t="str">
        <f ca="1"/>
        <v>Load Curve</v>
      </c>
      <c r="R1132" s="7" t="s">
        <v>4</v>
      </c>
      <c r="S1132" s="174">
        <f t="shared" ca="1" si="71"/>
        <v>44012</v>
      </c>
      <c r="T1132" s="20">
        <f ca="1">_xll.meDateFromTenor(S1132,"1D","Following",T$13,"Normal")</f>
        <v>44013</v>
      </c>
      <c r="U1132" s="175" t="str">
        <f ca="1"/>
        <v>Load Curve</v>
      </c>
      <c r="V1132" s="136" t="s">
        <v>4</v>
      </c>
    </row>
    <row r="1133" spans="1:22" x14ac:dyDescent="0.25">
      <c r="A1133" s="142">
        <v>1115</v>
      </c>
      <c r="B1133" s="134"/>
      <c r="C1133" s="174">
        <f ca="1">_xll.meDateFromTenor(C1132,"1D","FOLLOWING",D$13,"NORMAL")</f>
        <v>44013</v>
      </c>
      <c r="D1133" s="20">
        <f ca="1">_xll.meDateFromTenor(C1133,D$14,"Following",D$13,"Normal")</f>
        <v>44014</v>
      </c>
      <c r="E1133" s="175">
        <f ca="1"/>
        <v>1.6607303847318506E-3</v>
      </c>
      <c r="F1133" s="99"/>
      <c r="G1133" s="174">
        <f t="shared" ca="1" si="68"/>
        <v>44013</v>
      </c>
      <c r="H1133" s="20">
        <f ca="1">_xll.meDateFromTenor(G1133,H$14,"Following",H$13,"Normal")</f>
        <v>44105</v>
      </c>
      <c r="I1133" s="175" t="str">
        <f ca="1"/>
        <v>Load Curve</v>
      </c>
      <c r="J1133" s="7" t="s">
        <v>4</v>
      </c>
      <c r="K1133" s="174">
        <f t="shared" ca="1" si="69"/>
        <v>44013</v>
      </c>
      <c r="L1133" s="20">
        <f ca="1">_xll.meDateFromTenor(K1133,L$14,"Following",L$13,"Normal")</f>
        <v>44200</v>
      </c>
      <c r="M1133" s="175">
        <f ca="1"/>
        <v>5.1738513334538628E-3</v>
      </c>
      <c r="N1133" s="7" t="s">
        <v>4</v>
      </c>
      <c r="O1133" s="174">
        <f t="shared" ca="1" si="70"/>
        <v>44013</v>
      </c>
      <c r="P1133" s="20">
        <f ca="1">_xll.meDateFromTenor(O1133,P$14,"Following",P$13,"Normal")</f>
        <v>44014</v>
      </c>
      <c r="Q1133" s="175" t="str">
        <f ca="1"/>
        <v>Load Curve</v>
      </c>
      <c r="R1133" s="7" t="s">
        <v>4</v>
      </c>
      <c r="S1133" s="174">
        <f t="shared" ca="1" si="71"/>
        <v>44013</v>
      </c>
      <c r="T1133" s="20">
        <f ca="1">_xll.meDateFromTenor(S1133,"1D","Following",T$13,"Normal")</f>
        <v>44014</v>
      </c>
      <c r="U1133" s="175" t="str">
        <f ca="1"/>
        <v>Load Curve</v>
      </c>
      <c r="V1133" s="136" t="s">
        <v>4</v>
      </c>
    </row>
    <row r="1134" spans="1:22" x14ac:dyDescent="0.25">
      <c r="A1134" s="142">
        <v>1116</v>
      </c>
      <c r="B1134" s="134"/>
      <c r="C1134" s="174">
        <f ca="1">_xll.meDateFromTenor(C1133,"1D","FOLLOWING",D$13,"NORMAL")</f>
        <v>44014</v>
      </c>
      <c r="D1134" s="20">
        <f ca="1">_xll.meDateFromTenor(C1134,D$14,"Following",D$13,"Normal")</f>
        <v>44015</v>
      </c>
      <c r="E1134" s="175">
        <f ca="1"/>
        <v>1.6685781599609817E-3</v>
      </c>
      <c r="F1134" s="99"/>
      <c r="G1134" s="174">
        <f t="shared" ca="1" si="68"/>
        <v>44014</v>
      </c>
      <c r="H1134" s="20">
        <f ca="1">_xll.meDateFromTenor(G1134,H$14,"Following",H$13,"Normal")</f>
        <v>44106</v>
      </c>
      <c r="I1134" s="175" t="str">
        <f ca="1"/>
        <v>Load Curve</v>
      </c>
      <c r="J1134" s="7" t="s">
        <v>4</v>
      </c>
      <c r="K1134" s="174">
        <f t="shared" ca="1" si="69"/>
        <v>44014</v>
      </c>
      <c r="L1134" s="20">
        <f ca="1">_xll.meDateFromTenor(K1134,L$14,"Following",L$13,"Normal")</f>
        <v>44200</v>
      </c>
      <c r="M1134" s="175">
        <f ca="1"/>
        <v>5.1806952930366391E-3</v>
      </c>
      <c r="N1134" s="7" t="s">
        <v>4</v>
      </c>
      <c r="O1134" s="174">
        <f t="shared" ca="1" si="70"/>
        <v>44014</v>
      </c>
      <c r="P1134" s="20">
        <f ca="1">_xll.meDateFromTenor(O1134,P$14,"Following",P$13,"Normal")</f>
        <v>44015</v>
      </c>
      <c r="Q1134" s="175" t="str">
        <f ca="1"/>
        <v>Load Curve</v>
      </c>
      <c r="R1134" s="7" t="s">
        <v>4</v>
      </c>
      <c r="S1134" s="174">
        <f t="shared" ca="1" si="71"/>
        <v>44014</v>
      </c>
      <c r="T1134" s="20">
        <f ca="1">_xll.meDateFromTenor(S1134,"1D","Following",T$13,"Normal")</f>
        <v>44015</v>
      </c>
      <c r="U1134" s="175" t="str">
        <f ca="1"/>
        <v>Load Curve</v>
      </c>
      <c r="V1134" s="136" t="s">
        <v>4</v>
      </c>
    </row>
    <row r="1135" spans="1:22" x14ac:dyDescent="0.25">
      <c r="A1135" s="142">
        <v>1117</v>
      </c>
      <c r="B1135" s="134"/>
      <c r="C1135" s="174">
        <f ca="1">_xll.meDateFromTenor(C1134,"1D","FOLLOWING",D$13,"NORMAL")</f>
        <v>44015</v>
      </c>
      <c r="D1135" s="20">
        <f ca="1">_xll.meDateFromTenor(C1135,D$14,"Following",D$13,"Normal")</f>
        <v>44018</v>
      </c>
      <c r="E1135" s="175">
        <f ca="1"/>
        <v>1.6842696193731647E-3</v>
      </c>
      <c r="F1135" s="99"/>
      <c r="G1135" s="174">
        <f t="shared" ca="1" si="68"/>
        <v>44015</v>
      </c>
      <c r="H1135" s="20">
        <f ca="1">_xll.meDateFromTenor(G1135,H$14,"Following",H$13,"Normal")</f>
        <v>44109</v>
      </c>
      <c r="I1135" s="175" t="str">
        <f ca="1"/>
        <v>Load Curve</v>
      </c>
      <c r="J1135" s="7" t="s">
        <v>4</v>
      </c>
      <c r="K1135" s="174">
        <f t="shared" ca="1" si="69"/>
        <v>44015</v>
      </c>
      <c r="L1135" s="20">
        <f ca="1">_xll.meDateFromTenor(K1135,L$14,"Following",L$13,"Normal")</f>
        <v>44200</v>
      </c>
      <c r="M1135" s="175">
        <f ca="1"/>
        <v>5.1875335451650167E-3</v>
      </c>
      <c r="N1135" s="7" t="s">
        <v>4</v>
      </c>
      <c r="O1135" s="174">
        <f t="shared" ca="1" si="70"/>
        <v>44015</v>
      </c>
      <c r="P1135" s="20">
        <f ca="1">_xll.meDateFromTenor(O1135,P$14,"Following",P$13,"Normal")</f>
        <v>44018</v>
      </c>
      <c r="Q1135" s="175" t="str">
        <f ca="1"/>
        <v>Load Curve</v>
      </c>
      <c r="R1135" s="7" t="s">
        <v>4</v>
      </c>
      <c r="S1135" s="174">
        <f t="shared" ca="1" si="71"/>
        <v>44015</v>
      </c>
      <c r="T1135" s="20">
        <f ca="1">_xll.meDateFromTenor(S1135,"1D","Following",T$13,"Normal")</f>
        <v>44018</v>
      </c>
      <c r="U1135" s="175" t="str">
        <f ca="1"/>
        <v>Load Curve</v>
      </c>
      <c r="V1135" s="136" t="s">
        <v>4</v>
      </c>
    </row>
    <row r="1136" spans="1:22" x14ac:dyDescent="0.25">
      <c r="A1136" s="142">
        <v>1118</v>
      </c>
      <c r="B1136" s="134"/>
      <c r="C1136" s="174">
        <f ca="1">_xll.meDateFromTenor(C1135,"1D","FOLLOWING",D$13,"NORMAL")</f>
        <v>44018</v>
      </c>
      <c r="D1136" s="20">
        <f ca="1">_xll.meDateFromTenor(C1136,D$14,"Following",D$13,"Normal")</f>
        <v>44019</v>
      </c>
      <c r="E1136" s="175">
        <f ca="1"/>
        <v>1.6999333505649092E-3</v>
      </c>
      <c r="F1136" s="99"/>
      <c r="G1136" s="174">
        <f t="shared" ca="1" si="68"/>
        <v>44018</v>
      </c>
      <c r="H1136" s="20">
        <f ca="1">_xll.meDateFromTenor(G1136,H$14,"Following",H$13,"Normal")</f>
        <v>44110</v>
      </c>
      <c r="I1136" s="175" t="str">
        <f ca="1"/>
        <v>Load Curve</v>
      </c>
      <c r="J1136" s="7" t="s">
        <v>4</v>
      </c>
      <c r="K1136" s="174">
        <f t="shared" ca="1" si="69"/>
        <v>44018</v>
      </c>
      <c r="L1136" s="20">
        <f ca="1">_xll.meDateFromTenor(K1136,L$14,"Following",L$13,"Normal")</f>
        <v>44202</v>
      </c>
      <c r="M1136" s="175">
        <f ca="1"/>
        <v>5.2080139589367816E-3</v>
      </c>
      <c r="N1136" s="7" t="s">
        <v>4</v>
      </c>
      <c r="O1136" s="174">
        <f t="shared" ca="1" si="70"/>
        <v>44018</v>
      </c>
      <c r="P1136" s="20">
        <f ca="1">_xll.meDateFromTenor(O1136,P$14,"Following",P$13,"Normal")</f>
        <v>44019</v>
      </c>
      <c r="Q1136" s="175" t="str">
        <f ca="1"/>
        <v>Load Curve</v>
      </c>
      <c r="R1136" s="7" t="s">
        <v>4</v>
      </c>
      <c r="S1136" s="174">
        <f t="shared" ca="1" si="71"/>
        <v>44018</v>
      </c>
      <c r="T1136" s="20">
        <f ca="1">_xll.meDateFromTenor(S1136,"1D","Following",T$13,"Normal")</f>
        <v>44019</v>
      </c>
      <c r="U1136" s="175" t="str">
        <f ca="1"/>
        <v>Load Curve</v>
      </c>
      <c r="V1136" s="136" t="s">
        <v>4</v>
      </c>
    </row>
    <row r="1137" spans="1:22" x14ac:dyDescent="0.25">
      <c r="A1137" s="142">
        <v>1119</v>
      </c>
      <c r="B1137" s="134"/>
      <c r="C1137" s="174">
        <f ca="1">_xll.meDateFromTenor(C1136,"1D","FOLLOWING",D$13,"NORMAL")</f>
        <v>44019</v>
      </c>
      <c r="D1137" s="20">
        <f ca="1">_xll.meDateFromTenor(C1137,D$14,"Following",D$13,"Normal")</f>
        <v>44020</v>
      </c>
      <c r="E1137" s="175">
        <f ca="1"/>
        <v>1.7077631729559022E-3</v>
      </c>
      <c r="F1137" s="99"/>
      <c r="G1137" s="174">
        <f t="shared" ca="1" si="68"/>
        <v>44019</v>
      </c>
      <c r="H1137" s="20">
        <f ca="1">_xll.meDateFromTenor(G1137,H$14,"Following",H$13,"Normal")</f>
        <v>44111</v>
      </c>
      <c r="I1137" s="175" t="str">
        <f ca="1"/>
        <v>Load Curve</v>
      </c>
      <c r="J1137" s="7" t="s">
        <v>4</v>
      </c>
      <c r="K1137" s="174">
        <f t="shared" ca="1" si="69"/>
        <v>44019</v>
      </c>
      <c r="L1137" s="20">
        <f ca="1">_xll.meDateFromTenor(K1137,L$14,"Following",L$13,"Normal")</f>
        <v>44203</v>
      </c>
      <c r="M1137" s="175">
        <f ca="1"/>
        <v>5.2148292833605909E-3</v>
      </c>
      <c r="N1137" s="7" t="s">
        <v>4</v>
      </c>
      <c r="O1137" s="174">
        <f t="shared" ca="1" si="70"/>
        <v>44019</v>
      </c>
      <c r="P1137" s="20">
        <f ca="1">_xll.meDateFromTenor(O1137,P$14,"Following",P$13,"Normal")</f>
        <v>44020</v>
      </c>
      <c r="Q1137" s="175" t="str">
        <f ca="1"/>
        <v>Load Curve</v>
      </c>
      <c r="R1137" s="7" t="s">
        <v>4</v>
      </c>
      <c r="S1137" s="174">
        <f t="shared" ca="1" si="71"/>
        <v>44019</v>
      </c>
      <c r="T1137" s="20">
        <f ca="1">_xll.meDateFromTenor(S1137,"1D","Following",T$13,"Normal")</f>
        <v>44020</v>
      </c>
      <c r="U1137" s="175" t="str">
        <f ca="1"/>
        <v>Load Curve</v>
      </c>
      <c r="V1137" s="136" t="s">
        <v>4</v>
      </c>
    </row>
    <row r="1138" spans="1:22" x14ac:dyDescent="0.25">
      <c r="A1138" s="142">
        <v>1120</v>
      </c>
      <c r="B1138" s="134"/>
      <c r="C1138" s="174">
        <f ca="1">_xll.meDateFromTenor(C1137,"1D","FOLLOWING",D$13,"NORMAL")</f>
        <v>44020</v>
      </c>
      <c r="D1138" s="20">
        <f ca="1">_xll.meDateFromTenor(C1138,D$14,"Following",D$13,"Normal")</f>
        <v>44021</v>
      </c>
      <c r="E1138" s="175">
        <f ca="1"/>
        <v>1.7155894062168091E-3</v>
      </c>
      <c r="F1138" s="99"/>
      <c r="G1138" s="174">
        <f t="shared" ca="1" si="68"/>
        <v>44020</v>
      </c>
      <c r="H1138" s="20">
        <f ca="1">_xll.meDateFromTenor(G1138,H$14,"Following",H$13,"Normal")</f>
        <v>44112</v>
      </c>
      <c r="I1138" s="175" t="str">
        <f ca="1"/>
        <v>Load Curve</v>
      </c>
      <c r="J1138" s="7" t="s">
        <v>4</v>
      </c>
      <c r="K1138" s="174">
        <f t="shared" ca="1" si="69"/>
        <v>44020</v>
      </c>
      <c r="L1138" s="20">
        <f ca="1">_xll.meDateFromTenor(K1138,L$14,"Following",L$13,"Normal")</f>
        <v>44204</v>
      </c>
      <c r="M1138" s="175">
        <f ca="1"/>
        <v>5.2216388513865106E-3</v>
      </c>
      <c r="N1138" s="7" t="s">
        <v>4</v>
      </c>
      <c r="O1138" s="174">
        <f t="shared" ca="1" si="70"/>
        <v>44020</v>
      </c>
      <c r="P1138" s="20">
        <f ca="1">_xll.meDateFromTenor(O1138,P$14,"Following",P$13,"Normal")</f>
        <v>44021</v>
      </c>
      <c r="Q1138" s="175" t="str">
        <f ca="1"/>
        <v>Load Curve</v>
      </c>
      <c r="R1138" s="7" t="s">
        <v>4</v>
      </c>
      <c r="S1138" s="174">
        <f t="shared" ca="1" si="71"/>
        <v>44020</v>
      </c>
      <c r="T1138" s="20">
        <f ca="1">_xll.meDateFromTenor(S1138,"1D","Following",T$13,"Normal")</f>
        <v>44021</v>
      </c>
      <c r="U1138" s="175" t="str">
        <f ca="1"/>
        <v>Load Curve</v>
      </c>
      <c r="V1138" s="136" t="s">
        <v>4</v>
      </c>
    </row>
    <row r="1139" spans="1:22" x14ac:dyDescent="0.25">
      <c r="A1139" s="142">
        <v>1121</v>
      </c>
      <c r="B1139" s="134"/>
      <c r="C1139" s="174">
        <f ca="1">_xll.meDateFromTenor(C1138,"1D","FOLLOWING",D$13,"NORMAL")</f>
        <v>44021</v>
      </c>
      <c r="D1139" s="20">
        <f ca="1">_xll.meDateFromTenor(C1139,D$14,"Following",D$13,"Normal")</f>
        <v>44022</v>
      </c>
      <c r="E1139" s="175">
        <f ca="1"/>
        <v>1.7234120503498193E-3</v>
      </c>
      <c r="F1139" s="99"/>
      <c r="G1139" s="174">
        <f t="shared" ca="1" si="68"/>
        <v>44021</v>
      </c>
      <c r="H1139" s="20">
        <f ca="1">_xll.meDateFromTenor(G1139,H$14,"Following",H$13,"Normal")</f>
        <v>44113</v>
      </c>
      <c r="I1139" s="175" t="str">
        <f ca="1"/>
        <v>Load Curve</v>
      </c>
      <c r="J1139" s="7" t="s">
        <v>4</v>
      </c>
      <c r="K1139" s="174">
        <f t="shared" ca="1" si="69"/>
        <v>44021</v>
      </c>
      <c r="L1139" s="20">
        <f ca="1">_xll.meDateFromTenor(K1139,L$14,"Following",L$13,"Normal")</f>
        <v>44207</v>
      </c>
      <c r="M1139" s="175">
        <f ca="1"/>
        <v>5.2284426532258439E-3</v>
      </c>
      <c r="N1139" s="7" t="s">
        <v>4</v>
      </c>
      <c r="O1139" s="174">
        <f t="shared" ca="1" si="70"/>
        <v>44021</v>
      </c>
      <c r="P1139" s="20">
        <f ca="1">_xll.meDateFromTenor(O1139,P$14,"Following",P$13,"Normal")</f>
        <v>44022</v>
      </c>
      <c r="Q1139" s="175" t="str">
        <f ca="1"/>
        <v>Load Curve</v>
      </c>
      <c r="R1139" s="7" t="s">
        <v>4</v>
      </c>
      <c r="S1139" s="174">
        <f t="shared" ca="1" si="71"/>
        <v>44021</v>
      </c>
      <c r="T1139" s="20">
        <f ca="1">_xll.meDateFromTenor(S1139,"1D","Following",T$13,"Normal")</f>
        <v>44022</v>
      </c>
      <c r="U1139" s="175" t="str">
        <f ca="1"/>
        <v>Load Curve</v>
      </c>
      <c r="V1139" s="136" t="s">
        <v>4</v>
      </c>
    </row>
    <row r="1140" spans="1:22" x14ac:dyDescent="0.25">
      <c r="A1140" s="142">
        <v>1122</v>
      </c>
      <c r="B1140" s="134"/>
      <c r="C1140" s="174">
        <f ca="1">_xll.meDateFromTenor(C1139,"1D","FOLLOWING",D$13,"NORMAL")</f>
        <v>44022</v>
      </c>
      <c r="D1140" s="20">
        <f ca="1">_xll.meDateFromTenor(C1140,D$14,"Following",D$13,"Normal")</f>
        <v>44025</v>
      </c>
      <c r="E1140" s="175">
        <f ca="1"/>
        <v>1.7390537792215911E-3</v>
      </c>
      <c r="F1140" s="99"/>
      <c r="G1140" s="174">
        <f t="shared" ca="1" si="68"/>
        <v>44022</v>
      </c>
      <c r="H1140" s="20">
        <f ca="1">_xll.meDateFromTenor(G1140,H$14,"Following",H$13,"Normal")</f>
        <v>44116</v>
      </c>
      <c r="I1140" s="175" t="str">
        <f ca="1"/>
        <v>Load Curve</v>
      </c>
      <c r="J1140" s="7" t="s">
        <v>4</v>
      </c>
      <c r="K1140" s="174">
        <f t="shared" ca="1" si="69"/>
        <v>44022</v>
      </c>
      <c r="L1140" s="20">
        <f ca="1">_xll.meDateFromTenor(K1140,L$14,"Following",L$13,"Normal")</f>
        <v>44207</v>
      </c>
      <c r="M1140" s="175">
        <f ca="1"/>
        <v>5.2352406790899001E-3</v>
      </c>
      <c r="N1140" s="7" t="s">
        <v>4</v>
      </c>
      <c r="O1140" s="174">
        <f t="shared" ca="1" si="70"/>
        <v>44022</v>
      </c>
      <c r="P1140" s="20">
        <f ca="1">_xll.meDateFromTenor(O1140,P$14,"Following",P$13,"Normal")</f>
        <v>44025</v>
      </c>
      <c r="Q1140" s="175" t="str">
        <f ca="1"/>
        <v>Load Curve</v>
      </c>
      <c r="R1140" s="7" t="s">
        <v>4</v>
      </c>
      <c r="S1140" s="174">
        <f t="shared" ca="1" si="71"/>
        <v>44022</v>
      </c>
      <c r="T1140" s="20">
        <f ca="1">_xll.meDateFromTenor(S1140,"1D","Following",T$13,"Normal")</f>
        <v>44025</v>
      </c>
      <c r="U1140" s="175" t="str">
        <f ca="1"/>
        <v>Load Curve</v>
      </c>
      <c r="V1140" s="136" t="s">
        <v>4</v>
      </c>
    </row>
    <row r="1141" spans="1:22" x14ac:dyDescent="0.25">
      <c r="A1141" s="142">
        <v>1123</v>
      </c>
      <c r="B1141" s="134"/>
      <c r="C1141" s="174">
        <f ca="1">_xll.meDateFromTenor(C1140,"1D","FOLLOWING",D$13,"NORMAL")</f>
        <v>44025</v>
      </c>
      <c r="D1141" s="20">
        <f ca="1">_xll.meDateFromTenor(C1141,D$14,"Following",D$13,"Normal")</f>
        <v>44026</v>
      </c>
      <c r="E1141" s="175">
        <f ca="1"/>
        <v>1.7546667482995584E-3</v>
      </c>
      <c r="F1141" s="99"/>
      <c r="G1141" s="174">
        <f t="shared" ca="1" si="68"/>
        <v>44025</v>
      </c>
      <c r="H1141" s="20">
        <f ca="1">_xll.meDateFromTenor(G1141,H$14,"Following",H$13,"Normal")</f>
        <v>44117</v>
      </c>
      <c r="I1141" s="175" t="str">
        <f ca="1"/>
        <v>Load Curve</v>
      </c>
      <c r="J1141" s="7" t="s">
        <v>4</v>
      </c>
      <c r="K1141" s="174">
        <f t="shared" ca="1" si="69"/>
        <v>44025</v>
      </c>
      <c r="L1141" s="20">
        <f ca="1">_xll.meDateFromTenor(K1141,L$14,"Following",L$13,"Normal")</f>
        <v>44209</v>
      </c>
      <c r="M1141" s="175">
        <f ca="1"/>
        <v>5.2556000029433973E-3</v>
      </c>
      <c r="N1141" s="7" t="s">
        <v>4</v>
      </c>
      <c r="O1141" s="174">
        <f t="shared" ca="1" si="70"/>
        <v>44025</v>
      </c>
      <c r="P1141" s="20">
        <f ca="1">_xll.meDateFromTenor(O1141,P$14,"Following",P$13,"Normal")</f>
        <v>44026</v>
      </c>
      <c r="Q1141" s="175" t="str">
        <f ca="1"/>
        <v>Load Curve</v>
      </c>
      <c r="R1141" s="7" t="s">
        <v>4</v>
      </c>
      <c r="S1141" s="174">
        <f t="shared" ca="1" si="71"/>
        <v>44025</v>
      </c>
      <c r="T1141" s="20">
        <f ca="1">_xll.meDateFromTenor(S1141,"1D","Following",T$13,"Normal")</f>
        <v>44026</v>
      </c>
      <c r="U1141" s="175" t="str">
        <f ca="1"/>
        <v>Load Curve</v>
      </c>
      <c r="V1141" s="136" t="s">
        <v>4</v>
      </c>
    </row>
    <row r="1142" spans="1:22" x14ac:dyDescent="0.25">
      <c r="A1142" s="142">
        <v>1124</v>
      </c>
      <c r="B1142" s="134"/>
      <c r="C1142" s="174">
        <f ca="1">_xll.meDateFromTenor(C1141,"1D","FOLLOWING",D$13,"NORMAL")</f>
        <v>44026</v>
      </c>
      <c r="D1142" s="20">
        <f ca="1">_xll.meDateFromTenor(C1142,D$14,"Following",D$13,"Normal")</f>
        <v>44027</v>
      </c>
      <c r="E1142" s="175">
        <f ca="1"/>
        <v>1.7624714551797724E-3</v>
      </c>
      <c r="F1142" s="99"/>
      <c r="G1142" s="174">
        <f t="shared" ca="1" si="68"/>
        <v>44026</v>
      </c>
      <c r="H1142" s="20">
        <f ca="1">_xll.meDateFromTenor(G1142,H$14,"Following",H$13,"Normal")</f>
        <v>44118</v>
      </c>
      <c r="I1142" s="175" t="str">
        <f ca="1"/>
        <v>Load Curve</v>
      </c>
      <c r="J1142" s="7" t="s">
        <v>4</v>
      </c>
      <c r="K1142" s="174">
        <f t="shared" ca="1" si="69"/>
        <v>44026</v>
      </c>
      <c r="L1142" s="20">
        <f ca="1">_xll.meDateFromTenor(K1142,L$14,"Following",L$13,"Normal")</f>
        <v>44210</v>
      </c>
      <c r="M1142" s="175">
        <f ca="1"/>
        <v>5.2623748270193473E-3</v>
      </c>
      <c r="N1142" s="7" t="s">
        <v>4</v>
      </c>
      <c r="O1142" s="174">
        <f t="shared" ca="1" si="70"/>
        <v>44026</v>
      </c>
      <c r="P1142" s="20">
        <f ca="1">_xll.meDateFromTenor(O1142,P$14,"Following",P$13,"Normal")</f>
        <v>44027</v>
      </c>
      <c r="Q1142" s="175" t="str">
        <f ca="1"/>
        <v>Load Curve</v>
      </c>
      <c r="R1142" s="7" t="s">
        <v>4</v>
      </c>
      <c r="S1142" s="174">
        <f t="shared" ca="1" si="71"/>
        <v>44026</v>
      </c>
      <c r="T1142" s="20">
        <f ca="1">_xll.meDateFromTenor(S1142,"1D","Following",T$13,"Normal")</f>
        <v>44027</v>
      </c>
      <c r="U1142" s="175" t="str">
        <f ca="1"/>
        <v>Load Curve</v>
      </c>
      <c r="V1142" s="136" t="s">
        <v>4</v>
      </c>
    </row>
    <row r="1143" spans="1:22" x14ac:dyDescent="0.25">
      <c r="A1143" s="142">
        <v>1125</v>
      </c>
      <c r="B1143" s="134"/>
      <c r="C1143" s="174">
        <f ca="1">_xll.meDateFromTenor(C1142,"1D","FOLLOWING",D$13,"NORMAL")</f>
        <v>44027</v>
      </c>
      <c r="D1143" s="20">
        <f ca="1">_xll.meDateFromTenor(C1143,D$14,"Following",D$13,"Normal")</f>
        <v>44028</v>
      </c>
      <c r="E1143" s="175">
        <f ca="1"/>
        <v>1.7702725758098176E-3</v>
      </c>
      <c r="F1143" s="99"/>
      <c r="G1143" s="174">
        <f t="shared" ca="1" si="68"/>
        <v>44027</v>
      </c>
      <c r="H1143" s="20">
        <f ca="1">_xll.meDateFromTenor(G1143,H$14,"Following",H$13,"Normal")</f>
        <v>44119</v>
      </c>
      <c r="I1143" s="175" t="str">
        <f ca="1"/>
        <v>Load Curve</v>
      </c>
      <c r="J1143" s="7" t="s">
        <v>4</v>
      </c>
      <c r="K1143" s="174">
        <f t="shared" ca="1" si="69"/>
        <v>44027</v>
      </c>
      <c r="L1143" s="20">
        <f ca="1">_xll.meDateFromTenor(K1143,L$14,"Following",L$13,"Normal")</f>
        <v>44211</v>
      </c>
      <c r="M1143" s="175">
        <f ca="1"/>
        <v>5.2691438261765295E-3</v>
      </c>
      <c r="N1143" s="7" t="s">
        <v>4</v>
      </c>
      <c r="O1143" s="174">
        <f t="shared" ca="1" si="70"/>
        <v>44027</v>
      </c>
      <c r="P1143" s="20">
        <f ca="1">_xll.meDateFromTenor(O1143,P$14,"Following",P$13,"Normal")</f>
        <v>44028</v>
      </c>
      <c r="Q1143" s="175" t="str">
        <f ca="1"/>
        <v>Load Curve</v>
      </c>
      <c r="R1143" s="7" t="s">
        <v>4</v>
      </c>
      <c r="S1143" s="174">
        <f t="shared" ca="1" si="71"/>
        <v>44027</v>
      </c>
      <c r="T1143" s="20">
        <f ca="1">_xll.meDateFromTenor(S1143,"1D","Following",T$13,"Normal")</f>
        <v>44028</v>
      </c>
      <c r="U1143" s="175" t="str">
        <f ca="1"/>
        <v>Load Curve</v>
      </c>
      <c r="V1143" s="136" t="s">
        <v>4</v>
      </c>
    </row>
    <row r="1144" spans="1:22" x14ac:dyDescent="0.25">
      <c r="A1144" s="142">
        <v>1126</v>
      </c>
      <c r="B1144" s="134"/>
      <c r="C1144" s="174">
        <f ca="1">_xll.meDateFromTenor(C1143,"1D","FOLLOWING",D$13,"NORMAL")</f>
        <v>44028</v>
      </c>
      <c r="D1144" s="20">
        <f ca="1">_xll.meDateFromTenor(C1144,D$14,"Following",D$13,"Normal")</f>
        <v>44029</v>
      </c>
      <c r="E1144" s="175">
        <f ca="1"/>
        <v>1.7780701108269232E-3</v>
      </c>
      <c r="F1144" s="99"/>
      <c r="G1144" s="174">
        <f t="shared" ca="1" si="68"/>
        <v>44028</v>
      </c>
      <c r="H1144" s="20">
        <f ca="1">_xll.meDateFromTenor(G1144,H$14,"Following",H$13,"Normal")</f>
        <v>44120</v>
      </c>
      <c r="I1144" s="175" t="str">
        <f ca="1"/>
        <v>Load Curve</v>
      </c>
      <c r="J1144" s="7" t="s">
        <v>4</v>
      </c>
      <c r="K1144" s="174">
        <f t="shared" ca="1" si="69"/>
        <v>44028</v>
      </c>
      <c r="L1144" s="20">
        <f ca="1">_xll.meDateFromTenor(K1144,L$14,"Following",L$13,"Normal")</f>
        <v>44214</v>
      </c>
      <c r="M1144" s="175">
        <f ca="1"/>
        <v>5.2759069906262446E-3</v>
      </c>
      <c r="N1144" s="7" t="s">
        <v>4</v>
      </c>
      <c r="O1144" s="174">
        <f t="shared" ca="1" si="70"/>
        <v>44028</v>
      </c>
      <c r="P1144" s="20">
        <f ca="1">_xll.meDateFromTenor(O1144,P$14,"Following",P$13,"Normal")</f>
        <v>44029</v>
      </c>
      <c r="Q1144" s="175" t="str">
        <f ca="1"/>
        <v>Load Curve</v>
      </c>
      <c r="R1144" s="7" t="s">
        <v>4</v>
      </c>
      <c r="S1144" s="174">
        <f t="shared" ca="1" si="71"/>
        <v>44028</v>
      </c>
      <c r="T1144" s="20">
        <f ca="1">_xll.meDateFromTenor(S1144,"1D","Following",T$13,"Normal")</f>
        <v>44029</v>
      </c>
      <c r="U1144" s="175" t="str">
        <f ca="1"/>
        <v>Load Curve</v>
      </c>
      <c r="V1144" s="136" t="s">
        <v>4</v>
      </c>
    </row>
    <row r="1145" spans="1:22" x14ac:dyDescent="0.25">
      <c r="A1145" s="142">
        <v>1127</v>
      </c>
      <c r="B1145" s="134"/>
      <c r="C1145" s="174">
        <f ca="1">_xll.meDateFromTenor(C1144,"1D","FOLLOWING",D$13,"NORMAL")</f>
        <v>44029</v>
      </c>
      <c r="D1145" s="20">
        <f ca="1">_xll.meDateFromTenor(C1145,D$14,"Following",D$13,"Normal")</f>
        <v>44032</v>
      </c>
      <c r="E1145" s="175">
        <f ca="1"/>
        <v>1.7936621670068174E-3</v>
      </c>
      <c r="F1145" s="99"/>
      <c r="G1145" s="174">
        <f t="shared" ca="1" si="68"/>
        <v>44029</v>
      </c>
      <c r="H1145" s="20">
        <f ca="1">_xll.meDateFromTenor(G1145,H$14,"Following",H$13,"Normal")</f>
        <v>44123</v>
      </c>
      <c r="I1145" s="175" t="str">
        <f ca="1"/>
        <v>Load Curve</v>
      </c>
      <c r="J1145" s="7" t="s">
        <v>4</v>
      </c>
      <c r="K1145" s="174">
        <f t="shared" ca="1" si="69"/>
        <v>44029</v>
      </c>
      <c r="L1145" s="20">
        <f ca="1">_xll.meDateFromTenor(K1145,L$14,"Following",L$13,"Normal")</f>
        <v>44214</v>
      </c>
      <c r="M1145" s="175">
        <f ca="1"/>
        <v>5.2826643105797948E-3</v>
      </c>
      <c r="N1145" s="7" t="s">
        <v>4</v>
      </c>
      <c r="O1145" s="174">
        <f t="shared" ca="1" si="70"/>
        <v>44029</v>
      </c>
      <c r="P1145" s="20">
        <f ca="1">_xll.meDateFromTenor(O1145,P$14,"Following",P$13,"Normal")</f>
        <v>44032</v>
      </c>
      <c r="Q1145" s="175" t="str">
        <f ca="1"/>
        <v>Load Curve</v>
      </c>
      <c r="R1145" s="7" t="s">
        <v>4</v>
      </c>
      <c r="S1145" s="174">
        <f t="shared" ca="1" si="71"/>
        <v>44029</v>
      </c>
      <c r="T1145" s="20">
        <f ca="1">_xll.meDateFromTenor(S1145,"1D","Following",T$13,"Normal")</f>
        <v>44032</v>
      </c>
      <c r="U1145" s="175" t="str">
        <f ca="1"/>
        <v>Load Curve</v>
      </c>
      <c r="V1145" s="136" t="s">
        <v>4</v>
      </c>
    </row>
    <row r="1146" spans="1:22" x14ac:dyDescent="0.25">
      <c r="A1146" s="142">
        <v>1128</v>
      </c>
      <c r="B1146" s="134"/>
      <c r="C1146" s="174">
        <f ca="1">_xll.meDateFromTenor(C1145,"1D","FOLLOWING",D$13,"NORMAL")</f>
        <v>44032</v>
      </c>
      <c r="D1146" s="20">
        <f ca="1">_xll.meDateFromTenor(C1146,D$14,"Following",D$13,"Normal")</f>
        <v>44033</v>
      </c>
      <c r="E1146" s="175">
        <f ca="1"/>
        <v>1.8092244018938445E-3</v>
      </c>
      <c r="F1146" s="99"/>
      <c r="G1146" s="174">
        <f t="shared" ca="1" si="68"/>
        <v>44032</v>
      </c>
      <c r="H1146" s="20">
        <f ca="1">_xll.meDateFromTenor(G1146,H$14,"Following",H$13,"Normal")</f>
        <v>44124</v>
      </c>
      <c r="I1146" s="175" t="str">
        <f ca="1"/>
        <v>Load Curve</v>
      </c>
      <c r="J1146" s="7" t="s">
        <v>4</v>
      </c>
      <c r="K1146" s="174">
        <f t="shared" ca="1" si="69"/>
        <v>44032</v>
      </c>
      <c r="L1146" s="20">
        <f ca="1">_xll.meDateFromTenor(K1146,L$14,"Following",L$13,"Normal")</f>
        <v>44216</v>
      </c>
      <c r="M1146" s="175">
        <f ca="1"/>
        <v>5.3029011055764855E-3</v>
      </c>
      <c r="N1146" s="7" t="s">
        <v>4</v>
      </c>
      <c r="O1146" s="174">
        <f t="shared" ca="1" si="70"/>
        <v>44032</v>
      </c>
      <c r="P1146" s="20">
        <f ca="1">_xll.meDateFromTenor(O1146,P$14,"Following",P$13,"Normal")</f>
        <v>44033</v>
      </c>
      <c r="Q1146" s="175" t="str">
        <f ca="1"/>
        <v>Load Curve</v>
      </c>
      <c r="R1146" s="7" t="s">
        <v>4</v>
      </c>
      <c r="S1146" s="174">
        <f t="shared" ca="1" si="71"/>
        <v>44032</v>
      </c>
      <c r="T1146" s="20">
        <f ca="1">_xll.meDateFromTenor(S1146,"1D","Following",T$13,"Normal")</f>
        <v>44033</v>
      </c>
      <c r="U1146" s="175" t="str">
        <f ca="1"/>
        <v>Load Curve</v>
      </c>
      <c r="V1146" s="136" t="s">
        <v>4</v>
      </c>
    </row>
    <row r="1147" spans="1:22" x14ac:dyDescent="0.25">
      <c r="A1147" s="142">
        <v>1129</v>
      </c>
      <c r="B1147" s="134"/>
      <c r="C1147" s="174">
        <f ca="1">_xll.meDateFromTenor(C1146,"1D","FOLLOWING",D$13,"NORMAL")</f>
        <v>44033</v>
      </c>
      <c r="D1147" s="20">
        <f ca="1">_xll.meDateFromTenor(C1147,D$14,"Following",D$13,"Normal")</f>
        <v>44034</v>
      </c>
      <c r="E1147" s="175">
        <f ca="1"/>
        <v>1.8170040145285198E-3</v>
      </c>
      <c r="F1147" s="99"/>
      <c r="G1147" s="174">
        <f t="shared" ca="1" si="68"/>
        <v>44033</v>
      </c>
      <c r="H1147" s="20">
        <f ca="1">_xll.meDateFromTenor(G1147,H$14,"Following",H$13,"Normal")</f>
        <v>44125</v>
      </c>
      <c r="I1147" s="175" t="str">
        <f ca="1"/>
        <v>Load Curve</v>
      </c>
      <c r="J1147" s="7" t="s">
        <v>4</v>
      </c>
      <c r="K1147" s="174">
        <f t="shared" ca="1" si="69"/>
        <v>44033</v>
      </c>
      <c r="L1147" s="20">
        <f ca="1">_xll.meDateFromTenor(K1147,L$14,"Following",L$13,"Normal")</f>
        <v>44217</v>
      </c>
      <c r="M1147" s="175">
        <f ca="1"/>
        <v>5.3096349496584046E-3</v>
      </c>
      <c r="N1147" s="7" t="s">
        <v>4</v>
      </c>
      <c r="O1147" s="174">
        <f t="shared" ca="1" si="70"/>
        <v>44033</v>
      </c>
      <c r="P1147" s="20">
        <f ca="1">_xll.meDateFromTenor(O1147,P$14,"Following",P$13,"Normal")</f>
        <v>44034</v>
      </c>
      <c r="Q1147" s="175" t="str">
        <f ca="1"/>
        <v>Load Curve</v>
      </c>
      <c r="R1147" s="7" t="s">
        <v>4</v>
      </c>
      <c r="S1147" s="174">
        <f t="shared" ca="1" si="71"/>
        <v>44033</v>
      </c>
      <c r="T1147" s="20">
        <f ca="1">_xll.meDateFromTenor(S1147,"1D","Following",T$13,"Normal")</f>
        <v>44034</v>
      </c>
      <c r="U1147" s="175" t="str">
        <f ca="1"/>
        <v>Load Curve</v>
      </c>
      <c r="V1147" s="136" t="s">
        <v>4</v>
      </c>
    </row>
    <row r="1148" spans="1:22" x14ac:dyDescent="0.25">
      <c r="A1148" s="142">
        <v>1130</v>
      </c>
      <c r="B1148" s="134"/>
      <c r="C1148" s="174">
        <f ca="1">_xll.meDateFromTenor(C1147,"1D","FOLLOWING",D$13,"NORMAL")</f>
        <v>44034</v>
      </c>
      <c r="D1148" s="20">
        <f ca="1">_xll.meDateFromTenor(C1148,D$14,"Following",D$13,"Normal")</f>
        <v>44035</v>
      </c>
      <c r="E1148" s="175">
        <f ca="1"/>
        <v>1.8247800441881159E-3</v>
      </c>
      <c r="F1148" s="99"/>
      <c r="G1148" s="174">
        <f t="shared" ca="1" si="68"/>
        <v>44034</v>
      </c>
      <c r="H1148" s="20">
        <f ca="1">_xll.meDateFromTenor(G1148,H$14,"Following",H$13,"Normal")</f>
        <v>44126</v>
      </c>
      <c r="I1148" s="175" t="str">
        <f ca="1"/>
        <v>Load Curve</v>
      </c>
      <c r="J1148" s="7" t="s">
        <v>4</v>
      </c>
      <c r="K1148" s="174">
        <f t="shared" ca="1" si="69"/>
        <v>44034</v>
      </c>
      <c r="L1148" s="20">
        <f ca="1">_xll.meDateFromTenor(K1148,L$14,"Following",L$13,"Normal")</f>
        <v>44218</v>
      </c>
      <c r="M1148" s="175">
        <f ca="1"/>
        <v>5.3163629003006689E-3</v>
      </c>
      <c r="N1148" s="7" t="s">
        <v>4</v>
      </c>
      <c r="O1148" s="174">
        <f t="shared" ca="1" si="70"/>
        <v>44034</v>
      </c>
      <c r="P1148" s="20">
        <f ca="1">_xll.meDateFromTenor(O1148,P$14,"Following",P$13,"Normal")</f>
        <v>44035</v>
      </c>
      <c r="Q1148" s="175" t="str">
        <f ca="1"/>
        <v>Load Curve</v>
      </c>
      <c r="R1148" s="7" t="s">
        <v>4</v>
      </c>
      <c r="S1148" s="174">
        <f t="shared" ca="1" si="71"/>
        <v>44034</v>
      </c>
      <c r="T1148" s="20">
        <f ca="1">_xll.meDateFromTenor(S1148,"1D","Following",T$13,"Normal")</f>
        <v>44035</v>
      </c>
      <c r="U1148" s="175" t="str">
        <f ca="1"/>
        <v>Load Curve</v>
      </c>
      <c r="V1148" s="136" t="s">
        <v>4</v>
      </c>
    </row>
    <row r="1149" spans="1:22" x14ac:dyDescent="0.25">
      <c r="A1149" s="142">
        <v>1131</v>
      </c>
      <c r="B1149" s="134"/>
      <c r="C1149" s="174">
        <f ca="1">_xll.meDateFromTenor(C1148,"1D","FOLLOWING",D$13,"NORMAL")</f>
        <v>44035</v>
      </c>
      <c r="D1149" s="20">
        <f ca="1">_xll.meDateFromTenor(C1149,D$14,"Following",D$13,"Normal")</f>
        <v>44036</v>
      </c>
      <c r="E1149" s="175">
        <f ca="1"/>
        <v>1.8325524911147692E-3</v>
      </c>
      <c r="F1149" s="99"/>
      <c r="G1149" s="174">
        <f t="shared" ca="1" si="68"/>
        <v>44035</v>
      </c>
      <c r="H1149" s="20">
        <f ca="1">_xll.meDateFromTenor(G1149,H$14,"Following",H$13,"Normal")</f>
        <v>44127</v>
      </c>
      <c r="I1149" s="175" t="str">
        <f ca="1"/>
        <v>Load Curve</v>
      </c>
      <c r="J1149" s="7" t="s">
        <v>4</v>
      </c>
      <c r="K1149" s="174">
        <f t="shared" ca="1" si="69"/>
        <v>44035</v>
      </c>
      <c r="L1149" s="20">
        <f ca="1">_xll.meDateFromTenor(K1149,L$14,"Following",L$13,"Normal")</f>
        <v>44221</v>
      </c>
      <c r="M1149" s="175">
        <f ca="1"/>
        <v>5.3230849477145861E-3</v>
      </c>
      <c r="N1149" s="7" t="s">
        <v>4</v>
      </c>
      <c r="O1149" s="174">
        <f t="shared" ca="1" si="70"/>
        <v>44035</v>
      </c>
      <c r="P1149" s="20">
        <f ca="1">_xll.meDateFromTenor(O1149,P$14,"Following",P$13,"Normal")</f>
        <v>44036</v>
      </c>
      <c r="Q1149" s="175" t="str">
        <f ca="1"/>
        <v>Load Curve</v>
      </c>
      <c r="R1149" s="7" t="s">
        <v>4</v>
      </c>
      <c r="S1149" s="174">
        <f t="shared" ca="1" si="71"/>
        <v>44035</v>
      </c>
      <c r="T1149" s="20">
        <f ca="1">_xll.meDateFromTenor(S1149,"1D","Following",T$13,"Normal")</f>
        <v>44036</v>
      </c>
      <c r="U1149" s="175" t="str">
        <f ca="1"/>
        <v>Load Curve</v>
      </c>
      <c r="V1149" s="136" t="s">
        <v>4</v>
      </c>
    </row>
    <row r="1150" spans="1:22" x14ac:dyDescent="0.25">
      <c r="A1150" s="142">
        <v>1132</v>
      </c>
      <c r="B1150" s="134"/>
      <c r="C1150" s="174">
        <f ca="1">_xll.meDateFromTenor(C1149,"1D","FOLLOWING",D$13,"NORMAL")</f>
        <v>44036</v>
      </c>
      <c r="D1150" s="20">
        <f ca="1">_xll.meDateFromTenor(C1150,D$14,"Following",D$13,"Normal")</f>
        <v>44039</v>
      </c>
      <c r="E1150" s="175">
        <f ca="1"/>
        <v>1.8480949318887743E-3</v>
      </c>
      <c r="F1150" s="99"/>
      <c r="G1150" s="174">
        <f t="shared" ca="1" si="68"/>
        <v>44036</v>
      </c>
      <c r="H1150" s="20">
        <f ca="1">_xll.meDateFromTenor(G1150,H$14,"Following",H$13,"Normal")</f>
        <v>44130</v>
      </c>
      <c r="I1150" s="175" t="str">
        <f ca="1"/>
        <v>Load Curve</v>
      </c>
      <c r="J1150" s="7" t="s">
        <v>4</v>
      </c>
      <c r="K1150" s="174">
        <f t="shared" ca="1" si="69"/>
        <v>44036</v>
      </c>
      <c r="L1150" s="20">
        <f ca="1">_xll.meDateFromTenor(K1150,L$14,"Following",L$13,"Normal")</f>
        <v>44221</v>
      </c>
      <c r="M1150" s="175">
        <f ca="1"/>
        <v>5.3298010821114525E-3</v>
      </c>
      <c r="N1150" s="7" t="s">
        <v>4</v>
      </c>
      <c r="O1150" s="174">
        <f t="shared" ca="1" si="70"/>
        <v>44036</v>
      </c>
      <c r="P1150" s="20">
        <f ca="1">_xll.meDateFromTenor(O1150,P$14,"Following",P$13,"Normal")</f>
        <v>44039</v>
      </c>
      <c r="Q1150" s="175" t="str">
        <f ca="1"/>
        <v>Load Curve</v>
      </c>
      <c r="R1150" s="7" t="s">
        <v>4</v>
      </c>
      <c r="S1150" s="174">
        <f t="shared" ca="1" si="71"/>
        <v>44036</v>
      </c>
      <c r="T1150" s="20">
        <f ca="1">_xll.meDateFromTenor(S1150,"1D","Following",T$13,"Normal")</f>
        <v>44039</v>
      </c>
      <c r="U1150" s="175" t="str">
        <f ca="1"/>
        <v>Load Curve</v>
      </c>
      <c r="V1150" s="136" t="s">
        <v>4</v>
      </c>
    </row>
    <row r="1151" spans="1:22" x14ac:dyDescent="0.25">
      <c r="A1151" s="142">
        <v>1133</v>
      </c>
      <c r="B1151" s="134"/>
      <c r="C1151" s="174">
        <f ca="1">_xll.meDateFromTenor(C1150,"1D","FOLLOWING",D$13,"NORMAL")</f>
        <v>44039</v>
      </c>
      <c r="D1151" s="20">
        <f ca="1">_xll.meDateFromTenor(C1151,D$14,"Following",D$13,"Normal")</f>
        <v>44040</v>
      </c>
      <c r="E1151" s="175">
        <f ca="1"/>
        <v>1.8636064601104537E-3</v>
      </c>
      <c r="F1151" s="99"/>
      <c r="G1151" s="174">
        <f t="shared" ca="1" si="68"/>
        <v>44039</v>
      </c>
      <c r="H1151" s="20">
        <f ca="1">_xll.meDateFromTenor(G1151,H$14,"Following",H$13,"Normal")</f>
        <v>44131</v>
      </c>
      <c r="I1151" s="175" t="str">
        <f ca="1"/>
        <v>Load Curve</v>
      </c>
      <c r="J1151" s="7" t="s">
        <v>4</v>
      </c>
      <c r="K1151" s="174">
        <f t="shared" ca="1" si="69"/>
        <v>44039</v>
      </c>
      <c r="L1151" s="20">
        <f ca="1">_xll.meDateFromTenor(K1151,L$14,"Following",L$13,"Normal")</f>
        <v>44223</v>
      </c>
      <c r="M1151" s="175">
        <f ca="1"/>
        <v>5.3499139093127991E-3</v>
      </c>
      <c r="N1151" s="7" t="s">
        <v>4</v>
      </c>
      <c r="O1151" s="174">
        <f t="shared" ca="1" si="70"/>
        <v>44039</v>
      </c>
      <c r="P1151" s="20">
        <f ca="1">_xll.meDateFromTenor(O1151,P$14,"Following",P$13,"Normal")</f>
        <v>44040</v>
      </c>
      <c r="Q1151" s="175" t="str">
        <f ca="1"/>
        <v>Load Curve</v>
      </c>
      <c r="R1151" s="7" t="s">
        <v>4</v>
      </c>
      <c r="S1151" s="174">
        <f t="shared" ca="1" si="71"/>
        <v>44039</v>
      </c>
      <c r="T1151" s="20">
        <f ca="1">_xll.meDateFromTenor(S1151,"1D","Following",T$13,"Normal")</f>
        <v>44040</v>
      </c>
      <c r="U1151" s="175" t="str">
        <f ca="1"/>
        <v>Load Curve</v>
      </c>
      <c r="V1151" s="136" t="s">
        <v>4</v>
      </c>
    </row>
    <row r="1152" spans="1:22" x14ac:dyDescent="0.25">
      <c r="A1152" s="142">
        <v>1134</v>
      </c>
      <c r="B1152" s="134"/>
      <c r="C1152" s="174">
        <f ca="1">_xll.meDateFromTenor(C1151,"1D","FOLLOWING",D$13,"NORMAL")</f>
        <v>44040</v>
      </c>
      <c r="D1152" s="20">
        <f ca="1">_xll.meDateFromTenor(C1152,D$14,"Following",D$13,"Normal")</f>
        <v>44041</v>
      </c>
      <c r="E1152" s="175">
        <f ca="1"/>
        <v>1.8713609997614571E-3</v>
      </c>
      <c r="F1152" s="99"/>
      <c r="G1152" s="174">
        <f t="shared" ca="1" si="68"/>
        <v>44040</v>
      </c>
      <c r="H1152" s="20">
        <f ca="1">_xll.meDateFromTenor(G1152,H$14,"Following",H$13,"Normal")</f>
        <v>44132</v>
      </c>
      <c r="I1152" s="175" t="str">
        <f ca="1"/>
        <v>Load Curve</v>
      </c>
      <c r="J1152" s="7" t="s">
        <v>4</v>
      </c>
      <c r="K1152" s="174">
        <f t="shared" ca="1" si="69"/>
        <v>44040</v>
      </c>
      <c r="L1152" s="20">
        <f ca="1">_xll.meDateFromTenor(K1152,L$14,"Following",L$13,"Normal")</f>
        <v>44224</v>
      </c>
      <c r="M1152" s="175">
        <f ca="1"/>
        <v>5.356606293754505E-3</v>
      </c>
      <c r="N1152" s="7" t="s">
        <v>4</v>
      </c>
      <c r="O1152" s="174">
        <f t="shared" ca="1" si="70"/>
        <v>44040</v>
      </c>
      <c r="P1152" s="20">
        <f ca="1">_xll.meDateFromTenor(O1152,P$14,"Following",P$13,"Normal")</f>
        <v>44041</v>
      </c>
      <c r="Q1152" s="175" t="str">
        <f ca="1"/>
        <v>Load Curve</v>
      </c>
      <c r="R1152" s="7" t="s">
        <v>4</v>
      </c>
      <c r="S1152" s="174">
        <f t="shared" ca="1" si="71"/>
        <v>44040</v>
      </c>
      <c r="T1152" s="20">
        <f ca="1">_xll.meDateFromTenor(S1152,"1D","Following",T$13,"Normal")</f>
        <v>44041</v>
      </c>
      <c r="U1152" s="175" t="str">
        <f ca="1"/>
        <v>Load Curve</v>
      </c>
      <c r="V1152" s="136" t="s">
        <v>4</v>
      </c>
    </row>
    <row r="1153" spans="1:22" x14ac:dyDescent="0.25">
      <c r="A1153" s="142">
        <v>1135</v>
      </c>
      <c r="B1153" s="134"/>
      <c r="C1153" s="174">
        <f ca="1">_xll.meDateFromTenor(C1152,"1D","FOLLOWING",D$13,"NORMAL")</f>
        <v>44041</v>
      </c>
      <c r="D1153" s="20">
        <f ca="1">_xll.meDateFromTenor(C1153,D$14,"Following",D$13,"Normal")</f>
        <v>44042</v>
      </c>
      <c r="E1153" s="175">
        <f ca="1"/>
        <v>1.8791119593949805E-3</v>
      </c>
      <c r="F1153" s="99"/>
      <c r="G1153" s="174">
        <f t="shared" ca="1" si="68"/>
        <v>44041</v>
      </c>
      <c r="H1153" s="20">
        <f ca="1">_xll.meDateFromTenor(G1153,H$14,"Following",H$13,"Normal")</f>
        <v>44133</v>
      </c>
      <c r="I1153" s="175" t="str">
        <f ca="1"/>
        <v>Load Curve</v>
      </c>
      <c r="J1153" s="7" t="s">
        <v>4</v>
      </c>
      <c r="K1153" s="174">
        <f t="shared" ca="1" si="69"/>
        <v>44041</v>
      </c>
      <c r="L1153" s="20">
        <f ca="1">_xll.meDateFromTenor(K1153,L$14,"Following",L$13,"Normal")</f>
        <v>44225</v>
      </c>
      <c r="M1153" s="175">
        <f ca="1"/>
        <v>5.3632927162356727E-3</v>
      </c>
      <c r="N1153" s="7" t="s">
        <v>4</v>
      </c>
      <c r="O1153" s="174">
        <f t="shared" ca="1" si="70"/>
        <v>44041</v>
      </c>
      <c r="P1153" s="20">
        <f ca="1">_xll.meDateFromTenor(O1153,P$14,"Following",P$13,"Normal")</f>
        <v>44042</v>
      </c>
      <c r="Q1153" s="175" t="str">
        <f ca="1"/>
        <v>Load Curve</v>
      </c>
      <c r="R1153" s="7" t="s">
        <v>4</v>
      </c>
      <c r="S1153" s="174">
        <f t="shared" ca="1" si="71"/>
        <v>44041</v>
      </c>
      <c r="T1153" s="20">
        <f ca="1">_xll.meDateFromTenor(S1153,"1D","Following",T$13,"Normal")</f>
        <v>44042</v>
      </c>
      <c r="U1153" s="175" t="str">
        <f ca="1"/>
        <v>Load Curve</v>
      </c>
      <c r="V1153" s="136" t="s">
        <v>4</v>
      </c>
    </row>
    <row r="1154" spans="1:22" x14ac:dyDescent="0.25">
      <c r="A1154" s="142">
        <v>1136</v>
      </c>
      <c r="B1154" s="134"/>
      <c r="C1154" s="174">
        <f ca="1">_xll.meDateFromTenor(C1153,"1D","FOLLOWING",D$13,"NORMAL")</f>
        <v>44042</v>
      </c>
      <c r="D1154" s="20">
        <f ca="1">_xll.meDateFromTenor(C1154,D$14,"Following",D$13,"Normal")</f>
        <v>44043</v>
      </c>
      <c r="E1154" s="175">
        <f ca="1"/>
        <v>1.8868593392532304E-3</v>
      </c>
      <c r="F1154" s="99"/>
      <c r="G1154" s="174">
        <f t="shared" ca="1" si="68"/>
        <v>44042</v>
      </c>
      <c r="H1154" s="20">
        <f ca="1">_xll.meDateFromTenor(G1154,H$14,"Following",H$13,"Normal")</f>
        <v>44134</v>
      </c>
      <c r="I1154" s="175" t="str">
        <f ca="1"/>
        <v>Load Curve</v>
      </c>
      <c r="J1154" s="7" t="s">
        <v>4</v>
      </c>
      <c r="K1154" s="174">
        <f t="shared" ca="1" si="69"/>
        <v>44042</v>
      </c>
      <c r="L1154" s="20">
        <f ca="1">_xll.meDateFromTenor(K1154,L$14,"Following",L$13,"Normal")</f>
        <v>44228</v>
      </c>
      <c r="M1154" s="175">
        <f ca="1"/>
        <v>5.3699731669676091E-3</v>
      </c>
      <c r="N1154" s="7" t="s">
        <v>4</v>
      </c>
      <c r="O1154" s="174">
        <f t="shared" ca="1" si="70"/>
        <v>44042</v>
      </c>
      <c r="P1154" s="20">
        <f ca="1">_xll.meDateFromTenor(O1154,P$14,"Following",P$13,"Normal")</f>
        <v>44043</v>
      </c>
      <c r="Q1154" s="175" t="str">
        <f ca="1"/>
        <v>Load Curve</v>
      </c>
      <c r="R1154" s="7" t="s">
        <v>4</v>
      </c>
      <c r="S1154" s="174">
        <f t="shared" ca="1" si="71"/>
        <v>44042</v>
      </c>
      <c r="T1154" s="20">
        <f ca="1">_xll.meDateFromTenor(S1154,"1D","Following",T$13,"Normal")</f>
        <v>44043</v>
      </c>
      <c r="U1154" s="175" t="str">
        <f ca="1"/>
        <v>Load Curve</v>
      </c>
      <c r="V1154" s="136" t="s">
        <v>4</v>
      </c>
    </row>
    <row r="1155" spans="1:22" x14ac:dyDescent="0.25">
      <c r="A1155" s="142">
        <v>1137</v>
      </c>
      <c r="B1155" s="134"/>
      <c r="C1155" s="174">
        <f ca="1">_xll.meDateFromTenor(C1154,"1D","FOLLOWING",D$13,"NORMAL")</f>
        <v>44043</v>
      </c>
      <c r="D1155" s="20">
        <f ca="1">_xll.meDateFromTenor(C1155,D$14,"Following",D$13,"Normal")</f>
        <v>44046</v>
      </c>
      <c r="E1155" s="175">
        <f ca="1"/>
        <v>1.9023522211368991E-3</v>
      </c>
      <c r="F1155" s="99"/>
      <c r="G1155" s="174">
        <f t="shared" ca="1" si="68"/>
        <v>44043</v>
      </c>
      <c r="H1155" s="20">
        <f ca="1">_xll.meDateFromTenor(G1155,H$14,"Following",H$13,"Normal")</f>
        <v>44137</v>
      </c>
      <c r="I1155" s="175" t="str">
        <f ca="1"/>
        <v>Load Curve</v>
      </c>
      <c r="J1155" s="7" t="s">
        <v>4</v>
      </c>
      <c r="K1155" s="174">
        <f t="shared" ca="1" si="69"/>
        <v>44043</v>
      </c>
      <c r="L1155" s="20">
        <f ca="1">_xll.meDateFromTenor(K1155,L$14,"Following",L$13,"Normal")</f>
        <v>44228</v>
      </c>
      <c r="M1155" s="175">
        <f ca="1"/>
        <v>5.3766476361616139E-3</v>
      </c>
      <c r="N1155" s="7" t="s">
        <v>4</v>
      </c>
      <c r="O1155" s="174">
        <f t="shared" ca="1" si="70"/>
        <v>44043</v>
      </c>
      <c r="P1155" s="20">
        <f ca="1">_xll.meDateFromTenor(O1155,P$14,"Following",P$13,"Normal")</f>
        <v>44046</v>
      </c>
      <c r="Q1155" s="175" t="str">
        <f ca="1"/>
        <v>Load Curve</v>
      </c>
      <c r="R1155" s="7" t="s">
        <v>4</v>
      </c>
      <c r="S1155" s="174">
        <f t="shared" ca="1" si="71"/>
        <v>44043</v>
      </c>
      <c r="T1155" s="20">
        <f ca="1">_xll.meDateFromTenor(S1155,"1D","Following",T$13,"Normal")</f>
        <v>44046</v>
      </c>
      <c r="U1155" s="175" t="str">
        <f ca="1"/>
        <v>Load Curve</v>
      </c>
      <c r="V1155" s="136" t="s">
        <v>4</v>
      </c>
    </row>
    <row r="1156" spans="1:22" x14ac:dyDescent="0.25">
      <c r="A1156" s="142">
        <v>1138</v>
      </c>
      <c r="B1156" s="134"/>
      <c r="C1156" s="174">
        <f ca="1">_xll.meDateFromTenor(C1155,"1D","FOLLOWING",D$13,"NORMAL")</f>
        <v>44046</v>
      </c>
      <c r="D1156" s="20">
        <f ca="1">_xll.meDateFromTenor(C1156,D$14,"Following",D$13,"Normal")</f>
        <v>44047</v>
      </c>
      <c r="E1156" s="175">
        <f ca="1"/>
        <v>1.9178130697919762E-3</v>
      </c>
      <c r="F1156" s="99"/>
      <c r="G1156" s="174">
        <f t="shared" ca="1" si="68"/>
        <v>44046</v>
      </c>
      <c r="H1156" s="20">
        <f ca="1">_xll.meDateFromTenor(G1156,H$14,"Following",H$13,"Normal")</f>
        <v>44138</v>
      </c>
      <c r="I1156" s="175" t="str">
        <f ca="1"/>
        <v>Load Curve</v>
      </c>
      <c r="J1156" s="7" t="s">
        <v>4</v>
      </c>
      <c r="K1156" s="174">
        <f t="shared" ca="1" si="69"/>
        <v>44046</v>
      </c>
      <c r="L1156" s="20">
        <f ca="1">_xll.meDateFromTenor(K1156,L$14,"Following",L$13,"Normal")</f>
        <v>44230</v>
      </c>
      <c r="M1156" s="175">
        <f ca="1"/>
        <v>5.3966350566290811E-3</v>
      </c>
      <c r="N1156" s="7" t="s">
        <v>4</v>
      </c>
      <c r="O1156" s="174">
        <f t="shared" ca="1" si="70"/>
        <v>44046</v>
      </c>
      <c r="P1156" s="20">
        <f ca="1">_xll.meDateFromTenor(O1156,P$14,"Following",P$13,"Normal")</f>
        <v>44047</v>
      </c>
      <c r="Q1156" s="175" t="str">
        <f ca="1"/>
        <v>Load Curve</v>
      </c>
      <c r="R1156" s="7" t="s">
        <v>4</v>
      </c>
      <c r="S1156" s="174">
        <f t="shared" ca="1" si="71"/>
        <v>44046</v>
      </c>
      <c r="T1156" s="20">
        <f ca="1">_xll.meDateFromTenor(S1156,"1D","Following",T$13,"Normal")</f>
        <v>44047</v>
      </c>
      <c r="U1156" s="175" t="str">
        <f ca="1"/>
        <v>Load Curve</v>
      </c>
      <c r="V1156" s="136" t="s">
        <v>4</v>
      </c>
    </row>
    <row r="1157" spans="1:22" x14ac:dyDescent="0.25">
      <c r="A1157" s="142">
        <v>1139</v>
      </c>
      <c r="B1157" s="134"/>
      <c r="C1157" s="174">
        <f ca="1">_xll.meDateFromTenor(C1156,"1D","FOLLOWING",D$13,"NORMAL")</f>
        <v>44047</v>
      </c>
      <c r="D1157" s="20">
        <f ca="1">_xll.meDateFromTenor(C1157,D$14,"Following",D$13,"Normal")</f>
        <v>44048</v>
      </c>
      <c r="E1157" s="175">
        <f ca="1"/>
        <v>1.9255425575611983E-3</v>
      </c>
      <c r="F1157" s="99"/>
      <c r="G1157" s="174">
        <f t="shared" ca="1" si="68"/>
        <v>44047</v>
      </c>
      <c r="H1157" s="20">
        <f ca="1">_xll.meDateFromTenor(G1157,H$14,"Following",H$13,"Normal")</f>
        <v>44139</v>
      </c>
      <c r="I1157" s="175" t="str">
        <f ca="1"/>
        <v>Load Curve</v>
      </c>
      <c r="J1157" s="7" t="s">
        <v>4</v>
      </c>
      <c r="K1157" s="174">
        <f t="shared" ca="1" si="69"/>
        <v>44047</v>
      </c>
      <c r="L1157" s="20">
        <f ca="1">_xll.meDateFromTenor(K1157,L$14,"Following",L$13,"Normal")</f>
        <v>44231</v>
      </c>
      <c r="M1157" s="175">
        <f ca="1"/>
        <v>5.4032855017843917E-3</v>
      </c>
      <c r="N1157" s="7" t="s">
        <v>4</v>
      </c>
      <c r="O1157" s="174">
        <f t="shared" ca="1" si="70"/>
        <v>44047</v>
      </c>
      <c r="P1157" s="20">
        <f ca="1">_xll.meDateFromTenor(O1157,P$14,"Following",P$13,"Normal")</f>
        <v>44048</v>
      </c>
      <c r="Q1157" s="175" t="str">
        <f ca="1"/>
        <v>Load Curve</v>
      </c>
      <c r="R1157" s="7" t="s">
        <v>4</v>
      </c>
      <c r="S1157" s="174">
        <f t="shared" ca="1" si="71"/>
        <v>44047</v>
      </c>
      <c r="T1157" s="20">
        <f ca="1">_xll.meDateFromTenor(S1157,"1D","Following",T$13,"Normal")</f>
        <v>44048</v>
      </c>
      <c r="U1157" s="175" t="str">
        <f ca="1"/>
        <v>Load Curve</v>
      </c>
      <c r="V1157" s="136" t="s">
        <v>4</v>
      </c>
    </row>
    <row r="1158" spans="1:22" x14ac:dyDescent="0.25">
      <c r="A1158" s="142">
        <v>1140</v>
      </c>
      <c r="B1158" s="134"/>
      <c r="C1158" s="174">
        <f ca="1">_xll.meDateFromTenor(C1157,"1D","FOLLOWING",D$13,"NORMAL")</f>
        <v>44048</v>
      </c>
      <c r="D1158" s="20">
        <f ca="1">_xll.meDateFromTenor(C1158,D$14,"Following",D$13,"Normal")</f>
        <v>44049</v>
      </c>
      <c r="E1158" s="175">
        <f ca="1"/>
        <v>1.933268467873322E-3</v>
      </c>
      <c r="F1158" s="99"/>
      <c r="G1158" s="174">
        <f t="shared" ca="1" si="68"/>
        <v>44048</v>
      </c>
      <c r="H1158" s="20">
        <f ca="1">_xll.meDateFromTenor(G1158,H$14,"Following",H$13,"Normal")</f>
        <v>44140</v>
      </c>
      <c r="I1158" s="175" t="str">
        <f ca="1"/>
        <v>Load Curve</v>
      </c>
      <c r="J1158" s="7" t="s">
        <v>4</v>
      </c>
      <c r="K1158" s="174">
        <f t="shared" ca="1" si="69"/>
        <v>44048</v>
      </c>
      <c r="L1158" s="20">
        <f ca="1">_xll.meDateFromTenor(K1158,L$14,"Following",L$13,"Normal")</f>
        <v>44232</v>
      </c>
      <c r="M1158" s="175">
        <f ca="1"/>
        <v>5.4099299164582842E-3</v>
      </c>
      <c r="N1158" s="7" t="s">
        <v>4</v>
      </c>
      <c r="O1158" s="174">
        <f t="shared" ca="1" si="70"/>
        <v>44048</v>
      </c>
      <c r="P1158" s="20">
        <f ca="1">_xll.meDateFromTenor(O1158,P$14,"Following",P$13,"Normal")</f>
        <v>44049</v>
      </c>
      <c r="Q1158" s="175" t="str">
        <f ca="1"/>
        <v>Load Curve</v>
      </c>
      <c r="R1158" s="7" t="s">
        <v>4</v>
      </c>
      <c r="S1158" s="174">
        <f t="shared" ca="1" si="71"/>
        <v>44048</v>
      </c>
      <c r="T1158" s="20">
        <f ca="1">_xll.meDateFromTenor(S1158,"1D","Following",T$13,"Normal")</f>
        <v>44049</v>
      </c>
      <c r="U1158" s="175" t="str">
        <f ca="1"/>
        <v>Load Curve</v>
      </c>
      <c r="V1158" s="136" t="s">
        <v>4</v>
      </c>
    </row>
    <row r="1159" spans="1:22" x14ac:dyDescent="0.25">
      <c r="A1159" s="142">
        <v>1141</v>
      </c>
      <c r="B1159" s="134"/>
      <c r="C1159" s="174">
        <f ca="1">_xll.meDateFromTenor(C1158,"1D","FOLLOWING",D$13,"NORMAL")</f>
        <v>44049</v>
      </c>
      <c r="D1159" s="20">
        <f ca="1">_xll.meDateFromTenor(C1159,D$14,"Following",D$13,"Normal")</f>
        <v>44050</v>
      </c>
      <c r="E1159" s="175">
        <f ca="1"/>
        <v>1.9409908014453045E-3</v>
      </c>
      <c r="F1159" s="99"/>
      <c r="G1159" s="174">
        <f t="shared" ca="1" si="68"/>
        <v>44049</v>
      </c>
      <c r="H1159" s="20">
        <f ca="1">_xll.meDateFromTenor(G1159,H$14,"Following",H$13,"Normal")</f>
        <v>44141</v>
      </c>
      <c r="I1159" s="175" t="str">
        <f ca="1"/>
        <v>Load Curve</v>
      </c>
      <c r="J1159" s="7" t="s">
        <v>4</v>
      </c>
      <c r="K1159" s="174">
        <f t="shared" ca="1" si="69"/>
        <v>44049</v>
      </c>
      <c r="L1159" s="20">
        <f ca="1">_xll.meDateFromTenor(K1159,L$14,"Following",L$13,"Normal")</f>
        <v>44235</v>
      </c>
      <c r="M1159" s="175">
        <f ca="1"/>
        <v>5.4165682908620645E-3</v>
      </c>
      <c r="N1159" s="7" t="s">
        <v>4</v>
      </c>
      <c r="O1159" s="174">
        <f t="shared" ca="1" si="70"/>
        <v>44049</v>
      </c>
      <c r="P1159" s="20">
        <f ca="1">_xll.meDateFromTenor(O1159,P$14,"Following",P$13,"Normal")</f>
        <v>44050</v>
      </c>
      <c r="Q1159" s="175" t="str">
        <f ca="1"/>
        <v>Load Curve</v>
      </c>
      <c r="R1159" s="7" t="s">
        <v>4</v>
      </c>
      <c r="S1159" s="174">
        <f t="shared" ca="1" si="71"/>
        <v>44049</v>
      </c>
      <c r="T1159" s="20">
        <f ca="1">_xll.meDateFromTenor(S1159,"1D","Following",T$13,"Normal")</f>
        <v>44050</v>
      </c>
      <c r="U1159" s="175" t="str">
        <f ca="1"/>
        <v>Load Curve</v>
      </c>
      <c r="V1159" s="136" t="s">
        <v>4</v>
      </c>
    </row>
    <row r="1160" spans="1:22" x14ac:dyDescent="0.25">
      <c r="A1160" s="142">
        <v>1142</v>
      </c>
      <c r="B1160" s="134"/>
      <c r="C1160" s="174">
        <f ca="1">_xll.meDateFromTenor(C1159,"1D","FOLLOWING",D$13,"NORMAL")</f>
        <v>44050</v>
      </c>
      <c r="D1160" s="20">
        <f ca="1">_xll.meDateFromTenor(C1160,D$14,"Following",D$13,"Normal")</f>
        <v>44053</v>
      </c>
      <c r="E1160" s="175">
        <f ca="1"/>
        <v>1.9564341802881247E-3</v>
      </c>
      <c r="F1160" s="99"/>
      <c r="G1160" s="174">
        <f t="shared" ca="1" si="68"/>
        <v>44050</v>
      </c>
      <c r="H1160" s="20">
        <f ca="1">_xll.meDateFromTenor(G1160,H$14,"Following",H$13,"Normal")</f>
        <v>44144</v>
      </c>
      <c r="I1160" s="175" t="str">
        <f ca="1"/>
        <v>Load Curve</v>
      </c>
      <c r="J1160" s="7" t="s">
        <v>4</v>
      </c>
      <c r="K1160" s="174">
        <f t="shared" ca="1" si="69"/>
        <v>44050</v>
      </c>
      <c r="L1160" s="20">
        <f ca="1">_xll.meDateFromTenor(K1160,L$14,"Following",L$13,"Normal")</f>
        <v>44235</v>
      </c>
      <c r="M1160" s="175">
        <f ca="1"/>
        <v>5.4232006152070298E-3</v>
      </c>
      <c r="N1160" s="7" t="s">
        <v>4</v>
      </c>
      <c r="O1160" s="174">
        <f t="shared" ca="1" si="70"/>
        <v>44050</v>
      </c>
      <c r="P1160" s="20">
        <f ca="1">_xll.meDateFromTenor(O1160,P$14,"Following",P$13,"Normal")</f>
        <v>44053</v>
      </c>
      <c r="Q1160" s="175" t="str">
        <f ca="1"/>
        <v>Load Curve</v>
      </c>
      <c r="R1160" s="7" t="s">
        <v>4</v>
      </c>
      <c r="S1160" s="174">
        <f t="shared" ca="1" si="71"/>
        <v>44050</v>
      </c>
      <c r="T1160" s="20">
        <f ca="1">_xll.meDateFromTenor(S1160,"1D","Following",T$13,"Normal")</f>
        <v>44053</v>
      </c>
      <c r="U1160" s="175" t="str">
        <f ca="1"/>
        <v>Load Curve</v>
      </c>
      <c r="V1160" s="136" t="s">
        <v>4</v>
      </c>
    </row>
    <row r="1161" spans="1:22" x14ac:dyDescent="0.25">
      <c r="A1161" s="142">
        <v>1143</v>
      </c>
      <c r="B1161" s="134"/>
      <c r="C1161" s="174">
        <f ca="1">_xll.meDateFromTenor(C1160,"1D","FOLLOWING",D$13,"NORMAL")</f>
        <v>44053</v>
      </c>
      <c r="D1161" s="20">
        <f ca="1">_xll.meDateFromTenor(C1161,D$14,"Following",D$13,"Normal")</f>
        <v>44054</v>
      </c>
      <c r="E1161" s="175">
        <f ca="1"/>
        <v>1.9718443763402618E-3</v>
      </c>
      <c r="F1161" s="99"/>
      <c r="G1161" s="174">
        <f t="shared" ca="1" si="68"/>
        <v>44053</v>
      </c>
      <c r="H1161" s="20">
        <f ca="1">_xll.meDateFromTenor(G1161,H$14,"Following",H$13,"Normal")</f>
        <v>44145</v>
      </c>
      <c r="I1161" s="175" t="str">
        <f ca="1"/>
        <v>Load Curve</v>
      </c>
      <c r="J1161" s="7" t="s">
        <v>4</v>
      </c>
      <c r="K1161" s="174">
        <f t="shared" ca="1" si="69"/>
        <v>44053</v>
      </c>
      <c r="L1161" s="20">
        <f ca="1">_xll.meDateFromTenor(K1161,L$14,"Following",L$13,"Normal")</f>
        <v>44237</v>
      </c>
      <c r="M1161" s="175">
        <f ca="1"/>
        <v>5.443061190002073E-3</v>
      </c>
      <c r="N1161" s="7" t="s">
        <v>4</v>
      </c>
      <c r="O1161" s="174">
        <f t="shared" ca="1" si="70"/>
        <v>44053</v>
      </c>
      <c r="P1161" s="20">
        <f ca="1">_xll.meDateFromTenor(O1161,P$14,"Following",P$13,"Normal")</f>
        <v>44054</v>
      </c>
      <c r="Q1161" s="175" t="str">
        <f ca="1"/>
        <v>Load Curve</v>
      </c>
      <c r="R1161" s="7" t="s">
        <v>4</v>
      </c>
      <c r="S1161" s="174">
        <f t="shared" ca="1" si="71"/>
        <v>44053</v>
      </c>
      <c r="T1161" s="20">
        <f ca="1">_xll.meDateFromTenor(S1161,"1D","Following",T$13,"Normal")</f>
        <v>44054</v>
      </c>
      <c r="U1161" s="175" t="str">
        <f ca="1"/>
        <v>Load Curve</v>
      </c>
      <c r="V1161" s="136" t="s">
        <v>4</v>
      </c>
    </row>
    <row r="1162" spans="1:22" x14ac:dyDescent="0.25">
      <c r="A1162" s="142">
        <v>1144</v>
      </c>
      <c r="B1162" s="134"/>
      <c r="C1162" s="174">
        <f ca="1">_xll.meDateFromTenor(C1161,"1D","FOLLOWING",D$13,"NORMAL")</f>
        <v>44054</v>
      </c>
      <c r="D1162" s="20">
        <f ca="1">_xll.meDateFromTenor(C1162,D$14,"Following",D$13,"Normal")</f>
        <v>44055</v>
      </c>
      <c r="E1162" s="175">
        <f ca="1"/>
        <v>1.9795488324539827E-3</v>
      </c>
      <c r="F1162" s="99"/>
      <c r="G1162" s="174">
        <f t="shared" ca="1" si="68"/>
        <v>44054</v>
      </c>
      <c r="H1162" s="20">
        <f ca="1">_xll.meDateFromTenor(G1162,H$14,"Following",H$13,"Normal")</f>
        <v>44146</v>
      </c>
      <c r="I1162" s="175" t="str">
        <f ca="1"/>
        <v>Load Curve</v>
      </c>
      <c r="J1162" s="7" t="s">
        <v>4</v>
      </c>
      <c r="K1162" s="174">
        <f t="shared" ca="1" si="69"/>
        <v>44054</v>
      </c>
      <c r="L1162" s="20">
        <f ca="1">_xll.meDateFromTenor(K1162,L$14,"Following",L$13,"Normal")</f>
        <v>44238</v>
      </c>
      <c r="M1162" s="175">
        <f ca="1"/>
        <v>5.4496692162248148E-3</v>
      </c>
      <c r="N1162" s="7" t="s">
        <v>4</v>
      </c>
      <c r="O1162" s="174">
        <f t="shared" ca="1" si="70"/>
        <v>44054</v>
      </c>
      <c r="P1162" s="20">
        <f ca="1">_xll.meDateFromTenor(O1162,P$14,"Following",P$13,"Normal")</f>
        <v>44055</v>
      </c>
      <c r="Q1162" s="175" t="str">
        <f ca="1"/>
        <v>Load Curve</v>
      </c>
      <c r="R1162" s="7" t="s">
        <v>4</v>
      </c>
      <c r="S1162" s="174">
        <f t="shared" ca="1" si="71"/>
        <v>44054</v>
      </c>
      <c r="T1162" s="20">
        <f ca="1">_xll.meDateFromTenor(S1162,"1D","Following",T$13,"Normal")</f>
        <v>44055</v>
      </c>
      <c r="U1162" s="175" t="str">
        <f ca="1"/>
        <v>Load Curve</v>
      </c>
      <c r="V1162" s="136" t="s">
        <v>4</v>
      </c>
    </row>
    <row r="1163" spans="1:22" x14ac:dyDescent="0.25">
      <c r="A1163" s="142">
        <v>1145</v>
      </c>
      <c r="B1163" s="134"/>
      <c r="C1163" s="174">
        <f ca="1">_xll.meDateFromTenor(C1162,"1D","FOLLOWING",D$13,"NORMAL")</f>
        <v>44055</v>
      </c>
      <c r="D1163" s="20">
        <f ca="1">_xll.meDateFromTenor(C1163,D$14,"Following",D$13,"Normal")</f>
        <v>44056</v>
      </c>
      <c r="E1163" s="175">
        <f ca="1"/>
        <v>1.9872497140657423E-3</v>
      </c>
      <c r="F1163" s="99"/>
      <c r="G1163" s="174">
        <f t="shared" ca="1" si="68"/>
        <v>44055</v>
      </c>
      <c r="H1163" s="20">
        <f ca="1">_xll.meDateFromTenor(G1163,H$14,"Following",H$13,"Normal")</f>
        <v>44147</v>
      </c>
      <c r="I1163" s="175" t="str">
        <f ca="1"/>
        <v>Load Curve</v>
      </c>
      <c r="J1163" s="7" t="s">
        <v>4</v>
      </c>
      <c r="K1163" s="174">
        <f t="shared" ca="1" si="69"/>
        <v>44055</v>
      </c>
      <c r="L1163" s="20">
        <f ca="1">_xll.meDateFromTenor(K1163,L$14,"Following",L$13,"Normal")</f>
        <v>44239</v>
      </c>
      <c r="M1163" s="175">
        <f ca="1"/>
        <v>5.4562711434452526E-3</v>
      </c>
      <c r="N1163" s="7" t="s">
        <v>4</v>
      </c>
      <c r="O1163" s="174">
        <f t="shared" ca="1" si="70"/>
        <v>44055</v>
      </c>
      <c r="P1163" s="20">
        <f ca="1">_xll.meDateFromTenor(O1163,P$14,"Following",P$13,"Normal")</f>
        <v>44056</v>
      </c>
      <c r="Q1163" s="175" t="str">
        <f ca="1"/>
        <v>Load Curve</v>
      </c>
      <c r="R1163" s="7" t="s">
        <v>4</v>
      </c>
      <c r="S1163" s="174">
        <f t="shared" ca="1" si="71"/>
        <v>44055</v>
      </c>
      <c r="T1163" s="20">
        <f ca="1">_xll.meDateFromTenor(S1163,"1D","Following",T$13,"Normal")</f>
        <v>44056</v>
      </c>
      <c r="U1163" s="175" t="str">
        <f ca="1"/>
        <v>Load Curve</v>
      </c>
      <c r="V1163" s="136" t="s">
        <v>4</v>
      </c>
    </row>
    <row r="1164" spans="1:22" x14ac:dyDescent="0.25">
      <c r="A1164" s="142">
        <v>1146</v>
      </c>
      <c r="B1164" s="134"/>
      <c r="C1164" s="174">
        <f ca="1">_xll.meDateFromTenor(C1163,"1D","FOLLOWING",D$13,"NORMAL")</f>
        <v>44056</v>
      </c>
      <c r="D1164" s="20">
        <f ca="1">_xll.meDateFromTenor(C1164,D$14,"Following",D$13,"Normal")</f>
        <v>44057</v>
      </c>
      <c r="E1164" s="175">
        <f ca="1"/>
        <v>1.9949470219774376E-3</v>
      </c>
      <c r="F1164" s="99"/>
      <c r="G1164" s="174">
        <f t="shared" ca="1" si="68"/>
        <v>44056</v>
      </c>
      <c r="H1164" s="20">
        <f ca="1">_xll.meDateFromTenor(G1164,H$14,"Following",H$13,"Normal")</f>
        <v>44148</v>
      </c>
      <c r="I1164" s="175" t="str">
        <f ca="1"/>
        <v>Load Curve</v>
      </c>
      <c r="J1164" s="7" t="s">
        <v>4</v>
      </c>
      <c r="K1164" s="174">
        <f t="shared" ca="1" si="69"/>
        <v>44056</v>
      </c>
      <c r="L1164" s="20">
        <f ca="1">_xll.meDateFromTenor(K1164,L$14,"Following",L$13,"Normal")</f>
        <v>44242</v>
      </c>
      <c r="M1164" s="175">
        <f ca="1"/>
        <v>5.4628669618746956E-3</v>
      </c>
      <c r="N1164" s="7" t="s">
        <v>4</v>
      </c>
      <c r="O1164" s="174">
        <f t="shared" ca="1" si="70"/>
        <v>44056</v>
      </c>
      <c r="P1164" s="20">
        <f ca="1">_xll.meDateFromTenor(O1164,P$14,"Following",P$13,"Normal")</f>
        <v>44057</v>
      </c>
      <c r="Q1164" s="175" t="str">
        <f ca="1"/>
        <v>Load Curve</v>
      </c>
      <c r="R1164" s="7" t="s">
        <v>4</v>
      </c>
      <c r="S1164" s="174">
        <f t="shared" ca="1" si="71"/>
        <v>44056</v>
      </c>
      <c r="T1164" s="20">
        <f ca="1">_xll.meDateFromTenor(S1164,"1D","Following",T$13,"Normal")</f>
        <v>44057</v>
      </c>
      <c r="U1164" s="175" t="str">
        <f ca="1"/>
        <v>Load Curve</v>
      </c>
      <c r="V1164" s="136" t="s">
        <v>4</v>
      </c>
    </row>
    <row r="1165" spans="1:22" x14ac:dyDescent="0.25">
      <c r="A1165" s="142">
        <v>1147</v>
      </c>
      <c r="B1165" s="134"/>
      <c r="C1165" s="174">
        <f ca="1">_xll.meDateFromTenor(C1164,"1D","FOLLOWING",D$13,"NORMAL")</f>
        <v>44057</v>
      </c>
      <c r="D1165" s="20">
        <f ca="1">_xll.meDateFromTenor(C1165,D$14,"Following",D$13,"Normal")</f>
        <v>44060</v>
      </c>
      <c r="E1165" s="175">
        <f ca="1"/>
        <v>2.0103409529602764E-3</v>
      </c>
      <c r="F1165" s="99"/>
      <c r="G1165" s="174">
        <f t="shared" ca="1" si="68"/>
        <v>44057</v>
      </c>
      <c r="H1165" s="20">
        <f ca="1">_xll.meDateFromTenor(G1165,H$14,"Following",H$13,"Normal")</f>
        <v>44151</v>
      </c>
      <c r="I1165" s="175" t="str">
        <f ca="1"/>
        <v>Load Curve</v>
      </c>
      <c r="J1165" s="7" t="s">
        <v>4</v>
      </c>
      <c r="K1165" s="174">
        <f t="shared" ca="1" si="69"/>
        <v>44057</v>
      </c>
      <c r="L1165" s="20">
        <f ca="1">_xll.meDateFromTenor(K1165,L$14,"Following",L$13,"Normal")</f>
        <v>44242</v>
      </c>
      <c r="M1165" s="175">
        <f ca="1"/>
        <v>5.469456661724441E-3</v>
      </c>
      <c r="N1165" s="7" t="s">
        <v>4</v>
      </c>
      <c r="O1165" s="174">
        <f t="shared" ca="1" si="70"/>
        <v>44057</v>
      </c>
      <c r="P1165" s="20">
        <f ca="1">_xll.meDateFromTenor(O1165,P$14,"Following",P$13,"Normal")</f>
        <v>44060</v>
      </c>
      <c r="Q1165" s="175" t="str">
        <f ca="1"/>
        <v>Load Curve</v>
      </c>
      <c r="R1165" s="7" t="s">
        <v>4</v>
      </c>
      <c r="S1165" s="174">
        <f t="shared" ca="1" si="71"/>
        <v>44057</v>
      </c>
      <c r="T1165" s="20">
        <f ca="1">_xll.meDateFromTenor(S1165,"1D","Following",T$13,"Normal")</f>
        <v>44060</v>
      </c>
      <c r="U1165" s="175" t="str">
        <f ca="1"/>
        <v>Load Curve</v>
      </c>
      <c r="V1165" s="136" t="s">
        <v>4</v>
      </c>
    </row>
    <row r="1166" spans="1:22" x14ac:dyDescent="0.25">
      <c r="A1166" s="142">
        <v>1148</v>
      </c>
      <c r="B1166" s="134"/>
      <c r="C1166" s="174">
        <f ca="1">_xll.meDateFromTenor(C1165,"1D","FOLLOWING",D$13,"NORMAL")</f>
        <v>44060</v>
      </c>
      <c r="D1166" s="20">
        <f ca="1">_xll.meDateFromTenor(C1166,D$14,"Following",D$13,"Normal")</f>
        <v>44061</v>
      </c>
      <c r="E1166" s="175">
        <f ca="1"/>
        <v>2.0257005229232772E-3</v>
      </c>
      <c r="F1166" s="99"/>
      <c r="G1166" s="174">
        <f t="shared" ca="1" si="68"/>
        <v>44060</v>
      </c>
      <c r="H1166" s="20">
        <f ca="1">_xll.meDateFromTenor(G1166,H$14,"Following",H$13,"Normal")</f>
        <v>44152</v>
      </c>
      <c r="I1166" s="175" t="str">
        <f ca="1"/>
        <v>Load Curve</v>
      </c>
      <c r="J1166" s="7" t="s">
        <v>4</v>
      </c>
      <c r="K1166" s="174">
        <f t="shared" ca="1" si="69"/>
        <v>44060</v>
      </c>
      <c r="L1166" s="20">
        <f ca="1">_xll.meDateFromTenor(K1166,L$14,"Following",L$13,"Normal")</f>
        <v>44244</v>
      </c>
      <c r="M1166" s="175">
        <f ca="1"/>
        <v>5.4891889519085284E-3</v>
      </c>
      <c r="N1166" s="7" t="s">
        <v>4</v>
      </c>
      <c r="O1166" s="174">
        <f t="shared" ca="1" si="70"/>
        <v>44060</v>
      </c>
      <c r="P1166" s="20">
        <f ca="1">_xll.meDateFromTenor(O1166,P$14,"Following",P$13,"Normal")</f>
        <v>44061</v>
      </c>
      <c r="Q1166" s="175" t="str">
        <f ca="1"/>
        <v>Load Curve</v>
      </c>
      <c r="R1166" s="7" t="s">
        <v>4</v>
      </c>
      <c r="S1166" s="174">
        <f t="shared" ca="1" si="71"/>
        <v>44060</v>
      </c>
      <c r="T1166" s="20">
        <f ca="1">_xll.meDateFromTenor(S1166,"1D","Following",T$13,"Normal")</f>
        <v>44061</v>
      </c>
      <c r="U1166" s="175" t="str">
        <f ca="1"/>
        <v>Load Curve</v>
      </c>
      <c r="V1166" s="136" t="s">
        <v>4</v>
      </c>
    </row>
    <row r="1167" spans="1:22" x14ac:dyDescent="0.25">
      <c r="A1167" s="142">
        <v>1149</v>
      </c>
      <c r="B1167" s="134"/>
      <c r="C1167" s="174">
        <f ca="1">_xll.meDateFromTenor(C1166,"1D","FOLLOWING",D$13,"NORMAL")</f>
        <v>44061</v>
      </c>
      <c r="D1167" s="20">
        <f ca="1">_xll.meDateFromTenor(C1167,D$14,"Following",D$13,"Normal")</f>
        <v>44062</v>
      </c>
      <c r="E1167" s="175">
        <f ca="1"/>
        <v>2.0333799676027927E-3</v>
      </c>
      <c r="F1167" s="99"/>
      <c r="G1167" s="174">
        <f t="shared" ca="1" si="68"/>
        <v>44061</v>
      </c>
      <c r="H1167" s="20">
        <f ca="1">_xll.meDateFromTenor(G1167,H$14,"Following",H$13,"Normal")</f>
        <v>44153</v>
      </c>
      <c r="I1167" s="175" t="str">
        <f ca="1"/>
        <v>Load Curve</v>
      </c>
      <c r="J1167" s="7" t="s">
        <v>4</v>
      </c>
      <c r="K1167" s="174">
        <f t="shared" ca="1" si="69"/>
        <v>44061</v>
      </c>
      <c r="L1167" s="20">
        <f ca="1">_xll.meDateFromTenor(K1167,L$14,"Following",L$13,"Normal")</f>
        <v>44245</v>
      </c>
      <c r="M1167" s="175">
        <f ca="1"/>
        <v>5.4957540795525167E-3</v>
      </c>
      <c r="N1167" s="7" t="s">
        <v>4</v>
      </c>
      <c r="O1167" s="174">
        <f t="shared" ca="1" si="70"/>
        <v>44061</v>
      </c>
      <c r="P1167" s="20">
        <f ca="1">_xll.meDateFromTenor(O1167,P$14,"Following",P$13,"Normal")</f>
        <v>44062</v>
      </c>
      <c r="Q1167" s="175" t="str">
        <f ca="1"/>
        <v>Load Curve</v>
      </c>
      <c r="R1167" s="7" t="s">
        <v>4</v>
      </c>
      <c r="S1167" s="174">
        <f t="shared" ca="1" si="71"/>
        <v>44061</v>
      </c>
      <c r="T1167" s="20">
        <f ca="1">_xll.meDateFromTenor(S1167,"1D","Following",T$13,"Normal")</f>
        <v>44062</v>
      </c>
      <c r="U1167" s="175" t="str">
        <f ca="1"/>
        <v>Load Curve</v>
      </c>
      <c r="V1167" s="136" t="s">
        <v>4</v>
      </c>
    </row>
    <row r="1168" spans="1:22" x14ac:dyDescent="0.25">
      <c r="A1168" s="142">
        <v>1150</v>
      </c>
      <c r="B1168" s="134"/>
      <c r="C1168" s="174">
        <f ca="1">_xll.meDateFromTenor(C1167,"1D","FOLLOWING",D$13,"NORMAL")</f>
        <v>44062</v>
      </c>
      <c r="D1168" s="20">
        <f ca="1">_xll.meDateFromTenor(C1168,D$14,"Following",D$13,"Normal")</f>
        <v>44063</v>
      </c>
      <c r="E1168" s="175">
        <f ca="1"/>
        <v>2.0410558409004191E-3</v>
      </c>
      <c r="F1168" s="99"/>
      <c r="G1168" s="174">
        <f t="shared" ca="1" si="68"/>
        <v>44062</v>
      </c>
      <c r="H1168" s="20">
        <f ca="1">_xll.meDateFromTenor(G1168,H$14,"Following",H$13,"Normal")</f>
        <v>44154</v>
      </c>
      <c r="I1168" s="175" t="str">
        <f ca="1"/>
        <v>Load Curve</v>
      </c>
      <c r="J1168" s="7" t="s">
        <v>4</v>
      </c>
      <c r="K1168" s="174">
        <f t="shared" ca="1" si="69"/>
        <v>44062</v>
      </c>
      <c r="L1168" s="20">
        <f ca="1">_xll.meDateFromTenor(K1168,L$14,"Following",L$13,"Normal")</f>
        <v>44246</v>
      </c>
      <c r="M1168" s="175">
        <f ca="1"/>
        <v>5.5023130396733219E-3</v>
      </c>
      <c r="N1168" s="7" t="s">
        <v>4</v>
      </c>
      <c r="O1168" s="174">
        <f t="shared" ca="1" si="70"/>
        <v>44062</v>
      </c>
      <c r="P1168" s="20">
        <f ca="1">_xll.meDateFromTenor(O1168,P$14,"Following",P$13,"Normal")</f>
        <v>44063</v>
      </c>
      <c r="Q1168" s="175" t="str">
        <f ca="1"/>
        <v>Load Curve</v>
      </c>
      <c r="R1168" s="7" t="s">
        <v>4</v>
      </c>
      <c r="S1168" s="174">
        <f t="shared" ca="1" si="71"/>
        <v>44062</v>
      </c>
      <c r="T1168" s="20">
        <f ca="1">_xll.meDateFromTenor(S1168,"1D","Following",T$13,"Normal")</f>
        <v>44063</v>
      </c>
      <c r="U1168" s="175" t="str">
        <f ca="1"/>
        <v>Load Curve</v>
      </c>
      <c r="V1168" s="136" t="s">
        <v>4</v>
      </c>
    </row>
    <row r="1169" spans="1:22" x14ac:dyDescent="0.25">
      <c r="A1169" s="142">
        <v>1151</v>
      </c>
      <c r="B1169" s="134"/>
      <c r="C1169" s="174">
        <f ca="1">_xll.meDateFromTenor(C1168,"1D","FOLLOWING",D$13,"NORMAL")</f>
        <v>44063</v>
      </c>
      <c r="D1169" s="20">
        <f ca="1">_xll.meDateFromTenor(C1169,D$14,"Following",D$13,"Normal")</f>
        <v>44064</v>
      </c>
      <c r="E1169" s="175">
        <f ca="1"/>
        <v>2.0487281432132317E-3</v>
      </c>
      <c r="F1169" s="99"/>
      <c r="G1169" s="174">
        <f t="shared" ca="1" si="68"/>
        <v>44063</v>
      </c>
      <c r="H1169" s="20">
        <f ca="1">_xll.meDateFromTenor(G1169,H$14,"Following",H$13,"Normal")</f>
        <v>44155</v>
      </c>
      <c r="I1169" s="175" t="str">
        <f ca="1"/>
        <v>Load Curve</v>
      </c>
      <c r="J1169" s="7" t="s">
        <v>4</v>
      </c>
      <c r="K1169" s="174">
        <f t="shared" ca="1" si="69"/>
        <v>44063</v>
      </c>
      <c r="L1169" s="20">
        <f ca="1">_xll.meDateFromTenor(K1169,L$14,"Following",L$13,"Normal")</f>
        <v>44249</v>
      </c>
      <c r="M1169" s="175">
        <f ca="1"/>
        <v>5.5088658224822463E-3</v>
      </c>
      <c r="N1169" s="7" t="s">
        <v>4</v>
      </c>
      <c r="O1169" s="174">
        <f t="shared" ca="1" si="70"/>
        <v>44063</v>
      </c>
      <c r="P1169" s="20">
        <f ca="1">_xll.meDateFromTenor(O1169,P$14,"Following",P$13,"Normal")</f>
        <v>44064</v>
      </c>
      <c r="Q1169" s="175" t="str">
        <f ca="1"/>
        <v>Load Curve</v>
      </c>
      <c r="R1169" s="7" t="s">
        <v>4</v>
      </c>
      <c r="S1169" s="174">
        <f t="shared" ca="1" si="71"/>
        <v>44063</v>
      </c>
      <c r="T1169" s="20">
        <f ca="1">_xll.meDateFromTenor(S1169,"1D","Following",T$13,"Normal")</f>
        <v>44064</v>
      </c>
      <c r="U1169" s="175" t="str">
        <f ca="1"/>
        <v>Load Curve</v>
      </c>
      <c r="V1169" s="136" t="s">
        <v>4</v>
      </c>
    </row>
    <row r="1170" spans="1:22" x14ac:dyDescent="0.25">
      <c r="A1170" s="142">
        <v>1152</v>
      </c>
      <c r="B1170" s="134"/>
      <c r="C1170" s="174">
        <f ca="1">_xll.meDateFromTenor(C1169,"1D","FOLLOWING",D$13,"NORMAL")</f>
        <v>44064</v>
      </c>
      <c r="D1170" s="20">
        <f ca="1">_xll.meDateFromTenor(C1170,D$14,"Following",D$13,"Normal")</f>
        <v>44067</v>
      </c>
      <c r="E1170" s="175">
        <f ca="1"/>
        <v>2.0640726808808306E-3</v>
      </c>
      <c r="F1170" s="99"/>
      <c r="G1170" s="174">
        <f t="shared" ca="1" si="68"/>
        <v>44064</v>
      </c>
      <c r="H1170" s="20">
        <f ca="1">_xll.meDateFromTenor(G1170,H$14,"Following",H$13,"Normal")</f>
        <v>44158</v>
      </c>
      <c r="I1170" s="175" t="str">
        <f ca="1"/>
        <v>Load Curve</v>
      </c>
      <c r="J1170" s="7" t="s">
        <v>4</v>
      </c>
      <c r="K1170" s="174">
        <f t="shared" ca="1" si="69"/>
        <v>44064</v>
      </c>
      <c r="L1170" s="20">
        <f ca="1">_xll.meDateFromTenor(K1170,L$14,"Following",L$13,"Normal")</f>
        <v>44249</v>
      </c>
      <c r="M1170" s="175">
        <f ca="1"/>
        <v>5.5154124181905914E-3</v>
      </c>
      <c r="N1170" s="7" t="s">
        <v>4</v>
      </c>
      <c r="O1170" s="174">
        <f t="shared" ca="1" si="70"/>
        <v>44064</v>
      </c>
      <c r="P1170" s="20">
        <f ca="1">_xll.meDateFromTenor(O1170,P$14,"Following",P$13,"Normal")</f>
        <v>44067</v>
      </c>
      <c r="Q1170" s="175" t="str">
        <f ca="1"/>
        <v>Load Curve</v>
      </c>
      <c r="R1170" s="7" t="s">
        <v>4</v>
      </c>
      <c r="S1170" s="174">
        <f t="shared" ca="1" si="71"/>
        <v>44064</v>
      </c>
      <c r="T1170" s="20">
        <f ca="1">_xll.meDateFromTenor(S1170,"1D","Following",T$13,"Normal")</f>
        <v>44067</v>
      </c>
      <c r="U1170" s="175" t="str">
        <f ca="1"/>
        <v>Load Curve</v>
      </c>
      <c r="V1170" s="136" t="s">
        <v>4</v>
      </c>
    </row>
    <row r="1171" spans="1:22" x14ac:dyDescent="0.25">
      <c r="A1171" s="142">
        <v>1153</v>
      </c>
      <c r="B1171" s="134"/>
      <c r="C1171" s="174">
        <f ca="1">_xll.meDateFromTenor(C1170,"1D","FOLLOWING",D$13,"NORMAL")</f>
        <v>44067</v>
      </c>
      <c r="D1171" s="20">
        <f ca="1">_xll.meDateFromTenor(C1171,D$14,"Following",D$13,"Normal")</f>
        <v>44068</v>
      </c>
      <c r="E1171" s="175">
        <f ca="1"/>
        <v>2.0793784229674673E-3</v>
      </c>
      <c r="F1171" s="99"/>
      <c r="G1171" s="174">
        <f t="shared" ca="1" si="68"/>
        <v>44067</v>
      </c>
      <c r="H1171" s="20">
        <f ca="1">_xll.meDateFromTenor(G1171,H$14,"Following",H$13,"Normal")</f>
        <v>44159</v>
      </c>
      <c r="I1171" s="175" t="str">
        <f ca="1"/>
        <v>Load Curve</v>
      </c>
      <c r="J1171" s="7" t="s">
        <v>4</v>
      </c>
      <c r="K1171" s="174">
        <f t="shared" ca="1" si="69"/>
        <v>44067</v>
      </c>
      <c r="L1171" s="20">
        <f ca="1">_xll.meDateFromTenor(K1171,L$14,"Following",L$13,"Normal")</f>
        <v>44251</v>
      </c>
      <c r="M1171" s="175">
        <f ca="1"/>
        <v>5.535014984825188E-3</v>
      </c>
      <c r="N1171" s="7" t="s">
        <v>4</v>
      </c>
      <c r="O1171" s="174">
        <f t="shared" ca="1" si="70"/>
        <v>44067</v>
      </c>
      <c r="P1171" s="20">
        <f ca="1">_xll.meDateFromTenor(O1171,P$14,"Following",P$13,"Normal")</f>
        <v>44068</v>
      </c>
      <c r="Q1171" s="175" t="str">
        <f ca="1"/>
        <v>Load Curve</v>
      </c>
      <c r="R1171" s="7" t="s">
        <v>4</v>
      </c>
      <c r="S1171" s="174">
        <f t="shared" ca="1" si="71"/>
        <v>44067</v>
      </c>
      <c r="T1171" s="20">
        <f ca="1">_xll.meDateFromTenor(S1171,"1D","Following",T$13,"Normal")</f>
        <v>44068</v>
      </c>
      <c r="U1171" s="175" t="str">
        <f ca="1"/>
        <v>Load Curve</v>
      </c>
      <c r="V1171" s="136" t="s">
        <v>4</v>
      </c>
    </row>
    <row r="1172" spans="1:22" x14ac:dyDescent="0.25">
      <c r="A1172" s="142">
        <v>1154</v>
      </c>
      <c r="B1172" s="134"/>
      <c r="C1172" s="174">
        <f ca="1">_xll.meDateFromTenor(C1171,"1D","FOLLOWING",D$13,"NORMAL")</f>
        <v>44068</v>
      </c>
      <c r="D1172" s="20">
        <f ca="1">_xll.meDateFromTenor(C1172,D$14,"Following",D$13,"Normal")</f>
        <v>44069</v>
      </c>
      <c r="E1172" s="175">
        <f ca="1"/>
        <v>2.0870135096909903E-3</v>
      </c>
      <c r="F1172" s="99"/>
      <c r="G1172" s="174">
        <f t="shared" ca="1" si="68"/>
        <v>44068</v>
      </c>
      <c r="H1172" s="20">
        <f ca="1">_xll.meDateFromTenor(G1172,H$14,"Following",H$13,"Normal")</f>
        <v>44160</v>
      </c>
      <c r="I1172" s="175" t="str">
        <f ca="1"/>
        <v>Load Curve</v>
      </c>
      <c r="J1172" s="7" t="s">
        <v>4</v>
      </c>
      <c r="K1172" s="174">
        <f t="shared" ca="1" si="69"/>
        <v>44068</v>
      </c>
      <c r="L1172" s="20">
        <f ca="1">_xll.meDateFromTenor(K1172,L$14,"Following",L$13,"Normal")</f>
        <v>44252</v>
      </c>
      <c r="M1172" s="175">
        <f ca="1"/>
        <v>5.5415367489790581E-3</v>
      </c>
      <c r="N1172" s="7" t="s">
        <v>4</v>
      </c>
      <c r="O1172" s="174">
        <f t="shared" ca="1" si="70"/>
        <v>44068</v>
      </c>
      <c r="P1172" s="20">
        <f ca="1">_xll.meDateFromTenor(O1172,P$14,"Following",P$13,"Normal")</f>
        <v>44069</v>
      </c>
      <c r="Q1172" s="175" t="str">
        <f ca="1"/>
        <v>Load Curve</v>
      </c>
      <c r="R1172" s="7" t="s">
        <v>4</v>
      </c>
      <c r="S1172" s="174">
        <f t="shared" ca="1" si="71"/>
        <v>44068</v>
      </c>
      <c r="T1172" s="20">
        <f ca="1">_xll.meDateFromTenor(S1172,"1D","Following",T$13,"Normal")</f>
        <v>44069</v>
      </c>
      <c r="U1172" s="175" t="str">
        <f ca="1"/>
        <v>Load Curve</v>
      </c>
      <c r="V1172" s="136" t="s">
        <v>4</v>
      </c>
    </row>
    <row r="1173" spans="1:22" x14ac:dyDescent="0.25">
      <c r="A1173" s="142">
        <v>1155</v>
      </c>
      <c r="B1173" s="134"/>
      <c r="C1173" s="174">
        <f ca="1">_xll.meDateFromTenor(C1172,"1D","FOLLOWING",D$13,"NORMAL")</f>
        <v>44069</v>
      </c>
      <c r="D1173" s="20">
        <f ca="1">_xll.meDateFromTenor(C1173,D$14,"Following",D$13,"Normal")</f>
        <v>44070</v>
      </c>
      <c r="E1173" s="175">
        <f ca="1"/>
        <v>2.0946256605199943E-3</v>
      </c>
      <c r="F1173" s="99"/>
      <c r="G1173" s="174">
        <f t="shared" ref="G1173:G1236" ca="1" si="72">$C1173</f>
        <v>44069</v>
      </c>
      <c r="H1173" s="20">
        <f ca="1">_xll.meDateFromTenor(G1173,H$14,"Following",H$13,"Normal")</f>
        <v>44161</v>
      </c>
      <c r="I1173" s="175" t="str">
        <f ca="1"/>
        <v>Load Curve</v>
      </c>
      <c r="J1173" s="7" t="s">
        <v>4</v>
      </c>
      <c r="K1173" s="174">
        <f t="shared" ref="K1173:K1236" ca="1" si="73">$C1173</f>
        <v>44069</v>
      </c>
      <c r="L1173" s="20">
        <f ca="1">_xll.meDateFromTenor(K1173,L$14,"Following",L$13,"Normal")</f>
        <v>44253</v>
      </c>
      <c r="M1173" s="175">
        <f ca="1"/>
        <v>5.5480523654977401E-3</v>
      </c>
      <c r="N1173" s="7" t="s">
        <v>4</v>
      </c>
      <c r="O1173" s="174">
        <f t="shared" ref="O1173:O1236" ca="1" si="74">$C1173</f>
        <v>44069</v>
      </c>
      <c r="P1173" s="20">
        <f ca="1">_xll.meDateFromTenor(O1173,P$14,"Following",P$13,"Normal")</f>
        <v>44070</v>
      </c>
      <c r="Q1173" s="175" t="str">
        <f ca="1"/>
        <v>Load Curve</v>
      </c>
      <c r="R1173" s="7" t="s">
        <v>4</v>
      </c>
      <c r="S1173" s="174">
        <f t="shared" ref="S1173:S1236" ca="1" si="75">$C1173</f>
        <v>44069</v>
      </c>
      <c r="T1173" s="20">
        <f ca="1">_xll.meDateFromTenor(S1173,"1D","Following",T$13,"Normal")</f>
        <v>44070</v>
      </c>
      <c r="U1173" s="175" t="str">
        <f ca="1"/>
        <v>Load Curve</v>
      </c>
      <c r="V1173" s="136" t="s">
        <v>4</v>
      </c>
    </row>
    <row r="1174" spans="1:22" x14ac:dyDescent="0.25">
      <c r="A1174" s="142">
        <v>1156</v>
      </c>
      <c r="B1174" s="134"/>
      <c r="C1174" s="174">
        <f ca="1">_xll.meDateFromTenor(C1173,"1D","FOLLOWING",D$13,"NORMAL")</f>
        <v>44070</v>
      </c>
      <c r="D1174" s="20">
        <f ca="1">_xll.meDateFromTenor(C1174,D$14,"Following",D$13,"Normal")</f>
        <v>44071</v>
      </c>
      <c r="E1174" s="175">
        <f ca="1"/>
        <v>2.1022148756170249E-3</v>
      </c>
      <c r="F1174" s="99"/>
      <c r="G1174" s="174">
        <f t="shared" ca="1" si="72"/>
        <v>44070</v>
      </c>
      <c r="H1174" s="20">
        <f ca="1">_xll.meDateFromTenor(G1174,H$14,"Following",H$13,"Normal")</f>
        <v>44162</v>
      </c>
      <c r="I1174" s="175" t="str">
        <f ca="1"/>
        <v>Load Curve</v>
      </c>
      <c r="J1174" s="7" t="s">
        <v>4</v>
      </c>
      <c r="K1174" s="174">
        <f t="shared" ca="1" si="73"/>
        <v>44070</v>
      </c>
      <c r="L1174" s="20">
        <f ca="1">_xll.meDateFromTenor(K1174,L$14,"Following",L$13,"Normal")</f>
        <v>44256</v>
      </c>
      <c r="M1174" s="175">
        <f ca="1"/>
        <v>5.5545619130014127E-3</v>
      </c>
      <c r="N1174" s="7" t="s">
        <v>4</v>
      </c>
      <c r="O1174" s="174">
        <f t="shared" ca="1" si="74"/>
        <v>44070</v>
      </c>
      <c r="P1174" s="20">
        <f ca="1">_xll.meDateFromTenor(O1174,P$14,"Following",P$13,"Normal")</f>
        <v>44071</v>
      </c>
      <c r="Q1174" s="175" t="str">
        <f ca="1"/>
        <v>Load Curve</v>
      </c>
      <c r="R1174" s="7" t="s">
        <v>4</v>
      </c>
      <c r="S1174" s="174">
        <f t="shared" ca="1" si="75"/>
        <v>44070</v>
      </c>
      <c r="T1174" s="20">
        <f ca="1">_xll.meDateFromTenor(S1174,"1D","Following",T$13,"Normal")</f>
        <v>44071</v>
      </c>
      <c r="U1174" s="175" t="str">
        <f ca="1"/>
        <v>Load Curve</v>
      </c>
      <c r="V1174" s="136" t="s">
        <v>4</v>
      </c>
    </row>
    <row r="1175" spans="1:22" x14ac:dyDescent="0.25">
      <c r="A1175" s="142">
        <v>1157</v>
      </c>
      <c r="B1175" s="134"/>
      <c r="C1175" s="174">
        <f ca="1">_xll.meDateFromTenor(C1174,"1D","FOLLOWING",D$13,"NORMAL")</f>
        <v>44071</v>
      </c>
      <c r="D1175" s="20">
        <f ca="1">_xll.meDateFromTenor(C1175,D$14,"Following",D$13,"Normal")</f>
        <v>44074</v>
      </c>
      <c r="E1175" s="175">
        <f ca="1"/>
        <v>2.1173293055908372E-3</v>
      </c>
      <c r="F1175" s="99"/>
      <c r="G1175" s="174">
        <f t="shared" ca="1" si="72"/>
        <v>44071</v>
      </c>
      <c r="H1175" s="20">
        <f ca="1">_xll.meDateFromTenor(G1175,H$14,"Following",H$13,"Normal")</f>
        <v>44165</v>
      </c>
      <c r="I1175" s="175" t="str">
        <f ca="1"/>
        <v>Load Curve</v>
      </c>
      <c r="J1175" s="7" t="s">
        <v>4</v>
      </c>
      <c r="K1175" s="174">
        <f t="shared" ca="1" si="73"/>
        <v>44071</v>
      </c>
      <c r="L1175" s="20">
        <f ca="1">_xll.meDateFromTenor(K1175,L$14,"Following",L$13,"Normal")</f>
        <v>44256</v>
      </c>
      <c r="M1175" s="175">
        <f ca="1"/>
        <v>5.5610654701102602E-3</v>
      </c>
      <c r="N1175" s="7" t="s">
        <v>4</v>
      </c>
      <c r="O1175" s="174">
        <f t="shared" ca="1" si="74"/>
        <v>44071</v>
      </c>
      <c r="P1175" s="20">
        <f ca="1">_xll.meDateFromTenor(O1175,P$14,"Following",P$13,"Normal")</f>
        <v>44074</v>
      </c>
      <c r="Q1175" s="175" t="str">
        <f ca="1"/>
        <v>Load Curve</v>
      </c>
      <c r="R1175" s="7" t="s">
        <v>4</v>
      </c>
      <c r="S1175" s="174">
        <f t="shared" ca="1" si="75"/>
        <v>44071</v>
      </c>
      <c r="T1175" s="20">
        <f ca="1">_xll.meDateFromTenor(S1175,"1D","Following",T$13,"Normal")</f>
        <v>44074</v>
      </c>
      <c r="U1175" s="175" t="str">
        <f ca="1"/>
        <v>Load Curve</v>
      </c>
      <c r="V1175" s="136" t="s">
        <v>4</v>
      </c>
    </row>
    <row r="1176" spans="1:22" x14ac:dyDescent="0.25">
      <c r="A1176" s="142">
        <v>1158</v>
      </c>
      <c r="B1176" s="134"/>
      <c r="C1176" s="174">
        <f ca="1">_xll.meDateFromTenor(C1175,"1D","FOLLOWING",D$13,"NORMAL")</f>
        <v>44074</v>
      </c>
      <c r="D1176" s="20">
        <f ca="1">_xll.meDateFromTenor(C1176,D$14,"Following",D$13,"Normal")</f>
        <v>44075</v>
      </c>
      <c r="E1176" s="175">
        <f ca="1"/>
        <v>2.1323423764311334E-3</v>
      </c>
      <c r="F1176" s="99"/>
      <c r="G1176" s="174">
        <f t="shared" ca="1" si="72"/>
        <v>44074</v>
      </c>
      <c r="H1176" s="20">
        <f ca="1">_xll.meDateFromTenor(G1176,H$14,"Following",H$13,"Normal")</f>
        <v>44165</v>
      </c>
      <c r="I1176" s="175" t="str">
        <f ca="1"/>
        <v>Load Curve</v>
      </c>
      <c r="J1176" s="7" t="s">
        <v>4</v>
      </c>
      <c r="K1176" s="174">
        <f t="shared" ca="1" si="73"/>
        <v>44074</v>
      </c>
      <c r="L1176" s="20">
        <f ca="1">_xll.meDateFromTenor(K1176,L$14,"Following",L$13,"Normal")</f>
        <v>44256</v>
      </c>
      <c r="M1176" s="175">
        <f ca="1"/>
        <v>5.580540985269623E-3</v>
      </c>
      <c r="N1176" s="7" t="s">
        <v>4</v>
      </c>
      <c r="O1176" s="174">
        <f t="shared" ca="1" si="74"/>
        <v>44074</v>
      </c>
      <c r="P1176" s="20">
        <f ca="1">_xll.meDateFromTenor(O1176,P$14,"Following",P$13,"Normal")</f>
        <v>44075</v>
      </c>
      <c r="Q1176" s="175" t="str">
        <f ca="1"/>
        <v>Load Curve</v>
      </c>
      <c r="R1176" s="7" t="s">
        <v>4</v>
      </c>
      <c r="S1176" s="174">
        <f t="shared" ca="1" si="75"/>
        <v>44074</v>
      </c>
      <c r="T1176" s="20">
        <f ca="1">_xll.meDateFromTenor(S1176,"1D","Following",T$13,"Normal")</f>
        <v>44075</v>
      </c>
      <c r="U1176" s="175" t="str">
        <f ca="1"/>
        <v>Load Curve</v>
      </c>
      <c r="V1176" s="136" t="s">
        <v>4</v>
      </c>
    </row>
    <row r="1177" spans="1:22" x14ac:dyDescent="0.25">
      <c r="A1177" s="142">
        <v>1159</v>
      </c>
      <c r="B1177" s="134"/>
      <c r="C1177" s="174">
        <f ca="1">_xll.meDateFromTenor(C1176,"1D","FOLLOWING",D$13,"NORMAL")</f>
        <v>44075</v>
      </c>
      <c r="D1177" s="20">
        <f ca="1">_xll.meDateFromTenor(C1177,D$14,"Following",D$13,"Normal")</f>
        <v>44076</v>
      </c>
      <c r="E1177" s="175">
        <f ca="1"/>
        <v>2.1398169115013342E-3</v>
      </c>
      <c r="F1177" s="99"/>
      <c r="G1177" s="174">
        <f t="shared" ca="1" si="72"/>
        <v>44075</v>
      </c>
      <c r="H1177" s="20">
        <f ca="1">_xll.meDateFromTenor(G1177,H$14,"Following",H$13,"Normal")</f>
        <v>44166</v>
      </c>
      <c r="I1177" s="175" t="str">
        <f ca="1"/>
        <v>Load Curve</v>
      </c>
      <c r="J1177" s="7" t="s">
        <v>4</v>
      </c>
      <c r="K1177" s="174">
        <f t="shared" ca="1" si="73"/>
        <v>44075</v>
      </c>
      <c r="L1177" s="20">
        <f ca="1">_xll.meDateFromTenor(K1177,L$14,"Following",L$13,"Normal")</f>
        <v>44256</v>
      </c>
      <c r="M1177" s="175">
        <f ca="1"/>
        <v>5.5870213670009532E-3</v>
      </c>
      <c r="N1177" s="7" t="s">
        <v>4</v>
      </c>
      <c r="O1177" s="174">
        <f t="shared" ca="1" si="74"/>
        <v>44075</v>
      </c>
      <c r="P1177" s="20">
        <f ca="1">_xll.meDateFromTenor(O1177,P$14,"Following",P$13,"Normal")</f>
        <v>44076</v>
      </c>
      <c r="Q1177" s="175" t="str">
        <f ca="1"/>
        <v>Load Curve</v>
      </c>
      <c r="R1177" s="7" t="s">
        <v>4</v>
      </c>
      <c r="S1177" s="174">
        <f t="shared" ca="1" si="75"/>
        <v>44075</v>
      </c>
      <c r="T1177" s="20">
        <f ca="1">_xll.meDateFromTenor(S1177,"1D","Following",T$13,"Normal")</f>
        <v>44076</v>
      </c>
      <c r="U1177" s="175" t="str">
        <f ca="1"/>
        <v>Load Curve</v>
      </c>
      <c r="V1177" s="136" t="s">
        <v>4</v>
      </c>
    </row>
    <row r="1178" spans="1:22" x14ac:dyDescent="0.25">
      <c r="A1178" s="142">
        <v>1160</v>
      </c>
      <c r="B1178" s="134"/>
      <c r="C1178" s="174">
        <f ca="1">_xll.meDateFromTenor(C1177,"1D","FOLLOWING",D$13,"NORMAL")</f>
        <v>44076</v>
      </c>
      <c r="D1178" s="20">
        <f ca="1">_xll.meDateFromTenor(C1178,D$14,"Following",D$13,"Normal")</f>
        <v>44077</v>
      </c>
      <c r="E1178" s="175">
        <f ca="1"/>
        <v>2.1472685102800382E-3</v>
      </c>
      <c r="F1178" s="99"/>
      <c r="G1178" s="174">
        <f t="shared" ca="1" si="72"/>
        <v>44076</v>
      </c>
      <c r="H1178" s="20">
        <f ca="1">_xll.meDateFromTenor(G1178,H$14,"Following",H$13,"Normal")</f>
        <v>44167</v>
      </c>
      <c r="I1178" s="175" t="str">
        <f ca="1"/>
        <v>Load Curve</v>
      </c>
      <c r="J1178" s="7" t="s">
        <v>4</v>
      </c>
      <c r="K1178" s="174">
        <f t="shared" ca="1" si="73"/>
        <v>44076</v>
      </c>
      <c r="L1178" s="20">
        <f ca="1">_xll.meDateFromTenor(K1178,L$14,"Following",L$13,"Normal")</f>
        <v>44257</v>
      </c>
      <c r="M1178" s="175">
        <f ca="1"/>
        <v>5.5934961514383557E-3</v>
      </c>
      <c r="N1178" s="7" t="s">
        <v>4</v>
      </c>
      <c r="O1178" s="174">
        <f t="shared" ca="1" si="74"/>
        <v>44076</v>
      </c>
      <c r="P1178" s="20">
        <f ca="1">_xll.meDateFromTenor(O1178,P$14,"Following",P$13,"Normal")</f>
        <v>44077</v>
      </c>
      <c r="Q1178" s="175" t="str">
        <f ca="1"/>
        <v>Load Curve</v>
      </c>
      <c r="R1178" s="7" t="s">
        <v>4</v>
      </c>
      <c r="S1178" s="174">
        <f t="shared" ca="1" si="75"/>
        <v>44076</v>
      </c>
      <c r="T1178" s="20">
        <f ca="1">_xll.meDateFromTenor(S1178,"1D","Following",T$13,"Normal")</f>
        <v>44077</v>
      </c>
      <c r="U1178" s="175" t="str">
        <f ca="1"/>
        <v>Load Curve</v>
      </c>
      <c r="V1178" s="136" t="s">
        <v>4</v>
      </c>
    </row>
    <row r="1179" spans="1:22" x14ac:dyDescent="0.25">
      <c r="A1179" s="142">
        <v>1161</v>
      </c>
      <c r="B1179" s="134"/>
      <c r="C1179" s="174">
        <f ca="1">_xll.meDateFromTenor(C1178,"1D","FOLLOWING",D$13,"NORMAL")</f>
        <v>44077</v>
      </c>
      <c r="D1179" s="20">
        <f ca="1">_xll.meDateFromTenor(C1179,D$14,"Following",D$13,"Normal")</f>
        <v>44078</v>
      </c>
      <c r="E1179" s="175">
        <f ca="1"/>
        <v>2.1546971727645042E-3</v>
      </c>
      <c r="F1179" s="99"/>
      <c r="G1179" s="174">
        <f t="shared" ca="1" si="72"/>
        <v>44077</v>
      </c>
      <c r="H1179" s="20">
        <f ca="1">_xll.meDateFromTenor(G1179,H$14,"Following",H$13,"Normal")</f>
        <v>44168</v>
      </c>
      <c r="I1179" s="175" t="str">
        <f ca="1"/>
        <v>Load Curve</v>
      </c>
      <c r="J1179" s="7" t="s">
        <v>4</v>
      </c>
      <c r="K1179" s="174">
        <f t="shared" ca="1" si="73"/>
        <v>44077</v>
      </c>
      <c r="L1179" s="20">
        <f ca="1">_xll.meDateFromTenor(K1179,L$14,"Following",L$13,"Normal")</f>
        <v>44258</v>
      </c>
      <c r="M1179" s="175">
        <f ca="1"/>
        <v>5.5999654172020066E-3</v>
      </c>
      <c r="N1179" s="7" t="s">
        <v>4</v>
      </c>
      <c r="O1179" s="174">
        <f t="shared" ca="1" si="74"/>
        <v>44077</v>
      </c>
      <c r="P1179" s="20">
        <f ca="1">_xll.meDateFromTenor(O1179,P$14,"Following",P$13,"Normal")</f>
        <v>44078</v>
      </c>
      <c r="Q1179" s="175" t="str">
        <f ca="1"/>
        <v>Load Curve</v>
      </c>
      <c r="R1179" s="7" t="s">
        <v>4</v>
      </c>
      <c r="S1179" s="174">
        <f t="shared" ca="1" si="75"/>
        <v>44077</v>
      </c>
      <c r="T1179" s="20">
        <f ca="1">_xll.meDateFromTenor(S1179,"1D","Following",T$13,"Normal")</f>
        <v>44078</v>
      </c>
      <c r="U1179" s="175" t="str">
        <f ca="1"/>
        <v>Load Curve</v>
      </c>
      <c r="V1179" s="136" t="s">
        <v>4</v>
      </c>
    </row>
    <row r="1180" spans="1:22" x14ac:dyDescent="0.25">
      <c r="A1180" s="142">
        <v>1162</v>
      </c>
      <c r="B1180" s="134"/>
      <c r="C1180" s="174">
        <f ca="1">_xll.meDateFromTenor(C1179,"1D","FOLLOWING",D$13,"NORMAL")</f>
        <v>44078</v>
      </c>
      <c r="D1180" s="20">
        <f ca="1">_xll.meDateFromTenor(C1180,D$14,"Following",D$13,"Normal")</f>
        <v>44081</v>
      </c>
      <c r="E1180" s="175">
        <f ca="1"/>
        <v>2.1694911165949359E-3</v>
      </c>
      <c r="F1180" s="99"/>
      <c r="G1180" s="174">
        <f t="shared" ca="1" si="72"/>
        <v>44078</v>
      </c>
      <c r="H1180" s="20">
        <f ca="1">_xll.meDateFromTenor(G1180,H$14,"Following",H$13,"Normal")</f>
        <v>44169</v>
      </c>
      <c r="I1180" s="175" t="str">
        <f ca="1"/>
        <v>Load Curve</v>
      </c>
      <c r="J1180" s="7" t="s">
        <v>4</v>
      </c>
      <c r="K1180" s="174">
        <f t="shared" ca="1" si="73"/>
        <v>44078</v>
      </c>
      <c r="L1180" s="20">
        <f ca="1">_xll.meDateFromTenor(K1180,L$14,"Following",L$13,"Normal")</f>
        <v>44259</v>
      </c>
      <c r="M1180" s="175">
        <f ca="1"/>
        <v>5.6064292429120911E-3</v>
      </c>
      <c r="N1180" s="7" t="s">
        <v>4</v>
      </c>
      <c r="O1180" s="174">
        <f t="shared" ca="1" si="74"/>
        <v>44078</v>
      </c>
      <c r="P1180" s="20">
        <f ca="1">_xll.meDateFromTenor(O1180,P$14,"Following",P$13,"Normal")</f>
        <v>44081</v>
      </c>
      <c r="Q1180" s="175" t="str">
        <f ca="1"/>
        <v>Load Curve</v>
      </c>
      <c r="R1180" s="7" t="s">
        <v>4</v>
      </c>
      <c r="S1180" s="174">
        <f t="shared" ca="1" si="75"/>
        <v>44078</v>
      </c>
      <c r="T1180" s="20">
        <f ca="1">_xll.meDateFromTenor(S1180,"1D","Following",T$13,"Normal")</f>
        <v>44081</v>
      </c>
      <c r="U1180" s="175" t="str">
        <f ca="1"/>
        <v>Load Curve</v>
      </c>
      <c r="V1180" s="136" t="s">
        <v>4</v>
      </c>
    </row>
    <row r="1181" spans="1:22" x14ac:dyDescent="0.25">
      <c r="A1181" s="142">
        <v>1163</v>
      </c>
      <c r="B1181" s="134"/>
      <c r="C1181" s="174">
        <f ca="1">_xll.meDateFromTenor(C1180,"1D","FOLLOWING",D$13,"NORMAL")</f>
        <v>44081</v>
      </c>
      <c r="D1181" s="20">
        <f ca="1">_xll.meDateFromTenor(C1181,D$14,"Following",D$13,"Normal")</f>
        <v>44082</v>
      </c>
      <c r="E1181" s="175">
        <f ca="1"/>
        <v>2.1841824572984476E-3</v>
      </c>
      <c r="F1181" s="99"/>
      <c r="G1181" s="174">
        <f t="shared" ca="1" si="72"/>
        <v>44081</v>
      </c>
      <c r="H1181" s="20">
        <f ca="1">_xll.meDateFromTenor(G1181,H$14,"Following",H$13,"Normal")</f>
        <v>44172</v>
      </c>
      <c r="I1181" s="175" t="str">
        <f ca="1"/>
        <v>Load Curve</v>
      </c>
      <c r="J1181" s="7" t="s">
        <v>4</v>
      </c>
      <c r="K1181" s="174">
        <f t="shared" ca="1" si="73"/>
        <v>44081</v>
      </c>
      <c r="L1181" s="20">
        <f ca="1">_xll.meDateFromTenor(K1181,L$14,"Following",L$13,"Normal")</f>
        <v>44263</v>
      </c>
      <c r="M1181" s="175">
        <f ca="1"/>
        <v>5.6257888659227238E-3</v>
      </c>
      <c r="N1181" s="7" t="s">
        <v>4</v>
      </c>
      <c r="O1181" s="174">
        <f t="shared" ca="1" si="74"/>
        <v>44081</v>
      </c>
      <c r="P1181" s="20">
        <f ca="1">_xll.meDateFromTenor(O1181,P$14,"Following",P$13,"Normal")</f>
        <v>44082</v>
      </c>
      <c r="Q1181" s="175" t="str">
        <f ca="1"/>
        <v>Load Curve</v>
      </c>
      <c r="R1181" s="7" t="s">
        <v>4</v>
      </c>
      <c r="S1181" s="174">
        <f t="shared" ca="1" si="75"/>
        <v>44081</v>
      </c>
      <c r="T1181" s="20">
        <f ca="1">_xll.meDateFromTenor(S1181,"1D","Following",T$13,"Normal")</f>
        <v>44082</v>
      </c>
      <c r="U1181" s="175" t="str">
        <f ca="1"/>
        <v>Load Curve</v>
      </c>
      <c r="V1181" s="136" t="s">
        <v>4</v>
      </c>
    </row>
    <row r="1182" spans="1:22" x14ac:dyDescent="0.25">
      <c r="A1182" s="142">
        <v>1164</v>
      </c>
      <c r="B1182" s="134"/>
      <c r="C1182" s="174">
        <f ca="1">_xll.meDateFromTenor(C1181,"1D","FOLLOWING",D$13,"NORMAL")</f>
        <v>44082</v>
      </c>
      <c r="D1182" s="20">
        <f ca="1">_xll.meDateFromTenor(C1182,D$14,"Following",D$13,"Normal")</f>
        <v>44083</v>
      </c>
      <c r="E1182" s="175">
        <f ca="1"/>
        <v>2.1914964364814467E-3</v>
      </c>
      <c r="F1182" s="99"/>
      <c r="G1182" s="174">
        <f t="shared" ca="1" si="72"/>
        <v>44082</v>
      </c>
      <c r="H1182" s="20">
        <f ca="1">_xll.meDateFromTenor(G1182,H$14,"Following",H$13,"Normal")</f>
        <v>44173</v>
      </c>
      <c r="I1182" s="175" t="str">
        <f ca="1"/>
        <v>Load Curve</v>
      </c>
      <c r="J1182" s="7" t="s">
        <v>4</v>
      </c>
      <c r="K1182" s="174">
        <f t="shared" ca="1" si="73"/>
        <v>44082</v>
      </c>
      <c r="L1182" s="20">
        <f ca="1">_xll.meDateFromTenor(K1182,L$14,"Following",L$13,"Normal")</f>
        <v>44263</v>
      </c>
      <c r="M1182" s="175">
        <f ca="1"/>
        <v>5.6322317176203274E-3</v>
      </c>
      <c r="N1182" s="7" t="s">
        <v>4</v>
      </c>
      <c r="O1182" s="174">
        <f t="shared" ca="1" si="74"/>
        <v>44082</v>
      </c>
      <c r="P1182" s="20">
        <f ca="1">_xll.meDateFromTenor(O1182,P$14,"Following",P$13,"Normal")</f>
        <v>44083</v>
      </c>
      <c r="Q1182" s="175" t="str">
        <f ca="1"/>
        <v>Load Curve</v>
      </c>
      <c r="R1182" s="7" t="s">
        <v>4</v>
      </c>
      <c r="S1182" s="174">
        <f t="shared" ca="1" si="75"/>
        <v>44082</v>
      </c>
      <c r="T1182" s="20">
        <f ca="1">_xll.meDateFromTenor(S1182,"1D","Following",T$13,"Normal")</f>
        <v>44083</v>
      </c>
      <c r="U1182" s="175" t="str">
        <f ca="1"/>
        <v>Load Curve</v>
      </c>
      <c r="V1182" s="136" t="s">
        <v>4</v>
      </c>
    </row>
    <row r="1183" spans="1:22" x14ac:dyDescent="0.25">
      <c r="A1183" s="142">
        <v>1165</v>
      </c>
      <c r="B1183" s="134"/>
      <c r="C1183" s="174">
        <f ca="1">_xll.meDateFromTenor(C1182,"1D","FOLLOWING",D$13,"NORMAL")</f>
        <v>44083</v>
      </c>
      <c r="D1183" s="20">
        <f ca="1">_xll.meDateFromTenor(C1183,D$14,"Following",D$13,"Normal")</f>
        <v>44084</v>
      </c>
      <c r="E1183" s="175">
        <f ca="1"/>
        <v>2.1987874789704989E-3</v>
      </c>
      <c r="F1183" s="99"/>
      <c r="G1183" s="174">
        <f t="shared" ca="1" si="72"/>
        <v>44083</v>
      </c>
      <c r="H1183" s="20">
        <f ca="1">_xll.meDateFromTenor(G1183,H$14,"Following",H$13,"Normal")</f>
        <v>44174</v>
      </c>
      <c r="I1183" s="175" t="str">
        <f ca="1"/>
        <v>Load Curve</v>
      </c>
      <c r="J1183" s="7" t="s">
        <v>4</v>
      </c>
      <c r="K1183" s="174">
        <f t="shared" ca="1" si="73"/>
        <v>44083</v>
      </c>
      <c r="L1183" s="20">
        <f ca="1">_xll.meDateFromTenor(K1183,L$14,"Following",L$13,"Normal")</f>
        <v>44264</v>
      </c>
      <c r="M1183" s="175">
        <f ca="1"/>
        <v>5.6386695223652654E-3</v>
      </c>
      <c r="N1183" s="7" t="s">
        <v>4</v>
      </c>
      <c r="O1183" s="174">
        <f t="shared" ca="1" si="74"/>
        <v>44083</v>
      </c>
      <c r="P1183" s="20">
        <f ca="1">_xll.meDateFromTenor(O1183,P$14,"Following",P$13,"Normal")</f>
        <v>44084</v>
      </c>
      <c r="Q1183" s="175" t="str">
        <f ca="1"/>
        <v>Load Curve</v>
      </c>
      <c r="R1183" s="7" t="s">
        <v>4</v>
      </c>
      <c r="S1183" s="174">
        <f t="shared" ca="1" si="75"/>
        <v>44083</v>
      </c>
      <c r="T1183" s="20">
        <f ca="1">_xll.meDateFromTenor(S1183,"1D","Following",T$13,"Normal")</f>
        <v>44084</v>
      </c>
      <c r="U1183" s="175" t="str">
        <f ca="1"/>
        <v>Load Curve</v>
      </c>
      <c r="V1183" s="136" t="s">
        <v>4</v>
      </c>
    </row>
    <row r="1184" spans="1:22" x14ac:dyDescent="0.25">
      <c r="A1184" s="142">
        <v>1166</v>
      </c>
      <c r="B1184" s="134"/>
      <c r="C1184" s="174">
        <f ca="1">_xll.meDateFromTenor(C1183,"1D","FOLLOWING",D$13,"NORMAL")</f>
        <v>44084</v>
      </c>
      <c r="D1184" s="20">
        <f ca="1">_xll.meDateFromTenor(C1184,D$14,"Following",D$13,"Normal")</f>
        <v>44085</v>
      </c>
      <c r="E1184" s="175">
        <f ca="1"/>
        <v>2.2060555842081547E-3</v>
      </c>
      <c r="F1184" s="99"/>
      <c r="G1184" s="174">
        <f t="shared" ca="1" si="72"/>
        <v>44084</v>
      </c>
      <c r="H1184" s="20">
        <f ca="1">_xll.meDateFromTenor(G1184,H$14,"Following",H$13,"Normal")</f>
        <v>44175</v>
      </c>
      <c r="I1184" s="175" t="str">
        <f ca="1"/>
        <v>Load Curve</v>
      </c>
      <c r="J1184" s="7" t="s">
        <v>4</v>
      </c>
      <c r="K1184" s="174">
        <f t="shared" ca="1" si="73"/>
        <v>44084</v>
      </c>
      <c r="L1184" s="20">
        <f ca="1">_xll.meDateFromTenor(K1184,L$14,"Following",L$13,"Normal")</f>
        <v>44265</v>
      </c>
      <c r="M1184" s="175">
        <f ca="1"/>
        <v>5.6451023587777115E-3</v>
      </c>
      <c r="N1184" s="7" t="s">
        <v>4</v>
      </c>
      <c r="O1184" s="174">
        <f t="shared" ca="1" si="74"/>
        <v>44084</v>
      </c>
      <c r="P1184" s="20">
        <f ca="1">_xll.meDateFromTenor(O1184,P$14,"Following",P$13,"Normal")</f>
        <v>44085</v>
      </c>
      <c r="Q1184" s="175" t="str">
        <f ca="1"/>
        <v>Load Curve</v>
      </c>
      <c r="R1184" s="7" t="s">
        <v>4</v>
      </c>
      <c r="S1184" s="174">
        <f t="shared" ca="1" si="75"/>
        <v>44084</v>
      </c>
      <c r="T1184" s="20">
        <f ca="1">_xll.meDateFromTenor(S1184,"1D","Following",T$13,"Normal")</f>
        <v>44085</v>
      </c>
      <c r="U1184" s="175" t="str">
        <f ca="1"/>
        <v>Load Curve</v>
      </c>
      <c r="V1184" s="136" t="s">
        <v>4</v>
      </c>
    </row>
    <row r="1185" spans="1:22" x14ac:dyDescent="0.25">
      <c r="A1185" s="142">
        <v>1167</v>
      </c>
      <c r="B1185" s="134"/>
      <c r="C1185" s="174">
        <f ca="1">_xll.meDateFromTenor(C1184,"1D","FOLLOWING",D$13,"NORMAL")</f>
        <v>44085</v>
      </c>
      <c r="D1185" s="20">
        <f ca="1">_xll.meDateFromTenor(C1185,D$14,"Following",D$13,"Normal")</f>
        <v>44088</v>
      </c>
      <c r="E1185" s="175">
        <f ca="1"/>
        <v>2.2205290336342483E-3</v>
      </c>
      <c r="F1185" s="99"/>
      <c r="G1185" s="174">
        <f t="shared" ca="1" si="72"/>
        <v>44085</v>
      </c>
      <c r="H1185" s="20">
        <f ca="1">_xll.meDateFromTenor(G1185,H$14,"Following",H$13,"Normal")</f>
        <v>44176</v>
      </c>
      <c r="I1185" s="175" t="str">
        <f ca="1"/>
        <v>Load Curve</v>
      </c>
      <c r="J1185" s="7" t="s">
        <v>4</v>
      </c>
      <c r="K1185" s="174">
        <f t="shared" ca="1" si="73"/>
        <v>44085</v>
      </c>
      <c r="L1185" s="20">
        <f ca="1">_xll.meDateFromTenor(K1185,L$14,"Following",L$13,"Normal")</f>
        <v>44266</v>
      </c>
      <c r="M1185" s="175">
        <f ca="1"/>
        <v>5.6515303054778462E-3</v>
      </c>
      <c r="N1185" s="7" t="s">
        <v>4</v>
      </c>
      <c r="O1185" s="174">
        <f t="shared" ca="1" si="74"/>
        <v>44085</v>
      </c>
      <c r="P1185" s="20">
        <f ca="1">_xll.meDateFromTenor(O1185,P$14,"Following",P$13,"Normal")</f>
        <v>44088</v>
      </c>
      <c r="Q1185" s="175" t="str">
        <f ca="1"/>
        <v>Load Curve</v>
      </c>
      <c r="R1185" s="7" t="s">
        <v>4</v>
      </c>
      <c r="S1185" s="174">
        <f t="shared" ca="1" si="75"/>
        <v>44085</v>
      </c>
      <c r="T1185" s="20">
        <f ca="1">_xll.meDateFromTenor(S1185,"1D","Following",T$13,"Normal")</f>
        <v>44088</v>
      </c>
      <c r="U1185" s="175" t="str">
        <f ca="1"/>
        <v>Load Curve</v>
      </c>
      <c r="V1185" s="136" t="s">
        <v>4</v>
      </c>
    </row>
    <row r="1186" spans="1:22" x14ac:dyDescent="0.25">
      <c r="A1186" s="142">
        <v>1168</v>
      </c>
      <c r="B1186" s="134"/>
      <c r="C1186" s="174">
        <f ca="1">_xll.meDateFromTenor(C1185,"1D","FOLLOWING",D$13,"NORMAL")</f>
        <v>44088</v>
      </c>
      <c r="D1186" s="20">
        <f ca="1">_xll.meDateFromTenor(C1186,D$14,"Following",D$13,"Normal")</f>
        <v>44089</v>
      </c>
      <c r="E1186" s="175">
        <f ca="1"/>
        <v>2.2348986322381194E-3</v>
      </c>
      <c r="F1186" s="99"/>
      <c r="G1186" s="174">
        <f t="shared" ca="1" si="72"/>
        <v>44088</v>
      </c>
      <c r="H1186" s="20">
        <f ca="1">_xll.meDateFromTenor(G1186,H$14,"Following",H$13,"Normal")</f>
        <v>44179</v>
      </c>
      <c r="I1186" s="175" t="str">
        <f ca="1"/>
        <v>Load Curve</v>
      </c>
      <c r="J1186" s="7" t="s">
        <v>4</v>
      </c>
      <c r="K1186" s="174">
        <f t="shared" ca="1" si="73"/>
        <v>44088</v>
      </c>
      <c r="L1186" s="20">
        <f ca="1">_xll.meDateFromTenor(K1186,L$14,"Following",L$13,"Normal")</f>
        <v>44270</v>
      </c>
      <c r="M1186" s="175">
        <f ca="1"/>
        <v>5.6707855935061958E-3</v>
      </c>
      <c r="N1186" s="7" t="s">
        <v>4</v>
      </c>
      <c r="O1186" s="174">
        <f t="shared" ca="1" si="74"/>
        <v>44088</v>
      </c>
      <c r="P1186" s="20">
        <f ca="1">_xll.meDateFromTenor(O1186,P$14,"Following",P$13,"Normal")</f>
        <v>44089</v>
      </c>
      <c r="Q1186" s="175" t="str">
        <f ca="1"/>
        <v>Load Curve</v>
      </c>
      <c r="R1186" s="7" t="s">
        <v>4</v>
      </c>
      <c r="S1186" s="174">
        <f t="shared" ca="1" si="75"/>
        <v>44088</v>
      </c>
      <c r="T1186" s="20">
        <f ca="1">_xll.meDateFromTenor(S1186,"1D","Following",T$13,"Normal")</f>
        <v>44089</v>
      </c>
      <c r="U1186" s="175" t="str">
        <f ca="1"/>
        <v>Load Curve</v>
      </c>
      <c r="V1186" s="136" t="s">
        <v>4</v>
      </c>
    </row>
    <row r="1187" spans="1:22" x14ac:dyDescent="0.25">
      <c r="A1187" s="142">
        <v>1169</v>
      </c>
      <c r="B1187" s="134"/>
      <c r="C1187" s="174">
        <f ca="1">_xll.meDateFromTenor(C1186,"1D","FOLLOWING",D$13,"NORMAL")</f>
        <v>44089</v>
      </c>
      <c r="D1187" s="20">
        <f ca="1">_xll.meDateFromTenor(C1187,D$14,"Following",D$13,"Normal")</f>
        <v>44090</v>
      </c>
      <c r="E1187" s="175">
        <f ca="1"/>
        <v>2.242052050256771E-3</v>
      </c>
      <c r="F1187" s="99"/>
      <c r="G1187" s="174">
        <f t="shared" ca="1" si="72"/>
        <v>44089</v>
      </c>
      <c r="H1187" s="20">
        <f ca="1">_xll.meDateFromTenor(G1187,H$14,"Following",H$13,"Normal")</f>
        <v>44180</v>
      </c>
      <c r="I1187" s="175" t="str">
        <f ca="1"/>
        <v>Load Curve</v>
      </c>
      <c r="J1187" s="7" t="s">
        <v>4</v>
      </c>
      <c r="K1187" s="174">
        <f t="shared" ca="1" si="73"/>
        <v>44089</v>
      </c>
      <c r="L1187" s="20">
        <f ca="1">_xll.meDateFromTenor(K1187,L$14,"Following",L$13,"Normal")</f>
        <v>44270</v>
      </c>
      <c r="M1187" s="175">
        <f ca="1"/>
        <v>5.6771947675588949E-3</v>
      </c>
      <c r="N1187" s="7" t="s">
        <v>4</v>
      </c>
      <c r="O1187" s="174">
        <f t="shared" ca="1" si="74"/>
        <v>44089</v>
      </c>
      <c r="P1187" s="20">
        <f ca="1">_xll.meDateFromTenor(O1187,P$14,"Following",P$13,"Normal")</f>
        <v>44090</v>
      </c>
      <c r="Q1187" s="175" t="str">
        <f ca="1"/>
        <v>Load Curve</v>
      </c>
      <c r="R1187" s="7" t="s">
        <v>4</v>
      </c>
      <c r="S1187" s="174">
        <f t="shared" ca="1" si="75"/>
        <v>44089</v>
      </c>
      <c r="T1187" s="20">
        <f ca="1">_xll.meDateFromTenor(S1187,"1D","Following",T$13,"Normal")</f>
        <v>44090</v>
      </c>
      <c r="U1187" s="175" t="str">
        <f ca="1"/>
        <v>Load Curve</v>
      </c>
      <c r="V1187" s="136" t="s">
        <v>4</v>
      </c>
    </row>
    <row r="1188" spans="1:22" x14ac:dyDescent="0.25">
      <c r="A1188" s="142">
        <v>1170</v>
      </c>
      <c r="B1188" s="134"/>
      <c r="C1188" s="174">
        <f ca="1">_xll.meDateFromTenor(C1187,"1D","FOLLOWING",D$13,"NORMAL")</f>
        <v>44090</v>
      </c>
      <c r="D1188" s="20">
        <f ca="1">_xll.meDateFromTenor(C1188,D$14,"Following",D$13,"Normal")</f>
        <v>44091</v>
      </c>
      <c r="E1188" s="175">
        <f ca="1"/>
        <v>2.2491825303824022E-3</v>
      </c>
      <c r="F1188" s="99"/>
      <c r="G1188" s="174">
        <f t="shared" ca="1" si="72"/>
        <v>44090</v>
      </c>
      <c r="H1188" s="20">
        <f ca="1">_xll.meDateFromTenor(G1188,H$14,"Following",H$13,"Normal")</f>
        <v>44181</v>
      </c>
      <c r="I1188" s="175" t="str">
        <f ca="1"/>
        <v>Load Curve</v>
      </c>
      <c r="J1188" s="7" t="s">
        <v>4</v>
      </c>
      <c r="K1188" s="174">
        <f t="shared" ca="1" si="73"/>
        <v>44090</v>
      </c>
      <c r="L1188" s="20">
        <f ca="1">_xll.meDateFromTenor(K1188,L$14,"Following",L$13,"Normal")</f>
        <v>44271</v>
      </c>
      <c r="M1188" s="175">
        <f ca="1"/>
        <v>5.6835994450001801E-3</v>
      </c>
      <c r="N1188" s="7" t="s">
        <v>4</v>
      </c>
      <c r="O1188" s="174">
        <f t="shared" ca="1" si="74"/>
        <v>44090</v>
      </c>
      <c r="P1188" s="20">
        <f ca="1">_xll.meDateFromTenor(O1188,P$14,"Following",P$13,"Normal")</f>
        <v>44091</v>
      </c>
      <c r="Q1188" s="175" t="str">
        <f ca="1"/>
        <v>Load Curve</v>
      </c>
      <c r="R1188" s="7" t="s">
        <v>4</v>
      </c>
      <c r="S1188" s="174">
        <f t="shared" ca="1" si="75"/>
        <v>44090</v>
      </c>
      <c r="T1188" s="20">
        <f ca="1">_xll.meDateFromTenor(S1188,"1D","Following",T$13,"Normal")</f>
        <v>44091</v>
      </c>
      <c r="U1188" s="175" t="str">
        <f ca="1"/>
        <v>Load Curve</v>
      </c>
      <c r="V1188" s="136" t="s">
        <v>4</v>
      </c>
    </row>
    <row r="1189" spans="1:22" x14ac:dyDescent="0.25">
      <c r="A1189" s="142">
        <v>1171</v>
      </c>
      <c r="B1189" s="134"/>
      <c r="C1189" s="174">
        <f ca="1">_xll.meDateFromTenor(C1188,"1D","FOLLOWING",D$13,"NORMAL")</f>
        <v>44091</v>
      </c>
      <c r="D1189" s="20">
        <f ca="1">_xll.meDateFromTenor(C1189,D$14,"Following",D$13,"Normal")</f>
        <v>44092</v>
      </c>
      <c r="E1189" s="175">
        <f ca="1"/>
        <v>2.2562900724580138E-3</v>
      </c>
      <c r="F1189" s="99"/>
      <c r="G1189" s="174">
        <f t="shared" ca="1" si="72"/>
        <v>44091</v>
      </c>
      <c r="H1189" s="20">
        <f ca="1">_xll.meDateFromTenor(G1189,H$14,"Following",H$13,"Normal")</f>
        <v>44182</v>
      </c>
      <c r="I1189" s="175" t="str">
        <f ca="1"/>
        <v>Load Curve</v>
      </c>
      <c r="J1189" s="7" t="s">
        <v>4</v>
      </c>
      <c r="K1189" s="174">
        <f t="shared" ca="1" si="73"/>
        <v>44091</v>
      </c>
      <c r="L1189" s="20">
        <f ca="1">_xll.meDateFromTenor(K1189,L$14,"Following",L$13,"Normal")</f>
        <v>44272</v>
      </c>
      <c r="M1189" s="175">
        <f ca="1"/>
        <v>5.6899997044502354E-3</v>
      </c>
      <c r="N1189" s="7" t="s">
        <v>4</v>
      </c>
      <c r="O1189" s="174">
        <f t="shared" ca="1" si="74"/>
        <v>44091</v>
      </c>
      <c r="P1189" s="20">
        <f ca="1">_xll.meDateFromTenor(O1189,P$14,"Following",P$13,"Normal")</f>
        <v>44092</v>
      </c>
      <c r="Q1189" s="175" t="str">
        <f ca="1"/>
        <v>Load Curve</v>
      </c>
      <c r="R1189" s="7" t="s">
        <v>4</v>
      </c>
      <c r="S1189" s="174">
        <f t="shared" ca="1" si="75"/>
        <v>44091</v>
      </c>
      <c r="T1189" s="20">
        <f ca="1">_xll.meDateFromTenor(S1189,"1D","Following",T$13,"Normal")</f>
        <v>44092</v>
      </c>
      <c r="U1189" s="175" t="str">
        <f ca="1"/>
        <v>Load Curve</v>
      </c>
      <c r="V1189" s="136" t="s">
        <v>4</v>
      </c>
    </row>
    <row r="1190" spans="1:22" x14ac:dyDescent="0.25">
      <c r="A1190" s="142">
        <v>1172</v>
      </c>
      <c r="B1190" s="134"/>
      <c r="C1190" s="174">
        <f ca="1">_xll.meDateFromTenor(C1189,"1D","FOLLOWING",D$13,"NORMAL")</f>
        <v>44092</v>
      </c>
      <c r="D1190" s="20">
        <f ca="1">_xll.meDateFromTenor(C1190,D$14,"Following",D$13,"Normal")</f>
        <v>44095</v>
      </c>
      <c r="E1190" s="175">
        <f ca="1"/>
        <v>2.2704430147956183E-3</v>
      </c>
      <c r="F1190" s="99"/>
      <c r="G1190" s="174">
        <f t="shared" ca="1" si="72"/>
        <v>44092</v>
      </c>
      <c r="H1190" s="20">
        <f ca="1">_xll.meDateFromTenor(G1190,H$14,"Following",H$13,"Normal")</f>
        <v>44183</v>
      </c>
      <c r="I1190" s="175" t="str">
        <f ca="1"/>
        <v>Load Curve</v>
      </c>
      <c r="J1190" s="7" t="s">
        <v>4</v>
      </c>
      <c r="K1190" s="174">
        <f t="shared" ca="1" si="73"/>
        <v>44092</v>
      </c>
      <c r="L1190" s="20">
        <f ca="1">_xll.meDateFromTenor(K1190,L$14,"Following",L$13,"Normal")</f>
        <v>44273</v>
      </c>
      <c r="M1190" s="175">
        <f ca="1"/>
        <v>5.6963956245292425E-3</v>
      </c>
      <c r="N1190" s="7" t="s">
        <v>4</v>
      </c>
      <c r="O1190" s="174">
        <f t="shared" ca="1" si="74"/>
        <v>44092</v>
      </c>
      <c r="P1190" s="20">
        <f ca="1">_xll.meDateFromTenor(O1190,P$14,"Following",P$13,"Normal")</f>
        <v>44095</v>
      </c>
      <c r="Q1190" s="175" t="str">
        <f ca="1"/>
        <v>Load Curve</v>
      </c>
      <c r="R1190" s="7" t="s">
        <v>4</v>
      </c>
      <c r="S1190" s="174">
        <f t="shared" ca="1" si="75"/>
        <v>44092</v>
      </c>
      <c r="T1190" s="20">
        <f ca="1">_xll.meDateFromTenor(S1190,"1D","Following",T$13,"Normal")</f>
        <v>44095</v>
      </c>
      <c r="U1190" s="175" t="str">
        <f ca="1"/>
        <v>Load Curve</v>
      </c>
      <c r="V1190" s="136" t="s">
        <v>4</v>
      </c>
    </row>
    <row r="1191" spans="1:22" x14ac:dyDescent="0.25">
      <c r="A1191" s="142">
        <v>1173</v>
      </c>
      <c r="B1191" s="134"/>
      <c r="C1191" s="174">
        <f ca="1">_xll.meDateFromTenor(C1190,"1D","FOLLOWING",D$13,"NORMAL")</f>
        <v>44095</v>
      </c>
      <c r="D1191" s="20">
        <f ca="1">_xll.meDateFromTenor(C1191,D$14,"Following",D$13,"Normal")</f>
        <v>44096</v>
      </c>
      <c r="E1191" s="175">
        <f ca="1"/>
        <v>2.2844908574452386E-3</v>
      </c>
      <c r="F1191" s="99"/>
      <c r="G1191" s="174">
        <f t="shared" ca="1" si="72"/>
        <v>44095</v>
      </c>
      <c r="H1191" s="20">
        <f ca="1">_xll.meDateFromTenor(G1191,H$14,"Following",H$13,"Normal")</f>
        <v>44186</v>
      </c>
      <c r="I1191" s="175" t="str">
        <f ca="1"/>
        <v>Load Curve</v>
      </c>
      <c r="J1191" s="7" t="s">
        <v>4</v>
      </c>
      <c r="K1191" s="174">
        <f t="shared" ca="1" si="73"/>
        <v>44095</v>
      </c>
      <c r="L1191" s="20">
        <f ca="1">_xll.meDateFromTenor(K1191,L$14,"Following",L$13,"Normal")</f>
        <v>44277</v>
      </c>
      <c r="M1191" s="175">
        <f ca="1"/>
        <v>5.7155581347417567E-3</v>
      </c>
      <c r="N1191" s="7" t="s">
        <v>4</v>
      </c>
      <c r="O1191" s="174">
        <f t="shared" ca="1" si="74"/>
        <v>44095</v>
      </c>
      <c r="P1191" s="20">
        <f ca="1">_xll.meDateFromTenor(O1191,P$14,"Following",P$13,"Normal")</f>
        <v>44096</v>
      </c>
      <c r="Q1191" s="175" t="str">
        <f ca="1"/>
        <v>Load Curve</v>
      </c>
      <c r="R1191" s="7" t="s">
        <v>4</v>
      </c>
      <c r="S1191" s="174">
        <f t="shared" ca="1" si="75"/>
        <v>44095</v>
      </c>
      <c r="T1191" s="20">
        <f ca="1">_xll.meDateFromTenor(S1191,"1D","Following",T$13,"Normal")</f>
        <v>44096</v>
      </c>
      <c r="U1191" s="175" t="str">
        <f ca="1"/>
        <v>Load Curve</v>
      </c>
      <c r="V1191" s="136" t="s">
        <v>4</v>
      </c>
    </row>
    <row r="1192" spans="1:22" x14ac:dyDescent="0.25">
      <c r="A1192" s="142">
        <v>1174</v>
      </c>
      <c r="B1192" s="134"/>
      <c r="C1192" s="174">
        <f ca="1">_xll.meDateFromTenor(C1191,"1D","FOLLOWING",D$13,"NORMAL")</f>
        <v>44096</v>
      </c>
      <c r="D1192" s="20">
        <f ca="1">_xll.meDateFromTenor(C1192,D$14,"Following",D$13,"Normal")</f>
        <v>44097</v>
      </c>
      <c r="E1192" s="175">
        <f ca="1"/>
        <v>2.2914837069439612E-3</v>
      </c>
      <c r="F1192" s="99"/>
      <c r="G1192" s="174">
        <f t="shared" ca="1" si="72"/>
        <v>44096</v>
      </c>
      <c r="H1192" s="20">
        <f ca="1">_xll.meDateFromTenor(G1192,H$14,"Following",H$13,"Normal")</f>
        <v>44187</v>
      </c>
      <c r="I1192" s="175" t="str">
        <f ca="1"/>
        <v>Load Curve</v>
      </c>
      <c r="J1192" s="7" t="s">
        <v>4</v>
      </c>
      <c r="K1192" s="174">
        <f t="shared" ca="1" si="73"/>
        <v>44096</v>
      </c>
      <c r="L1192" s="20">
        <f ca="1">_xll.meDateFromTenor(K1192,L$14,"Following",L$13,"Normal")</f>
        <v>44277</v>
      </c>
      <c r="M1192" s="175">
        <f ca="1"/>
        <v>5.7219374835383611E-3</v>
      </c>
      <c r="N1192" s="7" t="s">
        <v>4</v>
      </c>
      <c r="O1192" s="174">
        <f t="shared" ca="1" si="74"/>
        <v>44096</v>
      </c>
      <c r="P1192" s="20">
        <f ca="1">_xll.meDateFromTenor(O1192,P$14,"Following",P$13,"Normal")</f>
        <v>44097</v>
      </c>
      <c r="Q1192" s="175" t="str">
        <f ca="1"/>
        <v>Load Curve</v>
      </c>
      <c r="R1192" s="7" t="s">
        <v>4</v>
      </c>
      <c r="S1192" s="174">
        <f t="shared" ca="1" si="75"/>
        <v>44096</v>
      </c>
      <c r="T1192" s="20">
        <f ca="1">_xll.meDateFromTenor(S1192,"1D","Following",T$13,"Normal")</f>
        <v>44097</v>
      </c>
      <c r="U1192" s="175" t="str">
        <f ca="1"/>
        <v>Load Curve</v>
      </c>
      <c r="V1192" s="136" t="s">
        <v>4</v>
      </c>
    </row>
    <row r="1193" spans="1:22" x14ac:dyDescent="0.25">
      <c r="A1193" s="142">
        <v>1175</v>
      </c>
      <c r="B1193" s="134"/>
      <c r="C1193" s="174">
        <f ca="1">_xll.meDateFromTenor(C1192,"1D","FOLLOWING",D$13,"NORMAL")</f>
        <v>44097</v>
      </c>
      <c r="D1193" s="20">
        <f ca="1">_xll.meDateFromTenor(C1193,D$14,"Following",D$13,"Normal")</f>
        <v>44098</v>
      </c>
      <c r="E1193" s="175">
        <f ca="1"/>
        <v>2.2984536172735862E-3</v>
      </c>
      <c r="F1193" s="99"/>
      <c r="G1193" s="174">
        <f t="shared" ca="1" si="72"/>
        <v>44097</v>
      </c>
      <c r="H1193" s="20">
        <f ca="1">_xll.meDateFromTenor(G1193,H$14,"Following",H$13,"Normal")</f>
        <v>44188</v>
      </c>
      <c r="I1193" s="175" t="str">
        <f ca="1"/>
        <v>Load Curve</v>
      </c>
      <c r="J1193" s="7" t="s">
        <v>4</v>
      </c>
      <c r="K1193" s="174">
        <f t="shared" ca="1" si="73"/>
        <v>44097</v>
      </c>
      <c r="L1193" s="20">
        <f ca="1">_xll.meDateFromTenor(K1193,L$14,"Following",L$13,"Normal")</f>
        <v>44278</v>
      </c>
      <c r="M1193" s="175">
        <f ca="1"/>
        <v>5.7283128860648154E-3</v>
      </c>
      <c r="N1193" s="7" t="s">
        <v>4</v>
      </c>
      <c r="O1193" s="174">
        <f t="shared" ca="1" si="74"/>
        <v>44097</v>
      </c>
      <c r="P1193" s="20">
        <f ca="1">_xll.meDateFromTenor(O1193,P$14,"Following",P$13,"Normal")</f>
        <v>44098</v>
      </c>
      <c r="Q1193" s="175" t="str">
        <f ca="1"/>
        <v>Load Curve</v>
      </c>
      <c r="R1193" s="7" t="s">
        <v>4</v>
      </c>
      <c r="S1193" s="174">
        <f t="shared" ca="1" si="75"/>
        <v>44097</v>
      </c>
      <c r="T1193" s="20">
        <f ca="1">_xll.meDateFromTenor(S1193,"1D","Following",T$13,"Normal")</f>
        <v>44098</v>
      </c>
      <c r="U1193" s="175" t="str">
        <f ca="1"/>
        <v>Load Curve</v>
      </c>
      <c r="V1193" s="136" t="s">
        <v>4</v>
      </c>
    </row>
    <row r="1194" spans="1:22" x14ac:dyDescent="0.25">
      <c r="A1194" s="142">
        <v>1176</v>
      </c>
      <c r="B1194" s="134"/>
      <c r="C1194" s="174">
        <f ca="1">_xll.meDateFromTenor(C1193,"1D","FOLLOWING",D$13,"NORMAL")</f>
        <v>44098</v>
      </c>
      <c r="D1194" s="20">
        <f ca="1">_xll.meDateFromTenor(C1194,D$14,"Following",D$13,"Normal")</f>
        <v>44099</v>
      </c>
      <c r="E1194" s="175">
        <f ca="1"/>
        <v>2.3054005886709865E-3</v>
      </c>
      <c r="F1194" s="99"/>
      <c r="G1194" s="174">
        <f t="shared" ca="1" si="72"/>
        <v>44098</v>
      </c>
      <c r="H1194" s="20">
        <f ca="1">_xll.meDateFromTenor(G1194,H$14,"Following",H$13,"Normal")</f>
        <v>44189</v>
      </c>
      <c r="I1194" s="175" t="str">
        <f ca="1"/>
        <v>Load Curve</v>
      </c>
      <c r="J1194" s="7" t="s">
        <v>4</v>
      </c>
      <c r="K1194" s="174">
        <f t="shared" ca="1" si="73"/>
        <v>44098</v>
      </c>
      <c r="L1194" s="20">
        <f ca="1">_xll.meDateFromTenor(K1194,L$14,"Following",L$13,"Normal")</f>
        <v>44279</v>
      </c>
      <c r="M1194" s="175">
        <f ca="1"/>
        <v>5.7346844209412969E-3</v>
      </c>
      <c r="N1194" s="7" t="s">
        <v>4</v>
      </c>
      <c r="O1194" s="174">
        <f t="shared" ca="1" si="74"/>
        <v>44098</v>
      </c>
      <c r="P1194" s="20">
        <f ca="1">_xll.meDateFromTenor(O1194,P$14,"Following",P$13,"Normal")</f>
        <v>44099</v>
      </c>
      <c r="Q1194" s="175" t="str">
        <f ca="1"/>
        <v>Load Curve</v>
      </c>
      <c r="R1194" s="7" t="s">
        <v>4</v>
      </c>
      <c r="S1194" s="174">
        <f t="shared" ca="1" si="75"/>
        <v>44098</v>
      </c>
      <c r="T1194" s="20">
        <f ca="1">_xll.meDateFromTenor(S1194,"1D","Following",T$13,"Normal")</f>
        <v>44099</v>
      </c>
      <c r="U1194" s="175" t="str">
        <f ca="1"/>
        <v>Load Curve</v>
      </c>
      <c r="V1194" s="136" t="s">
        <v>4</v>
      </c>
    </row>
    <row r="1195" spans="1:22" x14ac:dyDescent="0.25">
      <c r="A1195" s="142">
        <v>1177</v>
      </c>
      <c r="B1195" s="134"/>
      <c r="C1195" s="174">
        <f ca="1">_xll.meDateFromTenor(C1194,"1D","FOLLOWING",D$13,"NORMAL")</f>
        <v>44099</v>
      </c>
      <c r="D1195" s="20">
        <f ca="1">_xll.meDateFromTenor(C1195,D$14,"Following",D$13,"Normal")</f>
        <v>44102</v>
      </c>
      <c r="E1195" s="175">
        <f ca="1"/>
        <v>2.3192330071354558E-3</v>
      </c>
      <c r="F1195" s="99"/>
      <c r="G1195" s="174">
        <f t="shared" ca="1" si="72"/>
        <v>44099</v>
      </c>
      <c r="H1195" s="20">
        <f ca="1">_xll.meDateFromTenor(G1195,H$14,"Following",H$13,"Normal")</f>
        <v>44193</v>
      </c>
      <c r="I1195" s="175" t="str">
        <f ca="1"/>
        <v>Load Curve</v>
      </c>
      <c r="J1195" s="7" t="s">
        <v>4</v>
      </c>
      <c r="K1195" s="174">
        <f t="shared" ca="1" si="73"/>
        <v>44099</v>
      </c>
      <c r="L1195" s="20">
        <f ca="1">_xll.meDateFromTenor(K1195,L$14,"Following",L$13,"Normal")</f>
        <v>44280</v>
      </c>
      <c r="M1195" s="175">
        <f ca="1"/>
        <v>5.7410521667879896E-3</v>
      </c>
      <c r="N1195" s="7" t="s">
        <v>4</v>
      </c>
      <c r="O1195" s="174">
        <f t="shared" ca="1" si="74"/>
        <v>44099</v>
      </c>
      <c r="P1195" s="20">
        <f ca="1">_xll.meDateFromTenor(O1195,P$14,"Following",P$13,"Normal")</f>
        <v>44102</v>
      </c>
      <c r="Q1195" s="175" t="str">
        <f ca="1"/>
        <v>Load Curve</v>
      </c>
      <c r="R1195" s="7" t="s">
        <v>4</v>
      </c>
      <c r="S1195" s="174">
        <f t="shared" ca="1" si="75"/>
        <v>44099</v>
      </c>
      <c r="T1195" s="20">
        <f ca="1">_xll.meDateFromTenor(S1195,"1D","Following",T$13,"Normal")</f>
        <v>44102</v>
      </c>
      <c r="U1195" s="175" t="str">
        <f ca="1"/>
        <v>Load Curve</v>
      </c>
      <c r="V1195" s="136" t="s">
        <v>4</v>
      </c>
    </row>
    <row r="1196" spans="1:22" x14ac:dyDescent="0.25">
      <c r="A1196" s="142">
        <v>1178</v>
      </c>
      <c r="B1196" s="134"/>
      <c r="C1196" s="174">
        <f ca="1">_xll.meDateFromTenor(C1195,"1D","FOLLOWING",D$13,"NORMAL")</f>
        <v>44102</v>
      </c>
      <c r="D1196" s="20">
        <f ca="1">_xll.meDateFromTenor(C1196,D$14,"Following",D$13,"Normal")</f>
        <v>44103</v>
      </c>
      <c r="E1196" s="175">
        <f ca="1"/>
        <v>2.3329590776817971E-3</v>
      </c>
      <c r="F1196" s="99"/>
      <c r="G1196" s="174">
        <f t="shared" ca="1" si="72"/>
        <v>44102</v>
      </c>
      <c r="H1196" s="20">
        <f ca="1">_xll.meDateFromTenor(G1196,H$14,"Following",H$13,"Normal")</f>
        <v>44193</v>
      </c>
      <c r="I1196" s="175" t="str">
        <f ca="1"/>
        <v>Load Curve</v>
      </c>
      <c r="J1196" s="7" t="s">
        <v>4</v>
      </c>
      <c r="K1196" s="174">
        <f t="shared" ca="1" si="73"/>
        <v>44102</v>
      </c>
      <c r="L1196" s="20">
        <f ca="1">_xll.meDateFromTenor(K1196,L$14,"Following",L$13,"Normal")</f>
        <v>44284</v>
      </c>
      <c r="M1196" s="175">
        <f ca="1"/>
        <v>5.7601334563511146E-3</v>
      </c>
      <c r="N1196" s="7" t="s">
        <v>4</v>
      </c>
      <c r="O1196" s="174">
        <f t="shared" ca="1" si="74"/>
        <v>44102</v>
      </c>
      <c r="P1196" s="20">
        <f ca="1">_xll.meDateFromTenor(O1196,P$14,"Following",P$13,"Normal")</f>
        <v>44103</v>
      </c>
      <c r="Q1196" s="175" t="str">
        <f ca="1"/>
        <v>Load Curve</v>
      </c>
      <c r="R1196" s="7" t="s">
        <v>4</v>
      </c>
      <c r="S1196" s="174">
        <f t="shared" ca="1" si="75"/>
        <v>44102</v>
      </c>
      <c r="T1196" s="20">
        <f ca="1">_xll.meDateFromTenor(S1196,"1D","Following",T$13,"Normal")</f>
        <v>44103</v>
      </c>
      <c r="U1196" s="175" t="str">
        <f ca="1"/>
        <v>Load Curve</v>
      </c>
      <c r="V1196" s="136" t="s">
        <v>4</v>
      </c>
    </row>
    <row r="1197" spans="1:22" x14ac:dyDescent="0.25">
      <c r="A1197" s="142">
        <v>1179</v>
      </c>
      <c r="B1197" s="134"/>
      <c r="C1197" s="174">
        <f ca="1">_xll.meDateFromTenor(C1196,"1D","FOLLOWING",D$13,"NORMAL")</f>
        <v>44103</v>
      </c>
      <c r="D1197" s="20">
        <f ca="1">_xll.meDateFromTenor(C1197,D$14,"Following",D$13,"Normal")</f>
        <v>44104</v>
      </c>
      <c r="E1197" s="175">
        <f ca="1"/>
        <v>2.3397913497906148E-3</v>
      </c>
      <c r="F1197" s="99"/>
      <c r="G1197" s="174">
        <f t="shared" ca="1" si="72"/>
        <v>44103</v>
      </c>
      <c r="H1197" s="20">
        <f ca="1">_xll.meDateFromTenor(G1197,H$14,"Following",H$13,"Normal")</f>
        <v>44194</v>
      </c>
      <c r="I1197" s="175" t="str">
        <f ca="1"/>
        <v>Load Curve</v>
      </c>
      <c r="J1197" s="7" t="s">
        <v>4</v>
      </c>
      <c r="K1197" s="174">
        <f t="shared" ca="1" si="73"/>
        <v>44103</v>
      </c>
      <c r="L1197" s="20">
        <f ca="1">_xll.meDateFromTenor(K1197,L$14,"Following",L$13,"Normal")</f>
        <v>44284</v>
      </c>
      <c r="M1197" s="175">
        <f ca="1"/>
        <v>5.7664868322804428E-3</v>
      </c>
      <c r="N1197" s="7" t="s">
        <v>4</v>
      </c>
      <c r="O1197" s="174">
        <f t="shared" ca="1" si="74"/>
        <v>44103</v>
      </c>
      <c r="P1197" s="20">
        <f ca="1">_xll.meDateFromTenor(O1197,P$14,"Following",P$13,"Normal")</f>
        <v>44104</v>
      </c>
      <c r="Q1197" s="175" t="str">
        <f ca="1"/>
        <v>Load Curve</v>
      </c>
      <c r="R1197" s="7" t="s">
        <v>4</v>
      </c>
      <c r="S1197" s="174">
        <f t="shared" ca="1" si="75"/>
        <v>44103</v>
      </c>
      <c r="T1197" s="20">
        <f ca="1">_xll.meDateFromTenor(S1197,"1D","Following",T$13,"Normal")</f>
        <v>44104</v>
      </c>
      <c r="U1197" s="175" t="str">
        <f ca="1"/>
        <v>Load Curve</v>
      </c>
      <c r="V1197" s="136" t="s">
        <v>4</v>
      </c>
    </row>
    <row r="1198" spans="1:22" x14ac:dyDescent="0.25">
      <c r="A1198" s="142">
        <v>1180</v>
      </c>
      <c r="B1198" s="134"/>
      <c r="C1198" s="174">
        <f ca="1">_xll.meDateFromTenor(C1197,"1D","FOLLOWING",D$13,"NORMAL")</f>
        <v>44104</v>
      </c>
      <c r="D1198" s="20">
        <f ca="1">_xll.meDateFromTenor(C1198,D$14,"Following",D$13,"Normal")</f>
        <v>44105</v>
      </c>
      <c r="E1198" s="175">
        <f ca="1"/>
        <v>2.3466006816882041E-3</v>
      </c>
      <c r="F1198" s="99"/>
      <c r="G1198" s="174">
        <f t="shared" ca="1" si="72"/>
        <v>44104</v>
      </c>
      <c r="H1198" s="20">
        <f ca="1">_xll.meDateFromTenor(G1198,H$14,"Following",H$13,"Normal")</f>
        <v>44195</v>
      </c>
      <c r="I1198" s="175" t="str">
        <f ca="1"/>
        <v>Load Curve</v>
      </c>
      <c r="J1198" s="7" t="s">
        <v>4</v>
      </c>
      <c r="K1198" s="174">
        <f t="shared" ca="1" si="73"/>
        <v>44104</v>
      </c>
      <c r="L1198" s="20">
        <f ca="1">_xll.meDateFromTenor(K1198,L$14,"Following",L$13,"Normal")</f>
        <v>44285</v>
      </c>
      <c r="M1198" s="175">
        <f ca="1"/>
        <v>5.7728368122808788E-3</v>
      </c>
      <c r="N1198" s="7" t="s">
        <v>4</v>
      </c>
      <c r="O1198" s="174">
        <f t="shared" ca="1" si="74"/>
        <v>44104</v>
      </c>
      <c r="P1198" s="20">
        <f ca="1">_xll.meDateFromTenor(O1198,P$14,"Following",P$13,"Normal")</f>
        <v>44105</v>
      </c>
      <c r="Q1198" s="175" t="str">
        <f ca="1"/>
        <v>Load Curve</v>
      </c>
      <c r="R1198" s="7" t="s">
        <v>4</v>
      </c>
      <c r="S1198" s="174">
        <f t="shared" ca="1" si="75"/>
        <v>44104</v>
      </c>
      <c r="T1198" s="20">
        <f ca="1">_xll.meDateFromTenor(S1198,"1D","Following",T$13,"Normal")</f>
        <v>44105</v>
      </c>
      <c r="U1198" s="175" t="str">
        <f ca="1"/>
        <v>Load Curve</v>
      </c>
      <c r="V1198" s="136" t="s">
        <v>4</v>
      </c>
    </row>
    <row r="1199" spans="1:22" x14ac:dyDescent="0.25">
      <c r="A1199" s="142">
        <v>1181</v>
      </c>
      <c r="B1199" s="134"/>
      <c r="C1199" s="174">
        <f ca="1">_xll.meDateFromTenor(C1198,"1D","FOLLOWING",D$13,"NORMAL")</f>
        <v>44105</v>
      </c>
      <c r="D1199" s="20">
        <f ca="1">_xll.meDateFromTenor(C1199,D$14,"Following",D$13,"Normal")</f>
        <v>44106</v>
      </c>
      <c r="E1199" s="175">
        <f ca="1"/>
        <v>2.3533870728979461E-3</v>
      </c>
      <c r="F1199" s="99"/>
      <c r="G1199" s="174">
        <f t="shared" ca="1" si="72"/>
        <v>44105</v>
      </c>
      <c r="H1199" s="20">
        <f ca="1">_xll.meDateFromTenor(G1199,H$14,"Following",H$13,"Normal")</f>
        <v>44200</v>
      </c>
      <c r="I1199" s="175" t="str">
        <f ca="1"/>
        <v>Load Curve</v>
      </c>
      <c r="J1199" s="7" t="s">
        <v>4</v>
      </c>
      <c r="K1199" s="174">
        <f t="shared" ca="1" si="73"/>
        <v>44105</v>
      </c>
      <c r="L1199" s="20">
        <f ca="1">_xll.meDateFromTenor(K1199,L$14,"Following",L$13,"Normal")</f>
        <v>44287</v>
      </c>
      <c r="M1199" s="175">
        <f ca="1"/>
        <v>5.779183474972604E-3</v>
      </c>
      <c r="N1199" s="7" t="s">
        <v>4</v>
      </c>
      <c r="O1199" s="174">
        <f t="shared" ca="1" si="74"/>
        <v>44105</v>
      </c>
      <c r="P1199" s="20">
        <f ca="1">_xll.meDateFromTenor(O1199,P$14,"Following",P$13,"Normal")</f>
        <v>44106</v>
      </c>
      <c r="Q1199" s="175" t="str">
        <f ca="1"/>
        <v>Load Curve</v>
      </c>
      <c r="R1199" s="7" t="s">
        <v>4</v>
      </c>
      <c r="S1199" s="174">
        <f t="shared" ca="1" si="75"/>
        <v>44105</v>
      </c>
      <c r="T1199" s="20">
        <f ca="1">_xll.meDateFromTenor(S1199,"1D","Following",T$13,"Normal")</f>
        <v>44106</v>
      </c>
      <c r="U1199" s="175" t="str">
        <f ca="1"/>
        <v>Load Curve</v>
      </c>
      <c r="V1199" s="136" t="s">
        <v>4</v>
      </c>
    </row>
    <row r="1200" spans="1:22" x14ac:dyDescent="0.25">
      <c r="A1200" s="142">
        <v>1182</v>
      </c>
      <c r="B1200" s="134"/>
      <c r="C1200" s="174">
        <f ca="1">_xll.meDateFromTenor(C1199,"1D","FOLLOWING",D$13,"NORMAL")</f>
        <v>44106</v>
      </c>
      <c r="D1200" s="20">
        <f ca="1">_xll.meDateFromTenor(C1200,D$14,"Following",D$13,"Normal")</f>
        <v>44109</v>
      </c>
      <c r="E1200" s="175">
        <f ca="1"/>
        <v>2.366898946997036E-3</v>
      </c>
      <c r="F1200" s="99"/>
      <c r="G1200" s="174">
        <f t="shared" ca="1" si="72"/>
        <v>44106</v>
      </c>
      <c r="H1200" s="20">
        <f ca="1">_xll.meDateFromTenor(G1200,H$14,"Following",H$13,"Normal")</f>
        <v>44200</v>
      </c>
      <c r="I1200" s="175" t="str">
        <f ca="1"/>
        <v>Load Curve</v>
      </c>
      <c r="J1200" s="7" t="s">
        <v>4</v>
      </c>
      <c r="K1200" s="174">
        <f t="shared" ca="1" si="73"/>
        <v>44106</v>
      </c>
      <c r="L1200" s="20">
        <f ca="1">_xll.meDateFromTenor(K1200,L$14,"Following",L$13,"Normal")</f>
        <v>44292</v>
      </c>
      <c r="M1200" s="175">
        <f ca="1"/>
        <v>5.7855268989757958E-3</v>
      </c>
      <c r="N1200" s="7" t="s">
        <v>4</v>
      </c>
      <c r="O1200" s="174">
        <f t="shared" ca="1" si="74"/>
        <v>44106</v>
      </c>
      <c r="P1200" s="20">
        <f ca="1">_xll.meDateFromTenor(O1200,P$14,"Following",P$13,"Normal")</f>
        <v>44109</v>
      </c>
      <c r="Q1200" s="175" t="str">
        <f ca="1"/>
        <v>Load Curve</v>
      </c>
      <c r="R1200" s="7" t="s">
        <v>4</v>
      </c>
      <c r="S1200" s="174">
        <f t="shared" ca="1" si="75"/>
        <v>44106</v>
      </c>
      <c r="T1200" s="20">
        <f ca="1">_xll.meDateFromTenor(S1200,"1D","Following",T$13,"Normal")</f>
        <v>44109</v>
      </c>
      <c r="U1200" s="175" t="str">
        <f ca="1"/>
        <v>Load Curve</v>
      </c>
      <c r="V1200" s="136" t="s">
        <v>4</v>
      </c>
    </row>
    <row r="1201" spans="1:22" x14ac:dyDescent="0.25">
      <c r="A1201" s="142">
        <v>1183</v>
      </c>
      <c r="B1201" s="134"/>
      <c r="C1201" s="174">
        <f ca="1">_xll.meDateFromTenor(C1200,"1D","FOLLOWING",D$13,"NORMAL")</f>
        <v>44109</v>
      </c>
      <c r="D1201" s="20">
        <f ca="1">_xll.meDateFromTenor(C1201,D$14,"Following",D$13,"Normal")</f>
        <v>44110</v>
      </c>
      <c r="E1201" s="175">
        <f ca="1"/>
        <v>2.3803032271633722E-3</v>
      </c>
      <c r="F1201" s="99"/>
      <c r="G1201" s="174">
        <f t="shared" ca="1" si="72"/>
        <v>44109</v>
      </c>
      <c r="H1201" s="20">
        <f ca="1">_xll.meDateFromTenor(G1201,H$14,"Following",H$13,"Normal")</f>
        <v>44201</v>
      </c>
      <c r="I1201" s="175" t="str">
        <f ca="1"/>
        <v>Load Curve</v>
      </c>
      <c r="J1201" s="7" t="s">
        <v>4</v>
      </c>
      <c r="K1201" s="174">
        <f t="shared" ca="1" si="73"/>
        <v>44109</v>
      </c>
      <c r="L1201" s="20">
        <f ca="1">_xll.meDateFromTenor(K1201,L$14,"Following",L$13,"Normal")</f>
        <v>44292</v>
      </c>
      <c r="M1201" s="175">
        <f ca="1"/>
        <v>5.8045385250559854E-3</v>
      </c>
      <c r="N1201" s="7" t="s">
        <v>4</v>
      </c>
      <c r="O1201" s="174">
        <f t="shared" ca="1" si="74"/>
        <v>44109</v>
      </c>
      <c r="P1201" s="20">
        <f ca="1">_xll.meDateFromTenor(O1201,P$14,"Following",P$13,"Normal")</f>
        <v>44110</v>
      </c>
      <c r="Q1201" s="175" t="str">
        <f ca="1"/>
        <v>Load Curve</v>
      </c>
      <c r="R1201" s="7" t="s">
        <v>4</v>
      </c>
      <c r="S1201" s="174">
        <f t="shared" ca="1" si="75"/>
        <v>44109</v>
      </c>
      <c r="T1201" s="20">
        <f ca="1">_xll.meDateFromTenor(S1201,"1D","Following",T$13,"Normal")</f>
        <v>44110</v>
      </c>
      <c r="U1201" s="175" t="str">
        <f ca="1"/>
        <v>Load Curve</v>
      </c>
      <c r="V1201" s="136" t="s">
        <v>4</v>
      </c>
    </row>
    <row r="1202" spans="1:22" x14ac:dyDescent="0.25">
      <c r="A1202" s="142">
        <v>1184</v>
      </c>
      <c r="B1202" s="134"/>
      <c r="C1202" s="174">
        <f ca="1">_xll.meDateFromTenor(C1201,"1D","FOLLOWING",D$13,"NORMAL")</f>
        <v>44110</v>
      </c>
      <c r="D1202" s="20">
        <f ca="1">_xll.meDateFromTenor(C1202,D$14,"Following",D$13,"Normal")</f>
        <v>44111</v>
      </c>
      <c r="E1202" s="175">
        <f ca="1"/>
        <v>2.3869749118073536E-3</v>
      </c>
      <c r="F1202" s="99"/>
      <c r="G1202" s="174">
        <f t="shared" ca="1" si="72"/>
        <v>44110</v>
      </c>
      <c r="H1202" s="20">
        <f ca="1">_xll.meDateFromTenor(G1202,H$14,"Following",H$13,"Normal")</f>
        <v>44202</v>
      </c>
      <c r="I1202" s="175" t="str">
        <f ca="1"/>
        <v>Load Curve</v>
      </c>
      <c r="J1202" s="7" t="s">
        <v>4</v>
      </c>
      <c r="K1202" s="174">
        <f t="shared" ca="1" si="73"/>
        <v>44110</v>
      </c>
      <c r="L1202" s="20">
        <f ca="1">_xll.meDateFromTenor(K1202,L$14,"Following",L$13,"Normal")</f>
        <v>44292</v>
      </c>
      <c r="M1202" s="175">
        <f ca="1"/>
        <v>5.8108697805068533E-3</v>
      </c>
      <c r="N1202" s="7" t="s">
        <v>4</v>
      </c>
      <c r="O1202" s="174">
        <f t="shared" ca="1" si="74"/>
        <v>44110</v>
      </c>
      <c r="P1202" s="20">
        <f ca="1">_xll.meDateFromTenor(O1202,P$14,"Following",P$13,"Normal")</f>
        <v>44111</v>
      </c>
      <c r="Q1202" s="175" t="str">
        <f ca="1"/>
        <v>Load Curve</v>
      </c>
      <c r="R1202" s="7" t="s">
        <v>4</v>
      </c>
      <c r="S1202" s="174">
        <f t="shared" ca="1" si="75"/>
        <v>44110</v>
      </c>
      <c r="T1202" s="20">
        <f ca="1">_xll.meDateFromTenor(S1202,"1D","Following",T$13,"Normal")</f>
        <v>44111</v>
      </c>
      <c r="U1202" s="175" t="str">
        <f ca="1"/>
        <v>Load Curve</v>
      </c>
      <c r="V1202" s="136" t="s">
        <v>4</v>
      </c>
    </row>
    <row r="1203" spans="1:22" x14ac:dyDescent="0.25">
      <c r="A1203" s="142">
        <v>1185</v>
      </c>
      <c r="B1203" s="134"/>
      <c r="C1203" s="174">
        <f ca="1">_xll.meDateFromTenor(C1202,"1D","FOLLOWING",D$13,"NORMAL")</f>
        <v>44111</v>
      </c>
      <c r="D1203" s="20">
        <f ca="1">_xll.meDateFromTenor(C1203,D$14,"Following",D$13,"Normal")</f>
        <v>44112</v>
      </c>
      <c r="E1203" s="175">
        <f ca="1"/>
        <v>2.3936236545644722E-3</v>
      </c>
      <c r="F1203" s="99"/>
      <c r="G1203" s="174">
        <f t="shared" ca="1" si="72"/>
        <v>44111</v>
      </c>
      <c r="H1203" s="20">
        <f ca="1">_xll.meDateFromTenor(G1203,H$14,"Following",H$13,"Normal")</f>
        <v>44203</v>
      </c>
      <c r="I1203" s="175" t="str">
        <f ca="1"/>
        <v>Load Curve</v>
      </c>
      <c r="J1203" s="7" t="s">
        <v>4</v>
      </c>
      <c r="K1203" s="174">
        <f t="shared" ca="1" si="73"/>
        <v>44111</v>
      </c>
      <c r="L1203" s="20">
        <f ca="1">_xll.meDateFromTenor(K1203,L$14,"Following",L$13,"Normal")</f>
        <v>44293</v>
      </c>
      <c r="M1203" s="175">
        <f ca="1"/>
        <v>5.8171981903700869E-3</v>
      </c>
      <c r="N1203" s="7" t="s">
        <v>4</v>
      </c>
      <c r="O1203" s="174">
        <f t="shared" ca="1" si="74"/>
        <v>44111</v>
      </c>
      <c r="P1203" s="20">
        <f ca="1">_xll.meDateFromTenor(O1203,P$14,"Following",P$13,"Normal")</f>
        <v>44112</v>
      </c>
      <c r="Q1203" s="175" t="str">
        <f ca="1"/>
        <v>Load Curve</v>
      </c>
      <c r="R1203" s="7" t="s">
        <v>4</v>
      </c>
      <c r="S1203" s="174">
        <f t="shared" ca="1" si="75"/>
        <v>44111</v>
      </c>
      <c r="T1203" s="20">
        <f ca="1">_xll.meDateFromTenor(S1203,"1D","Following",T$13,"Normal")</f>
        <v>44112</v>
      </c>
      <c r="U1203" s="175" t="str">
        <f ca="1"/>
        <v>Load Curve</v>
      </c>
      <c r="V1203" s="136" t="s">
        <v>4</v>
      </c>
    </row>
    <row r="1204" spans="1:22" x14ac:dyDescent="0.25">
      <c r="A1204" s="142">
        <v>1186</v>
      </c>
      <c r="B1204" s="134"/>
      <c r="C1204" s="174">
        <f ca="1">_xll.meDateFromTenor(C1203,"1D","FOLLOWING",D$13,"NORMAL")</f>
        <v>44112</v>
      </c>
      <c r="D1204" s="20">
        <f ca="1">_xll.meDateFromTenor(C1204,D$14,"Following",D$13,"Normal")</f>
        <v>44113</v>
      </c>
      <c r="E1204" s="175">
        <f ca="1"/>
        <v>2.4002494549520549E-3</v>
      </c>
      <c r="F1204" s="99"/>
      <c r="G1204" s="174">
        <f t="shared" ca="1" si="72"/>
        <v>44112</v>
      </c>
      <c r="H1204" s="20">
        <f ca="1">_xll.meDateFromTenor(G1204,H$14,"Following",H$13,"Normal")</f>
        <v>44204</v>
      </c>
      <c r="I1204" s="175" t="str">
        <f ca="1"/>
        <v>Load Curve</v>
      </c>
      <c r="J1204" s="7" t="s">
        <v>4</v>
      </c>
      <c r="K1204" s="174">
        <f t="shared" ca="1" si="73"/>
        <v>44112</v>
      </c>
      <c r="L1204" s="20">
        <f ca="1">_xll.meDateFromTenor(K1204,L$14,"Following",L$13,"Normal")</f>
        <v>44294</v>
      </c>
      <c r="M1204" s="175">
        <f ca="1"/>
        <v>5.8235238332658675E-3</v>
      </c>
      <c r="N1204" s="7" t="s">
        <v>4</v>
      </c>
      <c r="O1204" s="174">
        <f t="shared" ca="1" si="74"/>
        <v>44112</v>
      </c>
      <c r="P1204" s="20">
        <f ca="1">_xll.meDateFromTenor(O1204,P$14,"Following",P$13,"Normal")</f>
        <v>44113</v>
      </c>
      <c r="Q1204" s="175" t="str">
        <f ca="1"/>
        <v>Load Curve</v>
      </c>
      <c r="R1204" s="7" t="s">
        <v>4</v>
      </c>
      <c r="S1204" s="174">
        <f t="shared" ca="1" si="75"/>
        <v>44112</v>
      </c>
      <c r="T1204" s="20">
        <f ca="1">_xll.meDateFromTenor(S1204,"1D","Following",T$13,"Normal")</f>
        <v>44113</v>
      </c>
      <c r="U1204" s="175" t="str">
        <f ca="1"/>
        <v>Load Curve</v>
      </c>
      <c r="V1204" s="136" t="s">
        <v>4</v>
      </c>
    </row>
    <row r="1205" spans="1:22" x14ac:dyDescent="0.25">
      <c r="A1205" s="142">
        <v>1187</v>
      </c>
      <c r="B1205" s="134"/>
      <c r="C1205" s="174">
        <f ca="1">_xll.meDateFromTenor(C1204,"1D","FOLLOWING",D$13,"NORMAL")</f>
        <v>44113</v>
      </c>
      <c r="D1205" s="20">
        <f ca="1">_xll.meDateFromTenor(C1205,D$14,"Following",D$13,"Normal")</f>
        <v>44116</v>
      </c>
      <c r="E1205" s="175">
        <f ca="1"/>
        <v>2.4134407600941137E-3</v>
      </c>
      <c r="F1205" s="99"/>
      <c r="G1205" s="174">
        <f t="shared" ca="1" si="72"/>
        <v>44113</v>
      </c>
      <c r="H1205" s="20">
        <f ca="1">_xll.meDateFromTenor(G1205,H$14,"Following",H$13,"Normal")</f>
        <v>44207</v>
      </c>
      <c r="I1205" s="175" t="str">
        <f ca="1"/>
        <v>Load Curve</v>
      </c>
      <c r="J1205" s="7" t="s">
        <v>4</v>
      </c>
      <c r="K1205" s="174">
        <f t="shared" ca="1" si="73"/>
        <v>44113</v>
      </c>
      <c r="L1205" s="20">
        <f ca="1">_xll.meDateFromTenor(K1205,L$14,"Following",L$13,"Normal")</f>
        <v>44295</v>
      </c>
      <c r="M1205" s="175">
        <f ca="1"/>
        <v>5.8298467878143767E-3</v>
      </c>
      <c r="N1205" s="7" t="s">
        <v>4</v>
      </c>
      <c r="O1205" s="174">
        <f t="shared" ca="1" si="74"/>
        <v>44113</v>
      </c>
      <c r="P1205" s="20">
        <f ca="1">_xll.meDateFromTenor(O1205,P$14,"Following",P$13,"Normal")</f>
        <v>44116</v>
      </c>
      <c r="Q1205" s="175" t="str">
        <f ca="1"/>
        <v>Load Curve</v>
      </c>
      <c r="R1205" s="7" t="s">
        <v>4</v>
      </c>
      <c r="S1205" s="174">
        <f t="shared" ca="1" si="75"/>
        <v>44113</v>
      </c>
      <c r="T1205" s="20">
        <f ca="1">_xll.meDateFromTenor(S1205,"1D","Following",T$13,"Normal")</f>
        <v>44116</v>
      </c>
      <c r="U1205" s="175" t="str">
        <f ca="1"/>
        <v>Load Curve</v>
      </c>
      <c r="V1205" s="136" t="s">
        <v>4</v>
      </c>
    </row>
    <row r="1206" spans="1:22" x14ac:dyDescent="0.25">
      <c r="A1206" s="142">
        <v>1188</v>
      </c>
      <c r="B1206" s="134"/>
      <c r="C1206" s="174">
        <f ca="1">_xll.meDateFromTenor(C1205,"1D","FOLLOWING",D$13,"NORMAL")</f>
        <v>44116</v>
      </c>
      <c r="D1206" s="20">
        <f ca="1">_xll.meDateFromTenor(C1206,D$14,"Following",D$13,"Normal")</f>
        <v>44117</v>
      </c>
      <c r="E1206" s="175">
        <f ca="1"/>
        <v>2.4265232294680785E-3</v>
      </c>
      <c r="F1206" s="99"/>
      <c r="G1206" s="174">
        <f t="shared" ca="1" si="72"/>
        <v>44116</v>
      </c>
      <c r="H1206" s="20">
        <f ca="1">_xll.meDateFromTenor(G1206,H$14,"Following",H$13,"Normal")</f>
        <v>44208</v>
      </c>
      <c r="I1206" s="175" t="str">
        <f ca="1"/>
        <v>Load Curve</v>
      </c>
      <c r="J1206" s="7" t="s">
        <v>4</v>
      </c>
      <c r="K1206" s="174">
        <f t="shared" ca="1" si="73"/>
        <v>44116</v>
      </c>
      <c r="L1206" s="20">
        <f ca="1">_xll.meDateFromTenor(K1206,L$14,"Following",L$13,"Normal")</f>
        <v>44298</v>
      </c>
      <c r="M1206" s="175">
        <f ca="1"/>
        <v>5.8488003075780779E-3</v>
      </c>
      <c r="N1206" s="7" t="s">
        <v>4</v>
      </c>
      <c r="O1206" s="174">
        <f t="shared" ca="1" si="74"/>
        <v>44116</v>
      </c>
      <c r="P1206" s="20">
        <f ca="1">_xll.meDateFromTenor(O1206,P$14,"Following",P$13,"Normal")</f>
        <v>44117</v>
      </c>
      <c r="Q1206" s="175" t="str">
        <f ca="1"/>
        <v>Load Curve</v>
      </c>
      <c r="R1206" s="7" t="s">
        <v>4</v>
      </c>
      <c r="S1206" s="174">
        <f t="shared" ca="1" si="75"/>
        <v>44116</v>
      </c>
      <c r="T1206" s="20">
        <f ca="1">_xll.meDateFromTenor(S1206,"1D","Following",T$13,"Normal")</f>
        <v>44117</v>
      </c>
      <c r="U1206" s="175" t="str">
        <f ca="1"/>
        <v>Load Curve</v>
      </c>
      <c r="V1206" s="136" t="s">
        <v>4</v>
      </c>
    </row>
    <row r="1207" spans="1:22" x14ac:dyDescent="0.25">
      <c r="A1207" s="142">
        <v>1189</v>
      </c>
      <c r="B1207" s="134"/>
      <c r="C1207" s="174">
        <f ca="1">_xll.meDateFromTenor(C1206,"1D","FOLLOWING",D$13,"NORMAL")</f>
        <v>44117</v>
      </c>
      <c r="D1207" s="20">
        <f ca="1">_xll.meDateFromTenor(C1207,D$14,"Following",D$13,"Normal")</f>
        <v>44118</v>
      </c>
      <c r="E1207" s="175">
        <f ca="1"/>
        <v>2.4330343148197355E-3</v>
      </c>
      <c r="F1207" s="99"/>
      <c r="G1207" s="174">
        <f t="shared" ca="1" si="72"/>
        <v>44117</v>
      </c>
      <c r="H1207" s="20">
        <f ca="1">_xll.meDateFromTenor(G1207,H$14,"Following",H$13,"Normal")</f>
        <v>44209</v>
      </c>
      <c r="I1207" s="175" t="str">
        <f ca="1"/>
        <v>Load Curve</v>
      </c>
      <c r="J1207" s="7" t="s">
        <v>4</v>
      </c>
      <c r="K1207" s="174">
        <f t="shared" ca="1" si="73"/>
        <v>44117</v>
      </c>
      <c r="L1207" s="20">
        <f ca="1">_xll.meDateFromTenor(K1207,L$14,"Following",L$13,"Normal")</f>
        <v>44299</v>
      </c>
      <c r="M1207" s="175">
        <f ca="1"/>
        <v>5.8551132949392981E-3</v>
      </c>
      <c r="N1207" s="7" t="s">
        <v>4</v>
      </c>
      <c r="O1207" s="174">
        <f t="shared" ca="1" si="74"/>
        <v>44117</v>
      </c>
      <c r="P1207" s="20">
        <f ca="1">_xll.meDateFromTenor(O1207,P$14,"Following",P$13,"Normal")</f>
        <v>44118</v>
      </c>
      <c r="Q1207" s="175" t="str">
        <f ca="1"/>
        <v>Load Curve</v>
      </c>
      <c r="R1207" s="7" t="s">
        <v>4</v>
      </c>
      <c r="S1207" s="174">
        <f t="shared" ca="1" si="75"/>
        <v>44117</v>
      </c>
      <c r="T1207" s="20">
        <f ca="1">_xll.meDateFromTenor(S1207,"1D","Following",T$13,"Normal")</f>
        <v>44118</v>
      </c>
      <c r="U1207" s="175" t="str">
        <f ca="1"/>
        <v>Load Curve</v>
      </c>
      <c r="V1207" s="136" t="s">
        <v>4</v>
      </c>
    </row>
    <row r="1208" spans="1:22" x14ac:dyDescent="0.25">
      <c r="A1208" s="142">
        <v>1190</v>
      </c>
      <c r="B1208" s="134"/>
      <c r="C1208" s="174">
        <f ca="1">_xll.meDateFromTenor(C1207,"1D","FOLLOWING",D$13,"NORMAL")</f>
        <v>44118</v>
      </c>
      <c r="D1208" s="20">
        <f ca="1">_xll.meDateFromTenor(C1208,D$14,"Following",D$13,"Normal")</f>
        <v>44119</v>
      </c>
      <c r="E1208" s="175">
        <f ca="1"/>
        <v>2.4395224566027903E-3</v>
      </c>
      <c r="F1208" s="99"/>
      <c r="G1208" s="174">
        <f t="shared" ca="1" si="72"/>
        <v>44118</v>
      </c>
      <c r="H1208" s="20">
        <f ca="1">_xll.meDateFromTenor(G1208,H$14,"Following",H$13,"Normal")</f>
        <v>44210</v>
      </c>
      <c r="I1208" s="175" t="str">
        <f ca="1"/>
        <v>Load Curve</v>
      </c>
      <c r="J1208" s="7" t="s">
        <v>4</v>
      </c>
      <c r="K1208" s="174">
        <f t="shared" ca="1" si="73"/>
        <v>44118</v>
      </c>
      <c r="L1208" s="20">
        <f ca="1">_xll.meDateFromTenor(K1208,L$14,"Following",L$13,"Normal")</f>
        <v>44300</v>
      </c>
      <c r="M1208" s="175">
        <f ca="1"/>
        <v>5.861423987054146E-3</v>
      </c>
      <c r="N1208" s="7" t="s">
        <v>4</v>
      </c>
      <c r="O1208" s="174">
        <f t="shared" ca="1" si="74"/>
        <v>44118</v>
      </c>
      <c r="P1208" s="20">
        <f ca="1">_xll.meDateFromTenor(O1208,P$14,"Following",P$13,"Normal")</f>
        <v>44119</v>
      </c>
      <c r="Q1208" s="175" t="str">
        <f ca="1"/>
        <v>Load Curve</v>
      </c>
      <c r="R1208" s="7" t="s">
        <v>4</v>
      </c>
      <c r="S1208" s="174">
        <f t="shared" ca="1" si="75"/>
        <v>44118</v>
      </c>
      <c r="T1208" s="20">
        <f ca="1">_xll.meDateFromTenor(S1208,"1D","Following",T$13,"Normal")</f>
        <v>44119</v>
      </c>
      <c r="U1208" s="175" t="str">
        <f ca="1"/>
        <v>Load Curve</v>
      </c>
      <c r="V1208" s="136" t="s">
        <v>4</v>
      </c>
    </row>
    <row r="1209" spans="1:22" x14ac:dyDescent="0.25">
      <c r="A1209" s="142">
        <v>1191</v>
      </c>
      <c r="B1209" s="134"/>
      <c r="C1209" s="174">
        <f ca="1">_xll.meDateFromTenor(C1208,"1D","FOLLOWING",D$13,"NORMAL")</f>
        <v>44119</v>
      </c>
      <c r="D1209" s="20">
        <f ca="1">_xll.meDateFromTenor(C1209,D$14,"Following",D$13,"Normal")</f>
        <v>44120</v>
      </c>
      <c r="E1209" s="175">
        <f ca="1"/>
        <v>2.4459876541808702E-3</v>
      </c>
      <c r="F1209" s="99"/>
      <c r="G1209" s="174">
        <f t="shared" ca="1" si="72"/>
        <v>44119</v>
      </c>
      <c r="H1209" s="20">
        <f ca="1">_xll.meDateFromTenor(G1209,H$14,"Following",H$13,"Normal")</f>
        <v>44211</v>
      </c>
      <c r="I1209" s="175" t="str">
        <f ca="1"/>
        <v>Load Curve</v>
      </c>
      <c r="J1209" s="7" t="s">
        <v>4</v>
      </c>
      <c r="K1209" s="174">
        <f t="shared" ca="1" si="73"/>
        <v>44119</v>
      </c>
      <c r="L1209" s="20">
        <f ca="1">_xll.meDateFromTenor(K1209,L$14,"Following",L$13,"Normal")</f>
        <v>44301</v>
      </c>
      <c r="M1209" s="175">
        <f ca="1"/>
        <v>5.8677324625428032E-3</v>
      </c>
      <c r="N1209" s="7" t="s">
        <v>4</v>
      </c>
      <c r="O1209" s="174">
        <f t="shared" ca="1" si="74"/>
        <v>44119</v>
      </c>
      <c r="P1209" s="20">
        <f ca="1">_xll.meDateFromTenor(O1209,P$14,"Following",P$13,"Normal")</f>
        <v>44120</v>
      </c>
      <c r="Q1209" s="175" t="str">
        <f ca="1"/>
        <v>Load Curve</v>
      </c>
      <c r="R1209" s="7" t="s">
        <v>4</v>
      </c>
      <c r="S1209" s="174">
        <f t="shared" ca="1" si="75"/>
        <v>44119</v>
      </c>
      <c r="T1209" s="20">
        <f ca="1">_xll.meDateFromTenor(S1209,"1D","Following",T$13,"Normal")</f>
        <v>44120</v>
      </c>
      <c r="U1209" s="175" t="str">
        <f ca="1"/>
        <v>Load Curve</v>
      </c>
      <c r="V1209" s="136" t="s">
        <v>4</v>
      </c>
    </row>
    <row r="1210" spans="1:22" x14ac:dyDescent="0.25">
      <c r="A1210" s="142">
        <v>1192</v>
      </c>
      <c r="B1210" s="134"/>
      <c r="C1210" s="174">
        <f ca="1">_xll.meDateFromTenor(C1209,"1D","FOLLOWING",D$13,"NORMAL")</f>
        <v>44120</v>
      </c>
      <c r="D1210" s="20">
        <f ca="1">_xll.meDateFromTenor(C1210,D$14,"Following",D$13,"Normal")</f>
        <v>44123</v>
      </c>
      <c r="E1210" s="175">
        <f ca="1"/>
        <v>2.4588583618799674E-3</v>
      </c>
      <c r="F1210" s="99"/>
      <c r="G1210" s="174">
        <f t="shared" ca="1" si="72"/>
        <v>44120</v>
      </c>
      <c r="H1210" s="20">
        <f ca="1">_xll.meDateFromTenor(G1210,H$14,"Following",H$13,"Normal")</f>
        <v>44214</v>
      </c>
      <c r="I1210" s="175" t="str">
        <f ca="1"/>
        <v>Load Curve</v>
      </c>
      <c r="J1210" s="7" t="s">
        <v>4</v>
      </c>
      <c r="K1210" s="174">
        <f t="shared" ca="1" si="73"/>
        <v>44120</v>
      </c>
      <c r="L1210" s="20">
        <f ca="1">_xll.meDateFromTenor(K1210,L$14,"Following",L$13,"Normal")</f>
        <v>44302</v>
      </c>
      <c r="M1210" s="175">
        <f ca="1"/>
        <v>5.8740388000254476E-3</v>
      </c>
      <c r="N1210" s="7" t="s">
        <v>4</v>
      </c>
      <c r="O1210" s="174">
        <f t="shared" ca="1" si="74"/>
        <v>44120</v>
      </c>
      <c r="P1210" s="20">
        <f ca="1">_xll.meDateFromTenor(O1210,P$14,"Following",P$13,"Normal")</f>
        <v>44123</v>
      </c>
      <c r="Q1210" s="175" t="str">
        <f ca="1"/>
        <v>Load Curve</v>
      </c>
      <c r="R1210" s="7" t="s">
        <v>4</v>
      </c>
      <c r="S1210" s="174">
        <f t="shared" ca="1" si="75"/>
        <v>44120</v>
      </c>
      <c r="T1210" s="20">
        <f ca="1">_xll.meDateFromTenor(S1210,"1D","Following",T$13,"Normal")</f>
        <v>44123</v>
      </c>
      <c r="U1210" s="175" t="str">
        <f ca="1"/>
        <v>Load Curve</v>
      </c>
      <c r="V1210" s="136" t="s">
        <v>4</v>
      </c>
    </row>
    <row r="1211" spans="1:22" x14ac:dyDescent="0.25">
      <c r="A1211" s="142">
        <v>1193</v>
      </c>
      <c r="B1211" s="134"/>
      <c r="C1211" s="174">
        <f ca="1">_xll.meDateFromTenor(C1210,"1D","FOLLOWING",D$13,"NORMAL")</f>
        <v>44123</v>
      </c>
      <c r="D1211" s="20">
        <f ca="1">_xll.meDateFromTenor(C1211,D$14,"Following",D$13,"Normal")</f>
        <v>44124</v>
      </c>
      <c r="E1211" s="175">
        <f ca="1"/>
        <v>2.4716189982680477E-3</v>
      </c>
      <c r="F1211" s="99"/>
      <c r="G1211" s="174">
        <f t="shared" ca="1" si="72"/>
        <v>44123</v>
      </c>
      <c r="H1211" s="20">
        <f ca="1">_xll.meDateFromTenor(G1211,H$14,"Following",H$13,"Normal")</f>
        <v>44215</v>
      </c>
      <c r="I1211" s="175" t="str">
        <f ca="1"/>
        <v>Load Curve</v>
      </c>
      <c r="J1211" s="7" t="s">
        <v>4</v>
      </c>
      <c r="K1211" s="174">
        <f t="shared" ca="1" si="73"/>
        <v>44123</v>
      </c>
      <c r="L1211" s="20">
        <f ca="1">_xll.meDateFromTenor(K1211,L$14,"Following",L$13,"Normal")</f>
        <v>44305</v>
      </c>
      <c r="M1211" s="175">
        <f ca="1"/>
        <v>5.8929457706391021E-3</v>
      </c>
      <c r="N1211" s="7" t="s">
        <v>4</v>
      </c>
      <c r="O1211" s="174">
        <f t="shared" ca="1" si="74"/>
        <v>44123</v>
      </c>
      <c r="P1211" s="20">
        <f ca="1">_xll.meDateFromTenor(O1211,P$14,"Following",P$13,"Normal")</f>
        <v>44124</v>
      </c>
      <c r="Q1211" s="175" t="str">
        <f ca="1"/>
        <v>Load Curve</v>
      </c>
      <c r="R1211" s="7" t="s">
        <v>4</v>
      </c>
      <c r="S1211" s="174">
        <f t="shared" ca="1" si="75"/>
        <v>44123</v>
      </c>
      <c r="T1211" s="20">
        <f ca="1">_xll.meDateFromTenor(S1211,"1D","Following",T$13,"Normal")</f>
        <v>44124</v>
      </c>
      <c r="U1211" s="175" t="str">
        <f ca="1"/>
        <v>Load Curve</v>
      </c>
      <c r="V1211" s="136" t="s">
        <v>4</v>
      </c>
    </row>
    <row r="1212" spans="1:22" x14ac:dyDescent="0.25">
      <c r="A1212" s="142">
        <v>1194</v>
      </c>
      <c r="B1212" s="134"/>
      <c r="C1212" s="174">
        <f ca="1">_xll.meDateFromTenor(C1211,"1D","FOLLOWING",D$13,"NORMAL")</f>
        <v>44124</v>
      </c>
      <c r="D1212" s="20">
        <f ca="1">_xll.meDateFromTenor(C1212,D$14,"Following",D$13,"Normal")</f>
        <v>44125</v>
      </c>
      <c r="E1212" s="175">
        <f ca="1"/>
        <v>2.4779694711348234E-3</v>
      </c>
      <c r="F1212" s="99"/>
      <c r="G1212" s="174">
        <f t="shared" ca="1" si="72"/>
        <v>44124</v>
      </c>
      <c r="H1212" s="20">
        <f ca="1">_xll.meDateFromTenor(G1212,H$14,"Following",H$13,"Normal")</f>
        <v>44216</v>
      </c>
      <c r="I1212" s="175" t="str">
        <f ca="1"/>
        <v>Load Curve</v>
      </c>
      <c r="J1212" s="7" t="s">
        <v>4</v>
      </c>
      <c r="K1212" s="174">
        <f t="shared" ca="1" si="73"/>
        <v>44124</v>
      </c>
      <c r="L1212" s="20">
        <f ca="1">_xll.meDateFromTenor(K1212,L$14,"Following",L$13,"Normal")</f>
        <v>44306</v>
      </c>
      <c r="M1212" s="175">
        <f ca="1"/>
        <v>5.8992443422994957E-3</v>
      </c>
      <c r="N1212" s="7" t="s">
        <v>4</v>
      </c>
      <c r="O1212" s="174">
        <f t="shared" ca="1" si="74"/>
        <v>44124</v>
      </c>
      <c r="P1212" s="20">
        <f ca="1">_xll.meDateFromTenor(O1212,P$14,"Following",P$13,"Normal")</f>
        <v>44125</v>
      </c>
      <c r="Q1212" s="175" t="str">
        <f ca="1"/>
        <v>Load Curve</v>
      </c>
      <c r="R1212" s="7" t="s">
        <v>4</v>
      </c>
      <c r="S1212" s="174">
        <f t="shared" ca="1" si="75"/>
        <v>44124</v>
      </c>
      <c r="T1212" s="20">
        <f ca="1">_xll.meDateFromTenor(S1212,"1D","Following",T$13,"Normal")</f>
        <v>44125</v>
      </c>
      <c r="U1212" s="175" t="str">
        <f ca="1"/>
        <v>Load Curve</v>
      </c>
      <c r="V1212" s="136" t="s">
        <v>4</v>
      </c>
    </row>
    <row r="1213" spans="1:22" x14ac:dyDescent="0.25">
      <c r="A1213" s="142">
        <v>1195</v>
      </c>
      <c r="B1213" s="134"/>
      <c r="C1213" s="174">
        <f ca="1">_xll.meDateFromTenor(C1212,"1D","FOLLOWING",D$13,"NORMAL")</f>
        <v>44125</v>
      </c>
      <c r="D1213" s="20">
        <f ca="1">_xll.meDateFromTenor(C1213,D$14,"Following",D$13,"Normal")</f>
        <v>44126</v>
      </c>
      <c r="E1213" s="175">
        <f ca="1"/>
        <v>2.4842969985176717E-3</v>
      </c>
      <c r="F1213" s="99"/>
      <c r="G1213" s="174">
        <f t="shared" ca="1" si="72"/>
        <v>44125</v>
      </c>
      <c r="H1213" s="20">
        <f ca="1">_xll.meDateFromTenor(G1213,H$14,"Following",H$13,"Normal")</f>
        <v>44217</v>
      </c>
      <c r="I1213" s="175" t="str">
        <f ca="1"/>
        <v>Load Curve</v>
      </c>
      <c r="J1213" s="7" t="s">
        <v>4</v>
      </c>
      <c r="K1213" s="174">
        <f t="shared" ca="1" si="73"/>
        <v>44125</v>
      </c>
      <c r="L1213" s="20">
        <f ca="1">_xll.meDateFromTenor(K1213,L$14,"Following",L$13,"Normal")</f>
        <v>44307</v>
      </c>
      <c r="M1213" s="175">
        <f ca="1"/>
        <v>5.9055411690547756E-3</v>
      </c>
      <c r="N1213" s="7" t="s">
        <v>4</v>
      </c>
      <c r="O1213" s="174">
        <f t="shared" ca="1" si="74"/>
        <v>44125</v>
      </c>
      <c r="P1213" s="20">
        <f ca="1">_xll.meDateFromTenor(O1213,P$14,"Following",P$13,"Normal")</f>
        <v>44126</v>
      </c>
      <c r="Q1213" s="175" t="str">
        <f ca="1"/>
        <v>Load Curve</v>
      </c>
      <c r="R1213" s="7" t="s">
        <v>4</v>
      </c>
      <c r="S1213" s="174">
        <f t="shared" ca="1" si="75"/>
        <v>44125</v>
      </c>
      <c r="T1213" s="20">
        <f ca="1">_xll.meDateFromTenor(S1213,"1D","Following",T$13,"Normal")</f>
        <v>44126</v>
      </c>
      <c r="U1213" s="175" t="str">
        <f ca="1"/>
        <v>Load Curve</v>
      </c>
      <c r="V1213" s="136" t="s">
        <v>4</v>
      </c>
    </row>
    <row r="1214" spans="1:22" x14ac:dyDescent="0.25">
      <c r="A1214" s="142">
        <v>1196</v>
      </c>
      <c r="B1214" s="134"/>
      <c r="C1214" s="174">
        <f ca="1">_xll.meDateFromTenor(C1213,"1D","FOLLOWING",D$13,"NORMAL")</f>
        <v>44126</v>
      </c>
      <c r="D1214" s="20">
        <f ca="1">_xll.meDateFromTenor(C1214,D$14,"Following",D$13,"Normal")</f>
        <v>44127</v>
      </c>
      <c r="E1214" s="175">
        <f ca="1"/>
        <v>2.4906015793742511E-3</v>
      </c>
      <c r="F1214" s="99"/>
      <c r="G1214" s="174">
        <f t="shared" ca="1" si="72"/>
        <v>44126</v>
      </c>
      <c r="H1214" s="20">
        <f ca="1">_xll.meDateFromTenor(G1214,H$14,"Following",H$13,"Normal")</f>
        <v>44218</v>
      </c>
      <c r="I1214" s="175" t="str">
        <f ca="1"/>
        <v>Load Curve</v>
      </c>
      <c r="J1214" s="7" t="s">
        <v>4</v>
      </c>
      <c r="K1214" s="174">
        <f t="shared" ca="1" si="73"/>
        <v>44126</v>
      </c>
      <c r="L1214" s="20">
        <f ca="1">_xll.meDateFromTenor(K1214,L$14,"Following",L$13,"Normal")</f>
        <v>44308</v>
      </c>
      <c r="M1214" s="175">
        <f ca="1"/>
        <v>5.9118363295251235E-3</v>
      </c>
      <c r="N1214" s="7" t="s">
        <v>4</v>
      </c>
      <c r="O1214" s="174">
        <f t="shared" ca="1" si="74"/>
        <v>44126</v>
      </c>
      <c r="P1214" s="20">
        <f ca="1">_xll.meDateFromTenor(O1214,P$14,"Following",P$13,"Normal")</f>
        <v>44127</v>
      </c>
      <c r="Q1214" s="175" t="str">
        <f ca="1"/>
        <v>Load Curve</v>
      </c>
      <c r="R1214" s="7" t="s">
        <v>4</v>
      </c>
      <c r="S1214" s="174">
        <f t="shared" ca="1" si="75"/>
        <v>44126</v>
      </c>
      <c r="T1214" s="20">
        <f ca="1">_xll.meDateFromTenor(S1214,"1D","Following",T$13,"Normal")</f>
        <v>44127</v>
      </c>
      <c r="U1214" s="175" t="str">
        <f ca="1"/>
        <v>Load Curve</v>
      </c>
      <c r="V1214" s="136" t="s">
        <v>4</v>
      </c>
    </row>
    <row r="1215" spans="1:22" x14ac:dyDescent="0.25">
      <c r="A1215" s="142">
        <v>1197</v>
      </c>
      <c r="B1215" s="134"/>
      <c r="C1215" s="174">
        <f ca="1">_xll.meDateFromTenor(C1214,"1D","FOLLOWING",D$13,"NORMAL")</f>
        <v>44127</v>
      </c>
      <c r="D1215" s="20">
        <f ca="1">_xll.meDateFromTenor(C1215,D$14,"Following",D$13,"Normal")</f>
        <v>44130</v>
      </c>
      <c r="E1215" s="175">
        <f ca="1"/>
        <v>2.5031516578975931E-3</v>
      </c>
      <c r="F1215" s="99"/>
      <c r="G1215" s="174">
        <f t="shared" ca="1" si="72"/>
        <v>44127</v>
      </c>
      <c r="H1215" s="20">
        <f ca="1">_xll.meDateFromTenor(G1215,H$14,"Following",H$13,"Normal")</f>
        <v>44221</v>
      </c>
      <c r="I1215" s="175" t="str">
        <f ca="1"/>
        <v>Load Curve</v>
      </c>
      <c r="J1215" s="7" t="s">
        <v>4</v>
      </c>
      <c r="K1215" s="174">
        <f t="shared" ca="1" si="73"/>
        <v>44127</v>
      </c>
      <c r="L1215" s="20">
        <f ca="1">_xll.meDateFromTenor(K1215,L$14,"Following",L$13,"Normal")</f>
        <v>44309</v>
      </c>
      <c r="M1215" s="175">
        <f ca="1"/>
        <v>5.9181299023307148E-3</v>
      </c>
      <c r="N1215" s="7" t="s">
        <v>4</v>
      </c>
      <c r="O1215" s="174">
        <f t="shared" ca="1" si="74"/>
        <v>44127</v>
      </c>
      <c r="P1215" s="20">
        <f ca="1">_xll.meDateFromTenor(O1215,P$14,"Following",P$13,"Normal")</f>
        <v>44130</v>
      </c>
      <c r="Q1215" s="175" t="str">
        <f ca="1"/>
        <v>Load Curve</v>
      </c>
      <c r="R1215" s="7" t="s">
        <v>4</v>
      </c>
      <c r="S1215" s="174">
        <f t="shared" ca="1" si="75"/>
        <v>44127</v>
      </c>
      <c r="T1215" s="20">
        <f ca="1">_xll.meDateFromTenor(S1215,"1D","Following",T$13,"Normal")</f>
        <v>44130</v>
      </c>
      <c r="U1215" s="175" t="str">
        <f ca="1"/>
        <v>Load Curve</v>
      </c>
      <c r="V1215" s="136" t="s">
        <v>4</v>
      </c>
    </row>
    <row r="1216" spans="1:22" x14ac:dyDescent="0.25">
      <c r="A1216" s="142">
        <v>1198</v>
      </c>
      <c r="B1216" s="134"/>
      <c r="C1216" s="174">
        <f ca="1">_xll.meDateFromTenor(C1215,"1D","FOLLOWING",D$13,"NORMAL")</f>
        <v>44130</v>
      </c>
      <c r="D1216" s="20">
        <f ca="1">_xll.meDateFromTenor(C1216,D$14,"Following",D$13,"Normal")</f>
        <v>44131</v>
      </c>
      <c r="E1216" s="175">
        <f ca="1"/>
        <v>2.5155904367583862E-3</v>
      </c>
      <c r="F1216" s="99"/>
      <c r="G1216" s="174">
        <f t="shared" ca="1" si="72"/>
        <v>44130</v>
      </c>
      <c r="H1216" s="20">
        <f ca="1">_xll.meDateFromTenor(G1216,H$14,"Following",H$13,"Normal")</f>
        <v>44222</v>
      </c>
      <c r="I1216" s="175" t="str">
        <f ca="1"/>
        <v>Load Curve</v>
      </c>
      <c r="J1216" s="7" t="s">
        <v>4</v>
      </c>
      <c r="K1216" s="174">
        <f t="shared" ca="1" si="73"/>
        <v>44130</v>
      </c>
      <c r="L1216" s="20">
        <f ca="1">_xll.meDateFromTenor(K1216,L$14,"Following",L$13,"Normal")</f>
        <v>44312</v>
      </c>
      <c r="M1216" s="175">
        <f ca="1"/>
        <v>5.9370018809607765E-3</v>
      </c>
      <c r="N1216" s="7" t="s">
        <v>4</v>
      </c>
      <c r="O1216" s="174">
        <f t="shared" ca="1" si="74"/>
        <v>44130</v>
      </c>
      <c r="P1216" s="20">
        <f ca="1">_xll.meDateFromTenor(O1216,P$14,"Following",P$13,"Normal")</f>
        <v>44131</v>
      </c>
      <c r="Q1216" s="175" t="str">
        <f ca="1"/>
        <v>Load Curve</v>
      </c>
      <c r="R1216" s="7" t="s">
        <v>4</v>
      </c>
      <c r="S1216" s="174">
        <f t="shared" ca="1" si="75"/>
        <v>44130</v>
      </c>
      <c r="T1216" s="20">
        <f ca="1">_xll.meDateFromTenor(S1216,"1D","Following",T$13,"Normal")</f>
        <v>44131</v>
      </c>
      <c r="U1216" s="175" t="str">
        <f ca="1"/>
        <v>Load Curve</v>
      </c>
      <c r="V1216" s="136" t="s">
        <v>4</v>
      </c>
    </row>
    <row r="1217" spans="1:22" x14ac:dyDescent="0.25">
      <c r="A1217" s="142">
        <v>1199</v>
      </c>
      <c r="B1217" s="134"/>
      <c r="C1217" s="174">
        <f ca="1">_xll.meDateFromTenor(C1216,"1D","FOLLOWING",D$13,"NORMAL")</f>
        <v>44131</v>
      </c>
      <c r="D1217" s="20">
        <f ca="1">_xll.meDateFromTenor(C1217,D$14,"Following",D$13,"Normal")</f>
        <v>44132</v>
      </c>
      <c r="E1217" s="175">
        <f ca="1"/>
        <v>2.5217802827533441E-3</v>
      </c>
      <c r="F1217" s="99"/>
      <c r="G1217" s="174">
        <f t="shared" ca="1" si="72"/>
        <v>44131</v>
      </c>
      <c r="H1217" s="20">
        <f ca="1">_xll.meDateFromTenor(G1217,H$14,"Following",H$13,"Normal")</f>
        <v>44223</v>
      </c>
      <c r="I1217" s="175" t="str">
        <f ca="1"/>
        <v>Load Curve</v>
      </c>
      <c r="J1217" s="7" t="s">
        <v>4</v>
      </c>
      <c r="K1217" s="174">
        <f t="shared" ca="1" si="73"/>
        <v>44131</v>
      </c>
      <c r="L1217" s="20">
        <f ca="1">_xll.meDateFromTenor(K1217,L$14,"Following",L$13,"Normal")</f>
        <v>44313</v>
      </c>
      <c r="M1217" s="175">
        <f ca="1"/>
        <v>5.943289889309155E-3</v>
      </c>
      <c r="N1217" s="7" t="s">
        <v>4</v>
      </c>
      <c r="O1217" s="174">
        <f t="shared" ca="1" si="74"/>
        <v>44131</v>
      </c>
      <c r="P1217" s="20">
        <f ca="1">_xll.meDateFromTenor(O1217,P$14,"Following",P$13,"Normal")</f>
        <v>44132</v>
      </c>
      <c r="Q1217" s="175" t="str">
        <f ca="1"/>
        <v>Load Curve</v>
      </c>
      <c r="R1217" s="7" t="s">
        <v>4</v>
      </c>
      <c r="S1217" s="174">
        <f t="shared" ca="1" si="75"/>
        <v>44131</v>
      </c>
      <c r="T1217" s="20">
        <f ca="1">_xll.meDateFromTenor(S1217,"1D","Following",T$13,"Normal")</f>
        <v>44132</v>
      </c>
      <c r="U1217" s="175" t="str">
        <f ca="1"/>
        <v>Load Curve</v>
      </c>
      <c r="V1217" s="136" t="s">
        <v>4</v>
      </c>
    </row>
    <row r="1218" spans="1:22" x14ac:dyDescent="0.25">
      <c r="A1218" s="142">
        <v>1200</v>
      </c>
      <c r="B1218" s="134"/>
      <c r="C1218" s="174">
        <f ca="1">_xll.meDateFromTenor(C1217,"1D","FOLLOWING",D$13,"NORMAL")</f>
        <v>44132</v>
      </c>
      <c r="D1218" s="20">
        <f ca="1">_xll.meDateFromTenor(C1218,D$14,"Following",D$13,"Normal")</f>
        <v>44133</v>
      </c>
      <c r="E1218" s="175">
        <f ca="1"/>
        <v>2.5279471807064494E-3</v>
      </c>
      <c r="F1218" s="99"/>
      <c r="G1218" s="174">
        <f t="shared" ca="1" si="72"/>
        <v>44132</v>
      </c>
      <c r="H1218" s="20">
        <f ca="1">_xll.meDateFromTenor(G1218,H$14,"Following",H$13,"Normal")</f>
        <v>44224</v>
      </c>
      <c r="I1218" s="175" t="str">
        <f ca="1"/>
        <v>Load Curve</v>
      </c>
      <c r="J1218" s="7" t="s">
        <v>4</v>
      </c>
      <c r="K1218" s="174">
        <f t="shared" ca="1" si="73"/>
        <v>44132</v>
      </c>
      <c r="L1218" s="20">
        <f ca="1">_xll.meDateFromTenor(K1218,L$14,"Following",L$13,"Normal")</f>
        <v>44314</v>
      </c>
      <c r="M1218" s="175">
        <f ca="1"/>
        <v>5.9495767030936821E-3</v>
      </c>
      <c r="N1218" s="7" t="s">
        <v>4</v>
      </c>
      <c r="O1218" s="174">
        <f t="shared" ca="1" si="74"/>
        <v>44132</v>
      </c>
      <c r="P1218" s="20">
        <f ca="1">_xll.meDateFromTenor(O1218,P$14,"Following",P$13,"Normal")</f>
        <v>44133</v>
      </c>
      <c r="Q1218" s="175" t="str">
        <f ca="1"/>
        <v>Load Curve</v>
      </c>
      <c r="R1218" s="7" t="s">
        <v>4</v>
      </c>
      <c r="S1218" s="174">
        <f t="shared" ca="1" si="75"/>
        <v>44132</v>
      </c>
      <c r="T1218" s="20">
        <f ca="1">_xll.meDateFromTenor(S1218,"1D","Following",T$13,"Normal")</f>
        <v>44133</v>
      </c>
      <c r="U1218" s="175" t="str">
        <f ca="1"/>
        <v>Load Curve</v>
      </c>
      <c r="V1218" s="136" t="s">
        <v>4</v>
      </c>
    </row>
    <row r="1219" spans="1:22" x14ac:dyDescent="0.25">
      <c r="A1219" s="142">
        <v>1201</v>
      </c>
      <c r="B1219" s="134"/>
      <c r="C1219" s="174">
        <f ca="1">_xll.meDateFromTenor(C1218,"1D","FOLLOWING",D$13,"NORMAL")</f>
        <v>44133</v>
      </c>
      <c r="D1219" s="20">
        <f ca="1">_xll.meDateFromTenor(C1219,D$14,"Following",D$13,"Normal")</f>
        <v>44134</v>
      </c>
      <c r="E1219" s="175">
        <f ca="1"/>
        <v>2.5340911303746642E-3</v>
      </c>
      <c r="F1219" s="99"/>
      <c r="G1219" s="174">
        <f t="shared" ca="1" si="72"/>
        <v>44133</v>
      </c>
      <c r="H1219" s="20">
        <f ca="1">_xll.meDateFromTenor(G1219,H$14,"Following",H$13,"Normal")</f>
        <v>44225</v>
      </c>
      <c r="I1219" s="175" t="str">
        <f ca="1"/>
        <v>Load Curve</v>
      </c>
      <c r="J1219" s="7" t="s">
        <v>4</v>
      </c>
      <c r="K1219" s="174">
        <f t="shared" ca="1" si="73"/>
        <v>44133</v>
      </c>
      <c r="L1219" s="20">
        <f ca="1">_xll.meDateFromTenor(K1219,L$14,"Following",L$13,"Normal")</f>
        <v>44315</v>
      </c>
      <c r="M1219" s="175">
        <f ca="1"/>
        <v>5.955862400934534E-3</v>
      </c>
      <c r="N1219" s="7" t="s">
        <v>4</v>
      </c>
      <c r="O1219" s="174">
        <f t="shared" ca="1" si="74"/>
        <v>44133</v>
      </c>
      <c r="P1219" s="20">
        <f ca="1">_xll.meDateFromTenor(O1219,P$14,"Following",P$13,"Normal")</f>
        <v>44134</v>
      </c>
      <c r="Q1219" s="175" t="str">
        <f ca="1"/>
        <v>Load Curve</v>
      </c>
      <c r="R1219" s="7" t="s">
        <v>4</v>
      </c>
      <c r="S1219" s="174">
        <f t="shared" ca="1" si="75"/>
        <v>44133</v>
      </c>
      <c r="T1219" s="20">
        <f ca="1">_xll.meDateFromTenor(S1219,"1D","Following",T$13,"Normal")</f>
        <v>44134</v>
      </c>
      <c r="U1219" s="175" t="str">
        <f ca="1"/>
        <v>Load Curve</v>
      </c>
      <c r="V1219" s="136" t="s">
        <v>4</v>
      </c>
    </row>
    <row r="1220" spans="1:22" x14ac:dyDescent="0.25">
      <c r="A1220" s="142">
        <v>1202</v>
      </c>
      <c r="B1220" s="134"/>
      <c r="C1220" s="174">
        <f ca="1">_xll.meDateFromTenor(C1219,"1D","FOLLOWING",D$13,"NORMAL")</f>
        <v>44134</v>
      </c>
      <c r="D1220" s="20">
        <f ca="1">_xll.meDateFromTenor(C1220,D$14,"Following",D$13,"Normal")</f>
        <v>44137</v>
      </c>
      <c r="E1220" s="175">
        <f ca="1"/>
        <v>2.5463205436439323E-3</v>
      </c>
      <c r="F1220" s="99"/>
      <c r="G1220" s="174">
        <f t="shared" ca="1" si="72"/>
        <v>44134</v>
      </c>
      <c r="H1220" s="20">
        <f ca="1">_xll.meDateFromTenor(G1220,H$14,"Following",H$13,"Normal")</f>
        <v>44228</v>
      </c>
      <c r="I1220" s="175" t="str">
        <f ca="1"/>
        <v>Load Curve</v>
      </c>
      <c r="J1220" s="7" t="s">
        <v>4</v>
      </c>
      <c r="K1220" s="174">
        <f t="shared" ca="1" si="73"/>
        <v>44134</v>
      </c>
      <c r="L1220" s="20">
        <f ca="1">_xll.meDateFromTenor(K1220,L$14,"Following",L$13,"Normal")</f>
        <v>44316</v>
      </c>
      <c r="M1220" s="175">
        <f ca="1"/>
        <v>5.9621470614518932E-3</v>
      </c>
      <c r="N1220" s="7" t="s">
        <v>4</v>
      </c>
      <c r="O1220" s="174">
        <f t="shared" ca="1" si="74"/>
        <v>44134</v>
      </c>
      <c r="P1220" s="20">
        <f ca="1">_xll.meDateFromTenor(O1220,P$14,"Following",P$13,"Normal")</f>
        <v>44137</v>
      </c>
      <c r="Q1220" s="175" t="str">
        <f ca="1"/>
        <v>Load Curve</v>
      </c>
      <c r="R1220" s="7" t="s">
        <v>4</v>
      </c>
      <c r="S1220" s="174">
        <f t="shared" ca="1" si="75"/>
        <v>44134</v>
      </c>
      <c r="T1220" s="20">
        <f ca="1">_xll.meDateFromTenor(S1220,"1D","Following",T$13,"Normal")</f>
        <v>44137</v>
      </c>
      <c r="U1220" s="175" t="str">
        <f ca="1"/>
        <v>Load Curve</v>
      </c>
      <c r="V1220" s="136" t="s">
        <v>4</v>
      </c>
    </row>
    <row r="1221" spans="1:22" x14ac:dyDescent="0.25">
      <c r="A1221" s="142">
        <v>1203</v>
      </c>
      <c r="B1221" s="134"/>
      <c r="C1221" s="174">
        <f ca="1">_xll.meDateFromTenor(C1220,"1D","FOLLOWING",D$13,"NORMAL")</f>
        <v>44137</v>
      </c>
      <c r="D1221" s="20">
        <f ca="1">_xll.meDateFromTenor(C1221,D$14,"Following",D$13,"Normal")</f>
        <v>44138</v>
      </c>
      <c r="E1221" s="175">
        <f ca="1"/>
        <v>2.5584374388639029E-3</v>
      </c>
      <c r="F1221" s="99"/>
      <c r="G1221" s="174">
        <f t="shared" ca="1" si="72"/>
        <v>44137</v>
      </c>
      <c r="H1221" s="20">
        <f ca="1">_xll.meDateFromTenor(G1221,H$14,"Following",H$13,"Normal")</f>
        <v>44229</v>
      </c>
      <c r="I1221" s="175" t="str">
        <f ca="1"/>
        <v>Load Curve</v>
      </c>
      <c r="J1221" s="7" t="s">
        <v>4</v>
      </c>
      <c r="K1221" s="174">
        <f t="shared" ca="1" si="73"/>
        <v>44137</v>
      </c>
      <c r="L1221" s="20">
        <f ca="1">_xll.meDateFromTenor(K1221,L$14,"Following",L$13,"Normal")</f>
        <v>44319</v>
      </c>
      <c r="M1221" s="175">
        <f ca="1"/>
        <v>5.9809956052648073E-3</v>
      </c>
      <c r="N1221" s="7" t="s">
        <v>4</v>
      </c>
      <c r="O1221" s="174">
        <f t="shared" ca="1" si="74"/>
        <v>44137</v>
      </c>
      <c r="P1221" s="20">
        <f ca="1">_xll.meDateFromTenor(O1221,P$14,"Following",P$13,"Normal")</f>
        <v>44138</v>
      </c>
      <c r="Q1221" s="175" t="str">
        <f ca="1"/>
        <v>Load Curve</v>
      </c>
      <c r="R1221" s="7" t="s">
        <v>4</v>
      </c>
      <c r="S1221" s="174">
        <f t="shared" ca="1" si="75"/>
        <v>44137</v>
      </c>
      <c r="T1221" s="20">
        <f ca="1">_xll.meDateFromTenor(S1221,"1D","Following",T$13,"Normal")</f>
        <v>44138</v>
      </c>
      <c r="U1221" s="175" t="str">
        <f ca="1"/>
        <v>Load Curve</v>
      </c>
      <c r="V1221" s="136" t="s">
        <v>4</v>
      </c>
    </row>
    <row r="1222" spans="1:22" x14ac:dyDescent="0.25">
      <c r="A1222" s="142">
        <v>1204</v>
      </c>
      <c r="B1222" s="134"/>
      <c r="C1222" s="174">
        <f ca="1">_xll.meDateFromTenor(C1221,"1D","FOLLOWING",D$13,"NORMAL")</f>
        <v>44138</v>
      </c>
      <c r="D1222" s="20">
        <f ca="1">_xll.meDateFromTenor(C1222,D$14,"Following",D$13,"Normal")</f>
        <v>44139</v>
      </c>
      <c r="E1222" s="175">
        <f ca="1"/>
        <v>2.5644666419215338E-3</v>
      </c>
      <c r="F1222" s="99"/>
      <c r="G1222" s="174">
        <f t="shared" ca="1" si="72"/>
        <v>44138</v>
      </c>
      <c r="H1222" s="20">
        <f ca="1">_xll.meDateFromTenor(G1222,H$14,"Following",H$13,"Normal")</f>
        <v>44230</v>
      </c>
      <c r="I1222" s="175" t="str">
        <f ca="1"/>
        <v>Load Curve</v>
      </c>
      <c r="J1222" s="7" t="s">
        <v>4</v>
      </c>
      <c r="K1222" s="174">
        <f t="shared" ca="1" si="73"/>
        <v>44138</v>
      </c>
      <c r="L1222" s="20">
        <f ca="1">_xll.meDateFromTenor(K1222,L$14,"Following",L$13,"Normal")</f>
        <v>44319</v>
      </c>
      <c r="M1222" s="175">
        <f ca="1"/>
        <v>5.9872769026899902E-3</v>
      </c>
      <c r="N1222" s="7" t="s">
        <v>4</v>
      </c>
      <c r="O1222" s="174">
        <f t="shared" ca="1" si="74"/>
        <v>44138</v>
      </c>
      <c r="P1222" s="20">
        <f ca="1">_xll.meDateFromTenor(O1222,P$14,"Following",P$13,"Normal")</f>
        <v>44139</v>
      </c>
      <c r="Q1222" s="175" t="str">
        <f ca="1"/>
        <v>Load Curve</v>
      </c>
      <c r="R1222" s="7" t="s">
        <v>4</v>
      </c>
      <c r="S1222" s="174">
        <f t="shared" ca="1" si="75"/>
        <v>44138</v>
      </c>
      <c r="T1222" s="20">
        <f ca="1">_xll.meDateFromTenor(S1222,"1D","Following",T$13,"Normal")</f>
        <v>44139</v>
      </c>
      <c r="U1222" s="175" t="str">
        <f ca="1"/>
        <v>Load Curve</v>
      </c>
      <c r="V1222" s="136" t="s">
        <v>4</v>
      </c>
    </row>
    <row r="1223" spans="1:22" x14ac:dyDescent="0.25">
      <c r="A1223" s="142">
        <v>1205</v>
      </c>
      <c r="B1223" s="134"/>
      <c r="C1223" s="174">
        <f ca="1">_xll.meDateFromTenor(C1222,"1D","FOLLOWING",D$13,"NORMAL")</f>
        <v>44139</v>
      </c>
      <c r="D1223" s="20">
        <f ca="1">_xll.meDateFromTenor(C1223,D$14,"Following",D$13,"Normal")</f>
        <v>44140</v>
      </c>
      <c r="E1223" s="175">
        <f ca="1"/>
        <v>2.5704728942961695E-3</v>
      </c>
      <c r="F1223" s="99"/>
      <c r="G1223" s="174">
        <f t="shared" ca="1" si="72"/>
        <v>44139</v>
      </c>
      <c r="H1223" s="20">
        <f ca="1">_xll.meDateFromTenor(G1223,H$14,"Following",H$13,"Normal")</f>
        <v>44231</v>
      </c>
      <c r="I1223" s="175" t="str">
        <f ca="1"/>
        <v>Load Curve</v>
      </c>
      <c r="J1223" s="7" t="s">
        <v>4</v>
      </c>
      <c r="K1223" s="174">
        <f t="shared" ca="1" si="73"/>
        <v>44139</v>
      </c>
      <c r="L1223" s="20">
        <f ca="1">_xll.meDateFromTenor(K1223,L$14,"Following",L$13,"Normal")</f>
        <v>44320</v>
      </c>
      <c r="M1223" s="175">
        <f ca="1"/>
        <v>5.9935575558925777E-3</v>
      </c>
      <c r="N1223" s="7" t="s">
        <v>4</v>
      </c>
      <c r="O1223" s="174">
        <f t="shared" ca="1" si="74"/>
        <v>44139</v>
      </c>
      <c r="P1223" s="20">
        <f ca="1">_xll.meDateFromTenor(O1223,P$14,"Following",P$13,"Normal")</f>
        <v>44140</v>
      </c>
      <c r="Q1223" s="175" t="str">
        <f ca="1"/>
        <v>Load Curve</v>
      </c>
      <c r="R1223" s="7" t="s">
        <v>4</v>
      </c>
      <c r="S1223" s="174">
        <f t="shared" ca="1" si="75"/>
        <v>44139</v>
      </c>
      <c r="T1223" s="20">
        <f ca="1">_xll.meDateFromTenor(S1223,"1D","Following",T$13,"Normal")</f>
        <v>44140</v>
      </c>
      <c r="U1223" s="175" t="str">
        <f ca="1"/>
        <v>Load Curve</v>
      </c>
      <c r="V1223" s="136" t="s">
        <v>4</v>
      </c>
    </row>
    <row r="1224" spans="1:22" x14ac:dyDescent="0.25">
      <c r="A1224" s="142">
        <v>1206</v>
      </c>
      <c r="B1224" s="134"/>
      <c r="C1224" s="174">
        <f ca="1">_xll.meDateFromTenor(C1223,"1D","FOLLOWING",D$13,"NORMAL")</f>
        <v>44140</v>
      </c>
      <c r="D1224" s="20">
        <f ca="1">_xll.meDateFromTenor(C1224,D$14,"Following",D$13,"Normal")</f>
        <v>44141</v>
      </c>
      <c r="E1224" s="175">
        <f ca="1"/>
        <v>2.57645619607103E-3</v>
      </c>
      <c r="F1224" s="99"/>
      <c r="G1224" s="174">
        <f t="shared" ca="1" si="72"/>
        <v>44140</v>
      </c>
      <c r="H1224" s="20">
        <f ca="1">_xll.meDateFromTenor(G1224,H$14,"Following",H$13,"Normal")</f>
        <v>44232</v>
      </c>
      <c r="I1224" s="175" t="str">
        <f ca="1"/>
        <v>Load Curve</v>
      </c>
      <c r="J1224" s="7" t="s">
        <v>4</v>
      </c>
      <c r="K1224" s="174">
        <f t="shared" ca="1" si="73"/>
        <v>44140</v>
      </c>
      <c r="L1224" s="20">
        <f ca="1">_xll.meDateFromTenor(K1224,L$14,"Following",L$13,"Normal")</f>
        <v>44321</v>
      </c>
      <c r="M1224" s="175">
        <f ca="1"/>
        <v>5.9998376434927513E-3</v>
      </c>
      <c r="N1224" s="7" t="s">
        <v>4</v>
      </c>
      <c r="O1224" s="174">
        <f t="shared" ca="1" si="74"/>
        <v>44140</v>
      </c>
      <c r="P1224" s="20">
        <f ca="1">_xll.meDateFromTenor(O1224,P$14,"Following",P$13,"Normal")</f>
        <v>44141</v>
      </c>
      <c r="Q1224" s="175" t="str">
        <f ca="1"/>
        <v>Load Curve</v>
      </c>
      <c r="R1224" s="7" t="s">
        <v>4</v>
      </c>
      <c r="S1224" s="174">
        <f t="shared" ca="1" si="75"/>
        <v>44140</v>
      </c>
      <c r="T1224" s="20">
        <f ca="1">_xll.meDateFromTenor(S1224,"1D","Following",T$13,"Normal")</f>
        <v>44141</v>
      </c>
      <c r="U1224" s="175" t="str">
        <f ca="1"/>
        <v>Load Curve</v>
      </c>
      <c r="V1224" s="136" t="s">
        <v>4</v>
      </c>
    </row>
    <row r="1225" spans="1:22" x14ac:dyDescent="0.25">
      <c r="A1225" s="142">
        <v>1207</v>
      </c>
      <c r="B1225" s="134"/>
      <c r="C1225" s="174">
        <f ca="1">_xll.meDateFromTenor(C1224,"1D","FOLLOWING",D$13,"NORMAL")</f>
        <v>44141</v>
      </c>
      <c r="D1225" s="20">
        <f ca="1">_xll.meDateFromTenor(C1225,D$14,"Following",D$13,"Normal")</f>
        <v>44144</v>
      </c>
      <c r="E1225" s="175">
        <f ca="1"/>
        <v>2.5883649053691604E-3</v>
      </c>
      <c r="F1225" s="99"/>
      <c r="G1225" s="174">
        <f t="shared" ca="1" si="72"/>
        <v>44141</v>
      </c>
      <c r="H1225" s="20">
        <f ca="1">_xll.meDateFromTenor(G1225,H$14,"Following",H$13,"Normal")</f>
        <v>44235</v>
      </c>
      <c r="I1225" s="175" t="str">
        <f ca="1"/>
        <v>Load Curve</v>
      </c>
      <c r="J1225" s="7" t="s">
        <v>4</v>
      </c>
      <c r="K1225" s="174">
        <f t="shared" ca="1" si="73"/>
        <v>44141</v>
      </c>
      <c r="L1225" s="20">
        <f ca="1">_xll.meDateFromTenor(K1225,L$14,"Following",L$13,"Normal")</f>
        <v>44322</v>
      </c>
      <c r="M1225" s="175">
        <f ca="1"/>
        <v>6.0061172441106935E-3</v>
      </c>
      <c r="N1225" s="7" t="s">
        <v>4</v>
      </c>
      <c r="O1225" s="174">
        <f t="shared" ca="1" si="74"/>
        <v>44141</v>
      </c>
      <c r="P1225" s="20">
        <f ca="1">_xll.meDateFromTenor(O1225,P$14,"Following",P$13,"Normal")</f>
        <v>44144</v>
      </c>
      <c r="Q1225" s="175" t="str">
        <f ca="1"/>
        <v>Load Curve</v>
      </c>
      <c r="R1225" s="7" t="s">
        <v>4</v>
      </c>
      <c r="S1225" s="174">
        <f t="shared" ca="1" si="75"/>
        <v>44141</v>
      </c>
      <c r="T1225" s="20">
        <f ca="1">_xll.meDateFromTenor(S1225,"1D","Following",T$13,"Normal")</f>
        <v>44144</v>
      </c>
      <c r="U1225" s="175" t="str">
        <f ca="1"/>
        <v>Load Curve</v>
      </c>
      <c r="V1225" s="136" t="s">
        <v>4</v>
      </c>
    </row>
    <row r="1226" spans="1:22" x14ac:dyDescent="0.25">
      <c r="A1226" s="142">
        <v>1208</v>
      </c>
      <c r="B1226" s="134"/>
      <c r="C1226" s="174">
        <f ca="1">_xll.meDateFromTenor(C1225,"1D","FOLLOWING",D$13,"NORMAL")</f>
        <v>44144</v>
      </c>
      <c r="D1226" s="20">
        <f ca="1">_xll.meDateFromTenor(C1226,D$14,"Following",D$13,"Normal")</f>
        <v>44145</v>
      </c>
      <c r="E1226" s="175">
        <f ca="1"/>
        <v>2.6001598886797681E-3</v>
      </c>
      <c r="F1226" s="99"/>
      <c r="G1226" s="174">
        <f t="shared" ca="1" si="72"/>
        <v>44144</v>
      </c>
      <c r="H1226" s="20">
        <f ca="1">_xll.meDateFromTenor(G1226,H$14,"Following",H$13,"Normal")</f>
        <v>44236</v>
      </c>
      <c r="I1226" s="175" t="str">
        <f ca="1"/>
        <v>Load Curve</v>
      </c>
      <c r="J1226" s="7" t="s">
        <v>4</v>
      </c>
      <c r="K1226" s="174">
        <f t="shared" ca="1" si="73"/>
        <v>44144</v>
      </c>
      <c r="L1226" s="20">
        <f ca="1">_xll.meDateFromTenor(K1226,L$14,"Following",L$13,"Normal")</f>
        <v>44326</v>
      </c>
      <c r="M1226" s="175">
        <f ca="1"/>
        <v>6.0249539102729078E-3</v>
      </c>
      <c r="N1226" s="7" t="s">
        <v>4</v>
      </c>
      <c r="O1226" s="174">
        <f t="shared" ca="1" si="74"/>
        <v>44144</v>
      </c>
      <c r="P1226" s="20">
        <f ca="1">_xll.meDateFromTenor(O1226,P$14,"Following",P$13,"Normal")</f>
        <v>44145</v>
      </c>
      <c r="Q1226" s="175" t="str">
        <f ca="1"/>
        <v>Load Curve</v>
      </c>
      <c r="R1226" s="7" t="s">
        <v>4</v>
      </c>
      <c r="S1226" s="174">
        <f t="shared" ca="1" si="75"/>
        <v>44144</v>
      </c>
      <c r="T1226" s="20">
        <f ca="1">_xll.meDateFromTenor(S1226,"1D","Following",T$13,"Normal")</f>
        <v>44145</v>
      </c>
      <c r="U1226" s="175" t="str">
        <f ca="1"/>
        <v>Load Curve</v>
      </c>
      <c r="V1226" s="136" t="s">
        <v>4</v>
      </c>
    </row>
    <row r="1227" spans="1:22" x14ac:dyDescent="0.25">
      <c r="A1227" s="142">
        <v>1209</v>
      </c>
      <c r="B1227" s="134"/>
      <c r="C1227" s="174">
        <f ca="1">_xll.meDateFromTenor(C1226,"1D","FOLLOWING",D$13,"NORMAL")</f>
        <v>44145</v>
      </c>
      <c r="D1227" s="20">
        <f ca="1">_xll.meDateFromTenor(C1227,D$14,"Following",D$13,"Normal")</f>
        <v>44146</v>
      </c>
      <c r="E1227" s="175">
        <f ca="1"/>
        <v>2.6060284312108641E-3</v>
      </c>
      <c r="F1227" s="99"/>
      <c r="G1227" s="174">
        <f t="shared" ca="1" si="72"/>
        <v>44145</v>
      </c>
      <c r="H1227" s="20">
        <f ca="1">_xll.meDateFromTenor(G1227,H$14,"Following",H$13,"Normal")</f>
        <v>44237</v>
      </c>
      <c r="I1227" s="175" t="str">
        <f ca="1"/>
        <v>Load Curve</v>
      </c>
      <c r="J1227" s="7" t="s">
        <v>4</v>
      </c>
      <c r="K1227" s="174">
        <f t="shared" ca="1" si="73"/>
        <v>44145</v>
      </c>
      <c r="L1227" s="20">
        <f ca="1">_xll.meDateFromTenor(K1227,L$14,"Following",L$13,"Normal")</f>
        <v>44326</v>
      </c>
      <c r="M1227" s="175">
        <f ca="1"/>
        <v>6.0312323491637093E-3</v>
      </c>
      <c r="N1227" s="7" t="s">
        <v>4</v>
      </c>
      <c r="O1227" s="174">
        <f t="shared" ca="1" si="74"/>
        <v>44145</v>
      </c>
      <c r="P1227" s="20">
        <f ca="1">_xll.meDateFromTenor(O1227,P$14,"Following",P$13,"Normal")</f>
        <v>44146</v>
      </c>
      <c r="Q1227" s="175" t="str">
        <f ca="1"/>
        <v>Load Curve</v>
      </c>
      <c r="R1227" s="7" t="s">
        <v>4</v>
      </c>
      <c r="S1227" s="174">
        <f t="shared" ca="1" si="75"/>
        <v>44145</v>
      </c>
      <c r="T1227" s="20">
        <f ca="1">_xll.meDateFromTenor(S1227,"1D","Following",T$13,"Normal")</f>
        <v>44146</v>
      </c>
      <c r="U1227" s="175" t="str">
        <f ca="1"/>
        <v>Load Curve</v>
      </c>
      <c r="V1227" s="136" t="s">
        <v>4</v>
      </c>
    </row>
    <row r="1228" spans="1:22" x14ac:dyDescent="0.25">
      <c r="A1228" s="142">
        <v>1210</v>
      </c>
      <c r="B1228" s="134"/>
      <c r="C1228" s="174">
        <f ca="1">_xll.meDateFromTenor(C1227,"1D","FOLLOWING",D$13,"NORMAL")</f>
        <v>44146</v>
      </c>
      <c r="D1228" s="20">
        <f ca="1">_xll.meDateFromTenor(C1228,D$14,"Following",D$13,"Normal")</f>
        <v>44147</v>
      </c>
      <c r="E1228" s="175">
        <f ca="1"/>
        <v>2.6118740210638695E-3</v>
      </c>
      <c r="F1228" s="99"/>
      <c r="G1228" s="174">
        <f t="shared" ca="1" si="72"/>
        <v>44146</v>
      </c>
      <c r="H1228" s="20">
        <f ca="1">_xll.meDateFromTenor(G1228,H$14,"Following",H$13,"Normal")</f>
        <v>44238</v>
      </c>
      <c r="I1228" s="175" t="str">
        <f ca="1"/>
        <v>Load Curve</v>
      </c>
      <c r="J1228" s="7" t="s">
        <v>4</v>
      </c>
      <c r="K1228" s="174">
        <f t="shared" ca="1" si="73"/>
        <v>44146</v>
      </c>
      <c r="L1228" s="20">
        <f ca="1">_xll.meDateFromTenor(K1228,L$14,"Following",L$13,"Normal")</f>
        <v>44327</v>
      </c>
      <c r="M1228" s="175">
        <f ca="1"/>
        <v>6.0375106941731784E-3</v>
      </c>
      <c r="N1228" s="7" t="s">
        <v>4</v>
      </c>
      <c r="O1228" s="174">
        <f t="shared" ca="1" si="74"/>
        <v>44146</v>
      </c>
      <c r="P1228" s="20">
        <f ca="1">_xll.meDateFromTenor(O1228,P$14,"Following",P$13,"Normal")</f>
        <v>44147</v>
      </c>
      <c r="Q1228" s="175" t="str">
        <f ca="1"/>
        <v>Load Curve</v>
      </c>
      <c r="R1228" s="7" t="s">
        <v>4</v>
      </c>
      <c r="S1228" s="174">
        <f t="shared" ca="1" si="75"/>
        <v>44146</v>
      </c>
      <c r="T1228" s="20">
        <f ca="1">_xll.meDateFromTenor(S1228,"1D","Following",T$13,"Normal")</f>
        <v>44147</v>
      </c>
      <c r="U1228" s="175" t="str">
        <f ca="1"/>
        <v>Load Curve</v>
      </c>
      <c r="V1228" s="136" t="s">
        <v>4</v>
      </c>
    </row>
    <row r="1229" spans="1:22" x14ac:dyDescent="0.25">
      <c r="A1229" s="142">
        <v>1211</v>
      </c>
      <c r="B1229" s="134"/>
      <c r="C1229" s="174">
        <f ca="1">_xll.meDateFromTenor(C1228,"1D","FOLLOWING",D$13,"NORMAL")</f>
        <v>44147</v>
      </c>
      <c r="D1229" s="20">
        <f ca="1">_xll.meDateFromTenor(C1229,D$14,"Following",D$13,"Normal")</f>
        <v>44148</v>
      </c>
      <c r="E1229" s="175">
        <f ca="1"/>
        <v>2.6176966572762153E-3</v>
      </c>
      <c r="F1229" s="99"/>
      <c r="G1229" s="174">
        <f t="shared" ca="1" si="72"/>
        <v>44147</v>
      </c>
      <c r="H1229" s="20">
        <f ca="1">_xll.meDateFromTenor(G1229,H$14,"Following",H$13,"Normal")</f>
        <v>44239</v>
      </c>
      <c r="I1229" s="175" t="str">
        <f ca="1"/>
        <v>Load Curve</v>
      </c>
      <c r="J1229" s="7" t="s">
        <v>4</v>
      </c>
      <c r="K1229" s="174">
        <f t="shared" ca="1" si="73"/>
        <v>44147</v>
      </c>
      <c r="L1229" s="20">
        <f ca="1">_xll.meDateFromTenor(K1229,L$14,"Following",L$13,"Normal")</f>
        <v>44328</v>
      </c>
      <c r="M1229" s="175">
        <f ca="1"/>
        <v>6.0437890239214897E-3</v>
      </c>
      <c r="N1229" s="7" t="s">
        <v>4</v>
      </c>
      <c r="O1229" s="174">
        <f t="shared" ca="1" si="74"/>
        <v>44147</v>
      </c>
      <c r="P1229" s="20">
        <f ca="1">_xll.meDateFromTenor(O1229,P$14,"Following",P$13,"Normal")</f>
        <v>44148</v>
      </c>
      <c r="Q1229" s="175" t="str">
        <f ca="1"/>
        <v>Load Curve</v>
      </c>
      <c r="R1229" s="7" t="s">
        <v>4</v>
      </c>
      <c r="S1229" s="174">
        <f t="shared" ca="1" si="75"/>
        <v>44147</v>
      </c>
      <c r="T1229" s="20">
        <f ca="1">_xll.meDateFromTenor(S1229,"1D","Following",T$13,"Normal")</f>
        <v>44148</v>
      </c>
      <c r="U1229" s="175" t="str">
        <f ca="1"/>
        <v>Load Curve</v>
      </c>
      <c r="V1229" s="136" t="s">
        <v>4</v>
      </c>
    </row>
    <row r="1230" spans="1:22" x14ac:dyDescent="0.25">
      <c r="A1230" s="142">
        <v>1212</v>
      </c>
      <c r="B1230" s="134"/>
      <c r="C1230" s="174">
        <f ca="1">_xll.meDateFromTenor(C1229,"1D","FOLLOWING",D$13,"NORMAL")</f>
        <v>44148</v>
      </c>
      <c r="D1230" s="20">
        <f ca="1">_xll.meDateFromTenor(C1230,D$14,"Following",D$13,"Normal")</f>
        <v>44151</v>
      </c>
      <c r="E1230" s="175">
        <f ca="1"/>
        <v>2.6292846196264538E-3</v>
      </c>
      <c r="F1230" s="99"/>
      <c r="G1230" s="174">
        <f t="shared" ca="1" si="72"/>
        <v>44148</v>
      </c>
      <c r="H1230" s="20">
        <f ca="1">_xll.meDateFromTenor(G1230,H$14,"Following",H$13,"Normal")</f>
        <v>44242</v>
      </c>
      <c r="I1230" s="175" t="str">
        <f ca="1"/>
        <v>Load Curve</v>
      </c>
      <c r="J1230" s="7" t="s">
        <v>4</v>
      </c>
      <c r="K1230" s="174">
        <f t="shared" ca="1" si="73"/>
        <v>44148</v>
      </c>
      <c r="L1230" s="20">
        <f ca="1">_xll.meDateFromTenor(K1230,L$14,"Following",L$13,"Normal")</f>
        <v>44329</v>
      </c>
      <c r="M1230" s="175">
        <f ca="1"/>
        <v>6.0500674170288291E-3</v>
      </c>
      <c r="N1230" s="7" t="s">
        <v>4</v>
      </c>
      <c r="O1230" s="174">
        <f t="shared" ca="1" si="74"/>
        <v>44148</v>
      </c>
      <c r="P1230" s="20">
        <f ca="1">_xll.meDateFromTenor(O1230,P$14,"Following",P$13,"Normal")</f>
        <v>44151</v>
      </c>
      <c r="Q1230" s="175" t="str">
        <f ca="1"/>
        <v>Load Curve</v>
      </c>
      <c r="R1230" s="7" t="s">
        <v>4</v>
      </c>
      <c r="S1230" s="174">
        <f t="shared" ca="1" si="75"/>
        <v>44148</v>
      </c>
      <c r="T1230" s="20">
        <f ca="1">_xll.meDateFromTenor(S1230,"1D","Following",T$13,"Normal")</f>
        <v>44151</v>
      </c>
      <c r="U1230" s="175" t="str">
        <f ca="1"/>
        <v>Load Curve</v>
      </c>
      <c r="V1230" s="136" t="s">
        <v>4</v>
      </c>
    </row>
    <row r="1231" spans="1:22" x14ac:dyDescent="0.25">
      <c r="A1231" s="142">
        <v>1213</v>
      </c>
      <c r="B1231" s="134"/>
      <c r="C1231" s="174">
        <f ca="1">_xll.meDateFromTenor(C1230,"1D","FOLLOWING",D$13,"NORMAL")</f>
        <v>44151</v>
      </c>
      <c r="D1231" s="20">
        <f ca="1">_xll.meDateFromTenor(C1231,D$14,"Following",D$13,"Normal")</f>
        <v>44152</v>
      </c>
      <c r="E1231" s="175">
        <f ca="1"/>
        <v>2.640757661182689E-3</v>
      </c>
      <c r="F1231" s="99"/>
      <c r="G1231" s="174">
        <f t="shared" ca="1" si="72"/>
        <v>44151</v>
      </c>
      <c r="H1231" s="20">
        <f ca="1">_xll.meDateFromTenor(G1231,H$14,"Following",H$13,"Normal")</f>
        <v>44243</v>
      </c>
      <c r="I1231" s="175" t="str">
        <f ca="1"/>
        <v>Load Curve</v>
      </c>
      <c r="J1231" s="7" t="s">
        <v>4</v>
      </c>
      <c r="K1231" s="174">
        <f t="shared" ca="1" si="73"/>
        <v>44151</v>
      </c>
      <c r="L1231" s="20">
        <f ca="1">_xll.meDateFromTenor(K1231,L$14,"Following",L$13,"Normal")</f>
        <v>44333</v>
      </c>
      <c r="M1231" s="175">
        <f ca="1"/>
        <v>6.0689037627067923E-3</v>
      </c>
      <c r="N1231" s="7" t="s">
        <v>4</v>
      </c>
      <c r="O1231" s="174">
        <f t="shared" ca="1" si="74"/>
        <v>44151</v>
      </c>
      <c r="P1231" s="20">
        <f ca="1">_xll.meDateFromTenor(O1231,P$14,"Following",P$13,"Normal")</f>
        <v>44152</v>
      </c>
      <c r="Q1231" s="175" t="str">
        <f ca="1"/>
        <v>Load Curve</v>
      </c>
      <c r="R1231" s="7" t="s">
        <v>4</v>
      </c>
      <c r="S1231" s="174">
        <f t="shared" ca="1" si="75"/>
        <v>44151</v>
      </c>
      <c r="T1231" s="20">
        <f ca="1">_xll.meDateFromTenor(S1231,"1D","Following",T$13,"Normal")</f>
        <v>44152</v>
      </c>
      <c r="U1231" s="175" t="str">
        <f ca="1"/>
        <v>Load Curve</v>
      </c>
      <c r="V1231" s="136" t="s">
        <v>4</v>
      </c>
    </row>
    <row r="1232" spans="1:22" x14ac:dyDescent="0.25">
      <c r="A1232" s="142">
        <v>1214</v>
      </c>
      <c r="B1232" s="134"/>
      <c r="C1232" s="174">
        <f ca="1">_xll.meDateFromTenor(C1231,"1D","FOLLOWING",D$13,"NORMAL")</f>
        <v>44152</v>
      </c>
      <c r="D1232" s="20">
        <f ca="1">_xll.meDateFromTenor(C1232,D$14,"Following",D$13,"Normal")</f>
        <v>44153</v>
      </c>
      <c r="E1232" s="175">
        <f ca="1"/>
        <v>2.6464655248052854E-3</v>
      </c>
      <c r="F1232" s="99"/>
      <c r="G1232" s="174">
        <f t="shared" ca="1" si="72"/>
        <v>44152</v>
      </c>
      <c r="H1232" s="20">
        <f ca="1">_xll.meDateFromTenor(G1232,H$14,"Following",H$13,"Normal")</f>
        <v>44244</v>
      </c>
      <c r="I1232" s="175" t="str">
        <f ca="1"/>
        <v>Load Curve</v>
      </c>
      <c r="J1232" s="7" t="s">
        <v>4</v>
      </c>
      <c r="K1232" s="174">
        <f t="shared" ca="1" si="73"/>
        <v>44152</v>
      </c>
      <c r="L1232" s="20">
        <f ca="1">_xll.meDateFromTenor(K1232,L$14,"Following",L$13,"Normal")</f>
        <v>44333</v>
      </c>
      <c r="M1232" s="175">
        <f ca="1"/>
        <v>6.0751831954520283E-3</v>
      </c>
      <c r="N1232" s="7" t="s">
        <v>4</v>
      </c>
      <c r="O1232" s="174">
        <f t="shared" ca="1" si="74"/>
        <v>44152</v>
      </c>
      <c r="P1232" s="20">
        <f ca="1">_xll.meDateFromTenor(O1232,P$14,"Following",P$13,"Normal")</f>
        <v>44153</v>
      </c>
      <c r="Q1232" s="175" t="str">
        <f ca="1"/>
        <v>Load Curve</v>
      </c>
      <c r="R1232" s="7" t="s">
        <v>4</v>
      </c>
      <c r="S1232" s="174">
        <f t="shared" ca="1" si="75"/>
        <v>44152</v>
      </c>
      <c r="T1232" s="20">
        <f ca="1">_xll.meDateFromTenor(S1232,"1D","Following",T$13,"Normal")</f>
        <v>44153</v>
      </c>
      <c r="U1232" s="175" t="str">
        <f ca="1"/>
        <v>Load Curve</v>
      </c>
      <c r="V1232" s="136" t="s">
        <v>4</v>
      </c>
    </row>
    <row r="1233" spans="1:22" x14ac:dyDescent="0.25">
      <c r="A1233" s="142">
        <v>1215</v>
      </c>
      <c r="B1233" s="134"/>
      <c r="C1233" s="174">
        <f ca="1">_xll.meDateFromTenor(C1232,"1D","FOLLOWING",D$13,"NORMAL")</f>
        <v>44153</v>
      </c>
      <c r="D1233" s="20">
        <f ca="1">_xll.meDateFromTenor(C1233,D$14,"Following",D$13,"Normal")</f>
        <v>44154</v>
      </c>
      <c r="E1233" s="175">
        <f ca="1"/>
        <v>2.6521504327887985E-3</v>
      </c>
      <c r="F1233" s="99"/>
      <c r="G1233" s="174">
        <f t="shared" ca="1" si="72"/>
        <v>44153</v>
      </c>
      <c r="H1233" s="20">
        <f ca="1">_xll.meDateFromTenor(G1233,H$14,"Following",H$13,"Normal")</f>
        <v>44245</v>
      </c>
      <c r="I1233" s="175" t="str">
        <f ca="1"/>
        <v>Load Curve</v>
      </c>
      <c r="J1233" s="7" t="s">
        <v>4</v>
      </c>
      <c r="K1233" s="174">
        <f t="shared" ca="1" si="73"/>
        <v>44153</v>
      </c>
      <c r="L1233" s="20">
        <f ca="1">_xll.meDateFromTenor(K1233,L$14,"Following",L$13,"Normal")</f>
        <v>44334</v>
      </c>
      <c r="M1233" s="175">
        <f ca="1"/>
        <v>6.0814630846571923E-3</v>
      </c>
      <c r="N1233" s="7" t="s">
        <v>4</v>
      </c>
      <c r="O1233" s="174">
        <f t="shared" ca="1" si="74"/>
        <v>44153</v>
      </c>
      <c r="P1233" s="20">
        <f ca="1">_xll.meDateFromTenor(O1233,P$14,"Following",P$13,"Normal")</f>
        <v>44154</v>
      </c>
      <c r="Q1233" s="175" t="str">
        <f ca="1"/>
        <v>Load Curve</v>
      </c>
      <c r="R1233" s="7" t="s">
        <v>4</v>
      </c>
      <c r="S1233" s="174">
        <f t="shared" ca="1" si="75"/>
        <v>44153</v>
      </c>
      <c r="T1233" s="20">
        <f ca="1">_xll.meDateFromTenor(S1233,"1D","Following",T$13,"Normal")</f>
        <v>44154</v>
      </c>
      <c r="U1233" s="175" t="str">
        <f ca="1"/>
        <v>Load Curve</v>
      </c>
      <c r="V1233" s="136" t="s">
        <v>4</v>
      </c>
    </row>
    <row r="1234" spans="1:22" x14ac:dyDescent="0.25">
      <c r="A1234" s="142">
        <v>1216</v>
      </c>
      <c r="B1234" s="134"/>
      <c r="C1234" s="174">
        <f ca="1">_xll.meDateFromTenor(C1233,"1D","FOLLOWING",D$13,"NORMAL")</f>
        <v>44154</v>
      </c>
      <c r="D1234" s="20">
        <f ca="1">_xll.meDateFromTenor(C1234,D$14,"Following",D$13,"Normal")</f>
        <v>44155</v>
      </c>
      <c r="E1234" s="175">
        <f ca="1"/>
        <v>2.6578123846570005E-3</v>
      </c>
      <c r="F1234" s="99"/>
      <c r="G1234" s="174">
        <f t="shared" ca="1" si="72"/>
        <v>44154</v>
      </c>
      <c r="H1234" s="20">
        <f ca="1">_xll.meDateFromTenor(G1234,H$14,"Following",H$13,"Normal")</f>
        <v>44246</v>
      </c>
      <c r="I1234" s="175" t="str">
        <f ca="1"/>
        <v>Load Curve</v>
      </c>
      <c r="J1234" s="7" t="s">
        <v>4</v>
      </c>
      <c r="K1234" s="174">
        <f t="shared" ca="1" si="73"/>
        <v>44154</v>
      </c>
      <c r="L1234" s="20">
        <f ca="1">_xll.meDateFromTenor(K1234,L$14,"Following",L$13,"Normal")</f>
        <v>44335</v>
      </c>
      <c r="M1234" s="175">
        <f ca="1"/>
        <v>6.0877435089424581E-3</v>
      </c>
      <c r="N1234" s="7" t="s">
        <v>4</v>
      </c>
      <c r="O1234" s="174">
        <f t="shared" ca="1" si="74"/>
        <v>44154</v>
      </c>
      <c r="P1234" s="20">
        <f ca="1">_xll.meDateFromTenor(O1234,P$14,"Following",P$13,"Normal")</f>
        <v>44155</v>
      </c>
      <c r="Q1234" s="175" t="str">
        <f ca="1"/>
        <v>Load Curve</v>
      </c>
      <c r="R1234" s="7" t="s">
        <v>4</v>
      </c>
      <c r="S1234" s="174">
        <f t="shared" ca="1" si="75"/>
        <v>44154</v>
      </c>
      <c r="T1234" s="20">
        <f ca="1">_xll.meDateFromTenor(S1234,"1D","Following",T$13,"Normal")</f>
        <v>44155</v>
      </c>
      <c r="U1234" s="175" t="str">
        <f ca="1"/>
        <v>Load Curve</v>
      </c>
      <c r="V1234" s="136" t="s">
        <v>4</v>
      </c>
    </row>
    <row r="1235" spans="1:22" x14ac:dyDescent="0.25">
      <c r="A1235" s="142">
        <v>1217</v>
      </c>
      <c r="B1235" s="134"/>
      <c r="C1235" s="174">
        <f ca="1">_xll.meDateFromTenor(C1234,"1D","FOLLOWING",D$13,"NORMAL")</f>
        <v>44155</v>
      </c>
      <c r="D1235" s="20">
        <f ca="1">_xll.meDateFromTenor(C1235,D$14,"Following",D$13,"Normal")</f>
        <v>44158</v>
      </c>
      <c r="E1235" s="175">
        <f ca="1"/>
        <v>2.669079554253751E-3</v>
      </c>
      <c r="F1235" s="99"/>
      <c r="G1235" s="174">
        <f t="shared" ca="1" si="72"/>
        <v>44155</v>
      </c>
      <c r="H1235" s="20">
        <f ca="1">_xll.meDateFromTenor(G1235,H$14,"Following",H$13,"Normal")</f>
        <v>44249</v>
      </c>
      <c r="I1235" s="175" t="str">
        <f ca="1"/>
        <v>Load Curve</v>
      </c>
      <c r="J1235" s="7" t="s">
        <v>4</v>
      </c>
      <c r="K1235" s="174">
        <f t="shared" ca="1" si="73"/>
        <v>44155</v>
      </c>
      <c r="L1235" s="20">
        <f ca="1">_xll.meDateFromTenor(K1235,L$14,"Following",L$13,"Normal")</f>
        <v>44336</v>
      </c>
      <c r="M1235" s="175">
        <f ca="1"/>
        <v>6.0940245469280098E-3</v>
      </c>
      <c r="N1235" s="7" t="s">
        <v>4</v>
      </c>
      <c r="O1235" s="174">
        <f t="shared" ca="1" si="74"/>
        <v>44155</v>
      </c>
      <c r="P1235" s="20">
        <f ca="1">_xll.meDateFromTenor(O1235,P$14,"Following",P$13,"Normal")</f>
        <v>44158</v>
      </c>
      <c r="Q1235" s="175" t="str">
        <f ca="1"/>
        <v>Load Curve</v>
      </c>
      <c r="R1235" s="7" t="s">
        <v>4</v>
      </c>
      <c r="S1235" s="174">
        <f t="shared" ca="1" si="75"/>
        <v>44155</v>
      </c>
      <c r="T1235" s="20">
        <f ca="1">_xll.meDateFromTenor(S1235,"1D","Following",T$13,"Normal")</f>
        <v>44158</v>
      </c>
      <c r="U1235" s="175" t="str">
        <f ca="1"/>
        <v>Load Curve</v>
      </c>
      <c r="V1235" s="136" t="s">
        <v>4</v>
      </c>
    </row>
    <row r="1236" spans="1:22" x14ac:dyDescent="0.25">
      <c r="A1236" s="142">
        <v>1218</v>
      </c>
      <c r="B1236" s="134"/>
      <c r="C1236" s="174">
        <f ca="1">_xll.meDateFromTenor(C1235,"1D","FOLLOWING",D$13,"NORMAL")</f>
        <v>44158</v>
      </c>
      <c r="D1236" s="20">
        <f ca="1">_xll.meDateFromTenor(C1236,D$14,"Following",D$13,"Normal")</f>
        <v>44159</v>
      </c>
      <c r="E1236" s="175">
        <f ca="1"/>
        <v>2.6802411151298717E-3</v>
      </c>
      <c r="F1236" s="99"/>
      <c r="G1236" s="174">
        <f t="shared" ca="1" si="72"/>
        <v>44158</v>
      </c>
      <c r="H1236" s="20">
        <f ca="1">_xll.meDateFromTenor(G1236,H$14,"Following",H$13,"Normal")</f>
        <v>44250</v>
      </c>
      <c r="I1236" s="175" t="str">
        <f ca="1"/>
        <v>Load Curve</v>
      </c>
      <c r="J1236" s="7" t="s">
        <v>4</v>
      </c>
      <c r="K1236" s="174">
        <f t="shared" ca="1" si="73"/>
        <v>44158</v>
      </c>
      <c r="L1236" s="20">
        <f ca="1">_xll.meDateFromTenor(K1236,L$14,"Following",L$13,"Normal")</f>
        <v>44340</v>
      </c>
      <c r="M1236" s="175">
        <f ca="1"/>
        <v>6.1128721292881697E-3</v>
      </c>
      <c r="N1236" s="7" t="s">
        <v>4</v>
      </c>
      <c r="O1236" s="174">
        <f t="shared" ca="1" si="74"/>
        <v>44158</v>
      </c>
      <c r="P1236" s="20">
        <f ca="1">_xll.meDateFromTenor(O1236,P$14,"Following",P$13,"Normal")</f>
        <v>44159</v>
      </c>
      <c r="Q1236" s="175" t="str">
        <f ca="1"/>
        <v>Load Curve</v>
      </c>
      <c r="R1236" s="7" t="s">
        <v>4</v>
      </c>
      <c r="S1236" s="174">
        <f t="shared" ca="1" si="75"/>
        <v>44158</v>
      </c>
      <c r="T1236" s="20">
        <f ca="1">_xll.meDateFromTenor(S1236,"1D","Following",T$13,"Normal")</f>
        <v>44159</v>
      </c>
      <c r="U1236" s="175" t="str">
        <f ca="1"/>
        <v>Load Curve</v>
      </c>
      <c r="V1236" s="136" t="s">
        <v>4</v>
      </c>
    </row>
    <row r="1237" spans="1:22" x14ac:dyDescent="0.25">
      <c r="A1237" s="142">
        <v>1219</v>
      </c>
      <c r="B1237" s="134"/>
      <c r="C1237" s="174">
        <f ca="1">_xll.meDateFromTenor(C1236,"1D","FOLLOWING",D$13,"NORMAL")</f>
        <v>44159</v>
      </c>
      <c r="D1237" s="20">
        <f ca="1">_xll.meDateFromTenor(C1237,D$14,"Following",D$13,"Normal")</f>
        <v>44160</v>
      </c>
      <c r="E1237" s="175">
        <f ca="1"/>
        <v>2.6858512381351639E-3</v>
      </c>
      <c r="F1237" s="99"/>
      <c r="G1237" s="174">
        <f t="shared" ref="G1237:G1300" ca="1" si="76">$C1237</f>
        <v>44159</v>
      </c>
      <c r="H1237" s="20">
        <f ca="1">_xll.meDateFromTenor(G1237,H$14,"Following",H$13,"Normal")</f>
        <v>44251</v>
      </c>
      <c r="I1237" s="175" t="str">
        <f ca="1"/>
        <v>Load Curve</v>
      </c>
      <c r="J1237" s="7" t="s">
        <v>4</v>
      </c>
      <c r="K1237" s="174">
        <f t="shared" ref="K1237:K1300" ca="1" si="77">$C1237</f>
        <v>44159</v>
      </c>
      <c r="L1237" s="20">
        <f ca="1">_xll.meDateFromTenor(K1237,L$14,"Following",L$13,"Normal")</f>
        <v>44340</v>
      </c>
      <c r="M1237" s="175">
        <f ca="1"/>
        <v>6.1191564082766596E-3</v>
      </c>
      <c r="N1237" s="7" t="s">
        <v>4</v>
      </c>
      <c r="O1237" s="174">
        <f t="shared" ref="O1237:O1300" ca="1" si="78">$C1237</f>
        <v>44159</v>
      </c>
      <c r="P1237" s="20">
        <f ca="1">_xll.meDateFromTenor(O1237,P$14,"Following",P$13,"Normal")</f>
        <v>44160</v>
      </c>
      <c r="Q1237" s="175" t="str">
        <f ca="1"/>
        <v>Load Curve</v>
      </c>
      <c r="R1237" s="7" t="s">
        <v>4</v>
      </c>
      <c r="S1237" s="174">
        <f t="shared" ref="S1237:S1300" ca="1" si="79">$C1237</f>
        <v>44159</v>
      </c>
      <c r="T1237" s="20">
        <f ca="1">_xll.meDateFromTenor(S1237,"1D","Following",T$13,"Normal")</f>
        <v>44160</v>
      </c>
      <c r="U1237" s="175" t="str">
        <f ca="1"/>
        <v>Load Curve</v>
      </c>
      <c r="V1237" s="136" t="s">
        <v>4</v>
      </c>
    </row>
    <row r="1238" spans="1:22" x14ac:dyDescent="0.25">
      <c r="A1238" s="142">
        <v>1220</v>
      </c>
      <c r="B1238" s="134"/>
      <c r="C1238" s="174">
        <f ca="1">_xll.meDateFromTenor(C1237,"1D","FOLLOWING",D$13,"NORMAL")</f>
        <v>44160</v>
      </c>
      <c r="D1238" s="20">
        <f ca="1">_xll.meDateFromTenor(C1238,D$14,"Following",D$13,"Normal")</f>
        <v>44161</v>
      </c>
      <c r="E1238" s="175">
        <f ca="1"/>
        <v>2.69150136242446E-3</v>
      </c>
      <c r="F1238" s="99"/>
      <c r="G1238" s="174">
        <f t="shared" ca="1" si="76"/>
        <v>44160</v>
      </c>
      <c r="H1238" s="20">
        <f ca="1">_xll.meDateFromTenor(G1238,H$14,"Following",H$13,"Normal")</f>
        <v>44252</v>
      </c>
      <c r="I1238" s="175" t="str">
        <f ca="1"/>
        <v>Load Curve</v>
      </c>
      <c r="J1238" s="7" t="s">
        <v>4</v>
      </c>
      <c r="K1238" s="174">
        <f t="shared" ca="1" si="77"/>
        <v>44160</v>
      </c>
      <c r="L1238" s="20">
        <f ca="1">_xll.meDateFromTenor(K1238,L$14,"Following",L$13,"Normal")</f>
        <v>44341</v>
      </c>
      <c r="M1238" s="175">
        <f ca="1"/>
        <v>6.125441694066331E-3</v>
      </c>
      <c r="N1238" s="7" t="s">
        <v>4</v>
      </c>
      <c r="O1238" s="174">
        <f t="shared" ca="1" si="78"/>
        <v>44160</v>
      </c>
      <c r="P1238" s="20">
        <f ca="1">_xll.meDateFromTenor(O1238,P$14,"Following",P$13,"Normal")</f>
        <v>44161</v>
      </c>
      <c r="Q1238" s="175" t="str">
        <f ca="1"/>
        <v>Load Curve</v>
      </c>
      <c r="R1238" s="7" t="s">
        <v>4</v>
      </c>
      <c r="S1238" s="174">
        <f t="shared" ca="1" si="79"/>
        <v>44160</v>
      </c>
      <c r="T1238" s="20">
        <f ca="1">_xll.meDateFromTenor(S1238,"1D","Following",T$13,"Normal")</f>
        <v>44161</v>
      </c>
      <c r="U1238" s="175" t="str">
        <f ca="1"/>
        <v>Load Curve</v>
      </c>
      <c r="V1238" s="136" t="s">
        <v>4</v>
      </c>
    </row>
    <row r="1239" spans="1:22" x14ac:dyDescent="0.25">
      <c r="A1239" s="142">
        <v>1221</v>
      </c>
      <c r="B1239" s="134"/>
      <c r="C1239" s="174">
        <f ca="1">_xll.meDateFromTenor(C1238,"1D","FOLLOWING",D$13,"NORMAL")</f>
        <v>44161</v>
      </c>
      <c r="D1239" s="20">
        <f ca="1">_xll.meDateFromTenor(C1239,D$14,"Following",D$13,"Normal")</f>
        <v>44162</v>
      </c>
      <c r="E1239" s="175">
        <f ca="1"/>
        <v>2.6971914893532348E-3</v>
      </c>
      <c r="F1239" s="99"/>
      <c r="G1239" s="174">
        <f t="shared" ca="1" si="76"/>
        <v>44161</v>
      </c>
      <c r="H1239" s="20">
        <f ca="1">_xll.meDateFromTenor(G1239,H$14,"Following",H$13,"Normal")</f>
        <v>44253</v>
      </c>
      <c r="I1239" s="175" t="str">
        <f ca="1"/>
        <v>Load Curve</v>
      </c>
      <c r="J1239" s="7" t="s">
        <v>4</v>
      </c>
      <c r="K1239" s="174">
        <f t="shared" ca="1" si="77"/>
        <v>44161</v>
      </c>
      <c r="L1239" s="20">
        <f ca="1">_xll.meDateFromTenor(K1239,L$14,"Following",L$13,"Normal")</f>
        <v>44342</v>
      </c>
      <c r="M1239" s="175">
        <f ca="1"/>
        <v>6.1317280652773672E-3</v>
      </c>
      <c r="N1239" s="7" t="s">
        <v>4</v>
      </c>
      <c r="O1239" s="174">
        <f t="shared" ca="1" si="78"/>
        <v>44161</v>
      </c>
      <c r="P1239" s="20">
        <f ca="1">_xll.meDateFromTenor(O1239,P$14,"Following",P$13,"Normal")</f>
        <v>44162</v>
      </c>
      <c r="Q1239" s="175" t="str">
        <f ca="1"/>
        <v>Load Curve</v>
      </c>
      <c r="R1239" s="7" t="s">
        <v>4</v>
      </c>
      <c r="S1239" s="174">
        <f t="shared" ca="1" si="79"/>
        <v>44161</v>
      </c>
      <c r="T1239" s="20">
        <f ca="1">_xll.meDateFromTenor(S1239,"1D","Following",T$13,"Normal")</f>
        <v>44162</v>
      </c>
      <c r="U1239" s="175" t="str">
        <f ca="1"/>
        <v>Load Curve</v>
      </c>
      <c r="V1239" s="136" t="s">
        <v>4</v>
      </c>
    </row>
    <row r="1240" spans="1:22" x14ac:dyDescent="0.25">
      <c r="A1240" s="142">
        <v>1222</v>
      </c>
      <c r="B1240" s="134"/>
      <c r="C1240" s="174">
        <f ca="1">_xll.meDateFromTenor(C1239,"1D","FOLLOWING",D$13,"NORMAL")</f>
        <v>44162</v>
      </c>
      <c r="D1240" s="20">
        <f ca="1">_xll.meDateFromTenor(C1240,D$14,"Following",D$13,"Normal")</f>
        <v>44165</v>
      </c>
      <c r="E1240" s="175">
        <f ca="1"/>
        <v>2.7087254738413099E-3</v>
      </c>
      <c r="F1240" s="99"/>
      <c r="G1240" s="174">
        <f t="shared" ca="1" si="76"/>
        <v>44162</v>
      </c>
      <c r="H1240" s="20">
        <f ca="1">_xll.meDateFromTenor(G1240,H$14,"Following",H$13,"Normal")</f>
        <v>44256</v>
      </c>
      <c r="I1240" s="175" t="str">
        <f ca="1"/>
        <v>Load Curve</v>
      </c>
      <c r="J1240" s="7" t="s">
        <v>4</v>
      </c>
      <c r="K1240" s="174">
        <f t="shared" ca="1" si="77"/>
        <v>44162</v>
      </c>
      <c r="L1240" s="20">
        <f ca="1">_xll.meDateFromTenor(K1240,L$14,"Following",L$13,"Normal")</f>
        <v>44343</v>
      </c>
      <c r="M1240" s="175">
        <f ca="1"/>
        <v>6.1380156005299497E-3</v>
      </c>
      <c r="N1240" s="7" t="s">
        <v>4</v>
      </c>
      <c r="O1240" s="174">
        <f t="shared" ca="1" si="78"/>
        <v>44162</v>
      </c>
      <c r="P1240" s="20">
        <f ca="1">_xll.meDateFromTenor(O1240,P$14,"Following",P$13,"Normal")</f>
        <v>44165</v>
      </c>
      <c r="Q1240" s="175" t="str">
        <f ca="1"/>
        <v>Load Curve</v>
      </c>
      <c r="R1240" s="7" t="s">
        <v>4</v>
      </c>
      <c r="S1240" s="174">
        <f t="shared" ca="1" si="79"/>
        <v>44162</v>
      </c>
      <c r="T1240" s="20">
        <f ca="1">_xll.meDateFromTenor(S1240,"1D","Following",T$13,"Normal")</f>
        <v>44165</v>
      </c>
      <c r="U1240" s="175" t="str">
        <f ca="1"/>
        <v>Load Curve</v>
      </c>
      <c r="V1240" s="136" t="s">
        <v>4</v>
      </c>
    </row>
    <row r="1241" spans="1:22" x14ac:dyDescent="0.25">
      <c r="A1241" s="142">
        <v>1223</v>
      </c>
      <c r="B1241" s="134"/>
      <c r="C1241" s="174">
        <f ca="1">_xll.meDateFromTenor(C1240,"1D","FOLLOWING",D$13,"NORMAL")</f>
        <v>44165</v>
      </c>
      <c r="D1241" s="20">
        <f ca="1">_xll.meDateFromTenor(C1241,D$14,"Following",D$13,"Normal")</f>
        <v>44166</v>
      </c>
      <c r="E1241" s="175">
        <f ca="1"/>
        <v>2.7203520537795365E-3</v>
      </c>
      <c r="F1241" s="99"/>
      <c r="G1241" s="174">
        <f t="shared" ca="1" si="76"/>
        <v>44165</v>
      </c>
      <c r="H1241" s="20">
        <f ca="1">_xll.meDateFromTenor(G1241,H$14,"Following",H$13,"Normal")</f>
        <v>44256</v>
      </c>
      <c r="I1241" s="175" t="str">
        <f ca="1"/>
        <v>Load Curve</v>
      </c>
      <c r="J1241" s="7" t="s">
        <v>4</v>
      </c>
      <c r="K1241" s="174">
        <f t="shared" ca="1" si="77"/>
        <v>44165</v>
      </c>
      <c r="L1241" s="20">
        <f ca="1">_xll.meDateFromTenor(K1241,L$14,"Following",L$13,"Normal")</f>
        <v>44347</v>
      </c>
      <c r="M1241" s="175">
        <f ca="1"/>
        <v>6.1568859767387549E-3</v>
      </c>
      <c r="N1241" s="7" t="s">
        <v>4</v>
      </c>
      <c r="O1241" s="174">
        <f t="shared" ca="1" si="78"/>
        <v>44165</v>
      </c>
      <c r="P1241" s="20">
        <f ca="1">_xll.meDateFromTenor(O1241,P$14,"Following",P$13,"Normal")</f>
        <v>44166</v>
      </c>
      <c r="Q1241" s="175" t="str">
        <f ca="1"/>
        <v>Load Curve</v>
      </c>
      <c r="R1241" s="7" t="s">
        <v>4</v>
      </c>
      <c r="S1241" s="174">
        <f t="shared" ca="1" si="79"/>
        <v>44165</v>
      </c>
      <c r="T1241" s="20">
        <f ca="1">_xll.meDateFromTenor(S1241,"1D","Following",T$13,"Normal")</f>
        <v>44166</v>
      </c>
      <c r="U1241" s="175" t="str">
        <f ca="1"/>
        <v>Load Curve</v>
      </c>
      <c r="V1241" s="136" t="s">
        <v>4</v>
      </c>
    </row>
    <row r="1242" spans="1:22" x14ac:dyDescent="0.25">
      <c r="A1242" s="142">
        <v>1224</v>
      </c>
      <c r="B1242" s="134"/>
      <c r="C1242" s="174">
        <f ca="1">_xll.meDateFromTenor(C1241,"1D","FOLLOWING",D$13,"NORMAL")</f>
        <v>44166</v>
      </c>
      <c r="D1242" s="20">
        <f ca="1">_xll.meDateFromTenor(C1242,D$14,"Following",D$13,"Normal")</f>
        <v>44167</v>
      </c>
      <c r="E1242" s="175">
        <f ca="1"/>
        <v>2.7262422162981372E-3</v>
      </c>
      <c r="F1242" s="99"/>
      <c r="G1242" s="174">
        <f t="shared" ca="1" si="76"/>
        <v>44166</v>
      </c>
      <c r="H1242" s="20">
        <f ca="1">_xll.meDateFromTenor(G1242,H$14,"Following",H$13,"Normal")</f>
        <v>44256</v>
      </c>
      <c r="I1242" s="175" t="str">
        <f ca="1"/>
        <v>Load Curve</v>
      </c>
      <c r="J1242" s="7" t="s">
        <v>4</v>
      </c>
      <c r="K1242" s="174">
        <f t="shared" ca="1" si="77"/>
        <v>44166</v>
      </c>
      <c r="L1242" s="20">
        <f ca="1">_xll.meDateFromTenor(K1242,L$14,"Following",L$13,"Normal")</f>
        <v>44348</v>
      </c>
      <c r="M1242" s="175">
        <f ca="1"/>
        <v>6.1631789543593095E-3</v>
      </c>
      <c r="N1242" s="7" t="s">
        <v>4</v>
      </c>
      <c r="O1242" s="174">
        <f t="shared" ca="1" si="78"/>
        <v>44166</v>
      </c>
      <c r="P1242" s="20">
        <f ca="1">_xll.meDateFromTenor(O1242,P$14,"Following",P$13,"Normal")</f>
        <v>44167</v>
      </c>
      <c r="Q1242" s="175" t="str">
        <f ca="1"/>
        <v>Load Curve</v>
      </c>
      <c r="R1242" s="7" t="s">
        <v>4</v>
      </c>
      <c r="S1242" s="174">
        <f t="shared" ca="1" si="79"/>
        <v>44166</v>
      </c>
      <c r="T1242" s="20">
        <f ca="1">_xll.meDateFromTenor(S1242,"1D","Following",T$13,"Normal")</f>
        <v>44167</v>
      </c>
      <c r="U1242" s="175" t="str">
        <f ca="1"/>
        <v>Load Curve</v>
      </c>
      <c r="V1242" s="136" t="s">
        <v>4</v>
      </c>
    </row>
    <row r="1243" spans="1:22" x14ac:dyDescent="0.25">
      <c r="A1243" s="142">
        <v>1225</v>
      </c>
      <c r="B1243" s="134"/>
      <c r="C1243" s="174">
        <f ca="1">_xll.meDateFromTenor(C1242,"1D","FOLLOWING",D$13,"NORMAL")</f>
        <v>44167</v>
      </c>
      <c r="D1243" s="20">
        <f ca="1">_xll.meDateFromTenor(C1243,D$14,"Following",D$13,"Normal")</f>
        <v>44168</v>
      </c>
      <c r="E1243" s="175">
        <f ca="1"/>
        <v>2.7321723905689046E-3</v>
      </c>
      <c r="F1243" s="99"/>
      <c r="G1243" s="174">
        <f t="shared" ca="1" si="76"/>
        <v>44167</v>
      </c>
      <c r="H1243" s="20">
        <f ca="1">_xll.meDateFromTenor(G1243,H$14,"Following",H$13,"Normal")</f>
        <v>44257</v>
      </c>
      <c r="I1243" s="175" t="str">
        <f ca="1"/>
        <v>Load Curve</v>
      </c>
      <c r="J1243" s="7" t="s">
        <v>4</v>
      </c>
      <c r="K1243" s="174">
        <f t="shared" ca="1" si="77"/>
        <v>44167</v>
      </c>
      <c r="L1243" s="20">
        <f ca="1">_xll.meDateFromTenor(K1243,L$14,"Following",L$13,"Normal")</f>
        <v>44349</v>
      </c>
      <c r="M1243" s="175">
        <f ca="1"/>
        <v>6.1694734891223103E-3</v>
      </c>
      <c r="N1243" s="7" t="s">
        <v>4</v>
      </c>
      <c r="O1243" s="174">
        <f t="shared" ca="1" si="78"/>
        <v>44167</v>
      </c>
      <c r="P1243" s="20">
        <f ca="1">_xll.meDateFromTenor(O1243,P$14,"Following",P$13,"Normal")</f>
        <v>44168</v>
      </c>
      <c r="Q1243" s="175" t="str">
        <f ca="1"/>
        <v>Load Curve</v>
      </c>
      <c r="R1243" s="7" t="s">
        <v>4</v>
      </c>
      <c r="S1243" s="174">
        <f t="shared" ca="1" si="79"/>
        <v>44167</v>
      </c>
      <c r="T1243" s="20">
        <f ca="1">_xll.meDateFromTenor(S1243,"1D","Following",T$13,"Normal")</f>
        <v>44168</v>
      </c>
      <c r="U1243" s="175" t="str">
        <f ca="1"/>
        <v>Load Curve</v>
      </c>
      <c r="V1243" s="136" t="s">
        <v>4</v>
      </c>
    </row>
    <row r="1244" spans="1:22" x14ac:dyDescent="0.25">
      <c r="A1244" s="142">
        <v>1226</v>
      </c>
      <c r="B1244" s="134"/>
      <c r="C1244" s="174">
        <f ca="1">_xll.meDateFromTenor(C1243,"1D","FOLLOWING",D$13,"NORMAL")</f>
        <v>44168</v>
      </c>
      <c r="D1244" s="20">
        <f ca="1">_xll.meDateFromTenor(C1244,D$14,"Following",D$13,"Normal")</f>
        <v>44169</v>
      </c>
      <c r="E1244" s="175">
        <f ca="1"/>
        <v>2.7381425777943703E-3</v>
      </c>
      <c r="F1244" s="99"/>
      <c r="G1244" s="174">
        <f t="shared" ca="1" si="76"/>
        <v>44168</v>
      </c>
      <c r="H1244" s="20">
        <f ca="1">_xll.meDateFromTenor(G1244,H$14,"Following",H$13,"Normal")</f>
        <v>44258</v>
      </c>
      <c r="I1244" s="175" t="str">
        <f ca="1"/>
        <v>Load Curve</v>
      </c>
      <c r="J1244" s="7" t="s">
        <v>4</v>
      </c>
      <c r="K1244" s="174">
        <f t="shared" ca="1" si="77"/>
        <v>44168</v>
      </c>
      <c r="L1244" s="20">
        <f ca="1">_xll.meDateFromTenor(K1244,L$14,"Following",L$13,"Normal")</f>
        <v>44350</v>
      </c>
      <c r="M1244" s="175">
        <f ca="1"/>
        <v>6.175769659647932E-3</v>
      </c>
      <c r="N1244" s="7" t="s">
        <v>4</v>
      </c>
      <c r="O1244" s="174">
        <f t="shared" ca="1" si="78"/>
        <v>44168</v>
      </c>
      <c r="P1244" s="20">
        <f ca="1">_xll.meDateFromTenor(O1244,P$14,"Following",P$13,"Normal")</f>
        <v>44169</v>
      </c>
      <c r="Q1244" s="175" t="str">
        <f ca="1"/>
        <v>Load Curve</v>
      </c>
      <c r="R1244" s="7" t="s">
        <v>4</v>
      </c>
      <c r="S1244" s="174">
        <f t="shared" ca="1" si="79"/>
        <v>44168</v>
      </c>
      <c r="T1244" s="20">
        <f ca="1">_xll.meDateFromTenor(S1244,"1D","Following",T$13,"Normal")</f>
        <v>44169</v>
      </c>
      <c r="U1244" s="175" t="str">
        <f ca="1"/>
        <v>Load Curve</v>
      </c>
      <c r="V1244" s="136" t="s">
        <v>4</v>
      </c>
    </row>
    <row r="1245" spans="1:22" x14ac:dyDescent="0.25">
      <c r="A1245" s="142">
        <v>1227</v>
      </c>
      <c r="B1245" s="134"/>
      <c r="C1245" s="174">
        <f ca="1">_xll.meDateFromTenor(C1244,"1D","FOLLOWING",D$13,"NORMAL")</f>
        <v>44169</v>
      </c>
      <c r="D1245" s="20">
        <f ca="1">_xll.meDateFromTenor(C1245,D$14,"Following",D$13,"Normal")</f>
        <v>44172</v>
      </c>
      <c r="E1245" s="175">
        <f ca="1"/>
        <v>2.7502373472997076E-3</v>
      </c>
      <c r="F1245" s="99"/>
      <c r="G1245" s="174">
        <f t="shared" ca="1" si="76"/>
        <v>44169</v>
      </c>
      <c r="H1245" s="20">
        <f ca="1">_xll.meDateFromTenor(G1245,H$14,"Following",H$13,"Normal")</f>
        <v>44259</v>
      </c>
      <c r="I1245" s="175" t="str">
        <f ca="1"/>
        <v>Load Curve</v>
      </c>
      <c r="J1245" s="7" t="s">
        <v>4</v>
      </c>
      <c r="K1245" s="174">
        <f t="shared" ca="1" si="77"/>
        <v>44169</v>
      </c>
      <c r="L1245" s="20">
        <f ca="1">_xll.meDateFromTenor(K1245,L$14,"Following",L$13,"Normal")</f>
        <v>44351</v>
      </c>
      <c r="M1245" s="175">
        <f ca="1"/>
        <v>6.1820675445563595E-3</v>
      </c>
      <c r="N1245" s="7" t="s">
        <v>4</v>
      </c>
      <c r="O1245" s="174">
        <f t="shared" ca="1" si="78"/>
        <v>44169</v>
      </c>
      <c r="P1245" s="20">
        <f ca="1">_xll.meDateFromTenor(O1245,P$14,"Following",P$13,"Normal")</f>
        <v>44172</v>
      </c>
      <c r="Q1245" s="175" t="str">
        <f ca="1"/>
        <v>Load Curve</v>
      </c>
      <c r="R1245" s="7" t="s">
        <v>4</v>
      </c>
      <c r="S1245" s="174">
        <f t="shared" ca="1" si="79"/>
        <v>44169</v>
      </c>
      <c r="T1245" s="20">
        <f ca="1">_xll.meDateFromTenor(S1245,"1D","Following",T$13,"Normal")</f>
        <v>44172</v>
      </c>
      <c r="U1245" s="175" t="str">
        <f ca="1"/>
        <v>Load Curve</v>
      </c>
      <c r="V1245" s="136" t="s">
        <v>4</v>
      </c>
    </row>
    <row r="1246" spans="1:22" x14ac:dyDescent="0.25">
      <c r="A1246" s="142">
        <v>1228</v>
      </c>
      <c r="B1246" s="134"/>
      <c r="C1246" s="174">
        <f ca="1">_xll.meDateFromTenor(C1245,"1D","FOLLOWING",D$13,"NORMAL")</f>
        <v>44172</v>
      </c>
      <c r="D1246" s="20">
        <f ca="1">_xll.meDateFromTenor(C1246,D$14,"Following",D$13,"Normal")</f>
        <v>44173</v>
      </c>
      <c r="E1246" s="175">
        <f ca="1"/>
        <v>2.7624234885164152E-3</v>
      </c>
      <c r="F1246" s="99"/>
      <c r="G1246" s="174">
        <f t="shared" ca="1" si="76"/>
        <v>44172</v>
      </c>
      <c r="H1246" s="20">
        <f ca="1">_xll.meDateFromTenor(G1246,H$14,"Following",H$13,"Normal")</f>
        <v>44263</v>
      </c>
      <c r="I1246" s="175" t="str">
        <f ca="1"/>
        <v>Load Curve</v>
      </c>
      <c r="J1246" s="7" t="s">
        <v>4</v>
      </c>
      <c r="K1246" s="174">
        <f t="shared" ca="1" si="77"/>
        <v>44172</v>
      </c>
      <c r="L1246" s="20">
        <f ca="1">_xll.meDateFromTenor(K1246,L$14,"Following",L$13,"Normal")</f>
        <v>44354</v>
      </c>
      <c r="M1246" s="175">
        <f ca="1"/>
        <v>6.2009722717802562E-3</v>
      </c>
      <c r="N1246" s="7" t="s">
        <v>4</v>
      </c>
      <c r="O1246" s="174">
        <f t="shared" ca="1" si="78"/>
        <v>44172</v>
      </c>
      <c r="P1246" s="20">
        <f ca="1">_xll.meDateFromTenor(O1246,P$14,"Following",P$13,"Normal")</f>
        <v>44173</v>
      </c>
      <c r="Q1246" s="175" t="str">
        <f ca="1"/>
        <v>Load Curve</v>
      </c>
      <c r="R1246" s="7" t="s">
        <v>4</v>
      </c>
      <c r="S1246" s="174">
        <f t="shared" ca="1" si="79"/>
        <v>44172</v>
      </c>
      <c r="T1246" s="20">
        <f ca="1">_xll.meDateFromTenor(S1246,"1D","Following",T$13,"Normal")</f>
        <v>44173</v>
      </c>
      <c r="U1246" s="175" t="str">
        <f ca="1"/>
        <v>Load Curve</v>
      </c>
      <c r="V1246" s="136" t="s">
        <v>4</v>
      </c>
    </row>
    <row r="1247" spans="1:22" x14ac:dyDescent="0.25">
      <c r="A1247" s="142">
        <v>1229</v>
      </c>
      <c r="B1247" s="134"/>
      <c r="C1247" s="174">
        <f ca="1">_xll.meDateFromTenor(C1246,"1D","FOLLOWING",D$13,"NORMAL")</f>
        <v>44173</v>
      </c>
      <c r="D1247" s="20">
        <f ca="1">_xll.meDateFromTenor(C1247,D$14,"Following",D$13,"Normal")</f>
        <v>44174</v>
      </c>
      <c r="E1247" s="175">
        <f ca="1"/>
        <v>2.7685937640860138E-3</v>
      </c>
      <c r="F1247" s="99"/>
      <c r="G1247" s="174">
        <f t="shared" ca="1" si="76"/>
        <v>44173</v>
      </c>
      <c r="H1247" s="20">
        <f ca="1">_xll.meDateFromTenor(G1247,H$14,"Following",H$13,"Normal")</f>
        <v>44263</v>
      </c>
      <c r="I1247" s="175" t="str">
        <f ca="1"/>
        <v>Load Curve</v>
      </c>
      <c r="J1247" s="7" t="s">
        <v>4</v>
      </c>
      <c r="K1247" s="174">
        <f t="shared" ca="1" si="77"/>
        <v>44173</v>
      </c>
      <c r="L1247" s="20">
        <f ca="1">_xll.meDateFromTenor(K1247,L$14,"Following",L$13,"Normal")</f>
        <v>44355</v>
      </c>
      <c r="M1247" s="175">
        <f ca="1"/>
        <v>6.2072778004216966E-3</v>
      </c>
      <c r="N1247" s="7" t="s">
        <v>4</v>
      </c>
      <c r="O1247" s="174">
        <f t="shared" ca="1" si="78"/>
        <v>44173</v>
      </c>
      <c r="P1247" s="20">
        <f ca="1">_xll.meDateFromTenor(O1247,P$14,"Following",P$13,"Normal")</f>
        <v>44174</v>
      </c>
      <c r="Q1247" s="175" t="str">
        <f ca="1"/>
        <v>Load Curve</v>
      </c>
      <c r="R1247" s="7" t="s">
        <v>4</v>
      </c>
      <c r="S1247" s="174">
        <f t="shared" ca="1" si="79"/>
        <v>44173</v>
      </c>
      <c r="T1247" s="20">
        <f ca="1">_xll.meDateFromTenor(S1247,"1D","Following",T$13,"Normal")</f>
        <v>44174</v>
      </c>
      <c r="U1247" s="175" t="str">
        <f ca="1"/>
        <v>Load Curve</v>
      </c>
      <c r="V1247" s="136" t="s">
        <v>4</v>
      </c>
    </row>
    <row r="1248" spans="1:22" x14ac:dyDescent="0.25">
      <c r="A1248" s="142">
        <v>1230</v>
      </c>
      <c r="B1248" s="134"/>
      <c r="C1248" s="174">
        <f ca="1">_xll.meDateFromTenor(C1247,"1D","FOLLOWING",D$13,"NORMAL")</f>
        <v>44174</v>
      </c>
      <c r="D1248" s="20">
        <f ca="1">_xll.meDateFromTenor(C1248,D$14,"Following",D$13,"Normal")</f>
        <v>44175</v>
      </c>
      <c r="E1248" s="175">
        <f ca="1"/>
        <v>2.7748040621218377E-3</v>
      </c>
      <c r="F1248" s="99"/>
      <c r="G1248" s="174">
        <f t="shared" ca="1" si="76"/>
        <v>44174</v>
      </c>
      <c r="H1248" s="20">
        <f ca="1">_xll.meDateFromTenor(G1248,H$14,"Following",H$13,"Normal")</f>
        <v>44264</v>
      </c>
      <c r="I1248" s="175" t="str">
        <f ca="1"/>
        <v>Load Curve</v>
      </c>
      <c r="J1248" s="7" t="s">
        <v>4</v>
      </c>
      <c r="K1248" s="174">
        <f t="shared" ca="1" si="77"/>
        <v>44174</v>
      </c>
      <c r="L1248" s="20">
        <f ca="1">_xll.meDateFromTenor(K1248,L$14,"Following",L$13,"Normal")</f>
        <v>44356</v>
      </c>
      <c r="M1248" s="175">
        <f ca="1"/>
        <v>6.2135854365468375E-3</v>
      </c>
      <c r="N1248" s="7" t="s">
        <v>4</v>
      </c>
      <c r="O1248" s="174">
        <f t="shared" ca="1" si="78"/>
        <v>44174</v>
      </c>
      <c r="P1248" s="20">
        <f ca="1">_xll.meDateFromTenor(O1248,P$14,"Following",P$13,"Normal")</f>
        <v>44175</v>
      </c>
      <c r="Q1248" s="175" t="str">
        <f ca="1"/>
        <v>Load Curve</v>
      </c>
      <c r="R1248" s="7" t="s">
        <v>4</v>
      </c>
      <c r="S1248" s="174">
        <f t="shared" ca="1" si="79"/>
        <v>44174</v>
      </c>
      <c r="T1248" s="20">
        <f ca="1">_xll.meDateFromTenor(S1248,"1D","Following",T$13,"Normal")</f>
        <v>44175</v>
      </c>
      <c r="U1248" s="175" t="str">
        <f ca="1"/>
        <v>Load Curve</v>
      </c>
      <c r="V1248" s="136" t="s">
        <v>4</v>
      </c>
    </row>
    <row r="1249" spans="1:22" x14ac:dyDescent="0.25">
      <c r="A1249" s="142">
        <v>1231</v>
      </c>
      <c r="B1249" s="134"/>
      <c r="C1249" s="174">
        <f ca="1">_xll.meDateFromTenor(C1248,"1D","FOLLOWING",D$13,"NORMAL")</f>
        <v>44175</v>
      </c>
      <c r="D1249" s="20">
        <f ca="1">_xll.meDateFromTenor(C1249,D$14,"Following",D$13,"Normal")</f>
        <v>44176</v>
      </c>
      <c r="E1249" s="175">
        <f ca="1"/>
        <v>2.7810543838229333E-3</v>
      </c>
      <c r="F1249" s="99"/>
      <c r="G1249" s="174">
        <f t="shared" ca="1" si="76"/>
        <v>44175</v>
      </c>
      <c r="H1249" s="20">
        <f ca="1">_xll.meDateFromTenor(G1249,H$14,"Following",H$13,"Normal")</f>
        <v>44265</v>
      </c>
      <c r="I1249" s="175" t="str">
        <f ca="1"/>
        <v>Load Curve</v>
      </c>
      <c r="J1249" s="7" t="s">
        <v>4</v>
      </c>
      <c r="K1249" s="174">
        <f t="shared" ca="1" si="77"/>
        <v>44175</v>
      </c>
      <c r="L1249" s="20">
        <f ca="1">_xll.meDateFromTenor(K1249,L$14,"Following",L$13,"Normal")</f>
        <v>44357</v>
      </c>
      <c r="M1249" s="175">
        <f ca="1"/>
        <v>6.219895258775864E-3</v>
      </c>
      <c r="N1249" s="7" t="s">
        <v>4</v>
      </c>
      <c r="O1249" s="174">
        <f t="shared" ca="1" si="78"/>
        <v>44175</v>
      </c>
      <c r="P1249" s="20">
        <f ca="1">_xll.meDateFromTenor(O1249,P$14,"Following",P$13,"Normal")</f>
        <v>44176</v>
      </c>
      <c r="Q1249" s="175" t="str">
        <f ca="1"/>
        <v>Load Curve</v>
      </c>
      <c r="R1249" s="7" t="s">
        <v>4</v>
      </c>
      <c r="S1249" s="174">
        <f t="shared" ca="1" si="79"/>
        <v>44175</v>
      </c>
      <c r="T1249" s="20">
        <f ca="1">_xll.meDateFromTenor(S1249,"1D","Following",T$13,"Normal")</f>
        <v>44176</v>
      </c>
      <c r="U1249" s="175" t="str">
        <f ca="1"/>
        <v>Load Curve</v>
      </c>
      <c r="V1249" s="136" t="s">
        <v>4</v>
      </c>
    </row>
    <row r="1250" spans="1:22" x14ac:dyDescent="0.25">
      <c r="A1250" s="142">
        <v>1232</v>
      </c>
      <c r="B1250" s="134"/>
      <c r="C1250" s="174">
        <f ca="1">_xll.meDateFromTenor(C1249,"1D","FOLLOWING",D$13,"NORMAL")</f>
        <v>44176</v>
      </c>
      <c r="D1250" s="20">
        <f ca="1">_xll.meDateFromTenor(C1250,D$14,"Following",D$13,"Normal")</f>
        <v>44179</v>
      </c>
      <c r="E1250" s="175">
        <f ca="1"/>
        <v>2.793710127768495E-3</v>
      </c>
      <c r="F1250" s="99"/>
      <c r="G1250" s="174">
        <f t="shared" ca="1" si="76"/>
        <v>44176</v>
      </c>
      <c r="H1250" s="20">
        <f ca="1">_xll.meDateFromTenor(G1250,H$14,"Following",H$13,"Normal")</f>
        <v>44266</v>
      </c>
      <c r="I1250" s="175" t="str">
        <f ca="1"/>
        <v>Load Curve</v>
      </c>
      <c r="J1250" s="7" t="s">
        <v>4</v>
      </c>
      <c r="K1250" s="174">
        <f t="shared" ca="1" si="77"/>
        <v>44176</v>
      </c>
      <c r="L1250" s="20">
        <f ca="1">_xll.meDateFromTenor(K1250,L$14,"Following",L$13,"Normal")</f>
        <v>44358</v>
      </c>
      <c r="M1250" s="175">
        <f ca="1"/>
        <v>6.2262073457289516E-3</v>
      </c>
      <c r="N1250" s="7" t="s">
        <v>4</v>
      </c>
      <c r="O1250" s="174">
        <f t="shared" ca="1" si="78"/>
        <v>44176</v>
      </c>
      <c r="P1250" s="20">
        <f ca="1">_xll.meDateFromTenor(O1250,P$14,"Following",P$13,"Normal")</f>
        <v>44179</v>
      </c>
      <c r="Q1250" s="175" t="str">
        <f ca="1"/>
        <v>Load Curve</v>
      </c>
      <c r="R1250" s="7" t="s">
        <v>4</v>
      </c>
      <c r="S1250" s="174">
        <f t="shared" ca="1" si="79"/>
        <v>44176</v>
      </c>
      <c r="T1250" s="20">
        <f ca="1">_xll.meDateFromTenor(S1250,"1D","Following",T$13,"Normal")</f>
        <v>44179</v>
      </c>
      <c r="U1250" s="175" t="str">
        <f ca="1"/>
        <v>Load Curve</v>
      </c>
      <c r="V1250" s="136" t="s">
        <v>4</v>
      </c>
    </row>
    <row r="1251" spans="1:22" x14ac:dyDescent="0.25">
      <c r="A1251" s="142">
        <v>1233</v>
      </c>
      <c r="B1251" s="134"/>
      <c r="C1251" s="174">
        <f ca="1">_xll.meDateFromTenor(C1250,"1D","FOLLOWING",D$13,"NORMAL")</f>
        <v>44179</v>
      </c>
      <c r="D1251" s="20">
        <f ca="1">_xll.meDateFromTenor(C1251,D$14,"Following",D$13,"Normal")</f>
        <v>44180</v>
      </c>
      <c r="E1251" s="175">
        <f ca="1"/>
        <v>2.8064559406009307E-3</v>
      </c>
      <c r="F1251" s="99"/>
      <c r="G1251" s="174">
        <f t="shared" ca="1" si="76"/>
        <v>44179</v>
      </c>
      <c r="H1251" s="20">
        <f ca="1">_xll.meDateFromTenor(G1251,H$14,"Following",H$13,"Normal")</f>
        <v>44270</v>
      </c>
      <c r="I1251" s="175" t="str">
        <f ca="1"/>
        <v>Load Curve</v>
      </c>
      <c r="J1251" s="7" t="s">
        <v>4</v>
      </c>
      <c r="K1251" s="174">
        <f t="shared" ca="1" si="77"/>
        <v>44179</v>
      </c>
      <c r="L1251" s="20">
        <f ca="1">_xll.meDateFromTenor(K1251,L$14,"Following",L$13,"Normal")</f>
        <v>44361</v>
      </c>
      <c r="M1251" s="175">
        <f ca="1"/>
        <v>6.2451579811343902E-3</v>
      </c>
      <c r="N1251" s="7" t="s">
        <v>4</v>
      </c>
      <c r="O1251" s="174">
        <f t="shared" ca="1" si="78"/>
        <v>44179</v>
      </c>
      <c r="P1251" s="20">
        <f ca="1">_xll.meDateFromTenor(O1251,P$14,"Following",P$13,"Normal")</f>
        <v>44180</v>
      </c>
      <c r="Q1251" s="175" t="str">
        <f ca="1"/>
        <v>Load Curve</v>
      </c>
      <c r="R1251" s="7" t="s">
        <v>4</v>
      </c>
      <c r="S1251" s="174">
        <f t="shared" ca="1" si="79"/>
        <v>44179</v>
      </c>
      <c r="T1251" s="20">
        <f ca="1">_xll.meDateFromTenor(S1251,"1D","Following",T$13,"Normal")</f>
        <v>44180</v>
      </c>
      <c r="U1251" s="175" t="str">
        <f ca="1"/>
        <v>Load Curve</v>
      </c>
      <c r="V1251" s="136" t="s">
        <v>4</v>
      </c>
    </row>
    <row r="1252" spans="1:22" x14ac:dyDescent="0.25">
      <c r="A1252" s="142">
        <v>1234</v>
      </c>
      <c r="B1252" s="134"/>
      <c r="C1252" s="174">
        <f ca="1">_xll.meDateFromTenor(C1251,"1D","FOLLOWING",D$13,"NORMAL")</f>
        <v>44180</v>
      </c>
      <c r="D1252" s="20">
        <f ca="1">_xll.meDateFromTenor(C1252,D$14,"Following",D$13,"Normal")</f>
        <v>44181</v>
      </c>
      <c r="E1252" s="175">
        <f ca="1"/>
        <v>2.8129064051625229E-3</v>
      </c>
      <c r="F1252" s="99"/>
      <c r="G1252" s="174">
        <f t="shared" ca="1" si="76"/>
        <v>44180</v>
      </c>
      <c r="H1252" s="20">
        <f ca="1">_xll.meDateFromTenor(G1252,H$14,"Following",H$13,"Normal")</f>
        <v>44270</v>
      </c>
      <c r="I1252" s="175" t="str">
        <f ca="1"/>
        <v>Load Curve</v>
      </c>
      <c r="J1252" s="7" t="s">
        <v>4</v>
      </c>
      <c r="K1252" s="174">
        <f t="shared" ca="1" si="77"/>
        <v>44180</v>
      </c>
      <c r="L1252" s="20">
        <f ca="1">_xll.meDateFromTenor(K1252,L$14,"Following",L$13,"Normal")</f>
        <v>44362</v>
      </c>
      <c r="M1252" s="175">
        <f ca="1"/>
        <v>6.2514799131855306E-3</v>
      </c>
      <c r="N1252" s="7" t="s">
        <v>4</v>
      </c>
      <c r="O1252" s="174">
        <f t="shared" ca="1" si="78"/>
        <v>44180</v>
      </c>
      <c r="P1252" s="20">
        <f ca="1">_xll.meDateFromTenor(O1252,P$14,"Following",P$13,"Normal")</f>
        <v>44181</v>
      </c>
      <c r="Q1252" s="175" t="str">
        <f ca="1"/>
        <v>Load Curve</v>
      </c>
      <c r="R1252" s="7" t="s">
        <v>4</v>
      </c>
      <c r="S1252" s="174">
        <f t="shared" ca="1" si="79"/>
        <v>44180</v>
      </c>
      <c r="T1252" s="20">
        <f ca="1">_xll.meDateFromTenor(S1252,"1D","Following",T$13,"Normal")</f>
        <v>44181</v>
      </c>
      <c r="U1252" s="175" t="str">
        <f ca="1"/>
        <v>Load Curve</v>
      </c>
      <c r="V1252" s="136" t="s">
        <v>4</v>
      </c>
    </row>
    <row r="1253" spans="1:22" x14ac:dyDescent="0.25">
      <c r="A1253" s="142">
        <v>1235</v>
      </c>
      <c r="B1253" s="134"/>
      <c r="C1253" s="174">
        <f ca="1">_xll.meDateFromTenor(C1252,"1D","FOLLOWING",D$13,"NORMAL")</f>
        <v>44181</v>
      </c>
      <c r="D1253" s="20">
        <f ca="1">_xll.meDateFromTenor(C1253,D$14,"Following",D$13,"Normal")</f>
        <v>44182</v>
      </c>
      <c r="E1253" s="175">
        <f ca="1"/>
        <v>2.8193969030625597E-3</v>
      </c>
      <c r="F1253" s="99"/>
      <c r="G1253" s="174">
        <f t="shared" ca="1" si="76"/>
        <v>44181</v>
      </c>
      <c r="H1253" s="20">
        <f ca="1">_xll.meDateFromTenor(G1253,H$14,"Following",H$13,"Normal")</f>
        <v>44271</v>
      </c>
      <c r="I1253" s="175" t="str">
        <f ca="1"/>
        <v>Load Curve</v>
      </c>
      <c r="J1253" s="7" t="s">
        <v>4</v>
      </c>
      <c r="K1253" s="174">
        <f t="shared" ca="1" si="77"/>
        <v>44181</v>
      </c>
      <c r="L1253" s="20">
        <f ca="1">_xll.meDateFromTenor(K1253,L$14,"Following",L$13,"Normal")</f>
        <v>44363</v>
      </c>
      <c r="M1253" s="175">
        <f ca="1"/>
        <v>6.2578045030616293E-3</v>
      </c>
      <c r="N1253" s="7" t="s">
        <v>4</v>
      </c>
      <c r="O1253" s="174">
        <f t="shared" ca="1" si="78"/>
        <v>44181</v>
      </c>
      <c r="P1253" s="20">
        <f ca="1">_xll.meDateFromTenor(O1253,P$14,"Following",P$13,"Normal")</f>
        <v>44182</v>
      </c>
      <c r="Q1253" s="175" t="str">
        <f ca="1"/>
        <v>Load Curve</v>
      </c>
      <c r="R1253" s="7" t="s">
        <v>4</v>
      </c>
      <c r="S1253" s="174">
        <f t="shared" ca="1" si="79"/>
        <v>44181</v>
      </c>
      <c r="T1253" s="20">
        <f ca="1">_xll.meDateFromTenor(S1253,"1D","Following",T$13,"Normal")</f>
        <v>44182</v>
      </c>
      <c r="U1253" s="175" t="str">
        <f ca="1"/>
        <v>Load Curve</v>
      </c>
      <c r="V1253" s="136" t="s">
        <v>4</v>
      </c>
    </row>
    <row r="1254" spans="1:22" x14ac:dyDescent="0.25">
      <c r="A1254" s="142">
        <v>1236</v>
      </c>
      <c r="B1254" s="134"/>
      <c r="C1254" s="174">
        <f ca="1">_xll.meDateFromTenor(C1253,"1D","FOLLOWING",D$13,"NORMAL")</f>
        <v>44182</v>
      </c>
      <c r="D1254" s="20">
        <f ca="1">_xll.meDateFromTenor(C1254,D$14,"Following",D$13,"Normal")</f>
        <v>44183</v>
      </c>
      <c r="E1254" s="175">
        <f ca="1"/>
        <v>2.8259274357362884E-3</v>
      </c>
      <c r="F1254" s="99"/>
      <c r="G1254" s="174">
        <f t="shared" ca="1" si="76"/>
        <v>44182</v>
      </c>
      <c r="H1254" s="20">
        <f ca="1">_xll.meDateFromTenor(G1254,H$14,"Following",H$13,"Normal")</f>
        <v>44272</v>
      </c>
      <c r="I1254" s="175" t="str">
        <f ca="1"/>
        <v>Load Curve</v>
      </c>
      <c r="J1254" s="7" t="s">
        <v>4</v>
      </c>
      <c r="K1254" s="174">
        <f t="shared" ca="1" si="77"/>
        <v>44182</v>
      </c>
      <c r="L1254" s="20">
        <f ca="1">_xll.meDateFromTenor(K1254,L$14,"Following",L$13,"Normal")</f>
        <v>44364</v>
      </c>
      <c r="M1254" s="175">
        <f ca="1"/>
        <v>6.2641318293828714E-3</v>
      </c>
      <c r="N1254" s="7" t="s">
        <v>4</v>
      </c>
      <c r="O1254" s="174">
        <f t="shared" ca="1" si="78"/>
        <v>44182</v>
      </c>
      <c r="P1254" s="20">
        <f ca="1">_xll.meDateFromTenor(O1254,P$14,"Following",P$13,"Normal")</f>
        <v>44183</v>
      </c>
      <c r="Q1254" s="175" t="str">
        <f ca="1"/>
        <v>Load Curve</v>
      </c>
      <c r="R1254" s="7" t="s">
        <v>4</v>
      </c>
      <c r="S1254" s="174">
        <f t="shared" ca="1" si="79"/>
        <v>44182</v>
      </c>
      <c r="T1254" s="20">
        <f ca="1">_xll.meDateFromTenor(S1254,"1D","Following",T$13,"Normal")</f>
        <v>44183</v>
      </c>
      <c r="U1254" s="175" t="str">
        <f ca="1"/>
        <v>Load Curve</v>
      </c>
      <c r="V1254" s="136" t="s">
        <v>4</v>
      </c>
    </row>
    <row r="1255" spans="1:22" x14ac:dyDescent="0.25">
      <c r="A1255" s="142">
        <v>1237</v>
      </c>
      <c r="B1255" s="134"/>
      <c r="C1255" s="174">
        <f ca="1">_xll.meDateFromTenor(C1254,"1D","FOLLOWING",D$13,"NORMAL")</f>
        <v>44183</v>
      </c>
      <c r="D1255" s="20">
        <f ca="1">_xll.meDateFromTenor(C1255,D$14,"Following",D$13,"Normal")</f>
        <v>44186</v>
      </c>
      <c r="E1255" s="175">
        <f ca="1"/>
        <v>2.8391443496202321E-3</v>
      </c>
      <c r="F1255" s="99"/>
      <c r="G1255" s="174">
        <f t="shared" ca="1" si="76"/>
        <v>44183</v>
      </c>
      <c r="H1255" s="20">
        <f ca="1">_xll.meDateFromTenor(G1255,H$14,"Following",H$13,"Normal")</f>
        <v>44273</v>
      </c>
      <c r="I1255" s="175" t="str">
        <f ca="1"/>
        <v>Load Curve</v>
      </c>
      <c r="J1255" s="7" t="s">
        <v>4</v>
      </c>
      <c r="K1255" s="174">
        <f t="shared" ca="1" si="77"/>
        <v>44183</v>
      </c>
      <c r="L1255" s="20">
        <f ca="1">_xll.meDateFromTenor(K1255,L$14,"Following",L$13,"Normal")</f>
        <v>44365</v>
      </c>
      <c r="M1255" s="175">
        <f ca="1"/>
        <v>6.2704619707694368E-3</v>
      </c>
      <c r="N1255" s="7" t="s">
        <v>4</v>
      </c>
      <c r="O1255" s="174">
        <f t="shared" ca="1" si="78"/>
        <v>44183</v>
      </c>
      <c r="P1255" s="20">
        <f ca="1">_xll.meDateFromTenor(O1255,P$14,"Following",P$13,"Normal")</f>
        <v>44186</v>
      </c>
      <c r="Q1255" s="175" t="str">
        <f ca="1"/>
        <v>Load Curve</v>
      </c>
      <c r="R1255" s="7" t="s">
        <v>4</v>
      </c>
      <c r="S1255" s="174">
        <f t="shared" ca="1" si="79"/>
        <v>44183</v>
      </c>
      <c r="T1255" s="20">
        <f ca="1">_xll.meDateFromTenor(S1255,"1D","Following",T$13,"Normal")</f>
        <v>44186</v>
      </c>
      <c r="U1255" s="175" t="str">
        <f ca="1"/>
        <v>Load Curve</v>
      </c>
      <c r="V1255" s="136" t="s">
        <v>4</v>
      </c>
    </row>
    <row r="1256" spans="1:22" x14ac:dyDescent="0.25">
      <c r="A1256" s="142">
        <v>1238</v>
      </c>
      <c r="B1256" s="134"/>
      <c r="C1256" s="174">
        <f ca="1">_xll.meDateFromTenor(C1255,"1D","FOLLOWING",D$13,"NORMAL")</f>
        <v>44186</v>
      </c>
      <c r="D1256" s="20">
        <f ca="1">_xll.meDateFromTenor(C1256,D$14,"Following",D$13,"Normal")</f>
        <v>44187</v>
      </c>
      <c r="E1256" s="175">
        <f ca="1"/>
        <v>2.8524499480826453E-3</v>
      </c>
      <c r="F1256" s="99"/>
      <c r="G1256" s="174">
        <f t="shared" ca="1" si="76"/>
        <v>44186</v>
      </c>
      <c r="H1256" s="20">
        <f ca="1">_xll.meDateFromTenor(G1256,H$14,"Following",H$13,"Normal")</f>
        <v>44277</v>
      </c>
      <c r="I1256" s="175" t="str">
        <f ca="1"/>
        <v>Load Curve</v>
      </c>
      <c r="J1256" s="7" t="s">
        <v>4</v>
      </c>
      <c r="K1256" s="174">
        <f t="shared" ca="1" si="77"/>
        <v>44186</v>
      </c>
      <c r="L1256" s="20">
        <f ca="1">_xll.meDateFromTenor(K1256,L$14,"Following",L$13,"Normal")</f>
        <v>44368</v>
      </c>
      <c r="M1256" s="175">
        <f ca="1"/>
        <v>6.2894700715228659E-3</v>
      </c>
      <c r="N1256" s="7" t="s">
        <v>4</v>
      </c>
      <c r="O1256" s="174">
        <f t="shared" ca="1" si="78"/>
        <v>44186</v>
      </c>
      <c r="P1256" s="20">
        <f ca="1">_xll.meDateFromTenor(O1256,P$14,"Following",P$13,"Normal")</f>
        <v>44187</v>
      </c>
      <c r="Q1256" s="175" t="str">
        <f ca="1"/>
        <v>Load Curve</v>
      </c>
      <c r="R1256" s="7" t="s">
        <v>4</v>
      </c>
      <c r="S1256" s="174">
        <f t="shared" ca="1" si="79"/>
        <v>44186</v>
      </c>
      <c r="T1256" s="20">
        <f ca="1">_xll.meDateFromTenor(S1256,"1D","Following",T$13,"Normal")</f>
        <v>44187</v>
      </c>
      <c r="U1256" s="175" t="str">
        <f ca="1"/>
        <v>Load Curve</v>
      </c>
      <c r="V1256" s="136" t="s">
        <v>4</v>
      </c>
    </row>
    <row r="1257" spans="1:22" x14ac:dyDescent="0.25">
      <c r="A1257" s="142">
        <v>1239</v>
      </c>
      <c r="B1257" s="134"/>
      <c r="C1257" s="174">
        <f ca="1">_xll.meDateFromTenor(C1256,"1D","FOLLOWING",D$13,"NORMAL")</f>
        <v>44187</v>
      </c>
      <c r="D1257" s="20">
        <f ca="1">_xll.meDateFromTenor(C1257,D$14,"Following",D$13,"Normal")</f>
        <v>44188</v>
      </c>
      <c r="E1257" s="175">
        <f ca="1"/>
        <v>2.8591806798155214E-3</v>
      </c>
      <c r="F1257" s="99"/>
      <c r="G1257" s="174">
        <f t="shared" ca="1" si="76"/>
        <v>44187</v>
      </c>
      <c r="H1257" s="20">
        <f ca="1">_xll.meDateFromTenor(G1257,H$14,"Following",H$13,"Normal")</f>
        <v>44277</v>
      </c>
      <c r="I1257" s="175" t="str">
        <f ca="1"/>
        <v>Load Curve</v>
      </c>
      <c r="J1257" s="7" t="s">
        <v>4</v>
      </c>
      <c r="K1257" s="174">
        <f t="shared" ca="1" si="77"/>
        <v>44187</v>
      </c>
      <c r="L1257" s="20">
        <f ca="1">_xll.meDateFromTenor(K1257,L$14,"Following",L$13,"Normal")</f>
        <v>44369</v>
      </c>
      <c r="M1257" s="175">
        <f ca="1"/>
        <v>6.2958122593725187E-3</v>
      </c>
      <c r="N1257" s="7" t="s">
        <v>4</v>
      </c>
      <c r="O1257" s="174">
        <f t="shared" ca="1" si="78"/>
        <v>44187</v>
      </c>
      <c r="P1257" s="20">
        <f ca="1">_xll.meDateFromTenor(O1257,P$14,"Following",P$13,"Normal")</f>
        <v>44188</v>
      </c>
      <c r="Q1257" s="175" t="str">
        <f ca="1"/>
        <v>Load Curve</v>
      </c>
      <c r="R1257" s="7" t="s">
        <v>4</v>
      </c>
      <c r="S1257" s="174">
        <f t="shared" ca="1" si="79"/>
        <v>44187</v>
      </c>
      <c r="T1257" s="20">
        <f ca="1">_xll.meDateFromTenor(S1257,"1D","Following",T$13,"Normal")</f>
        <v>44188</v>
      </c>
      <c r="U1257" s="175" t="str">
        <f ca="1"/>
        <v>Load Curve</v>
      </c>
      <c r="V1257" s="136" t="s">
        <v>4</v>
      </c>
    </row>
    <row r="1258" spans="1:22" x14ac:dyDescent="0.25">
      <c r="A1258" s="142">
        <v>1240</v>
      </c>
      <c r="B1258" s="134"/>
      <c r="C1258" s="174">
        <f ca="1">_xll.meDateFromTenor(C1257,"1D","FOLLOWING",D$13,"NORMAL")</f>
        <v>44188</v>
      </c>
      <c r="D1258" s="20">
        <f ca="1">_xll.meDateFromTenor(C1258,D$14,"Following",D$13,"Normal")</f>
        <v>44189</v>
      </c>
      <c r="E1258" s="175">
        <f ca="1"/>
        <v>2.8659514560742633E-3</v>
      </c>
      <c r="F1258" s="99"/>
      <c r="G1258" s="174">
        <f t="shared" ca="1" si="76"/>
        <v>44188</v>
      </c>
      <c r="H1258" s="20">
        <f ca="1">_xll.meDateFromTenor(G1258,H$14,"Following",H$13,"Normal")</f>
        <v>44278</v>
      </c>
      <c r="I1258" s="175" t="str">
        <f ca="1"/>
        <v>Load Curve</v>
      </c>
      <c r="J1258" s="7" t="s">
        <v>4</v>
      </c>
      <c r="K1258" s="174">
        <f t="shared" ca="1" si="77"/>
        <v>44188</v>
      </c>
      <c r="L1258" s="20">
        <f ca="1">_xll.meDateFromTenor(K1258,L$14,"Following",L$13,"Normal")</f>
        <v>44370</v>
      </c>
      <c r="M1258" s="175">
        <f ca="1"/>
        <v>6.3021576553883947E-3</v>
      </c>
      <c r="N1258" s="7" t="s">
        <v>4</v>
      </c>
      <c r="O1258" s="174">
        <f t="shared" ca="1" si="78"/>
        <v>44188</v>
      </c>
      <c r="P1258" s="20">
        <f ca="1">_xll.meDateFromTenor(O1258,P$14,"Following",P$13,"Normal")</f>
        <v>44189</v>
      </c>
      <c r="Q1258" s="175" t="str">
        <f ca="1"/>
        <v>Load Curve</v>
      </c>
      <c r="R1258" s="7" t="s">
        <v>4</v>
      </c>
      <c r="S1258" s="174">
        <f t="shared" ca="1" si="79"/>
        <v>44188</v>
      </c>
      <c r="T1258" s="20">
        <f ca="1">_xll.meDateFromTenor(S1258,"1D","Following",T$13,"Normal")</f>
        <v>44189</v>
      </c>
      <c r="U1258" s="175" t="str">
        <f ca="1"/>
        <v>Load Curve</v>
      </c>
      <c r="V1258" s="136" t="s">
        <v>4</v>
      </c>
    </row>
    <row r="1259" spans="1:22" x14ac:dyDescent="0.25">
      <c r="A1259" s="142">
        <v>1241</v>
      </c>
      <c r="B1259" s="134"/>
      <c r="C1259" s="174">
        <f ca="1">_xll.meDateFromTenor(C1258,"1D","FOLLOWING",D$13,"NORMAL")</f>
        <v>44189</v>
      </c>
      <c r="D1259" s="20">
        <f ca="1">_xll.meDateFromTenor(C1259,D$14,"Following",D$13,"Normal")</f>
        <v>44193</v>
      </c>
      <c r="E1259" s="175">
        <f ca="1"/>
        <v>2.8831132688256315E-3</v>
      </c>
      <c r="F1259" s="99"/>
      <c r="G1259" s="174">
        <f t="shared" ca="1" si="76"/>
        <v>44189</v>
      </c>
      <c r="H1259" s="20">
        <f ca="1">_xll.meDateFromTenor(G1259,H$14,"Following",H$13,"Normal")</f>
        <v>44279</v>
      </c>
      <c r="I1259" s="175" t="str">
        <f ca="1"/>
        <v>Load Curve</v>
      </c>
      <c r="J1259" s="7" t="s">
        <v>4</v>
      </c>
      <c r="K1259" s="174">
        <f t="shared" ca="1" si="77"/>
        <v>44189</v>
      </c>
      <c r="L1259" s="20">
        <f ca="1">_xll.meDateFromTenor(K1259,L$14,"Following",L$13,"Normal")</f>
        <v>44371</v>
      </c>
      <c r="M1259" s="175">
        <f ca="1"/>
        <v>6.3085063381906727E-3</v>
      </c>
      <c r="N1259" s="7" t="s">
        <v>4</v>
      </c>
      <c r="O1259" s="174">
        <f t="shared" ca="1" si="78"/>
        <v>44189</v>
      </c>
      <c r="P1259" s="20">
        <f ca="1">_xll.meDateFromTenor(O1259,P$14,"Following",P$13,"Normal")</f>
        <v>44193</v>
      </c>
      <c r="Q1259" s="175" t="str">
        <f ca="1"/>
        <v>Load Curve</v>
      </c>
      <c r="R1259" s="7" t="s">
        <v>4</v>
      </c>
      <c r="S1259" s="174">
        <f t="shared" ca="1" si="79"/>
        <v>44189</v>
      </c>
      <c r="T1259" s="20">
        <f ca="1">_xll.meDateFromTenor(S1259,"1D","Following",T$13,"Normal")</f>
        <v>44193</v>
      </c>
      <c r="U1259" s="175" t="str">
        <f ca="1"/>
        <v>Load Curve</v>
      </c>
      <c r="V1259" s="136" t="s">
        <v>4</v>
      </c>
    </row>
    <row r="1260" spans="1:22" x14ac:dyDescent="0.25">
      <c r="A1260" s="142">
        <v>1242</v>
      </c>
      <c r="B1260" s="134"/>
      <c r="C1260" s="174">
        <f ca="1">_xll.meDateFromTenor(C1259,"1D","FOLLOWING",D$13,"NORMAL")</f>
        <v>44193</v>
      </c>
      <c r="D1260" s="20">
        <f ca="1">_xll.meDateFromTenor(C1260,D$14,"Following",D$13,"Normal")</f>
        <v>44194</v>
      </c>
      <c r="E1260" s="175">
        <f ca="1"/>
        <v>2.9004060662001529E-3</v>
      </c>
      <c r="F1260" s="99"/>
      <c r="G1260" s="174">
        <f t="shared" ca="1" si="76"/>
        <v>44193</v>
      </c>
      <c r="H1260" s="20">
        <f ca="1">_xll.meDateFromTenor(G1260,H$14,"Following",H$13,"Normal")</f>
        <v>44284</v>
      </c>
      <c r="I1260" s="175" t="str">
        <f ca="1"/>
        <v>Load Curve</v>
      </c>
      <c r="J1260" s="7" t="s">
        <v>4</v>
      </c>
      <c r="K1260" s="174">
        <f t="shared" ca="1" si="77"/>
        <v>44193</v>
      </c>
      <c r="L1260" s="20">
        <f ca="1">_xll.meDateFromTenor(K1260,L$14,"Following",L$13,"Normal")</f>
        <v>44375</v>
      </c>
      <c r="M1260" s="175">
        <f ca="1"/>
        <v>6.3339355096673957E-3</v>
      </c>
      <c r="N1260" s="7" t="s">
        <v>4</v>
      </c>
      <c r="O1260" s="174">
        <f t="shared" ca="1" si="78"/>
        <v>44193</v>
      </c>
      <c r="P1260" s="20">
        <f ca="1">_xll.meDateFromTenor(O1260,P$14,"Following",P$13,"Normal")</f>
        <v>44194</v>
      </c>
      <c r="Q1260" s="175" t="str">
        <f ca="1"/>
        <v>Load Curve</v>
      </c>
      <c r="R1260" s="7" t="s">
        <v>4</v>
      </c>
      <c r="S1260" s="174">
        <f t="shared" ca="1" si="79"/>
        <v>44193</v>
      </c>
      <c r="T1260" s="20">
        <f ca="1">_xll.meDateFromTenor(S1260,"1D","Following",T$13,"Normal")</f>
        <v>44194</v>
      </c>
      <c r="U1260" s="175" t="str">
        <f ca="1"/>
        <v>Load Curve</v>
      </c>
      <c r="V1260" s="136" t="s">
        <v>4</v>
      </c>
    </row>
    <row r="1261" spans="1:22" x14ac:dyDescent="0.25">
      <c r="A1261" s="142">
        <v>1243</v>
      </c>
      <c r="B1261" s="134"/>
      <c r="C1261" s="174">
        <f ca="1">_xll.meDateFromTenor(C1260,"1D","FOLLOWING",D$13,"NORMAL")</f>
        <v>44194</v>
      </c>
      <c r="D1261" s="20">
        <f ca="1">_xll.meDateFromTenor(C1261,D$14,"Following",D$13,"Normal")</f>
        <v>44195</v>
      </c>
      <c r="E1261" s="175">
        <f ca="1"/>
        <v>2.9074171455962701E-3</v>
      </c>
      <c r="F1261" s="99"/>
      <c r="G1261" s="174">
        <f t="shared" ca="1" si="76"/>
        <v>44194</v>
      </c>
      <c r="H1261" s="20">
        <f ca="1">_xll.meDateFromTenor(G1261,H$14,"Following",H$13,"Normal")</f>
        <v>44284</v>
      </c>
      <c r="I1261" s="175" t="str">
        <f ca="1"/>
        <v>Load Curve</v>
      </c>
      <c r="J1261" s="7" t="s">
        <v>4</v>
      </c>
      <c r="K1261" s="174">
        <f t="shared" ca="1" si="77"/>
        <v>44194</v>
      </c>
      <c r="L1261" s="20">
        <f ca="1">_xll.meDateFromTenor(K1261,L$14,"Following",L$13,"Normal")</f>
        <v>44376</v>
      </c>
      <c r="M1261" s="175">
        <f ca="1"/>
        <v>6.3403018057043804E-3</v>
      </c>
      <c r="N1261" s="7" t="s">
        <v>4</v>
      </c>
      <c r="O1261" s="174">
        <f t="shared" ca="1" si="78"/>
        <v>44194</v>
      </c>
      <c r="P1261" s="20">
        <f ca="1">_xll.meDateFromTenor(O1261,P$14,"Following",P$13,"Normal")</f>
        <v>44195</v>
      </c>
      <c r="Q1261" s="175" t="str">
        <f ca="1"/>
        <v>Load Curve</v>
      </c>
      <c r="R1261" s="7" t="s">
        <v>4</v>
      </c>
      <c r="S1261" s="174">
        <f t="shared" ca="1" si="79"/>
        <v>44194</v>
      </c>
      <c r="T1261" s="20">
        <f ca="1">_xll.meDateFromTenor(S1261,"1D","Following",T$13,"Normal")</f>
        <v>44195</v>
      </c>
      <c r="U1261" s="175" t="str">
        <f ca="1"/>
        <v>Load Curve</v>
      </c>
      <c r="V1261" s="136" t="s">
        <v>4</v>
      </c>
    </row>
    <row r="1262" spans="1:22" x14ac:dyDescent="0.25">
      <c r="A1262" s="142">
        <v>1244</v>
      </c>
      <c r="B1262" s="134"/>
      <c r="C1262" s="174">
        <f ca="1">_xll.meDateFromTenor(C1261,"1D","FOLLOWING",D$13,"NORMAL")</f>
        <v>44195</v>
      </c>
      <c r="D1262" s="20">
        <f ca="1">_xll.meDateFromTenor(C1262,D$14,"Following",D$13,"Normal")</f>
        <v>44196</v>
      </c>
      <c r="E1262" s="175">
        <f ca="1"/>
        <v>2.9144682813524768E-3</v>
      </c>
      <c r="F1262" s="99"/>
      <c r="G1262" s="174">
        <f t="shared" ca="1" si="76"/>
        <v>44195</v>
      </c>
      <c r="H1262" s="20">
        <f ca="1">_xll.meDateFromTenor(G1262,H$14,"Following",H$13,"Normal")</f>
        <v>44285</v>
      </c>
      <c r="I1262" s="175" t="str">
        <f ca="1"/>
        <v>Load Curve</v>
      </c>
      <c r="J1262" s="7" t="s">
        <v>4</v>
      </c>
      <c r="K1262" s="174">
        <f t="shared" ca="1" si="77"/>
        <v>44195</v>
      </c>
      <c r="L1262" s="20">
        <f ca="1">_xll.meDateFromTenor(K1262,L$14,"Following",L$13,"Normal")</f>
        <v>44377</v>
      </c>
      <c r="M1262" s="175">
        <f ca="1"/>
        <v>6.346671860248846E-3</v>
      </c>
      <c r="N1262" s="7" t="s">
        <v>4</v>
      </c>
      <c r="O1262" s="174">
        <f t="shared" ca="1" si="78"/>
        <v>44195</v>
      </c>
      <c r="P1262" s="20">
        <f ca="1">_xll.meDateFromTenor(O1262,P$14,"Following",P$13,"Normal")</f>
        <v>44196</v>
      </c>
      <c r="Q1262" s="175" t="str">
        <f ca="1"/>
        <v>Load Curve</v>
      </c>
      <c r="R1262" s="7" t="s">
        <v>4</v>
      </c>
      <c r="S1262" s="174">
        <f t="shared" ca="1" si="79"/>
        <v>44195</v>
      </c>
      <c r="T1262" s="20">
        <f ca="1">_xll.meDateFromTenor(S1262,"1D","Following",T$13,"Normal")</f>
        <v>44196</v>
      </c>
      <c r="U1262" s="175" t="str">
        <f ca="1"/>
        <v>Load Curve</v>
      </c>
      <c r="V1262" s="136" t="s">
        <v>4</v>
      </c>
    </row>
    <row r="1263" spans="1:22" x14ac:dyDescent="0.25">
      <c r="A1263" s="142">
        <v>1245</v>
      </c>
      <c r="B1263" s="134"/>
      <c r="C1263" s="174">
        <f ca="1">_xll.meDateFromTenor(C1262,"1D","FOLLOWING",D$13,"NORMAL")</f>
        <v>44196</v>
      </c>
      <c r="D1263" s="20">
        <f ca="1">_xll.meDateFromTenor(C1263,D$14,"Following",D$13,"Normal")</f>
        <v>44200</v>
      </c>
      <c r="E1263" s="175">
        <f ca="1"/>
        <v>2.9404057142734634E-3</v>
      </c>
      <c r="F1263" s="99"/>
      <c r="G1263" s="174">
        <f t="shared" ca="1" si="76"/>
        <v>44196</v>
      </c>
      <c r="H1263" s="20">
        <f ca="1">_xll.meDateFromTenor(G1263,H$14,"Following",H$13,"Normal")</f>
        <v>44286</v>
      </c>
      <c r="I1263" s="175" t="str">
        <f ca="1"/>
        <v>Load Curve</v>
      </c>
      <c r="J1263" s="7" t="s">
        <v>4</v>
      </c>
      <c r="K1263" s="174">
        <f t="shared" ca="1" si="77"/>
        <v>44196</v>
      </c>
      <c r="L1263" s="20">
        <f ca="1">_xll.meDateFromTenor(K1263,L$14,"Following",L$13,"Normal")</f>
        <v>44377</v>
      </c>
      <c r="M1263" s="175">
        <f ca="1"/>
        <v>6.353045751920975E-3</v>
      </c>
      <c r="N1263" s="7" t="s">
        <v>4</v>
      </c>
      <c r="O1263" s="174">
        <f t="shared" ca="1" si="78"/>
        <v>44196</v>
      </c>
      <c r="P1263" s="20">
        <f ca="1">_xll.meDateFromTenor(O1263,P$14,"Following",P$13,"Normal")</f>
        <v>44200</v>
      </c>
      <c r="Q1263" s="175" t="str">
        <f ca="1"/>
        <v>Load Curve</v>
      </c>
      <c r="R1263" s="7" t="s">
        <v>4</v>
      </c>
      <c r="S1263" s="174">
        <f t="shared" ca="1" si="79"/>
        <v>44196</v>
      </c>
      <c r="T1263" s="20">
        <f ca="1">_xll.meDateFromTenor(S1263,"1D","Following",T$13,"Normal")</f>
        <v>44200</v>
      </c>
      <c r="U1263" s="175" t="str">
        <f ca="1"/>
        <v>Load Curve</v>
      </c>
      <c r="V1263" s="136" t="s">
        <v>4</v>
      </c>
    </row>
    <row r="1264" spans="1:22" x14ac:dyDescent="0.25">
      <c r="A1264" s="142">
        <v>1246</v>
      </c>
      <c r="B1264" s="134"/>
      <c r="C1264" s="174">
        <f ca="1">_xll.meDateFromTenor(C1263,"1D","FOLLOWING",D$13,"NORMAL")</f>
        <v>44200</v>
      </c>
      <c r="D1264" s="20">
        <f ca="1">_xll.meDateFromTenor(C1264,D$14,"Following",D$13,"Normal")</f>
        <v>44201</v>
      </c>
      <c r="E1264" s="175">
        <f ca="1"/>
        <v>2.9584978888314946E-3</v>
      </c>
      <c r="F1264" s="99"/>
      <c r="G1264" s="174">
        <f t="shared" ca="1" si="76"/>
        <v>44200</v>
      </c>
      <c r="H1264" s="20">
        <f ca="1">_xll.meDateFromTenor(G1264,H$14,"Following",H$13,"Normal")</f>
        <v>44292</v>
      </c>
      <c r="I1264" s="175" t="str">
        <f ca="1"/>
        <v>Load Curve</v>
      </c>
      <c r="J1264" s="7" t="s">
        <v>4</v>
      </c>
      <c r="K1264" s="174">
        <f t="shared" ca="1" si="77"/>
        <v>44200</v>
      </c>
      <c r="L1264" s="20">
        <f ca="1">_xll.meDateFromTenor(K1264,L$14,"Following",L$13,"Normal")</f>
        <v>44382</v>
      </c>
      <c r="M1264" s="175">
        <f ca="1"/>
        <v>6.3786513132658733E-3</v>
      </c>
      <c r="N1264" s="7" t="s">
        <v>4</v>
      </c>
      <c r="O1264" s="174">
        <f t="shared" ca="1" si="78"/>
        <v>44200</v>
      </c>
      <c r="P1264" s="20">
        <f ca="1">_xll.meDateFromTenor(O1264,P$14,"Following",P$13,"Normal")</f>
        <v>44201</v>
      </c>
      <c r="Q1264" s="175" t="str">
        <f ca="1"/>
        <v>Load Curve</v>
      </c>
      <c r="R1264" s="7" t="s">
        <v>4</v>
      </c>
      <c r="S1264" s="174">
        <f t="shared" ca="1" si="79"/>
        <v>44200</v>
      </c>
      <c r="T1264" s="20">
        <f ca="1">_xll.meDateFromTenor(S1264,"1D","Following",T$13,"Normal")</f>
        <v>44201</v>
      </c>
      <c r="U1264" s="175" t="str">
        <f ca="1"/>
        <v>Load Curve</v>
      </c>
      <c r="V1264" s="136" t="s">
        <v>4</v>
      </c>
    </row>
    <row r="1265" spans="1:22" x14ac:dyDescent="0.25">
      <c r="A1265" s="142">
        <v>1247</v>
      </c>
      <c r="B1265" s="134"/>
      <c r="C1265" s="174">
        <f ca="1">_xll.meDateFromTenor(C1264,"1D","FOLLOWING",D$13,"NORMAL")</f>
        <v>44201</v>
      </c>
      <c r="D1265" s="20">
        <f ca="1">_xll.meDateFromTenor(C1265,D$14,"Following",D$13,"Normal")</f>
        <v>44202</v>
      </c>
      <c r="E1265" s="175">
        <f ca="1"/>
        <v>2.965829959782825E-3</v>
      </c>
      <c r="F1265" s="99"/>
      <c r="G1265" s="174">
        <f t="shared" ca="1" si="76"/>
        <v>44201</v>
      </c>
      <c r="H1265" s="20">
        <f ca="1">_xll.meDateFromTenor(G1265,H$14,"Following",H$13,"Normal")</f>
        <v>44292</v>
      </c>
      <c r="I1265" s="175" t="str">
        <f ca="1"/>
        <v>Load Curve</v>
      </c>
      <c r="J1265" s="7" t="s">
        <v>4</v>
      </c>
      <c r="K1265" s="174">
        <f t="shared" ca="1" si="77"/>
        <v>44201</v>
      </c>
      <c r="L1265" s="20">
        <f ca="1">_xll.meDateFromTenor(K1265,L$14,"Following",L$13,"Normal")</f>
        <v>44382</v>
      </c>
      <c r="M1265" s="175">
        <f ca="1"/>
        <v>6.3850631411966488E-3</v>
      </c>
      <c r="N1265" s="7" t="s">
        <v>4</v>
      </c>
      <c r="O1265" s="174">
        <f t="shared" ca="1" si="78"/>
        <v>44201</v>
      </c>
      <c r="P1265" s="20">
        <f ca="1">_xll.meDateFromTenor(O1265,P$14,"Following",P$13,"Normal")</f>
        <v>44202</v>
      </c>
      <c r="Q1265" s="175" t="str">
        <f ca="1"/>
        <v>Load Curve</v>
      </c>
      <c r="R1265" s="7" t="s">
        <v>4</v>
      </c>
      <c r="S1265" s="174">
        <f t="shared" ca="1" si="79"/>
        <v>44201</v>
      </c>
      <c r="T1265" s="20">
        <f ca="1">_xll.meDateFromTenor(S1265,"1D","Following",T$13,"Normal")</f>
        <v>44202</v>
      </c>
      <c r="U1265" s="175" t="str">
        <f ca="1"/>
        <v>Load Curve</v>
      </c>
      <c r="V1265" s="136" t="s">
        <v>4</v>
      </c>
    </row>
    <row r="1266" spans="1:22" x14ac:dyDescent="0.25">
      <c r="A1266" s="142">
        <v>1248</v>
      </c>
      <c r="B1266" s="134"/>
      <c r="C1266" s="174">
        <f ca="1">_xll.meDateFromTenor(C1265,"1D","FOLLOWING",D$13,"NORMAL")</f>
        <v>44202</v>
      </c>
      <c r="D1266" s="20">
        <f ca="1">_xll.meDateFromTenor(C1266,D$14,"Following",D$13,"Normal")</f>
        <v>44203</v>
      </c>
      <c r="E1266" s="175">
        <f ca="1"/>
        <v>2.9732024296164963E-3</v>
      </c>
      <c r="F1266" s="99"/>
      <c r="G1266" s="174">
        <f t="shared" ca="1" si="76"/>
        <v>44202</v>
      </c>
      <c r="H1266" s="20">
        <f ca="1">_xll.meDateFromTenor(G1266,H$14,"Following",H$13,"Normal")</f>
        <v>44292</v>
      </c>
      <c r="I1266" s="175" t="str">
        <f ca="1"/>
        <v>Load Curve</v>
      </c>
      <c r="J1266" s="7" t="s">
        <v>4</v>
      </c>
      <c r="K1266" s="174">
        <f t="shared" ca="1" si="77"/>
        <v>44202</v>
      </c>
      <c r="L1266" s="20">
        <f ca="1">_xll.meDateFromTenor(K1266,L$14,"Following",L$13,"Normal")</f>
        <v>44383</v>
      </c>
      <c r="M1266" s="175">
        <f ca="1"/>
        <v>6.3914793027015403E-3</v>
      </c>
      <c r="N1266" s="7" t="s">
        <v>4</v>
      </c>
      <c r="O1266" s="174">
        <f t="shared" ca="1" si="78"/>
        <v>44202</v>
      </c>
      <c r="P1266" s="20">
        <f ca="1">_xll.meDateFromTenor(O1266,P$14,"Following",P$13,"Normal")</f>
        <v>44203</v>
      </c>
      <c r="Q1266" s="175" t="str">
        <f ca="1"/>
        <v>Load Curve</v>
      </c>
      <c r="R1266" s="7" t="s">
        <v>4</v>
      </c>
      <c r="S1266" s="174">
        <f t="shared" ca="1" si="79"/>
        <v>44202</v>
      </c>
      <c r="T1266" s="20">
        <f ca="1">_xll.meDateFromTenor(S1266,"1D","Following",T$13,"Normal")</f>
        <v>44203</v>
      </c>
      <c r="U1266" s="175" t="str">
        <f ca="1"/>
        <v>Load Curve</v>
      </c>
      <c r="V1266" s="136" t="s">
        <v>4</v>
      </c>
    </row>
    <row r="1267" spans="1:22" x14ac:dyDescent="0.25">
      <c r="A1267" s="142">
        <v>1249</v>
      </c>
      <c r="B1267" s="134"/>
      <c r="C1267" s="174">
        <f ca="1">_xll.meDateFromTenor(C1266,"1D","FOLLOWING",D$13,"NORMAL")</f>
        <v>44203</v>
      </c>
      <c r="D1267" s="20">
        <f ca="1">_xll.meDateFromTenor(C1267,D$14,"Following",D$13,"Normal")</f>
        <v>44204</v>
      </c>
      <c r="E1267" s="175">
        <f ca="1"/>
        <v>2.9806153000149645E-3</v>
      </c>
      <c r="F1267" s="99"/>
      <c r="G1267" s="174">
        <f t="shared" ca="1" si="76"/>
        <v>44203</v>
      </c>
      <c r="H1267" s="20">
        <f ca="1">_xll.meDateFromTenor(G1267,H$14,"Following",H$13,"Normal")</f>
        <v>44293</v>
      </c>
      <c r="I1267" s="175" t="str">
        <f ca="1"/>
        <v>Load Curve</v>
      </c>
      <c r="J1267" s="7" t="s">
        <v>4</v>
      </c>
      <c r="K1267" s="174">
        <f t="shared" ca="1" si="77"/>
        <v>44203</v>
      </c>
      <c r="L1267" s="20">
        <f ca="1">_xll.meDateFromTenor(K1267,L$14,"Following",L$13,"Normal")</f>
        <v>44384</v>
      </c>
      <c r="M1267" s="175">
        <f ca="1"/>
        <v>6.3978998770486857E-3</v>
      </c>
      <c r="N1267" s="7" t="s">
        <v>4</v>
      </c>
      <c r="O1267" s="174">
        <f t="shared" ca="1" si="78"/>
        <v>44203</v>
      </c>
      <c r="P1267" s="20">
        <f ca="1">_xll.meDateFromTenor(O1267,P$14,"Following",P$13,"Normal")</f>
        <v>44204</v>
      </c>
      <c r="Q1267" s="175" t="str">
        <f ca="1"/>
        <v>Load Curve</v>
      </c>
      <c r="R1267" s="7" t="s">
        <v>4</v>
      </c>
      <c r="S1267" s="174">
        <f t="shared" ca="1" si="79"/>
        <v>44203</v>
      </c>
      <c r="T1267" s="20">
        <f ca="1">_xll.meDateFromTenor(S1267,"1D","Following",T$13,"Normal")</f>
        <v>44204</v>
      </c>
      <c r="U1267" s="175" t="str">
        <f ca="1"/>
        <v>Load Curve</v>
      </c>
      <c r="V1267" s="136" t="s">
        <v>4</v>
      </c>
    </row>
    <row r="1268" spans="1:22" x14ac:dyDescent="0.25">
      <c r="A1268" s="142">
        <v>1250</v>
      </c>
      <c r="B1268" s="134"/>
      <c r="C1268" s="174">
        <f ca="1">_xll.meDateFromTenor(C1267,"1D","FOLLOWING",D$13,"NORMAL")</f>
        <v>44204</v>
      </c>
      <c r="D1268" s="20">
        <f ca="1">_xll.meDateFromTenor(C1268,D$14,"Following",D$13,"Normal")</f>
        <v>44207</v>
      </c>
      <c r="E1268" s="175">
        <f ca="1"/>
        <v>2.9956006448193691E-3</v>
      </c>
      <c r="F1268" s="99"/>
      <c r="G1268" s="174">
        <f t="shared" ca="1" si="76"/>
        <v>44204</v>
      </c>
      <c r="H1268" s="20">
        <f ca="1">_xll.meDateFromTenor(G1268,H$14,"Following",H$13,"Normal")</f>
        <v>44294</v>
      </c>
      <c r="I1268" s="175" t="str">
        <f ca="1"/>
        <v>Load Curve</v>
      </c>
      <c r="J1268" s="7" t="s">
        <v>4</v>
      </c>
      <c r="K1268" s="174">
        <f t="shared" ca="1" si="77"/>
        <v>44204</v>
      </c>
      <c r="L1268" s="20">
        <f ca="1">_xll.meDateFromTenor(K1268,L$14,"Following",L$13,"Normal")</f>
        <v>44385</v>
      </c>
      <c r="M1268" s="175">
        <f ca="1"/>
        <v>6.4043249435062318E-3</v>
      </c>
      <c r="N1268" s="7" t="s">
        <v>4</v>
      </c>
      <c r="O1268" s="174">
        <f t="shared" ca="1" si="78"/>
        <v>44204</v>
      </c>
      <c r="P1268" s="20">
        <f ca="1">_xll.meDateFromTenor(O1268,P$14,"Following",P$13,"Normal")</f>
        <v>44207</v>
      </c>
      <c r="Q1268" s="175" t="str">
        <f ca="1"/>
        <v>Load Curve</v>
      </c>
      <c r="R1268" s="7" t="s">
        <v>4</v>
      </c>
      <c r="S1268" s="174">
        <f t="shared" ca="1" si="79"/>
        <v>44204</v>
      </c>
      <c r="T1268" s="20">
        <f ca="1">_xll.meDateFromTenor(S1268,"1D","Following",T$13,"Normal")</f>
        <v>44207</v>
      </c>
      <c r="U1268" s="175" t="str">
        <f ca="1"/>
        <v>Load Curve</v>
      </c>
      <c r="V1268" s="136" t="s">
        <v>4</v>
      </c>
    </row>
    <row r="1269" spans="1:22" x14ac:dyDescent="0.25">
      <c r="A1269" s="142">
        <v>1251</v>
      </c>
      <c r="B1269" s="134"/>
      <c r="C1269" s="174">
        <f ca="1">_xll.meDateFromTenor(C1268,"1D","FOLLOWING",D$13,"NORMAL")</f>
        <v>44207</v>
      </c>
      <c r="D1269" s="20">
        <f ca="1">_xll.meDateFromTenor(C1269,D$14,"Following",D$13,"Normal")</f>
        <v>44208</v>
      </c>
      <c r="E1269" s="175">
        <f ca="1"/>
        <v>3.0106708238447004E-3</v>
      </c>
      <c r="F1269" s="99"/>
      <c r="G1269" s="174">
        <f t="shared" ca="1" si="76"/>
        <v>44207</v>
      </c>
      <c r="H1269" s="20">
        <f ca="1">_xll.meDateFromTenor(G1269,H$14,"Following",H$13,"Normal")</f>
        <v>44298</v>
      </c>
      <c r="I1269" s="175" t="str">
        <f ca="1"/>
        <v>Load Curve</v>
      </c>
      <c r="J1269" s="7" t="s">
        <v>4</v>
      </c>
      <c r="K1269" s="174">
        <f t="shared" ca="1" si="77"/>
        <v>44207</v>
      </c>
      <c r="L1269" s="20">
        <f ca="1">_xll.meDateFromTenor(K1269,L$14,"Following",L$13,"Normal")</f>
        <v>44389</v>
      </c>
      <c r="M1269" s="175">
        <f ca="1"/>
        <v>6.4236278882227396E-3</v>
      </c>
      <c r="N1269" s="7" t="s">
        <v>4</v>
      </c>
      <c r="O1269" s="174">
        <f t="shared" ca="1" si="78"/>
        <v>44207</v>
      </c>
      <c r="P1269" s="20">
        <f ca="1">_xll.meDateFromTenor(O1269,P$14,"Following",P$13,"Normal")</f>
        <v>44208</v>
      </c>
      <c r="Q1269" s="175" t="str">
        <f ca="1"/>
        <v>Load Curve</v>
      </c>
      <c r="R1269" s="7" t="s">
        <v>4</v>
      </c>
      <c r="S1269" s="174">
        <f t="shared" ca="1" si="79"/>
        <v>44207</v>
      </c>
      <c r="T1269" s="20">
        <f ca="1">_xll.meDateFromTenor(S1269,"1D","Following",T$13,"Normal")</f>
        <v>44208</v>
      </c>
      <c r="U1269" s="175" t="str">
        <f ca="1"/>
        <v>Load Curve</v>
      </c>
      <c r="V1269" s="136" t="s">
        <v>4</v>
      </c>
    </row>
    <row r="1270" spans="1:22" x14ac:dyDescent="0.25">
      <c r="A1270" s="142">
        <v>1252</v>
      </c>
      <c r="B1270" s="134"/>
      <c r="C1270" s="174">
        <f ca="1">_xll.meDateFromTenor(C1269,"1D","FOLLOWING",D$13,"NORMAL")</f>
        <v>44208</v>
      </c>
      <c r="D1270" s="20">
        <f ca="1">_xll.meDateFromTenor(C1270,D$14,"Following",D$13,"Normal")</f>
        <v>44209</v>
      </c>
      <c r="E1270" s="175">
        <f ca="1"/>
        <v>3.0182857243139238E-3</v>
      </c>
      <c r="F1270" s="99"/>
      <c r="G1270" s="174">
        <f t="shared" ca="1" si="76"/>
        <v>44208</v>
      </c>
      <c r="H1270" s="20">
        <f ca="1">_xll.meDateFromTenor(G1270,H$14,"Following",H$13,"Normal")</f>
        <v>44298</v>
      </c>
      <c r="I1270" s="175" t="str">
        <f ca="1"/>
        <v>Load Curve</v>
      </c>
      <c r="J1270" s="7" t="s">
        <v>4</v>
      </c>
      <c r="K1270" s="174">
        <f t="shared" ca="1" si="77"/>
        <v>44208</v>
      </c>
      <c r="L1270" s="20">
        <f ca="1">_xll.meDateFromTenor(K1270,L$14,"Following",L$13,"Normal")</f>
        <v>44389</v>
      </c>
      <c r="M1270" s="175">
        <f ca="1"/>
        <v>6.4300717158033479E-3</v>
      </c>
      <c r="N1270" s="7" t="s">
        <v>4</v>
      </c>
      <c r="O1270" s="174">
        <f t="shared" ca="1" si="78"/>
        <v>44208</v>
      </c>
      <c r="P1270" s="20">
        <f ca="1">_xll.meDateFromTenor(O1270,P$14,"Following",P$13,"Normal")</f>
        <v>44209</v>
      </c>
      <c r="Q1270" s="175" t="str">
        <f ca="1"/>
        <v>Load Curve</v>
      </c>
      <c r="R1270" s="7" t="s">
        <v>4</v>
      </c>
      <c r="S1270" s="174">
        <f t="shared" ca="1" si="79"/>
        <v>44208</v>
      </c>
      <c r="T1270" s="20">
        <f ca="1">_xll.meDateFromTenor(S1270,"1D","Following",T$13,"Normal")</f>
        <v>44209</v>
      </c>
      <c r="U1270" s="175" t="str">
        <f ca="1"/>
        <v>Load Curve</v>
      </c>
      <c r="V1270" s="136" t="s">
        <v>4</v>
      </c>
    </row>
    <row r="1271" spans="1:22" x14ac:dyDescent="0.25">
      <c r="A1271" s="142">
        <v>1253</v>
      </c>
      <c r="B1271" s="134"/>
      <c r="C1271" s="174">
        <f ca="1">_xll.meDateFromTenor(C1270,"1D","FOLLOWING",D$13,"NORMAL")</f>
        <v>44209</v>
      </c>
      <c r="D1271" s="20">
        <f ca="1">_xll.meDateFromTenor(C1271,D$14,"Following",D$13,"Normal")</f>
        <v>44210</v>
      </c>
      <c r="E1271" s="175">
        <f ca="1"/>
        <v>3.0259410363791487E-3</v>
      </c>
      <c r="F1271" s="99"/>
      <c r="G1271" s="174">
        <f t="shared" ca="1" si="76"/>
        <v>44209</v>
      </c>
      <c r="H1271" s="20">
        <f ca="1">_xll.meDateFromTenor(G1271,H$14,"Following",H$13,"Normal")</f>
        <v>44299</v>
      </c>
      <c r="I1271" s="175" t="str">
        <f ca="1"/>
        <v>Load Curve</v>
      </c>
      <c r="J1271" s="7" t="s">
        <v>4</v>
      </c>
      <c r="K1271" s="174">
        <f t="shared" ca="1" si="77"/>
        <v>44209</v>
      </c>
      <c r="L1271" s="20">
        <f ca="1">_xll.meDateFromTenor(K1271,L$14,"Following",L$13,"Normal")</f>
        <v>44390</v>
      </c>
      <c r="M1271" s="175">
        <f ca="1"/>
        <v>6.4365204318350836E-3</v>
      </c>
      <c r="N1271" s="7" t="s">
        <v>4</v>
      </c>
      <c r="O1271" s="174">
        <f t="shared" ca="1" si="78"/>
        <v>44209</v>
      </c>
      <c r="P1271" s="20">
        <f ca="1">_xll.meDateFromTenor(O1271,P$14,"Following",P$13,"Normal")</f>
        <v>44210</v>
      </c>
      <c r="Q1271" s="175" t="str">
        <f ca="1"/>
        <v>Load Curve</v>
      </c>
      <c r="R1271" s="7" t="s">
        <v>4</v>
      </c>
      <c r="S1271" s="174">
        <f t="shared" ca="1" si="79"/>
        <v>44209</v>
      </c>
      <c r="T1271" s="20">
        <f ca="1">_xll.meDateFromTenor(S1271,"1D","Following",T$13,"Normal")</f>
        <v>44210</v>
      </c>
      <c r="U1271" s="175" t="str">
        <f ca="1"/>
        <v>Load Curve</v>
      </c>
      <c r="V1271" s="136" t="s">
        <v>4</v>
      </c>
    </row>
    <row r="1272" spans="1:22" x14ac:dyDescent="0.25">
      <c r="A1272" s="142">
        <v>1254</v>
      </c>
      <c r="B1272" s="134"/>
      <c r="C1272" s="174">
        <f ca="1">_xll.meDateFromTenor(C1271,"1D","FOLLOWING",D$13,"NORMAL")</f>
        <v>44210</v>
      </c>
      <c r="D1272" s="20">
        <f ca="1">_xll.meDateFromTenor(C1272,D$14,"Following",D$13,"Normal")</f>
        <v>44211</v>
      </c>
      <c r="E1272" s="175">
        <f ca="1"/>
        <v>3.0336367618750393E-3</v>
      </c>
      <c r="F1272" s="99"/>
      <c r="G1272" s="174">
        <f t="shared" ca="1" si="76"/>
        <v>44210</v>
      </c>
      <c r="H1272" s="20">
        <f ca="1">_xll.meDateFromTenor(G1272,H$14,"Following",H$13,"Normal")</f>
        <v>44300</v>
      </c>
      <c r="I1272" s="175" t="str">
        <f ca="1"/>
        <v>Load Curve</v>
      </c>
      <c r="J1272" s="7" t="s">
        <v>4</v>
      </c>
      <c r="K1272" s="174">
        <f t="shared" ca="1" si="77"/>
        <v>44210</v>
      </c>
      <c r="L1272" s="20">
        <f ca="1">_xll.meDateFromTenor(K1272,L$14,"Following",L$13,"Normal")</f>
        <v>44391</v>
      </c>
      <c r="M1272" s="175">
        <f ca="1"/>
        <v>6.4429741155860925E-3</v>
      </c>
      <c r="N1272" s="7" t="s">
        <v>4</v>
      </c>
      <c r="O1272" s="174">
        <f t="shared" ca="1" si="78"/>
        <v>44210</v>
      </c>
      <c r="P1272" s="20">
        <f ca="1">_xll.meDateFromTenor(O1272,P$14,"Following",P$13,"Normal")</f>
        <v>44211</v>
      </c>
      <c r="Q1272" s="175" t="str">
        <f ca="1"/>
        <v>Load Curve</v>
      </c>
      <c r="R1272" s="7" t="s">
        <v>4</v>
      </c>
      <c r="S1272" s="174">
        <f t="shared" ca="1" si="79"/>
        <v>44210</v>
      </c>
      <c r="T1272" s="20">
        <f ca="1">_xll.meDateFromTenor(S1272,"1D","Following",T$13,"Normal")</f>
        <v>44211</v>
      </c>
      <c r="U1272" s="175" t="str">
        <f ca="1"/>
        <v>Load Curve</v>
      </c>
      <c r="V1272" s="136" t="s">
        <v>4</v>
      </c>
    </row>
    <row r="1273" spans="1:22" x14ac:dyDescent="0.25">
      <c r="A1273" s="142">
        <v>1255</v>
      </c>
      <c r="B1273" s="134"/>
      <c r="C1273" s="174">
        <f ca="1">_xll.meDateFromTenor(C1272,"1D","FOLLOWING",D$13,"NORMAL")</f>
        <v>44211</v>
      </c>
      <c r="D1273" s="20">
        <f ca="1">_xll.meDateFromTenor(C1273,D$14,"Following",D$13,"Normal")</f>
        <v>44214</v>
      </c>
      <c r="E1273" s="175">
        <f ca="1"/>
        <v>3.0491887593521796E-3</v>
      </c>
      <c r="F1273" s="99"/>
      <c r="G1273" s="174">
        <f t="shared" ca="1" si="76"/>
        <v>44211</v>
      </c>
      <c r="H1273" s="20">
        <f ca="1">_xll.meDateFromTenor(G1273,H$14,"Following",H$13,"Normal")</f>
        <v>44301</v>
      </c>
      <c r="I1273" s="175" t="str">
        <f ca="1"/>
        <v>Load Curve</v>
      </c>
      <c r="J1273" s="7" t="s">
        <v>4</v>
      </c>
      <c r="K1273" s="174">
        <f t="shared" ca="1" si="77"/>
        <v>44211</v>
      </c>
      <c r="L1273" s="20">
        <f ca="1">_xll.meDateFromTenor(K1273,L$14,"Following",L$13,"Normal")</f>
        <v>44392</v>
      </c>
      <c r="M1273" s="175">
        <f ca="1"/>
        <v>6.4494328463245189E-3</v>
      </c>
      <c r="N1273" s="7" t="s">
        <v>4</v>
      </c>
      <c r="O1273" s="174">
        <f t="shared" ca="1" si="78"/>
        <v>44211</v>
      </c>
      <c r="P1273" s="20">
        <f ca="1">_xll.meDateFromTenor(O1273,P$14,"Following",P$13,"Normal")</f>
        <v>44214</v>
      </c>
      <c r="Q1273" s="175" t="str">
        <f ca="1"/>
        <v>Load Curve</v>
      </c>
      <c r="R1273" s="7" t="s">
        <v>4</v>
      </c>
      <c r="S1273" s="174">
        <f t="shared" ca="1" si="79"/>
        <v>44211</v>
      </c>
      <c r="T1273" s="20">
        <f ca="1">_xll.meDateFromTenor(S1273,"1D","Following",T$13,"Normal")</f>
        <v>44214</v>
      </c>
      <c r="U1273" s="175" t="str">
        <f ca="1"/>
        <v>Load Curve</v>
      </c>
      <c r="V1273" s="136" t="s">
        <v>4</v>
      </c>
    </row>
    <row r="1274" spans="1:22" x14ac:dyDescent="0.25">
      <c r="A1274" s="142">
        <v>1256</v>
      </c>
      <c r="B1274" s="134"/>
      <c r="C1274" s="174">
        <f ca="1">_xll.meDateFromTenor(C1273,"1D","FOLLOWING",D$13,"NORMAL")</f>
        <v>44214</v>
      </c>
      <c r="D1274" s="20">
        <f ca="1">_xll.meDateFromTenor(C1274,D$14,"Following",D$13,"Normal")</f>
        <v>44215</v>
      </c>
      <c r="E1274" s="175">
        <f ca="1"/>
        <v>3.0648238342396365E-3</v>
      </c>
      <c r="F1274" s="99"/>
      <c r="G1274" s="174">
        <f t="shared" ca="1" si="76"/>
        <v>44214</v>
      </c>
      <c r="H1274" s="20">
        <f ca="1">_xll.meDateFromTenor(G1274,H$14,"Following",H$13,"Normal")</f>
        <v>44305</v>
      </c>
      <c r="I1274" s="175" t="str">
        <f ca="1"/>
        <v>Load Curve</v>
      </c>
      <c r="J1274" s="7" t="s">
        <v>4</v>
      </c>
      <c r="K1274" s="174">
        <f t="shared" ca="1" si="77"/>
        <v>44214</v>
      </c>
      <c r="L1274" s="20">
        <f ca="1">_xll.meDateFromTenor(K1274,L$14,"Following",L$13,"Normal")</f>
        <v>44396</v>
      </c>
      <c r="M1274" s="175">
        <f ca="1"/>
        <v>6.4688401131457601E-3</v>
      </c>
      <c r="N1274" s="7" t="s">
        <v>4</v>
      </c>
      <c r="O1274" s="174">
        <f t="shared" ca="1" si="78"/>
        <v>44214</v>
      </c>
      <c r="P1274" s="20">
        <f ca="1">_xll.meDateFromTenor(O1274,P$14,"Following",P$13,"Normal")</f>
        <v>44215</v>
      </c>
      <c r="Q1274" s="175" t="str">
        <f ca="1"/>
        <v>Load Curve</v>
      </c>
      <c r="R1274" s="7" t="s">
        <v>4</v>
      </c>
      <c r="S1274" s="174">
        <f t="shared" ca="1" si="79"/>
        <v>44214</v>
      </c>
      <c r="T1274" s="20">
        <f ca="1">_xll.meDateFromTenor(S1274,"1D","Following",T$13,"Normal")</f>
        <v>44215</v>
      </c>
      <c r="U1274" s="175" t="str">
        <f ca="1"/>
        <v>Load Curve</v>
      </c>
      <c r="V1274" s="136" t="s">
        <v>4</v>
      </c>
    </row>
    <row r="1275" spans="1:22" x14ac:dyDescent="0.25">
      <c r="A1275" s="142">
        <v>1257</v>
      </c>
      <c r="B1275" s="134"/>
      <c r="C1275" s="174">
        <f ca="1">_xll.meDateFromTenor(C1274,"1D","FOLLOWING",D$13,"NORMAL")</f>
        <v>44215</v>
      </c>
      <c r="D1275" s="20">
        <f ca="1">_xll.meDateFromTenor(C1275,D$14,"Following",D$13,"Normal")</f>
        <v>44216</v>
      </c>
      <c r="E1275" s="175">
        <f ca="1"/>
        <v>3.072721654558355E-3</v>
      </c>
      <c r="F1275" s="99"/>
      <c r="G1275" s="174">
        <f t="shared" ca="1" si="76"/>
        <v>44215</v>
      </c>
      <c r="H1275" s="20">
        <f ca="1">_xll.meDateFromTenor(G1275,H$14,"Following",H$13,"Normal")</f>
        <v>44305</v>
      </c>
      <c r="I1275" s="175" t="str">
        <f ca="1"/>
        <v>Load Curve</v>
      </c>
      <c r="J1275" s="7" t="s">
        <v>4</v>
      </c>
      <c r="K1275" s="174">
        <f t="shared" ca="1" si="77"/>
        <v>44215</v>
      </c>
      <c r="L1275" s="20">
        <f ca="1">_xll.meDateFromTenor(K1275,L$14,"Following",L$13,"Normal")</f>
        <v>44396</v>
      </c>
      <c r="M1275" s="175">
        <f ca="1"/>
        <v>6.475319824515313E-3</v>
      </c>
      <c r="N1275" s="7" t="s">
        <v>4</v>
      </c>
      <c r="O1275" s="174">
        <f t="shared" ca="1" si="78"/>
        <v>44215</v>
      </c>
      <c r="P1275" s="20">
        <f ca="1">_xll.meDateFromTenor(O1275,P$14,"Following",P$13,"Normal")</f>
        <v>44216</v>
      </c>
      <c r="Q1275" s="175" t="str">
        <f ca="1"/>
        <v>Load Curve</v>
      </c>
      <c r="R1275" s="7" t="s">
        <v>4</v>
      </c>
      <c r="S1275" s="174">
        <f t="shared" ca="1" si="79"/>
        <v>44215</v>
      </c>
      <c r="T1275" s="20">
        <f ca="1">_xll.meDateFromTenor(S1275,"1D","Following",T$13,"Normal")</f>
        <v>44216</v>
      </c>
      <c r="U1275" s="175" t="str">
        <f ca="1"/>
        <v>Load Curve</v>
      </c>
      <c r="V1275" s="136" t="s">
        <v>4</v>
      </c>
    </row>
    <row r="1276" spans="1:22" x14ac:dyDescent="0.25">
      <c r="A1276" s="142">
        <v>1258</v>
      </c>
      <c r="B1276" s="134"/>
      <c r="C1276" s="174">
        <f ca="1">_xll.meDateFromTenor(C1275,"1D","FOLLOWING",D$13,"NORMAL")</f>
        <v>44216</v>
      </c>
      <c r="D1276" s="20">
        <f ca="1">_xll.meDateFromTenor(C1276,D$14,"Following",D$13,"Normal")</f>
        <v>44217</v>
      </c>
      <c r="E1276" s="175">
        <f ca="1"/>
        <v>3.0806598991790128E-3</v>
      </c>
      <c r="F1276" s="99"/>
      <c r="G1276" s="174">
        <f t="shared" ca="1" si="76"/>
        <v>44216</v>
      </c>
      <c r="H1276" s="20">
        <f ca="1">_xll.meDateFromTenor(G1276,H$14,"Following",H$13,"Normal")</f>
        <v>44306</v>
      </c>
      <c r="I1276" s="175" t="str">
        <f ca="1"/>
        <v>Load Curve</v>
      </c>
      <c r="J1276" s="7" t="s">
        <v>4</v>
      </c>
      <c r="K1276" s="174">
        <f t="shared" ca="1" si="77"/>
        <v>44216</v>
      </c>
      <c r="L1276" s="20">
        <f ca="1">_xll.meDateFromTenor(K1276,L$14,"Following",L$13,"Normal")</f>
        <v>44397</v>
      </c>
      <c r="M1276" s="175">
        <f ca="1"/>
        <v>6.4818049792130092E-3</v>
      </c>
      <c r="N1276" s="7" t="s">
        <v>4</v>
      </c>
      <c r="O1276" s="174">
        <f t="shared" ca="1" si="78"/>
        <v>44216</v>
      </c>
      <c r="P1276" s="20">
        <f ca="1">_xll.meDateFromTenor(O1276,P$14,"Following",P$13,"Normal")</f>
        <v>44217</v>
      </c>
      <c r="Q1276" s="175" t="str">
        <f ca="1"/>
        <v>Load Curve</v>
      </c>
      <c r="R1276" s="7" t="s">
        <v>4</v>
      </c>
      <c r="S1276" s="174">
        <f t="shared" ca="1" si="79"/>
        <v>44216</v>
      </c>
      <c r="T1276" s="20">
        <f ca="1">_xll.meDateFromTenor(S1276,"1D","Following",T$13,"Normal")</f>
        <v>44217</v>
      </c>
      <c r="U1276" s="175" t="str">
        <f ca="1"/>
        <v>Load Curve</v>
      </c>
      <c r="V1276" s="136" t="s">
        <v>4</v>
      </c>
    </row>
    <row r="1277" spans="1:22" x14ac:dyDescent="0.25">
      <c r="A1277" s="142">
        <v>1259</v>
      </c>
      <c r="B1277" s="134"/>
      <c r="C1277" s="174">
        <f ca="1">_xll.meDateFromTenor(C1276,"1D","FOLLOWING",D$13,"NORMAL")</f>
        <v>44217</v>
      </c>
      <c r="D1277" s="20">
        <f ca="1">_xll.meDateFromTenor(C1277,D$14,"Following",D$13,"Normal")</f>
        <v>44218</v>
      </c>
      <c r="E1277" s="175">
        <f ca="1"/>
        <v>3.0886385705835625E-3</v>
      </c>
      <c r="F1277" s="99"/>
      <c r="G1277" s="174">
        <f t="shared" ca="1" si="76"/>
        <v>44217</v>
      </c>
      <c r="H1277" s="20">
        <f ca="1">_xll.meDateFromTenor(G1277,H$14,"Following",H$13,"Normal")</f>
        <v>44307</v>
      </c>
      <c r="I1277" s="175" t="str">
        <f ca="1"/>
        <v>Load Curve</v>
      </c>
      <c r="J1277" s="7" t="s">
        <v>4</v>
      </c>
      <c r="K1277" s="174">
        <f t="shared" ca="1" si="77"/>
        <v>44217</v>
      </c>
      <c r="L1277" s="20">
        <f ca="1">_xll.meDateFromTenor(K1277,L$14,"Following",L$13,"Normal")</f>
        <v>44398</v>
      </c>
      <c r="M1277" s="175">
        <f ca="1"/>
        <v>6.4882956565069944E-3</v>
      </c>
      <c r="N1277" s="7" t="s">
        <v>4</v>
      </c>
      <c r="O1277" s="174">
        <f t="shared" ca="1" si="78"/>
        <v>44217</v>
      </c>
      <c r="P1277" s="20">
        <f ca="1">_xll.meDateFromTenor(O1277,P$14,"Following",P$13,"Normal")</f>
        <v>44218</v>
      </c>
      <c r="Q1277" s="175" t="str">
        <f ca="1"/>
        <v>Load Curve</v>
      </c>
      <c r="R1277" s="7" t="s">
        <v>4</v>
      </c>
      <c r="S1277" s="174">
        <f t="shared" ca="1" si="79"/>
        <v>44217</v>
      </c>
      <c r="T1277" s="20">
        <f ca="1">_xll.meDateFromTenor(S1277,"1D","Following",T$13,"Normal")</f>
        <v>44218</v>
      </c>
      <c r="U1277" s="175" t="str">
        <f ca="1"/>
        <v>Load Curve</v>
      </c>
      <c r="V1277" s="136" t="s">
        <v>4</v>
      </c>
    </row>
    <row r="1278" spans="1:22" x14ac:dyDescent="0.25">
      <c r="A1278" s="142">
        <v>1260</v>
      </c>
      <c r="B1278" s="134"/>
      <c r="C1278" s="174">
        <f ca="1">_xll.meDateFromTenor(C1277,"1D","FOLLOWING",D$13,"NORMAL")</f>
        <v>44218</v>
      </c>
      <c r="D1278" s="20">
        <f ca="1">_xll.meDateFromTenor(C1278,D$14,"Following",D$13,"Normal")</f>
        <v>44221</v>
      </c>
      <c r="E1278" s="175">
        <f ca="1"/>
        <v>3.1047574536645205E-3</v>
      </c>
      <c r="F1278" s="99"/>
      <c r="G1278" s="174">
        <f t="shared" ca="1" si="76"/>
        <v>44218</v>
      </c>
      <c r="H1278" s="20">
        <f ca="1">_xll.meDateFromTenor(G1278,H$14,"Following",H$13,"Normal")</f>
        <v>44308</v>
      </c>
      <c r="I1278" s="175" t="str">
        <f ca="1"/>
        <v>Load Curve</v>
      </c>
      <c r="J1278" s="7" t="s">
        <v>4</v>
      </c>
      <c r="K1278" s="174">
        <f t="shared" ca="1" si="77"/>
        <v>44218</v>
      </c>
      <c r="L1278" s="20">
        <f ca="1">_xll.meDateFromTenor(K1278,L$14,"Following",L$13,"Normal")</f>
        <v>44399</v>
      </c>
      <c r="M1278" s="175">
        <f ca="1"/>
        <v>6.4947919356654138E-3</v>
      </c>
      <c r="N1278" s="7" t="s">
        <v>4</v>
      </c>
      <c r="O1278" s="174">
        <f t="shared" ca="1" si="78"/>
        <v>44218</v>
      </c>
      <c r="P1278" s="20">
        <f ca="1">_xll.meDateFromTenor(O1278,P$14,"Following",P$13,"Normal")</f>
        <v>44221</v>
      </c>
      <c r="Q1278" s="175" t="str">
        <f ca="1"/>
        <v>Load Curve</v>
      </c>
      <c r="R1278" s="7" t="s">
        <v>4</v>
      </c>
      <c r="S1278" s="174">
        <f t="shared" ca="1" si="79"/>
        <v>44218</v>
      </c>
      <c r="T1278" s="20">
        <f ca="1">_xll.meDateFromTenor(S1278,"1D","Following",T$13,"Normal")</f>
        <v>44221</v>
      </c>
      <c r="U1278" s="175" t="str">
        <f ca="1"/>
        <v>Load Curve</v>
      </c>
      <c r="V1278" s="136" t="s">
        <v>4</v>
      </c>
    </row>
    <row r="1279" spans="1:22" x14ac:dyDescent="0.25">
      <c r="A1279" s="142">
        <v>1261</v>
      </c>
      <c r="B1279" s="134"/>
      <c r="C1279" s="174">
        <f ca="1">_xll.meDateFromTenor(C1278,"1D","FOLLOWING",D$13,"NORMAL")</f>
        <v>44221</v>
      </c>
      <c r="D1279" s="20">
        <f ca="1">_xll.meDateFromTenor(C1279,D$14,"Following",D$13,"Normal")</f>
        <v>44222</v>
      </c>
      <c r="E1279" s="175">
        <f ca="1"/>
        <v>3.1209575591879097E-3</v>
      </c>
      <c r="F1279" s="99"/>
      <c r="G1279" s="174">
        <f t="shared" ca="1" si="76"/>
        <v>44221</v>
      </c>
      <c r="H1279" s="20">
        <f ca="1">_xll.meDateFromTenor(G1279,H$14,"Following",H$13,"Normal")</f>
        <v>44312</v>
      </c>
      <c r="I1279" s="175" t="str">
        <f ca="1"/>
        <v>Load Curve</v>
      </c>
      <c r="J1279" s="7" t="s">
        <v>4</v>
      </c>
      <c r="K1279" s="174">
        <f t="shared" ca="1" si="77"/>
        <v>44221</v>
      </c>
      <c r="L1279" s="20">
        <f ca="1">_xll.meDateFromTenor(K1279,L$14,"Following",L$13,"Normal")</f>
        <v>44403</v>
      </c>
      <c r="M1279" s="175">
        <f ca="1"/>
        <v>6.5143151770087346E-3</v>
      </c>
      <c r="N1279" s="7" t="s">
        <v>4</v>
      </c>
      <c r="O1279" s="174">
        <f t="shared" ca="1" si="78"/>
        <v>44221</v>
      </c>
      <c r="P1279" s="20">
        <f ca="1">_xll.meDateFromTenor(O1279,P$14,"Following",P$13,"Normal")</f>
        <v>44222</v>
      </c>
      <c r="Q1279" s="175" t="str">
        <f ca="1"/>
        <v>Load Curve</v>
      </c>
      <c r="R1279" s="7" t="s">
        <v>4</v>
      </c>
      <c r="S1279" s="174">
        <f t="shared" ca="1" si="79"/>
        <v>44221</v>
      </c>
      <c r="T1279" s="20">
        <f ca="1">_xll.meDateFromTenor(S1279,"1D","Following",T$13,"Normal")</f>
        <v>44222</v>
      </c>
      <c r="U1279" s="175" t="str">
        <f ca="1"/>
        <v>Load Curve</v>
      </c>
      <c r="V1279" s="136" t="s">
        <v>4</v>
      </c>
    </row>
    <row r="1280" spans="1:22" x14ac:dyDescent="0.25">
      <c r="A1280" s="142">
        <v>1262</v>
      </c>
      <c r="B1280" s="134"/>
      <c r="C1280" s="174">
        <f ca="1">_xll.meDateFromTenor(C1279,"1D","FOLLOWING",D$13,"NORMAL")</f>
        <v>44222</v>
      </c>
      <c r="D1280" s="20">
        <f ca="1">_xll.meDateFromTenor(C1280,D$14,"Following",D$13,"Normal")</f>
        <v>44223</v>
      </c>
      <c r="E1280" s="175">
        <f ca="1"/>
        <v>3.1291383919201505E-3</v>
      </c>
      <c r="F1280" s="99"/>
      <c r="G1280" s="174">
        <f t="shared" ca="1" si="76"/>
        <v>44222</v>
      </c>
      <c r="H1280" s="20">
        <f ca="1">_xll.meDateFromTenor(G1280,H$14,"Following",H$13,"Normal")</f>
        <v>44312</v>
      </c>
      <c r="I1280" s="175" t="str">
        <f ca="1"/>
        <v>Load Curve</v>
      </c>
      <c r="J1280" s="7" t="s">
        <v>4</v>
      </c>
      <c r="K1280" s="174">
        <f t="shared" ca="1" si="77"/>
        <v>44222</v>
      </c>
      <c r="L1280" s="20">
        <f ca="1">_xll.meDateFromTenor(K1280,L$14,"Following",L$13,"Normal")</f>
        <v>44403</v>
      </c>
      <c r="M1280" s="175">
        <f ca="1"/>
        <v>6.520834656306344E-3</v>
      </c>
      <c r="N1280" s="7" t="s">
        <v>4</v>
      </c>
      <c r="O1280" s="174">
        <f t="shared" ca="1" si="78"/>
        <v>44222</v>
      </c>
      <c r="P1280" s="20">
        <f ca="1">_xll.meDateFromTenor(O1280,P$14,"Following",P$13,"Normal")</f>
        <v>44223</v>
      </c>
      <c r="Q1280" s="175" t="str">
        <f ca="1"/>
        <v>Load Curve</v>
      </c>
      <c r="R1280" s="7" t="s">
        <v>4</v>
      </c>
      <c r="S1280" s="174">
        <f t="shared" ca="1" si="79"/>
        <v>44222</v>
      </c>
      <c r="T1280" s="20">
        <f ca="1">_xll.meDateFromTenor(S1280,"1D","Following",T$13,"Normal")</f>
        <v>44223</v>
      </c>
      <c r="U1280" s="175" t="str">
        <f ca="1"/>
        <v>Load Curve</v>
      </c>
      <c r="V1280" s="136" t="s">
        <v>4</v>
      </c>
    </row>
    <row r="1281" spans="1:22" x14ac:dyDescent="0.25">
      <c r="A1281" s="142">
        <v>1263</v>
      </c>
      <c r="B1281" s="134"/>
      <c r="C1281" s="174">
        <f ca="1">_xll.meDateFromTenor(C1280,"1D","FOLLOWING",D$13,"NORMAL")</f>
        <v>44223</v>
      </c>
      <c r="D1281" s="20">
        <f ca="1">_xll.meDateFromTenor(C1281,D$14,"Following",D$13,"Normal")</f>
        <v>44224</v>
      </c>
      <c r="E1281" s="175">
        <f ca="1"/>
        <v>3.1373596628631686E-3</v>
      </c>
      <c r="F1281" s="99"/>
      <c r="G1281" s="174">
        <f t="shared" ca="1" si="76"/>
        <v>44223</v>
      </c>
      <c r="H1281" s="20">
        <f ca="1">_xll.meDateFromTenor(G1281,H$14,"Following",H$13,"Normal")</f>
        <v>44313</v>
      </c>
      <c r="I1281" s="175" t="str">
        <f ca="1"/>
        <v>Load Curve</v>
      </c>
      <c r="J1281" s="7" t="s">
        <v>4</v>
      </c>
      <c r="K1281" s="174">
        <f t="shared" ca="1" si="77"/>
        <v>44223</v>
      </c>
      <c r="L1281" s="20">
        <f ca="1">_xll.meDateFromTenor(K1281,L$14,"Following",L$13,"Normal")</f>
        <v>44404</v>
      </c>
      <c r="M1281" s="175">
        <f ca="1"/>
        <v>6.5273601338091151E-3</v>
      </c>
      <c r="N1281" s="7" t="s">
        <v>4</v>
      </c>
      <c r="O1281" s="174">
        <f t="shared" ca="1" si="78"/>
        <v>44223</v>
      </c>
      <c r="P1281" s="20">
        <f ca="1">_xll.meDateFromTenor(O1281,P$14,"Following",P$13,"Normal")</f>
        <v>44224</v>
      </c>
      <c r="Q1281" s="175" t="str">
        <f ca="1"/>
        <v>Load Curve</v>
      </c>
      <c r="R1281" s="7" t="s">
        <v>4</v>
      </c>
      <c r="S1281" s="174">
        <f t="shared" ca="1" si="79"/>
        <v>44223</v>
      </c>
      <c r="T1281" s="20">
        <f ca="1">_xll.meDateFromTenor(S1281,"1D","Following",T$13,"Normal")</f>
        <v>44224</v>
      </c>
      <c r="U1281" s="175" t="str">
        <f ca="1"/>
        <v>Load Curve</v>
      </c>
      <c r="V1281" s="136" t="s">
        <v>4</v>
      </c>
    </row>
    <row r="1282" spans="1:22" x14ac:dyDescent="0.25">
      <c r="A1282" s="142">
        <v>1264</v>
      </c>
      <c r="B1282" s="134"/>
      <c r="C1282" s="174">
        <f ca="1">_xll.meDateFromTenor(C1281,"1D","FOLLOWING",D$13,"NORMAL")</f>
        <v>44224</v>
      </c>
      <c r="D1282" s="20">
        <f ca="1">_xll.meDateFromTenor(C1282,D$14,"Following",D$13,"Normal")</f>
        <v>44225</v>
      </c>
      <c r="E1282" s="175">
        <f ca="1"/>
        <v>3.1456213736996285E-3</v>
      </c>
      <c r="F1282" s="99"/>
      <c r="G1282" s="174">
        <f t="shared" ca="1" si="76"/>
        <v>44224</v>
      </c>
      <c r="H1282" s="20">
        <f ca="1">_xll.meDateFromTenor(G1282,H$14,"Following",H$13,"Normal")</f>
        <v>44314</v>
      </c>
      <c r="I1282" s="175" t="str">
        <f ca="1"/>
        <v>Load Curve</v>
      </c>
      <c r="J1282" s="7" t="s">
        <v>4</v>
      </c>
      <c r="K1282" s="174">
        <f t="shared" ca="1" si="77"/>
        <v>44224</v>
      </c>
      <c r="L1282" s="20">
        <f ca="1">_xll.meDateFromTenor(K1282,L$14,"Following",L$13,"Normal")</f>
        <v>44405</v>
      </c>
      <c r="M1282" s="175">
        <f ca="1"/>
        <v>6.5338916887851912E-3</v>
      </c>
      <c r="N1282" s="7" t="s">
        <v>4</v>
      </c>
      <c r="O1282" s="174">
        <f t="shared" ca="1" si="78"/>
        <v>44224</v>
      </c>
      <c r="P1282" s="20">
        <f ca="1">_xll.meDateFromTenor(O1282,P$14,"Following",P$13,"Normal")</f>
        <v>44225</v>
      </c>
      <c r="Q1282" s="175" t="str">
        <f ca="1"/>
        <v>Load Curve</v>
      </c>
      <c r="R1282" s="7" t="s">
        <v>4</v>
      </c>
      <c r="S1282" s="174">
        <f t="shared" ca="1" si="79"/>
        <v>44224</v>
      </c>
      <c r="T1282" s="20">
        <f ca="1">_xll.meDateFromTenor(S1282,"1D","Following",T$13,"Normal")</f>
        <v>44225</v>
      </c>
      <c r="U1282" s="175" t="str">
        <f ca="1"/>
        <v>Load Curve</v>
      </c>
      <c r="V1282" s="136" t="s">
        <v>4</v>
      </c>
    </row>
    <row r="1283" spans="1:22" x14ac:dyDescent="0.25">
      <c r="A1283" s="142">
        <v>1265</v>
      </c>
      <c r="B1283" s="134"/>
      <c r="C1283" s="174">
        <f ca="1">_xll.meDateFromTenor(C1282,"1D","FOLLOWING",D$13,"NORMAL")</f>
        <v>44225</v>
      </c>
      <c r="D1283" s="20">
        <f ca="1">_xll.meDateFromTenor(C1283,D$14,"Following",D$13,"Normal")</f>
        <v>44228</v>
      </c>
      <c r="E1283" s="175">
        <f ca="1"/>
        <v>3.1623073838192386E-3</v>
      </c>
      <c r="F1283" s="99"/>
      <c r="G1283" s="174">
        <f t="shared" ca="1" si="76"/>
        <v>44225</v>
      </c>
      <c r="H1283" s="20">
        <f ca="1">_xll.meDateFromTenor(G1283,H$14,"Following",H$13,"Normal")</f>
        <v>44315</v>
      </c>
      <c r="I1283" s="175" t="str">
        <f ca="1"/>
        <v>Load Curve</v>
      </c>
      <c r="J1283" s="7" t="s">
        <v>4</v>
      </c>
      <c r="K1283" s="174">
        <f t="shared" ca="1" si="77"/>
        <v>44225</v>
      </c>
      <c r="L1283" s="20">
        <f ca="1">_xll.meDateFromTenor(K1283,L$14,"Following",L$13,"Normal")</f>
        <v>44406</v>
      </c>
      <c r="M1283" s="175">
        <f ca="1"/>
        <v>6.540429400502719E-3</v>
      </c>
      <c r="N1283" s="7" t="s">
        <v>4</v>
      </c>
      <c r="O1283" s="174">
        <f t="shared" ca="1" si="78"/>
        <v>44225</v>
      </c>
      <c r="P1283" s="20">
        <f ca="1">_xll.meDateFromTenor(O1283,P$14,"Following",P$13,"Normal")</f>
        <v>44228</v>
      </c>
      <c r="Q1283" s="175" t="str">
        <f ca="1"/>
        <v>Load Curve</v>
      </c>
      <c r="R1283" s="7" t="s">
        <v>4</v>
      </c>
      <c r="S1283" s="174">
        <f t="shared" ca="1" si="79"/>
        <v>44225</v>
      </c>
      <c r="T1283" s="20">
        <f ca="1">_xll.meDateFromTenor(S1283,"1D","Following",T$13,"Normal")</f>
        <v>44228</v>
      </c>
      <c r="U1283" s="175" t="str">
        <f ca="1"/>
        <v>Load Curve</v>
      </c>
      <c r="V1283" s="136" t="s">
        <v>4</v>
      </c>
    </row>
    <row r="1284" spans="1:22" x14ac:dyDescent="0.25">
      <c r="A1284" s="142">
        <v>1266</v>
      </c>
      <c r="B1284" s="134"/>
      <c r="C1284" s="174">
        <f ca="1">_xll.meDateFromTenor(C1283,"1D","FOLLOWING",D$13,"NORMAL")</f>
        <v>44228</v>
      </c>
      <c r="D1284" s="20">
        <f ca="1">_xll.meDateFromTenor(C1284,D$14,"Following",D$13,"Normal")</f>
        <v>44229</v>
      </c>
      <c r="E1284" s="175">
        <f ca="1"/>
        <v>3.1790726584817941E-3</v>
      </c>
      <c r="F1284" s="99"/>
      <c r="G1284" s="174">
        <f t="shared" ca="1" si="76"/>
        <v>44228</v>
      </c>
      <c r="H1284" s="20">
        <f ca="1">_xll.meDateFromTenor(G1284,H$14,"Following",H$13,"Normal")</f>
        <v>44319</v>
      </c>
      <c r="I1284" s="175" t="str">
        <f ca="1"/>
        <v>Load Curve</v>
      </c>
      <c r="J1284" s="7" t="s">
        <v>4</v>
      </c>
      <c r="K1284" s="174">
        <f t="shared" ca="1" si="77"/>
        <v>44228</v>
      </c>
      <c r="L1284" s="20">
        <f ca="1">_xll.meDateFromTenor(K1284,L$14,"Following",L$13,"Normal")</f>
        <v>44410</v>
      </c>
      <c r="M1284" s="175">
        <f ca="1"/>
        <v>6.5600802687854594E-3</v>
      </c>
      <c r="N1284" s="7" t="s">
        <v>4</v>
      </c>
      <c r="O1284" s="174">
        <f t="shared" ca="1" si="78"/>
        <v>44228</v>
      </c>
      <c r="P1284" s="20">
        <f ca="1">_xll.meDateFromTenor(O1284,P$14,"Following",P$13,"Normal")</f>
        <v>44229</v>
      </c>
      <c r="Q1284" s="175" t="str">
        <f ca="1"/>
        <v>Load Curve</v>
      </c>
      <c r="R1284" s="7" t="s">
        <v>4</v>
      </c>
      <c r="S1284" s="174">
        <f t="shared" ca="1" si="79"/>
        <v>44228</v>
      </c>
      <c r="T1284" s="20">
        <f ca="1">_xll.meDateFromTenor(S1284,"1D","Following",T$13,"Normal")</f>
        <v>44229</v>
      </c>
      <c r="U1284" s="175" t="str">
        <f ca="1"/>
        <v>Load Curve</v>
      </c>
      <c r="V1284" s="136" t="s">
        <v>4</v>
      </c>
    </row>
    <row r="1285" spans="1:22" x14ac:dyDescent="0.25">
      <c r="A1285" s="142">
        <v>1267</v>
      </c>
      <c r="B1285" s="134"/>
      <c r="C1285" s="174">
        <f ca="1">_xll.meDateFromTenor(C1284,"1D","FOLLOWING",D$13,"NORMAL")</f>
        <v>44229</v>
      </c>
      <c r="D1285" s="20">
        <f ca="1">_xll.meDateFromTenor(C1285,D$14,"Following",D$13,"Normal")</f>
        <v>44230</v>
      </c>
      <c r="E1285" s="175">
        <f ca="1"/>
        <v>3.1875365999484719E-3</v>
      </c>
      <c r="F1285" s="99"/>
      <c r="G1285" s="174">
        <f t="shared" ca="1" si="76"/>
        <v>44229</v>
      </c>
      <c r="H1285" s="20">
        <f ca="1">_xll.meDateFromTenor(G1285,H$14,"Following",H$13,"Normal")</f>
        <v>44319</v>
      </c>
      <c r="I1285" s="175" t="str">
        <f ca="1"/>
        <v>Load Curve</v>
      </c>
      <c r="J1285" s="7" t="s">
        <v>4</v>
      </c>
      <c r="K1285" s="174">
        <f t="shared" ca="1" si="77"/>
        <v>44229</v>
      </c>
      <c r="L1285" s="20">
        <f ca="1">_xll.meDateFromTenor(K1285,L$14,"Following",L$13,"Normal")</f>
        <v>44410</v>
      </c>
      <c r="M1285" s="175">
        <f ca="1"/>
        <v>6.5666434001502424E-3</v>
      </c>
      <c r="N1285" s="7" t="s">
        <v>4</v>
      </c>
      <c r="O1285" s="174">
        <f t="shared" ca="1" si="78"/>
        <v>44229</v>
      </c>
      <c r="P1285" s="20">
        <f ca="1">_xll.meDateFromTenor(O1285,P$14,"Following",P$13,"Normal")</f>
        <v>44230</v>
      </c>
      <c r="Q1285" s="175" t="str">
        <f ca="1"/>
        <v>Load Curve</v>
      </c>
      <c r="R1285" s="7" t="s">
        <v>4</v>
      </c>
      <c r="S1285" s="174">
        <f t="shared" ca="1" si="79"/>
        <v>44229</v>
      </c>
      <c r="T1285" s="20">
        <f ca="1">_xll.meDateFromTenor(S1285,"1D","Following",T$13,"Normal")</f>
        <v>44230</v>
      </c>
      <c r="U1285" s="175" t="str">
        <f ca="1"/>
        <v>Load Curve</v>
      </c>
      <c r="V1285" s="136" t="s">
        <v>4</v>
      </c>
    </row>
    <row r="1286" spans="1:22" x14ac:dyDescent="0.25">
      <c r="A1286" s="142">
        <v>1268</v>
      </c>
      <c r="B1286" s="134"/>
      <c r="C1286" s="174">
        <f ca="1">_xll.meDateFromTenor(C1285,"1D","FOLLOWING",D$13,"NORMAL")</f>
        <v>44230</v>
      </c>
      <c r="D1286" s="20">
        <f ca="1">_xll.meDateFromTenor(C1286,D$14,"Following",D$13,"Normal")</f>
        <v>44231</v>
      </c>
      <c r="E1286" s="175">
        <f ca="1"/>
        <v>3.1960409934589044E-3</v>
      </c>
      <c r="F1286" s="99"/>
      <c r="G1286" s="174">
        <f t="shared" ca="1" si="76"/>
        <v>44230</v>
      </c>
      <c r="H1286" s="20">
        <f ca="1">_xll.meDateFromTenor(G1286,H$14,"Following",H$13,"Normal")</f>
        <v>44319</v>
      </c>
      <c r="I1286" s="175" t="str">
        <f ca="1"/>
        <v>Load Curve</v>
      </c>
      <c r="J1286" s="7" t="s">
        <v>4</v>
      </c>
      <c r="K1286" s="174">
        <f t="shared" ca="1" si="77"/>
        <v>44230</v>
      </c>
      <c r="L1286" s="20">
        <f ca="1">_xll.meDateFromTenor(K1286,L$14,"Following",L$13,"Normal")</f>
        <v>44411</v>
      </c>
      <c r="M1286" s="175">
        <f ca="1"/>
        <v>6.5732130845972021E-3</v>
      </c>
      <c r="N1286" s="7" t="s">
        <v>4</v>
      </c>
      <c r="O1286" s="174">
        <f t="shared" ca="1" si="78"/>
        <v>44230</v>
      </c>
      <c r="P1286" s="20">
        <f ca="1">_xll.meDateFromTenor(O1286,P$14,"Following",P$13,"Normal")</f>
        <v>44231</v>
      </c>
      <c r="Q1286" s="175" t="str">
        <f ca="1"/>
        <v>Load Curve</v>
      </c>
      <c r="R1286" s="7" t="s">
        <v>4</v>
      </c>
      <c r="S1286" s="174">
        <f t="shared" ca="1" si="79"/>
        <v>44230</v>
      </c>
      <c r="T1286" s="20">
        <f ca="1">_xll.meDateFromTenor(S1286,"1D","Following",T$13,"Normal")</f>
        <v>44231</v>
      </c>
      <c r="U1286" s="175" t="str">
        <f ca="1"/>
        <v>Load Curve</v>
      </c>
      <c r="V1286" s="136" t="s">
        <v>4</v>
      </c>
    </row>
    <row r="1287" spans="1:22" x14ac:dyDescent="0.25">
      <c r="A1287" s="142">
        <v>1269</v>
      </c>
      <c r="B1287" s="134"/>
      <c r="C1287" s="174">
        <f ca="1">_xll.meDateFromTenor(C1286,"1D","FOLLOWING",D$13,"NORMAL")</f>
        <v>44231</v>
      </c>
      <c r="D1287" s="20">
        <f ca="1">_xll.meDateFromTenor(C1287,D$14,"Following",D$13,"Normal")</f>
        <v>44232</v>
      </c>
      <c r="E1287" s="175">
        <f ca="1"/>
        <v>3.2045858410873472E-3</v>
      </c>
      <c r="F1287" s="99"/>
      <c r="G1287" s="174">
        <f t="shared" ca="1" si="76"/>
        <v>44231</v>
      </c>
      <c r="H1287" s="20">
        <f ca="1">_xll.meDateFromTenor(G1287,H$14,"Following",H$13,"Normal")</f>
        <v>44320</v>
      </c>
      <c r="I1287" s="175" t="str">
        <f ca="1"/>
        <v>Load Curve</v>
      </c>
      <c r="J1287" s="7" t="s">
        <v>4</v>
      </c>
      <c r="K1287" s="174">
        <f t="shared" ca="1" si="77"/>
        <v>44231</v>
      </c>
      <c r="L1287" s="20">
        <f ca="1">_xll.meDateFromTenor(K1287,L$14,"Following",L$13,"Normal")</f>
        <v>44412</v>
      </c>
      <c r="M1287" s="175">
        <f ca="1"/>
        <v>6.5797894013944818E-3</v>
      </c>
      <c r="N1287" s="7" t="s">
        <v>4</v>
      </c>
      <c r="O1287" s="174">
        <f t="shared" ca="1" si="78"/>
        <v>44231</v>
      </c>
      <c r="P1287" s="20">
        <f ca="1">_xll.meDateFromTenor(O1287,P$14,"Following",P$13,"Normal")</f>
        <v>44232</v>
      </c>
      <c r="Q1287" s="175" t="str">
        <f ca="1"/>
        <v>Load Curve</v>
      </c>
      <c r="R1287" s="7" t="s">
        <v>4</v>
      </c>
      <c r="S1287" s="174">
        <f t="shared" ca="1" si="79"/>
        <v>44231</v>
      </c>
      <c r="T1287" s="20">
        <f ca="1">_xll.meDateFromTenor(S1287,"1D","Following",T$13,"Normal")</f>
        <v>44232</v>
      </c>
      <c r="U1287" s="175" t="str">
        <f ca="1"/>
        <v>Load Curve</v>
      </c>
      <c r="V1287" s="136" t="s">
        <v>4</v>
      </c>
    </row>
    <row r="1288" spans="1:22" x14ac:dyDescent="0.25">
      <c r="A1288" s="142">
        <v>1270</v>
      </c>
      <c r="B1288" s="134"/>
      <c r="C1288" s="174">
        <f ca="1">_xll.meDateFromTenor(C1287,"1D","FOLLOWING",D$13,"NORMAL")</f>
        <v>44232</v>
      </c>
      <c r="D1288" s="20">
        <f ca="1">_xll.meDateFromTenor(C1288,D$14,"Following",D$13,"Normal")</f>
        <v>44235</v>
      </c>
      <c r="E1288" s="175">
        <f ca="1"/>
        <v>3.2218392274609596E-3</v>
      </c>
      <c r="F1288" s="99"/>
      <c r="G1288" s="174">
        <f t="shared" ca="1" si="76"/>
        <v>44232</v>
      </c>
      <c r="H1288" s="20">
        <f ca="1">_xll.meDateFromTenor(G1288,H$14,"Following",H$13,"Normal")</f>
        <v>44321</v>
      </c>
      <c r="I1288" s="175" t="str">
        <f ca="1"/>
        <v>Load Curve</v>
      </c>
      <c r="J1288" s="7" t="s">
        <v>4</v>
      </c>
      <c r="K1288" s="174">
        <f t="shared" ca="1" si="77"/>
        <v>44232</v>
      </c>
      <c r="L1288" s="20">
        <f ca="1">_xll.meDateFromTenor(K1288,L$14,"Following",L$13,"Normal")</f>
        <v>44413</v>
      </c>
      <c r="M1288" s="175">
        <f ca="1"/>
        <v>6.5863724298102317E-3</v>
      </c>
      <c r="N1288" s="7" t="s">
        <v>4</v>
      </c>
      <c r="O1288" s="174">
        <f t="shared" ca="1" si="78"/>
        <v>44232</v>
      </c>
      <c r="P1288" s="20">
        <f ca="1">_xll.meDateFromTenor(O1288,P$14,"Following",P$13,"Normal")</f>
        <v>44235</v>
      </c>
      <c r="Q1288" s="175" t="str">
        <f ca="1"/>
        <v>Load Curve</v>
      </c>
      <c r="R1288" s="7" t="s">
        <v>4</v>
      </c>
      <c r="S1288" s="174">
        <f t="shared" ca="1" si="79"/>
        <v>44232</v>
      </c>
      <c r="T1288" s="20">
        <f ca="1">_xll.meDateFromTenor(S1288,"1D","Following",T$13,"Normal")</f>
        <v>44235</v>
      </c>
      <c r="U1288" s="175" t="str">
        <f ca="1"/>
        <v>Load Curve</v>
      </c>
      <c r="V1288" s="136" t="s">
        <v>4</v>
      </c>
    </row>
    <row r="1289" spans="1:22" x14ac:dyDescent="0.25">
      <c r="A1289" s="142">
        <v>1271</v>
      </c>
      <c r="B1289" s="134"/>
      <c r="C1289" s="174">
        <f ca="1">_xll.meDateFromTenor(C1288,"1D","FOLLOWING",D$13,"NORMAL")</f>
        <v>44235</v>
      </c>
      <c r="D1289" s="20">
        <f ca="1">_xll.meDateFromTenor(C1289,D$14,"Following",D$13,"Normal")</f>
        <v>44236</v>
      </c>
      <c r="E1289" s="175">
        <f ca="1"/>
        <v>3.2391698145323652E-3</v>
      </c>
      <c r="F1289" s="99"/>
      <c r="G1289" s="174">
        <f t="shared" ca="1" si="76"/>
        <v>44235</v>
      </c>
      <c r="H1289" s="20">
        <f ca="1">_xll.meDateFromTenor(G1289,H$14,"Following",H$13,"Normal")</f>
        <v>44326</v>
      </c>
      <c r="I1289" s="175" t="str">
        <f ca="1"/>
        <v>Load Curve</v>
      </c>
      <c r="J1289" s="7" t="s">
        <v>4</v>
      </c>
      <c r="K1289" s="174">
        <f t="shared" ca="1" si="77"/>
        <v>44235</v>
      </c>
      <c r="L1289" s="20">
        <f ca="1">_xll.meDateFromTenor(K1289,L$14,"Following",L$13,"Normal")</f>
        <v>44417</v>
      </c>
      <c r="M1289" s="175">
        <f ca="1"/>
        <v>6.6061625774497344E-3</v>
      </c>
      <c r="N1289" s="7" t="s">
        <v>4</v>
      </c>
      <c r="O1289" s="174">
        <f t="shared" ca="1" si="78"/>
        <v>44235</v>
      </c>
      <c r="P1289" s="20">
        <f ca="1">_xll.meDateFromTenor(O1289,P$14,"Following",P$13,"Normal")</f>
        <v>44236</v>
      </c>
      <c r="Q1289" s="175" t="str">
        <f ca="1"/>
        <v>Load Curve</v>
      </c>
      <c r="R1289" s="7" t="s">
        <v>4</v>
      </c>
      <c r="S1289" s="174">
        <f t="shared" ca="1" si="79"/>
        <v>44235</v>
      </c>
      <c r="T1289" s="20">
        <f ca="1">_xll.meDateFromTenor(S1289,"1D","Following",T$13,"Normal")</f>
        <v>44236</v>
      </c>
      <c r="U1289" s="175" t="str">
        <f ca="1"/>
        <v>Load Curve</v>
      </c>
      <c r="V1289" s="136" t="s">
        <v>4</v>
      </c>
    </row>
    <row r="1290" spans="1:22" x14ac:dyDescent="0.25">
      <c r="A1290" s="142">
        <v>1272</v>
      </c>
      <c r="B1290" s="134"/>
      <c r="C1290" s="174">
        <f ca="1">_xll.meDateFromTenor(C1289,"1D","FOLLOWING",D$13,"NORMAL")</f>
        <v>44236</v>
      </c>
      <c r="D1290" s="20">
        <f ca="1">_xll.meDateFromTenor(C1290,D$14,"Following",D$13,"Normal")</f>
        <v>44237</v>
      </c>
      <c r="E1290" s="175">
        <f ca="1"/>
        <v>3.2479169639382001E-3</v>
      </c>
      <c r="F1290" s="99"/>
      <c r="G1290" s="174">
        <f t="shared" ca="1" si="76"/>
        <v>44236</v>
      </c>
      <c r="H1290" s="20">
        <f ca="1">_xll.meDateFromTenor(G1290,H$14,"Following",H$13,"Normal")</f>
        <v>44326</v>
      </c>
      <c r="I1290" s="175" t="str">
        <f ca="1"/>
        <v>Load Curve</v>
      </c>
      <c r="J1290" s="7" t="s">
        <v>4</v>
      </c>
      <c r="K1290" s="174">
        <f t="shared" ca="1" si="77"/>
        <v>44236</v>
      </c>
      <c r="L1290" s="20">
        <f ca="1">_xll.meDateFromTenor(K1290,L$14,"Following",L$13,"Normal")</f>
        <v>44417</v>
      </c>
      <c r="M1290" s="175">
        <f ca="1"/>
        <v>6.6127732450208046E-3</v>
      </c>
      <c r="N1290" s="7" t="s">
        <v>4</v>
      </c>
      <c r="O1290" s="174">
        <f t="shared" ca="1" si="78"/>
        <v>44236</v>
      </c>
      <c r="P1290" s="20">
        <f ca="1">_xll.meDateFromTenor(O1290,P$14,"Following",P$13,"Normal")</f>
        <v>44237</v>
      </c>
      <c r="Q1290" s="175" t="str">
        <f ca="1"/>
        <v>Load Curve</v>
      </c>
      <c r="R1290" s="7" t="s">
        <v>4</v>
      </c>
      <c r="S1290" s="174">
        <f t="shared" ca="1" si="79"/>
        <v>44236</v>
      </c>
      <c r="T1290" s="20">
        <f ca="1">_xll.meDateFromTenor(S1290,"1D","Following",T$13,"Normal")</f>
        <v>44237</v>
      </c>
      <c r="U1290" s="175" t="str">
        <f ca="1"/>
        <v>Load Curve</v>
      </c>
      <c r="V1290" s="136" t="s">
        <v>4</v>
      </c>
    </row>
    <row r="1291" spans="1:22" x14ac:dyDescent="0.25">
      <c r="A1291" s="142">
        <v>1273</v>
      </c>
      <c r="B1291" s="134"/>
      <c r="C1291" s="174">
        <f ca="1">_xll.meDateFromTenor(C1290,"1D","FOLLOWING",D$13,"NORMAL")</f>
        <v>44237</v>
      </c>
      <c r="D1291" s="20">
        <f ca="1">_xll.meDateFromTenor(C1291,D$14,"Following",D$13,"Normal")</f>
        <v>44238</v>
      </c>
      <c r="E1291" s="175">
        <f ca="1"/>
        <v>3.2567045798521004E-3</v>
      </c>
      <c r="F1291" s="99"/>
      <c r="G1291" s="174">
        <f t="shared" ca="1" si="76"/>
        <v>44237</v>
      </c>
      <c r="H1291" s="20">
        <f ca="1">_xll.meDateFromTenor(G1291,H$14,"Following",H$13,"Normal")</f>
        <v>44326</v>
      </c>
      <c r="I1291" s="175" t="str">
        <f ca="1"/>
        <v>Load Curve</v>
      </c>
      <c r="J1291" s="7" t="s">
        <v>4</v>
      </c>
      <c r="K1291" s="174">
        <f t="shared" ca="1" si="77"/>
        <v>44237</v>
      </c>
      <c r="L1291" s="20">
        <f ca="1">_xll.meDateFromTenor(K1291,L$14,"Following",L$13,"Normal")</f>
        <v>44418</v>
      </c>
      <c r="M1291" s="175">
        <f ca="1"/>
        <v>6.6193910205510666E-3</v>
      </c>
      <c r="N1291" s="7" t="s">
        <v>4</v>
      </c>
      <c r="O1291" s="174">
        <f t="shared" ca="1" si="78"/>
        <v>44237</v>
      </c>
      <c r="P1291" s="20">
        <f ca="1">_xll.meDateFromTenor(O1291,P$14,"Following",P$13,"Normal")</f>
        <v>44238</v>
      </c>
      <c r="Q1291" s="175" t="str">
        <f ca="1"/>
        <v>Load Curve</v>
      </c>
      <c r="R1291" s="7" t="s">
        <v>4</v>
      </c>
      <c r="S1291" s="174">
        <f t="shared" ca="1" si="79"/>
        <v>44237</v>
      </c>
      <c r="T1291" s="20">
        <f ca="1">_xll.meDateFromTenor(S1291,"1D","Following",T$13,"Normal")</f>
        <v>44238</v>
      </c>
      <c r="U1291" s="175" t="str">
        <f ca="1"/>
        <v>Load Curve</v>
      </c>
      <c r="V1291" s="136" t="s">
        <v>4</v>
      </c>
    </row>
    <row r="1292" spans="1:22" x14ac:dyDescent="0.25">
      <c r="A1292" s="142">
        <v>1274</v>
      </c>
      <c r="B1292" s="134"/>
      <c r="C1292" s="174">
        <f ca="1">_xll.meDateFromTenor(C1291,"1D","FOLLOWING",D$13,"NORMAL")</f>
        <v>44238</v>
      </c>
      <c r="D1292" s="20">
        <f ca="1">_xll.meDateFromTenor(C1292,D$14,"Following",D$13,"Normal")</f>
        <v>44239</v>
      </c>
      <c r="E1292" s="175">
        <f ca="1"/>
        <v>3.2655326645963721E-3</v>
      </c>
      <c r="F1292" s="99"/>
      <c r="G1292" s="174">
        <f t="shared" ca="1" si="76"/>
        <v>44238</v>
      </c>
      <c r="H1292" s="20">
        <f ca="1">_xll.meDateFromTenor(G1292,H$14,"Following",H$13,"Normal")</f>
        <v>44327</v>
      </c>
      <c r="I1292" s="175" t="str">
        <f ca="1"/>
        <v>Load Curve</v>
      </c>
      <c r="J1292" s="7" t="s">
        <v>4</v>
      </c>
      <c r="K1292" s="174">
        <f t="shared" ca="1" si="77"/>
        <v>44238</v>
      </c>
      <c r="L1292" s="20">
        <f ca="1">_xll.meDateFromTenor(K1292,L$14,"Following",L$13,"Normal")</f>
        <v>44419</v>
      </c>
      <c r="M1292" s="175">
        <f ca="1"/>
        <v>6.626015983308667E-3</v>
      </c>
      <c r="N1292" s="7" t="s">
        <v>4</v>
      </c>
      <c r="O1292" s="174">
        <f t="shared" ca="1" si="78"/>
        <v>44238</v>
      </c>
      <c r="P1292" s="20">
        <f ca="1">_xll.meDateFromTenor(O1292,P$14,"Following",P$13,"Normal")</f>
        <v>44239</v>
      </c>
      <c r="Q1292" s="175" t="str">
        <f ca="1"/>
        <v>Load Curve</v>
      </c>
      <c r="R1292" s="7" t="s">
        <v>4</v>
      </c>
      <c r="S1292" s="174">
        <f t="shared" ca="1" si="79"/>
        <v>44238</v>
      </c>
      <c r="T1292" s="20">
        <f ca="1">_xll.meDateFromTenor(S1292,"1D","Following",T$13,"Normal")</f>
        <v>44239</v>
      </c>
      <c r="U1292" s="175" t="str">
        <f ca="1"/>
        <v>Load Curve</v>
      </c>
      <c r="V1292" s="136" t="s">
        <v>4</v>
      </c>
    </row>
    <row r="1293" spans="1:22" x14ac:dyDescent="0.25">
      <c r="A1293" s="142">
        <v>1275</v>
      </c>
      <c r="B1293" s="134"/>
      <c r="C1293" s="174">
        <f ca="1">_xll.meDateFromTenor(C1292,"1D","FOLLOWING",D$13,"NORMAL")</f>
        <v>44239</v>
      </c>
      <c r="D1293" s="20">
        <f ca="1">_xll.meDateFromTenor(C1293,D$14,"Following",D$13,"Normal")</f>
        <v>44242</v>
      </c>
      <c r="E1293" s="175">
        <f ca="1"/>
        <v>3.2833536850949726E-3</v>
      </c>
      <c r="F1293" s="99"/>
      <c r="G1293" s="174">
        <f t="shared" ca="1" si="76"/>
        <v>44239</v>
      </c>
      <c r="H1293" s="20">
        <f ca="1">_xll.meDateFromTenor(G1293,H$14,"Following",H$13,"Normal")</f>
        <v>44328</v>
      </c>
      <c r="I1293" s="175" t="str">
        <f ca="1"/>
        <v>Load Curve</v>
      </c>
      <c r="J1293" s="7" t="s">
        <v>4</v>
      </c>
      <c r="K1293" s="174">
        <f t="shared" ca="1" si="77"/>
        <v>44239</v>
      </c>
      <c r="L1293" s="20">
        <f ca="1">_xll.meDateFromTenor(K1293,L$14,"Following",L$13,"Normal")</f>
        <v>44420</v>
      </c>
      <c r="M1293" s="175">
        <f ca="1"/>
        <v>6.6326482125617526E-3</v>
      </c>
      <c r="N1293" s="7" t="s">
        <v>4</v>
      </c>
      <c r="O1293" s="174">
        <f t="shared" ca="1" si="78"/>
        <v>44239</v>
      </c>
      <c r="P1293" s="20">
        <f ca="1">_xll.meDateFromTenor(O1293,P$14,"Following",P$13,"Normal")</f>
        <v>44242</v>
      </c>
      <c r="Q1293" s="175" t="str">
        <f ca="1"/>
        <v>Load Curve</v>
      </c>
      <c r="R1293" s="7" t="s">
        <v>4</v>
      </c>
      <c r="S1293" s="174">
        <f t="shared" ca="1" si="79"/>
        <v>44239</v>
      </c>
      <c r="T1293" s="20">
        <f ca="1">_xll.meDateFromTenor(S1293,"1D","Following",T$13,"Normal")</f>
        <v>44242</v>
      </c>
      <c r="U1293" s="175" t="str">
        <f ca="1"/>
        <v>Load Curve</v>
      </c>
      <c r="V1293" s="136" t="s">
        <v>4</v>
      </c>
    </row>
    <row r="1294" spans="1:22" x14ac:dyDescent="0.25">
      <c r="A1294" s="142">
        <v>1276</v>
      </c>
      <c r="B1294" s="134"/>
      <c r="C1294" s="174">
        <f ca="1">_xll.meDateFromTenor(C1293,"1D","FOLLOWING",D$13,"NORMAL")</f>
        <v>44242</v>
      </c>
      <c r="D1294" s="20">
        <f ca="1">_xll.meDateFromTenor(C1294,D$14,"Following",D$13,"Normal")</f>
        <v>44243</v>
      </c>
      <c r="E1294" s="175">
        <f ca="1"/>
        <v>3.3012497323797584E-3</v>
      </c>
      <c r="F1294" s="99"/>
      <c r="G1294" s="174">
        <f t="shared" ca="1" si="76"/>
        <v>44242</v>
      </c>
      <c r="H1294" s="20">
        <f ca="1">_xll.meDateFromTenor(G1294,H$14,"Following",H$13,"Normal")</f>
        <v>44333</v>
      </c>
      <c r="I1294" s="175" t="str">
        <f ca="1"/>
        <v>Load Curve</v>
      </c>
      <c r="J1294" s="7" t="s">
        <v>4</v>
      </c>
      <c r="K1294" s="174">
        <f t="shared" ca="1" si="77"/>
        <v>44242</v>
      </c>
      <c r="L1294" s="20">
        <f ca="1">_xll.meDateFromTenor(K1294,L$14,"Following",L$13,"Normal")</f>
        <v>44424</v>
      </c>
      <c r="M1294" s="175">
        <f ca="1"/>
        <v>6.6525892919753584E-3</v>
      </c>
      <c r="N1294" s="7" t="s">
        <v>4</v>
      </c>
      <c r="O1294" s="174">
        <f t="shared" ca="1" si="78"/>
        <v>44242</v>
      </c>
      <c r="P1294" s="20">
        <f ca="1">_xll.meDateFromTenor(O1294,P$14,"Following",P$13,"Normal")</f>
        <v>44243</v>
      </c>
      <c r="Q1294" s="175" t="str">
        <f ca="1"/>
        <v>Load Curve</v>
      </c>
      <c r="R1294" s="7" t="s">
        <v>4</v>
      </c>
      <c r="S1294" s="174">
        <f t="shared" ca="1" si="79"/>
        <v>44242</v>
      </c>
      <c r="T1294" s="20">
        <f ca="1">_xll.meDateFromTenor(S1294,"1D","Following",T$13,"Normal")</f>
        <v>44243</v>
      </c>
      <c r="U1294" s="175" t="str">
        <f ca="1"/>
        <v>Load Curve</v>
      </c>
      <c r="V1294" s="136" t="s">
        <v>4</v>
      </c>
    </row>
    <row r="1295" spans="1:22" x14ac:dyDescent="0.25">
      <c r="A1295" s="142">
        <v>1277</v>
      </c>
      <c r="B1295" s="134"/>
      <c r="C1295" s="174">
        <f ca="1">_xll.meDateFromTenor(C1294,"1D","FOLLOWING",D$13,"NORMAL")</f>
        <v>44243</v>
      </c>
      <c r="D1295" s="20">
        <f ca="1">_xll.meDateFromTenor(C1295,D$14,"Following",D$13,"Normal")</f>
        <v>44244</v>
      </c>
      <c r="E1295" s="175">
        <f ca="1"/>
        <v>3.310280192358499E-3</v>
      </c>
      <c r="F1295" s="99"/>
      <c r="G1295" s="174">
        <f t="shared" ca="1" si="76"/>
        <v>44243</v>
      </c>
      <c r="H1295" s="20">
        <f ca="1">_xll.meDateFromTenor(G1295,H$14,"Following",H$13,"Normal")</f>
        <v>44333</v>
      </c>
      <c r="I1295" s="175" t="str">
        <f ca="1"/>
        <v>Load Curve</v>
      </c>
      <c r="J1295" s="7" t="s">
        <v>4</v>
      </c>
      <c r="K1295" s="174">
        <f t="shared" ca="1" si="77"/>
        <v>44243</v>
      </c>
      <c r="L1295" s="20">
        <f ca="1">_xll.meDateFromTenor(K1295,L$14,"Following",L$13,"Normal")</f>
        <v>44424</v>
      </c>
      <c r="M1295" s="175">
        <f ca="1"/>
        <v>6.6592513798918295E-3</v>
      </c>
      <c r="N1295" s="7" t="s">
        <v>4</v>
      </c>
      <c r="O1295" s="174">
        <f t="shared" ca="1" si="78"/>
        <v>44243</v>
      </c>
      <c r="P1295" s="20">
        <f ca="1">_xll.meDateFromTenor(O1295,P$14,"Following",P$13,"Normal")</f>
        <v>44244</v>
      </c>
      <c r="Q1295" s="175" t="str">
        <f ca="1"/>
        <v>Load Curve</v>
      </c>
      <c r="R1295" s="7" t="s">
        <v>4</v>
      </c>
      <c r="S1295" s="174">
        <f t="shared" ca="1" si="79"/>
        <v>44243</v>
      </c>
      <c r="T1295" s="20">
        <f ca="1">_xll.meDateFromTenor(S1295,"1D","Following",T$13,"Normal")</f>
        <v>44244</v>
      </c>
      <c r="U1295" s="175" t="str">
        <f ca="1"/>
        <v>Load Curve</v>
      </c>
      <c r="V1295" s="136" t="s">
        <v>4</v>
      </c>
    </row>
    <row r="1296" spans="1:22" x14ac:dyDescent="0.25">
      <c r="A1296" s="142">
        <v>1278</v>
      </c>
      <c r="B1296" s="134"/>
      <c r="C1296" s="174">
        <f ca="1">_xll.meDateFromTenor(C1295,"1D","FOLLOWING",D$13,"NORMAL")</f>
        <v>44244</v>
      </c>
      <c r="D1296" s="20">
        <f ca="1">_xll.meDateFromTenor(C1296,D$14,"Following",D$13,"Normal")</f>
        <v>44245</v>
      </c>
      <c r="E1296" s="175">
        <f ca="1"/>
        <v>3.319351133877478E-3</v>
      </c>
      <c r="F1296" s="99"/>
      <c r="G1296" s="174">
        <f t="shared" ca="1" si="76"/>
        <v>44244</v>
      </c>
      <c r="H1296" s="20">
        <f ca="1">_xll.meDateFromTenor(G1296,H$14,"Following",H$13,"Normal")</f>
        <v>44333</v>
      </c>
      <c r="I1296" s="175" t="str">
        <f ca="1"/>
        <v>Load Curve</v>
      </c>
      <c r="J1296" s="7" t="s">
        <v>4</v>
      </c>
      <c r="K1296" s="174">
        <f t="shared" ca="1" si="77"/>
        <v>44244</v>
      </c>
      <c r="L1296" s="20">
        <f ca="1">_xll.meDateFromTenor(K1296,L$14,"Following",L$13,"Normal")</f>
        <v>44425</v>
      </c>
      <c r="M1296" s="175">
        <f ca="1"/>
        <v>6.6659211306445082E-3</v>
      </c>
      <c r="N1296" s="7" t="s">
        <v>4</v>
      </c>
      <c r="O1296" s="174">
        <f t="shared" ca="1" si="78"/>
        <v>44244</v>
      </c>
      <c r="P1296" s="20">
        <f ca="1">_xll.meDateFromTenor(O1296,P$14,"Following",P$13,"Normal")</f>
        <v>44245</v>
      </c>
      <c r="Q1296" s="175" t="str">
        <f ca="1"/>
        <v>Load Curve</v>
      </c>
      <c r="R1296" s="7" t="s">
        <v>4</v>
      </c>
      <c r="S1296" s="174">
        <f t="shared" ca="1" si="79"/>
        <v>44244</v>
      </c>
      <c r="T1296" s="20">
        <f ca="1">_xll.meDateFromTenor(S1296,"1D","Following",T$13,"Normal")</f>
        <v>44245</v>
      </c>
      <c r="U1296" s="175" t="str">
        <f ca="1"/>
        <v>Load Curve</v>
      </c>
      <c r="V1296" s="136" t="s">
        <v>4</v>
      </c>
    </row>
    <row r="1297" spans="1:22" x14ac:dyDescent="0.25">
      <c r="A1297" s="142">
        <v>1279</v>
      </c>
      <c r="B1297" s="134"/>
      <c r="C1297" s="174">
        <f ca="1">_xll.meDateFromTenor(C1296,"1D","FOLLOWING",D$13,"NORMAL")</f>
        <v>44245</v>
      </c>
      <c r="D1297" s="20">
        <f ca="1">_xll.meDateFromTenor(C1297,D$14,"Following",D$13,"Normal")</f>
        <v>44246</v>
      </c>
      <c r="E1297" s="175">
        <f ca="1"/>
        <v>3.3284625592506015E-3</v>
      </c>
      <c r="F1297" s="99"/>
      <c r="G1297" s="174">
        <f t="shared" ca="1" si="76"/>
        <v>44245</v>
      </c>
      <c r="H1297" s="20">
        <f ca="1">_xll.meDateFromTenor(G1297,H$14,"Following",H$13,"Normal")</f>
        <v>44334</v>
      </c>
      <c r="I1297" s="175" t="str">
        <f ca="1"/>
        <v>Load Curve</v>
      </c>
      <c r="J1297" s="7" t="s">
        <v>4</v>
      </c>
      <c r="K1297" s="174">
        <f t="shared" ca="1" si="77"/>
        <v>44245</v>
      </c>
      <c r="L1297" s="20">
        <f ca="1">_xll.meDateFromTenor(K1297,L$14,"Following",L$13,"Normal")</f>
        <v>44426</v>
      </c>
      <c r="M1297" s="175">
        <f ca="1"/>
        <v>6.6725986235015439E-3</v>
      </c>
      <c r="N1297" s="7" t="s">
        <v>4</v>
      </c>
      <c r="O1297" s="174">
        <f t="shared" ca="1" si="78"/>
        <v>44245</v>
      </c>
      <c r="P1297" s="20">
        <f ca="1">_xll.meDateFromTenor(O1297,P$14,"Following",P$13,"Normal")</f>
        <v>44246</v>
      </c>
      <c r="Q1297" s="175" t="str">
        <f ca="1"/>
        <v>Load Curve</v>
      </c>
      <c r="R1297" s="7" t="s">
        <v>4</v>
      </c>
      <c r="S1297" s="174">
        <f t="shared" ca="1" si="79"/>
        <v>44245</v>
      </c>
      <c r="T1297" s="20">
        <f ca="1">_xll.meDateFromTenor(S1297,"1D","Following",T$13,"Normal")</f>
        <v>44246</v>
      </c>
      <c r="U1297" s="175" t="str">
        <f ca="1"/>
        <v>Load Curve</v>
      </c>
      <c r="V1297" s="136" t="s">
        <v>4</v>
      </c>
    </row>
    <row r="1298" spans="1:22" x14ac:dyDescent="0.25">
      <c r="A1298" s="142">
        <v>1280</v>
      </c>
      <c r="B1298" s="134"/>
      <c r="C1298" s="174">
        <f ca="1">_xll.meDateFromTenor(C1297,"1D","FOLLOWING",D$13,"NORMAL")</f>
        <v>44246</v>
      </c>
      <c r="D1298" s="20">
        <f ca="1">_xll.meDateFromTenor(C1298,D$14,"Following",D$13,"Normal")</f>
        <v>44249</v>
      </c>
      <c r="E1298" s="175">
        <f ca="1"/>
        <v>3.3468514806768951E-3</v>
      </c>
      <c r="F1298" s="99"/>
      <c r="G1298" s="174">
        <f t="shared" ca="1" si="76"/>
        <v>44246</v>
      </c>
      <c r="H1298" s="20">
        <f ca="1">_xll.meDateFromTenor(G1298,H$14,"Following",H$13,"Normal")</f>
        <v>44335</v>
      </c>
      <c r="I1298" s="175" t="str">
        <f ca="1"/>
        <v>Load Curve</v>
      </c>
      <c r="J1298" s="7" t="s">
        <v>4</v>
      </c>
      <c r="K1298" s="174">
        <f t="shared" ca="1" si="77"/>
        <v>44246</v>
      </c>
      <c r="L1298" s="20">
        <f ca="1">_xll.meDateFromTenor(K1298,L$14,"Following",L$13,"Normal")</f>
        <v>44427</v>
      </c>
      <c r="M1298" s="175">
        <f ca="1"/>
        <v>6.679283937731078E-3</v>
      </c>
      <c r="N1298" s="7" t="s">
        <v>4</v>
      </c>
      <c r="O1298" s="174">
        <f t="shared" ca="1" si="78"/>
        <v>44246</v>
      </c>
      <c r="P1298" s="20">
        <f ca="1">_xll.meDateFromTenor(O1298,P$14,"Following",P$13,"Normal")</f>
        <v>44249</v>
      </c>
      <c r="Q1298" s="175" t="str">
        <f ca="1"/>
        <v>Load Curve</v>
      </c>
      <c r="R1298" s="7" t="s">
        <v>4</v>
      </c>
      <c r="S1298" s="174">
        <f t="shared" ca="1" si="79"/>
        <v>44246</v>
      </c>
      <c r="T1298" s="20">
        <f ca="1">_xll.meDateFromTenor(S1298,"1D","Following",T$13,"Normal")</f>
        <v>44249</v>
      </c>
      <c r="U1298" s="175" t="str">
        <f ca="1"/>
        <v>Load Curve</v>
      </c>
      <c r="V1298" s="136" t="s">
        <v>4</v>
      </c>
    </row>
    <row r="1299" spans="1:22" x14ac:dyDescent="0.25">
      <c r="A1299" s="142">
        <v>1281</v>
      </c>
      <c r="B1299" s="134"/>
      <c r="C1299" s="174">
        <f ca="1">_xll.meDateFromTenor(C1298,"1D","FOLLOWING",D$13,"NORMAL")</f>
        <v>44249</v>
      </c>
      <c r="D1299" s="20">
        <f ca="1">_xll.meDateFromTenor(C1299,D$14,"Following",D$13,"Normal")</f>
        <v>44250</v>
      </c>
      <c r="E1299" s="175">
        <f ca="1"/>
        <v>3.3653131408767647E-3</v>
      </c>
      <c r="F1299" s="99"/>
      <c r="G1299" s="174">
        <f t="shared" ca="1" si="76"/>
        <v>44249</v>
      </c>
      <c r="H1299" s="20">
        <f ca="1">_xll.meDateFromTenor(G1299,H$14,"Following",H$13,"Normal")</f>
        <v>44340</v>
      </c>
      <c r="I1299" s="175" t="str">
        <f ca="1"/>
        <v>Load Curve</v>
      </c>
      <c r="J1299" s="7" t="s">
        <v>4</v>
      </c>
      <c r="K1299" s="174">
        <f t="shared" ca="1" si="77"/>
        <v>44249</v>
      </c>
      <c r="L1299" s="20">
        <f ca="1">_xll.meDateFromTenor(K1299,L$14,"Following",L$13,"Normal")</f>
        <v>44431</v>
      </c>
      <c r="M1299" s="175">
        <f ca="1"/>
        <v>6.6993876013361322E-3</v>
      </c>
      <c r="N1299" s="7" t="s">
        <v>4</v>
      </c>
      <c r="O1299" s="174">
        <f t="shared" ca="1" si="78"/>
        <v>44249</v>
      </c>
      <c r="P1299" s="20">
        <f ca="1">_xll.meDateFromTenor(O1299,P$14,"Following",P$13,"Normal")</f>
        <v>44250</v>
      </c>
      <c r="Q1299" s="175" t="str">
        <f ca="1"/>
        <v>Load Curve</v>
      </c>
      <c r="R1299" s="7" t="s">
        <v>4</v>
      </c>
      <c r="S1299" s="174">
        <f t="shared" ca="1" si="79"/>
        <v>44249</v>
      </c>
      <c r="T1299" s="20">
        <f ca="1">_xll.meDateFromTenor(S1299,"1D","Following",T$13,"Normal")</f>
        <v>44250</v>
      </c>
      <c r="U1299" s="175" t="str">
        <f ca="1"/>
        <v>Load Curve</v>
      </c>
      <c r="V1299" s="136" t="s">
        <v>4</v>
      </c>
    </row>
    <row r="1300" spans="1:22" x14ac:dyDescent="0.25">
      <c r="A1300" s="142">
        <v>1282</v>
      </c>
      <c r="B1300" s="134"/>
      <c r="C1300" s="174">
        <f ca="1">_xll.meDateFromTenor(C1299,"1D","FOLLOWING",D$13,"NORMAL")</f>
        <v>44250</v>
      </c>
      <c r="D1300" s="20">
        <f ca="1">_xll.meDateFromTenor(C1300,D$14,"Following",D$13,"Normal")</f>
        <v>44251</v>
      </c>
      <c r="E1300" s="175">
        <f ca="1"/>
        <v>3.3746195506806319E-3</v>
      </c>
      <c r="F1300" s="99"/>
      <c r="G1300" s="174">
        <f t="shared" ca="1" si="76"/>
        <v>44250</v>
      </c>
      <c r="H1300" s="20">
        <f ca="1">_xll.meDateFromTenor(G1300,H$14,"Following",H$13,"Normal")</f>
        <v>44340</v>
      </c>
      <c r="I1300" s="175" t="str">
        <f ca="1"/>
        <v>Load Curve</v>
      </c>
      <c r="J1300" s="7" t="s">
        <v>4</v>
      </c>
      <c r="K1300" s="174">
        <f t="shared" ca="1" si="77"/>
        <v>44250</v>
      </c>
      <c r="L1300" s="20">
        <f ca="1">_xll.meDateFromTenor(K1300,L$14,"Following",L$13,"Normal")</f>
        <v>44431</v>
      </c>
      <c r="M1300" s="175">
        <f ca="1"/>
        <v>6.706104993737117E-3</v>
      </c>
      <c r="N1300" s="7" t="s">
        <v>4</v>
      </c>
      <c r="O1300" s="174">
        <f t="shared" ca="1" si="78"/>
        <v>44250</v>
      </c>
      <c r="P1300" s="20">
        <f ca="1">_xll.meDateFromTenor(O1300,P$14,"Following",P$13,"Normal")</f>
        <v>44251</v>
      </c>
      <c r="Q1300" s="175" t="str">
        <f ca="1"/>
        <v>Load Curve</v>
      </c>
      <c r="R1300" s="7" t="s">
        <v>4</v>
      </c>
      <c r="S1300" s="174">
        <f t="shared" ca="1" si="79"/>
        <v>44250</v>
      </c>
      <c r="T1300" s="20">
        <f ca="1">_xll.meDateFromTenor(S1300,"1D","Following",T$13,"Normal")</f>
        <v>44251</v>
      </c>
      <c r="U1300" s="175" t="str">
        <f ca="1"/>
        <v>Load Curve</v>
      </c>
      <c r="V1300" s="136" t="s">
        <v>4</v>
      </c>
    </row>
    <row r="1301" spans="1:22" x14ac:dyDescent="0.25">
      <c r="A1301" s="142">
        <v>1283</v>
      </c>
      <c r="B1301" s="134"/>
      <c r="C1301" s="174">
        <f ca="1">_xll.meDateFromTenor(C1300,"1D","FOLLOWING",D$13,"NORMAL")</f>
        <v>44251</v>
      </c>
      <c r="D1301" s="20">
        <f ca="1">_xll.meDateFromTenor(C1301,D$14,"Following",D$13,"Normal")</f>
        <v>44252</v>
      </c>
      <c r="E1301" s="175">
        <f ca="1"/>
        <v>3.3839291220333616E-3</v>
      </c>
      <c r="F1301" s="99"/>
      <c r="G1301" s="174">
        <f t="shared" ref="G1301:G1364" ca="1" si="80">$C1301</f>
        <v>44251</v>
      </c>
      <c r="H1301" s="20">
        <f ca="1">_xll.meDateFromTenor(G1301,H$14,"Following",H$13,"Normal")</f>
        <v>44340</v>
      </c>
      <c r="I1301" s="175" t="str">
        <f ca="1"/>
        <v>Load Curve</v>
      </c>
      <c r="J1301" s="7" t="s">
        <v>4</v>
      </c>
      <c r="K1301" s="174">
        <f t="shared" ref="K1301:K1364" ca="1" si="81">$C1301</f>
        <v>44251</v>
      </c>
      <c r="L1301" s="20">
        <f ca="1">_xll.meDateFromTenor(K1301,L$14,"Following",L$13,"Normal")</f>
        <v>44432</v>
      </c>
      <c r="M1301" s="175">
        <f ca="1"/>
        <v>6.7128305888463965E-3</v>
      </c>
      <c r="N1301" s="7" t="s">
        <v>4</v>
      </c>
      <c r="O1301" s="174">
        <f t="shared" ref="O1301:O1364" ca="1" si="82">$C1301</f>
        <v>44251</v>
      </c>
      <c r="P1301" s="20">
        <f ca="1">_xll.meDateFromTenor(O1301,P$14,"Following",P$13,"Normal")</f>
        <v>44252</v>
      </c>
      <c r="Q1301" s="175" t="str">
        <f ca="1"/>
        <v>Load Curve</v>
      </c>
      <c r="R1301" s="7" t="s">
        <v>4</v>
      </c>
      <c r="S1301" s="174">
        <f t="shared" ref="S1301:S1364" ca="1" si="83">$C1301</f>
        <v>44251</v>
      </c>
      <c r="T1301" s="20">
        <f ca="1">_xll.meDateFromTenor(S1301,"1D","Following",T$13,"Normal")</f>
        <v>44252</v>
      </c>
      <c r="U1301" s="175" t="str">
        <f ca="1"/>
        <v>Load Curve</v>
      </c>
      <c r="V1301" s="136" t="s">
        <v>4</v>
      </c>
    </row>
    <row r="1302" spans="1:22" x14ac:dyDescent="0.25">
      <c r="A1302" s="142">
        <v>1284</v>
      </c>
      <c r="B1302" s="134"/>
      <c r="C1302" s="174">
        <f ca="1">_xll.meDateFromTenor(C1301,"1D","FOLLOWING",D$13,"NORMAL")</f>
        <v>44252</v>
      </c>
      <c r="D1302" s="20">
        <f ca="1">_xll.meDateFromTenor(C1302,D$14,"Following",D$13,"Normal")</f>
        <v>44253</v>
      </c>
      <c r="E1302" s="175">
        <f ca="1"/>
        <v>3.3932343888315448E-3</v>
      </c>
      <c r="F1302" s="99"/>
      <c r="G1302" s="174">
        <f t="shared" ca="1" si="80"/>
        <v>44252</v>
      </c>
      <c r="H1302" s="20">
        <f ca="1">_xll.meDateFromTenor(G1302,H$14,"Following",H$13,"Normal")</f>
        <v>44341</v>
      </c>
      <c r="I1302" s="175" t="str">
        <f ca="1"/>
        <v>Load Curve</v>
      </c>
      <c r="J1302" s="7" t="s">
        <v>4</v>
      </c>
      <c r="K1302" s="174">
        <f t="shared" ca="1" si="81"/>
        <v>44252</v>
      </c>
      <c r="L1302" s="20">
        <f ca="1">_xll.meDateFromTenor(K1302,L$14,"Following",L$13,"Normal")</f>
        <v>44433</v>
      </c>
      <c r="M1302" s="175">
        <f ca="1"/>
        <v>6.7195643909074487E-3</v>
      </c>
      <c r="N1302" s="7" t="s">
        <v>4</v>
      </c>
      <c r="O1302" s="174">
        <f t="shared" ca="1" si="82"/>
        <v>44252</v>
      </c>
      <c r="P1302" s="20">
        <f ca="1">_xll.meDateFromTenor(O1302,P$14,"Following",P$13,"Normal")</f>
        <v>44253</v>
      </c>
      <c r="Q1302" s="175" t="str">
        <f ca="1"/>
        <v>Load Curve</v>
      </c>
      <c r="R1302" s="7" t="s">
        <v>4</v>
      </c>
      <c r="S1302" s="174">
        <f t="shared" ca="1" si="83"/>
        <v>44252</v>
      </c>
      <c r="T1302" s="20">
        <f ca="1">_xll.meDateFromTenor(S1302,"1D","Following",T$13,"Normal")</f>
        <v>44253</v>
      </c>
      <c r="U1302" s="175" t="str">
        <f ca="1"/>
        <v>Load Curve</v>
      </c>
      <c r="V1302" s="136" t="s">
        <v>4</v>
      </c>
    </row>
    <row r="1303" spans="1:22" x14ac:dyDescent="0.25">
      <c r="A1303" s="142">
        <v>1285</v>
      </c>
      <c r="B1303" s="134"/>
      <c r="C1303" s="174">
        <f ca="1">_xll.meDateFromTenor(C1302,"1D","FOLLOWING",D$13,"NORMAL")</f>
        <v>44253</v>
      </c>
      <c r="D1303" s="20">
        <f ca="1">_xll.meDateFromTenor(C1303,D$14,"Following",D$13,"Normal")</f>
        <v>44256</v>
      </c>
      <c r="E1303" s="175">
        <f ca="1"/>
        <v>3.4118629115019142E-3</v>
      </c>
      <c r="F1303" s="99"/>
      <c r="G1303" s="174">
        <f t="shared" ca="1" si="80"/>
        <v>44253</v>
      </c>
      <c r="H1303" s="20">
        <f ca="1">_xll.meDateFromTenor(G1303,H$14,"Following",H$13,"Normal")</f>
        <v>44342</v>
      </c>
      <c r="I1303" s="175" t="str">
        <f ca="1"/>
        <v>Load Curve</v>
      </c>
      <c r="J1303" s="7" t="s">
        <v>4</v>
      </c>
      <c r="K1303" s="174">
        <f t="shared" ca="1" si="81"/>
        <v>44253</v>
      </c>
      <c r="L1303" s="20">
        <f ca="1">_xll.meDateFromTenor(K1303,L$14,"Following",L$13,"Normal")</f>
        <v>44434</v>
      </c>
      <c r="M1303" s="175">
        <f ca="1"/>
        <v>6.7263063891588246E-3</v>
      </c>
      <c r="N1303" s="7" t="s">
        <v>4</v>
      </c>
      <c r="O1303" s="174">
        <f t="shared" ca="1" si="82"/>
        <v>44253</v>
      </c>
      <c r="P1303" s="20">
        <f ca="1">_xll.meDateFromTenor(O1303,P$14,"Following",P$13,"Normal")</f>
        <v>44256</v>
      </c>
      <c r="Q1303" s="175" t="str">
        <f ca="1"/>
        <v>Load Curve</v>
      </c>
      <c r="R1303" s="7" t="s">
        <v>4</v>
      </c>
      <c r="S1303" s="174">
        <f t="shared" ca="1" si="83"/>
        <v>44253</v>
      </c>
      <c r="T1303" s="20">
        <f ca="1">_xll.meDateFromTenor(S1303,"1D","Following",T$13,"Normal")</f>
        <v>44256</v>
      </c>
      <c r="U1303" s="175" t="str">
        <f ca="1"/>
        <v>Load Curve</v>
      </c>
      <c r="V1303" s="136" t="s">
        <v>4</v>
      </c>
    </row>
    <row r="1304" spans="1:22" x14ac:dyDescent="0.25">
      <c r="A1304" s="142">
        <v>1286</v>
      </c>
      <c r="B1304" s="134"/>
      <c r="C1304" s="174">
        <f ca="1">_xll.meDateFromTenor(C1303,"1D","FOLLOWING",D$13,"NORMAL")</f>
        <v>44256</v>
      </c>
      <c r="D1304" s="20">
        <f ca="1">_xll.meDateFromTenor(C1304,D$14,"Following",D$13,"Normal")</f>
        <v>44257</v>
      </c>
      <c r="E1304" s="175">
        <f ca="1"/>
        <v>3.4304124210043974E-3</v>
      </c>
      <c r="F1304" s="99"/>
      <c r="G1304" s="174">
        <f t="shared" ca="1" si="80"/>
        <v>44256</v>
      </c>
      <c r="H1304" s="20">
        <f ca="1">_xll.meDateFromTenor(G1304,H$14,"Following",H$13,"Normal")</f>
        <v>44348</v>
      </c>
      <c r="I1304" s="175" t="str">
        <f ca="1"/>
        <v>Load Curve</v>
      </c>
      <c r="J1304" s="7" t="s">
        <v>4</v>
      </c>
      <c r="K1304" s="174">
        <f t="shared" ca="1" si="81"/>
        <v>44256</v>
      </c>
      <c r="L1304" s="20">
        <f ca="1">_xll.meDateFromTenor(K1304,L$14,"Following",L$13,"Normal")</f>
        <v>44440</v>
      </c>
      <c r="M1304" s="175">
        <f ca="1"/>
        <v>6.7465814534403657E-3</v>
      </c>
      <c r="N1304" s="7" t="s">
        <v>4</v>
      </c>
      <c r="O1304" s="174">
        <f t="shared" ca="1" si="82"/>
        <v>44256</v>
      </c>
      <c r="P1304" s="20">
        <f ca="1">_xll.meDateFromTenor(O1304,P$14,"Following",P$13,"Normal")</f>
        <v>44257</v>
      </c>
      <c r="Q1304" s="175" t="str">
        <f ca="1"/>
        <v>Load Curve</v>
      </c>
      <c r="R1304" s="7" t="s">
        <v>4</v>
      </c>
      <c r="S1304" s="174">
        <f t="shared" ca="1" si="83"/>
        <v>44256</v>
      </c>
      <c r="T1304" s="20">
        <f ca="1">_xll.meDateFromTenor(S1304,"1D","Following",T$13,"Normal")</f>
        <v>44257</v>
      </c>
      <c r="U1304" s="175" t="str">
        <f ca="1"/>
        <v>Load Curve</v>
      </c>
      <c r="V1304" s="136" t="s">
        <v>4</v>
      </c>
    </row>
    <row r="1305" spans="1:22" x14ac:dyDescent="0.25">
      <c r="A1305" s="142">
        <v>1287</v>
      </c>
      <c r="B1305" s="134"/>
      <c r="C1305" s="174">
        <f ca="1">_xll.meDateFromTenor(C1304,"1D","FOLLOWING",D$13,"NORMAL")</f>
        <v>44257</v>
      </c>
      <c r="D1305" s="20">
        <f ca="1">_xll.meDateFromTenor(C1305,D$14,"Following",D$13,"Normal")</f>
        <v>44258</v>
      </c>
      <c r="E1305" s="175">
        <f ca="1"/>
        <v>3.4396961729305127E-3</v>
      </c>
      <c r="F1305" s="99"/>
      <c r="G1305" s="174">
        <f t="shared" ca="1" si="80"/>
        <v>44257</v>
      </c>
      <c r="H1305" s="20">
        <f ca="1">_xll.meDateFromTenor(G1305,H$14,"Following",H$13,"Normal")</f>
        <v>44349</v>
      </c>
      <c r="I1305" s="175" t="str">
        <f ca="1"/>
        <v>Load Curve</v>
      </c>
      <c r="J1305" s="7" t="s">
        <v>4</v>
      </c>
      <c r="K1305" s="174">
        <f t="shared" ca="1" si="81"/>
        <v>44257</v>
      </c>
      <c r="L1305" s="20">
        <f ca="1">_xll.meDateFromTenor(K1305,L$14,"Following",L$13,"Normal")</f>
        <v>44441</v>
      </c>
      <c r="M1305" s="175">
        <f ca="1"/>
        <v>6.7533561288385122E-3</v>
      </c>
      <c r="N1305" s="7" t="s">
        <v>4</v>
      </c>
      <c r="O1305" s="174">
        <f t="shared" ca="1" si="82"/>
        <v>44257</v>
      </c>
      <c r="P1305" s="20">
        <f ca="1">_xll.meDateFromTenor(O1305,P$14,"Following",P$13,"Normal")</f>
        <v>44258</v>
      </c>
      <c r="Q1305" s="175" t="str">
        <f ca="1"/>
        <v>Load Curve</v>
      </c>
      <c r="R1305" s="7" t="s">
        <v>4</v>
      </c>
      <c r="S1305" s="174">
        <f t="shared" ca="1" si="83"/>
        <v>44257</v>
      </c>
      <c r="T1305" s="20">
        <f ca="1">_xll.meDateFromTenor(S1305,"1D","Following",T$13,"Normal")</f>
        <v>44258</v>
      </c>
      <c r="U1305" s="175" t="str">
        <f ca="1"/>
        <v>Load Curve</v>
      </c>
      <c r="V1305" s="136" t="s">
        <v>4</v>
      </c>
    </row>
    <row r="1306" spans="1:22" x14ac:dyDescent="0.25">
      <c r="A1306" s="142">
        <v>1288</v>
      </c>
      <c r="B1306" s="134"/>
      <c r="C1306" s="174">
        <f ca="1">_xll.meDateFromTenor(C1305,"1D","FOLLOWING",D$13,"NORMAL")</f>
        <v>44258</v>
      </c>
      <c r="D1306" s="20">
        <f ca="1">_xll.meDateFromTenor(C1306,D$14,"Following",D$13,"Normal")</f>
        <v>44259</v>
      </c>
      <c r="E1306" s="175">
        <f ca="1"/>
        <v>3.4489756236594313E-3</v>
      </c>
      <c r="F1306" s="99"/>
      <c r="G1306" s="174">
        <f t="shared" ca="1" si="80"/>
        <v>44258</v>
      </c>
      <c r="H1306" s="20">
        <f ca="1">_xll.meDateFromTenor(G1306,H$14,"Following",H$13,"Normal")</f>
        <v>44350</v>
      </c>
      <c r="I1306" s="175" t="str">
        <f ca="1"/>
        <v>Load Curve</v>
      </c>
      <c r="J1306" s="7" t="s">
        <v>4</v>
      </c>
      <c r="K1306" s="174">
        <f t="shared" ca="1" si="81"/>
        <v>44258</v>
      </c>
      <c r="L1306" s="20">
        <f ca="1">_xll.meDateFromTenor(K1306,L$14,"Following",L$13,"Normal")</f>
        <v>44442</v>
      </c>
      <c r="M1306" s="175">
        <f ca="1"/>
        <v>6.7601389466197207E-3</v>
      </c>
      <c r="N1306" s="7" t="s">
        <v>4</v>
      </c>
      <c r="O1306" s="174">
        <f t="shared" ca="1" si="82"/>
        <v>44258</v>
      </c>
      <c r="P1306" s="20">
        <f ca="1">_xll.meDateFromTenor(O1306,P$14,"Following",P$13,"Normal")</f>
        <v>44259</v>
      </c>
      <c r="Q1306" s="175" t="str">
        <f ca="1"/>
        <v>Load Curve</v>
      </c>
      <c r="R1306" s="7" t="s">
        <v>4</v>
      </c>
      <c r="S1306" s="174">
        <f t="shared" ca="1" si="83"/>
        <v>44258</v>
      </c>
      <c r="T1306" s="20">
        <f ca="1">_xll.meDateFromTenor(S1306,"1D","Following",T$13,"Normal")</f>
        <v>44259</v>
      </c>
      <c r="U1306" s="175" t="str">
        <f ca="1"/>
        <v>Load Curve</v>
      </c>
      <c r="V1306" s="136" t="s">
        <v>4</v>
      </c>
    </row>
    <row r="1307" spans="1:22" x14ac:dyDescent="0.25">
      <c r="A1307" s="142">
        <v>1289</v>
      </c>
      <c r="B1307" s="134"/>
      <c r="C1307" s="174">
        <f ca="1">_xll.meDateFromTenor(C1306,"1D","FOLLOWING",D$13,"NORMAL")</f>
        <v>44259</v>
      </c>
      <c r="D1307" s="20">
        <f ca="1">_xll.meDateFromTenor(C1307,D$14,"Following",D$13,"Normal")</f>
        <v>44260</v>
      </c>
      <c r="E1307" s="175">
        <f ca="1"/>
        <v>3.4582507736663636E-3</v>
      </c>
      <c r="F1307" s="99"/>
      <c r="G1307" s="174">
        <f t="shared" ca="1" si="80"/>
        <v>44259</v>
      </c>
      <c r="H1307" s="20">
        <f ca="1">_xll.meDateFromTenor(G1307,H$14,"Following",H$13,"Normal")</f>
        <v>44351</v>
      </c>
      <c r="I1307" s="175" t="str">
        <f ca="1"/>
        <v>Load Curve</v>
      </c>
      <c r="J1307" s="7" t="s">
        <v>4</v>
      </c>
      <c r="K1307" s="174">
        <f t="shared" ca="1" si="81"/>
        <v>44259</v>
      </c>
      <c r="L1307" s="20">
        <f ca="1">_xll.meDateFromTenor(K1307,L$14,"Following",L$13,"Normal")</f>
        <v>44445</v>
      </c>
      <c r="M1307" s="175">
        <f ca="1"/>
        <v>6.7669298960225431E-3</v>
      </c>
      <c r="N1307" s="7" t="s">
        <v>4</v>
      </c>
      <c r="O1307" s="174">
        <f t="shared" ca="1" si="82"/>
        <v>44259</v>
      </c>
      <c r="P1307" s="20">
        <f ca="1">_xll.meDateFromTenor(O1307,P$14,"Following",P$13,"Normal")</f>
        <v>44260</v>
      </c>
      <c r="Q1307" s="175" t="str">
        <f ca="1"/>
        <v>Load Curve</v>
      </c>
      <c r="R1307" s="7" t="s">
        <v>4</v>
      </c>
      <c r="S1307" s="174">
        <f t="shared" ca="1" si="83"/>
        <v>44259</v>
      </c>
      <c r="T1307" s="20">
        <f ca="1">_xll.meDateFromTenor(S1307,"1D","Following",T$13,"Normal")</f>
        <v>44260</v>
      </c>
      <c r="U1307" s="175" t="str">
        <f ca="1"/>
        <v>Load Curve</v>
      </c>
      <c r="V1307" s="136" t="s">
        <v>4</v>
      </c>
    </row>
    <row r="1308" spans="1:22" x14ac:dyDescent="0.25">
      <c r="A1308" s="142">
        <v>1290</v>
      </c>
      <c r="B1308" s="134"/>
      <c r="C1308" s="174">
        <f ca="1">_xll.meDateFromTenor(C1307,"1D","FOLLOWING",D$13,"NORMAL")</f>
        <v>44260</v>
      </c>
      <c r="D1308" s="20">
        <f ca="1">_xll.meDateFromTenor(C1308,D$14,"Following",D$13,"Normal")</f>
        <v>44263</v>
      </c>
      <c r="E1308" s="175">
        <f ca="1"/>
        <v>3.476820318395666E-3</v>
      </c>
      <c r="F1308" s="99"/>
      <c r="G1308" s="174">
        <f t="shared" ca="1" si="80"/>
        <v>44260</v>
      </c>
      <c r="H1308" s="20">
        <f ca="1">_xll.meDateFromTenor(G1308,H$14,"Following",H$13,"Normal")</f>
        <v>44354</v>
      </c>
      <c r="I1308" s="175" t="str">
        <f ca="1"/>
        <v>Load Curve</v>
      </c>
      <c r="J1308" s="7" t="s">
        <v>4</v>
      </c>
      <c r="K1308" s="174">
        <f t="shared" ca="1" si="81"/>
        <v>44260</v>
      </c>
      <c r="L1308" s="20">
        <f ca="1">_xll.meDateFromTenor(K1308,L$14,"Following",L$13,"Normal")</f>
        <v>44445</v>
      </c>
      <c r="M1308" s="175">
        <f ca="1"/>
        <v>6.7737289662855261E-3</v>
      </c>
      <c r="N1308" s="7" t="s">
        <v>4</v>
      </c>
      <c r="O1308" s="174">
        <f t="shared" ca="1" si="82"/>
        <v>44260</v>
      </c>
      <c r="P1308" s="20">
        <f ca="1">_xll.meDateFromTenor(O1308,P$14,"Following",P$13,"Normal")</f>
        <v>44263</v>
      </c>
      <c r="Q1308" s="175" t="str">
        <f ca="1"/>
        <v>Load Curve</v>
      </c>
      <c r="R1308" s="7" t="s">
        <v>4</v>
      </c>
      <c r="S1308" s="174">
        <f t="shared" ca="1" si="83"/>
        <v>44260</v>
      </c>
      <c r="T1308" s="20">
        <f ca="1">_xll.meDateFromTenor(S1308,"1D","Following",T$13,"Normal")</f>
        <v>44263</v>
      </c>
      <c r="U1308" s="175" t="str">
        <f ca="1"/>
        <v>Load Curve</v>
      </c>
      <c r="V1308" s="136" t="s">
        <v>4</v>
      </c>
    </row>
    <row r="1309" spans="1:22" x14ac:dyDescent="0.25">
      <c r="A1309" s="142">
        <v>1291</v>
      </c>
      <c r="B1309" s="134"/>
      <c r="C1309" s="174">
        <f ca="1">_xll.meDateFromTenor(C1308,"1D","FOLLOWING",D$13,"NORMAL")</f>
        <v>44263</v>
      </c>
      <c r="D1309" s="20">
        <f ca="1">_xll.meDateFromTenor(C1309,D$14,"Following",D$13,"Normal")</f>
        <v>44264</v>
      </c>
      <c r="E1309" s="175">
        <f ca="1"/>
        <v>3.4953083768124536E-3</v>
      </c>
      <c r="F1309" s="99"/>
      <c r="G1309" s="174">
        <f t="shared" ca="1" si="80"/>
        <v>44263</v>
      </c>
      <c r="H1309" s="20">
        <f ca="1">_xll.meDateFromTenor(G1309,H$14,"Following",H$13,"Normal")</f>
        <v>44355</v>
      </c>
      <c r="I1309" s="175" t="str">
        <f ca="1"/>
        <v>Load Curve</v>
      </c>
      <c r="J1309" s="7" t="s">
        <v>4</v>
      </c>
      <c r="K1309" s="174">
        <f t="shared" ca="1" si="81"/>
        <v>44263</v>
      </c>
      <c r="L1309" s="20">
        <f ca="1">_xll.meDateFromTenor(K1309,L$14,"Following",L$13,"Normal")</f>
        <v>44447</v>
      </c>
      <c r="M1309" s="175">
        <f ca="1"/>
        <v>6.7941747946209177E-3</v>
      </c>
      <c r="N1309" s="7" t="s">
        <v>4</v>
      </c>
      <c r="O1309" s="174">
        <f t="shared" ca="1" si="82"/>
        <v>44263</v>
      </c>
      <c r="P1309" s="20">
        <f ca="1">_xll.meDateFromTenor(O1309,P$14,"Following",P$13,"Normal")</f>
        <v>44264</v>
      </c>
      <c r="Q1309" s="175" t="str">
        <f ca="1"/>
        <v>Load Curve</v>
      </c>
      <c r="R1309" s="7" t="s">
        <v>4</v>
      </c>
      <c r="S1309" s="174">
        <f t="shared" ca="1" si="83"/>
        <v>44263</v>
      </c>
      <c r="T1309" s="20">
        <f ca="1">_xll.meDateFromTenor(S1309,"1D","Following",T$13,"Normal")</f>
        <v>44264</v>
      </c>
      <c r="U1309" s="175" t="str">
        <f ca="1"/>
        <v>Load Curve</v>
      </c>
      <c r="V1309" s="136" t="s">
        <v>4</v>
      </c>
    </row>
    <row r="1310" spans="1:22" x14ac:dyDescent="0.25">
      <c r="A1310" s="142">
        <v>1292</v>
      </c>
      <c r="B1310" s="134"/>
      <c r="C1310" s="174">
        <f ca="1">_xll.meDateFromTenor(C1309,"1D","FOLLOWING",D$13,"NORMAL")</f>
        <v>44264</v>
      </c>
      <c r="D1310" s="20">
        <f ca="1">_xll.meDateFromTenor(C1310,D$14,"Following",D$13,"Normal")</f>
        <v>44265</v>
      </c>
      <c r="E1310" s="175">
        <f ca="1"/>
        <v>3.5045620311352573E-3</v>
      </c>
      <c r="F1310" s="99"/>
      <c r="G1310" s="174">
        <f t="shared" ca="1" si="80"/>
        <v>44264</v>
      </c>
      <c r="H1310" s="20">
        <f ca="1">_xll.meDateFromTenor(G1310,H$14,"Following",H$13,"Normal")</f>
        <v>44356</v>
      </c>
      <c r="I1310" s="175" t="str">
        <f ca="1"/>
        <v>Load Curve</v>
      </c>
      <c r="J1310" s="7" t="s">
        <v>4</v>
      </c>
      <c r="K1310" s="174">
        <f t="shared" ca="1" si="81"/>
        <v>44264</v>
      </c>
      <c r="L1310" s="20">
        <f ca="1">_xll.meDateFromTenor(K1310,L$14,"Following",L$13,"Normal")</f>
        <v>44448</v>
      </c>
      <c r="M1310" s="175">
        <f ca="1"/>
        <v>6.8010062407100232E-3</v>
      </c>
      <c r="N1310" s="7" t="s">
        <v>4</v>
      </c>
      <c r="O1310" s="174">
        <f t="shared" ca="1" si="82"/>
        <v>44264</v>
      </c>
      <c r="P1310" s="20">
        <f ca="1">_xll.meDateFromTenor(O1310,P$14,"Following",P$13,"Normal")</f>
        <v>44265</v>
      </c>
      <c r="Q1310" s="175" t="str">
        <f ca="1"/>
        <v>Load Curve</v>
      </c>
      <c r="R1310" s="7" t="s">
        <v>4</v>
      </c>
      <c r="S1310" s="174">
        <f t="shared" ca="1" si="83"/>
        <v>44264</v>
      </c>
      <c r="T1310" s="20">
        <f ca="1">_xll.meDateFromTenor(S1310,"1D","Following",T$13,"Normal")</f>
        <v>44265</v>
      </c>
      <c r="U1310" s="175" t="str">
        <f ca="1"/>
        <v>Load Curve</v>
      </c>
      <c r="V1310" s="136" t="s">
        <v>4</v>
      </c>
    </row>
    <row r="1311" spans="1:22" x14ac:dyDescent="0.25">
      <c r="A1311" s="142">
        <v>1293</v>
      </c>
      <c r="B1311" s="134"/>
      <c r="C1311" s="174">
        <f ca="1">_xll.meDateFromTenor(C1310,"1D","FOLLOWING",D$13,"NORMAL")</f>
        <v>44265</v>
      </c>
      <c r="D1311" s="20">
        <f ca="1">_xll.meDateFromTenor(C1311,D$14,"Following",D$13,"Normal")</f>
        <v>44266</v>
      </c>
      <c r="E1311" s="175">
        <f ca="1"/>
        <v>3.5138113880167823E-3</v>
      </c>
      <c r="F1311" s="99"/>
      <c r="G1311" s="174">
        <f t="shared" ca="1" si="80"/>
        <v>44265</v>
      </c>
      <c r="H1311" s="20">
        <f ca="1">_xll.meDateFromTenor(G1311,H$14,"Following",H$13,"Normal")</f>
        <v>44357</v>
      </c>
      <c r="I1311" s="175" t="str">
        <f ca="1"/>
        <v>Load Curve</v>
      </c>
      <c r="J1311" s="7" t="s">
        <v>4</v>
      </c>
      <c r="K1311" s="174">
        <f t="shared" ca="1" si="81"/>
        <v>44265</v>
      </c>
      <c r="L1311" s="20">
        <f ca="1">_xll.meDateFromTenor(K1311,L$14,"Following",L$13,"Normal")</f>
        <v>44449</v>
      </c>
      <c r="M1311" s="175">
        <f ca="1"/>
        <v>6.807845753852031E-3</v>
      </c>
      <c r="N1311" s="7" t="s">
        <v>4</v>
      </c>
      <c r="O1311" s="174">
        <f t="shared" ca="1" si="82"/>
        <v>44265</v>
      </c>
      <c r="P1311" s="20">
        <f ca="1">_xll.meDateFromTenor(O1311,P$14,"Following",P$13,"Normal")</f>
        <v>44266</v>
      </c>
      <c r="Q1311" s="175" t="str">
        <f ca="1"/>
        <v>Load Curve</v>
      </c>
      <c r="R1311" s="7" t="s">
        <v>4</v>
      </c>
      <c r="S1311" s="174">
        <f t="shared" ca="1" si="83"/>
        <v>44265</v>
      </c>
      <c r="T1311" s="20">
        <f ca="1">_xll.meDateFromTenor(S1311,"1D","Following",T$13,"Normal")</f>
        <v>44266</v>
      </c>
      <c r="U1311" s="175" t="str">
        <f ca="1"/>
        <v>Load Curve</v>
      </c>
      <c r="V1311" s="136" t="s">
        <v>4</v>
      </c>
    </row>
    <row r="1312" spans="1:22" x14ac:dyDescent="0.25">
      <c r="A1312" s="142">
        <v>1294</v>
      </c>
      <c r="B1312" s="134"/>
      <c r="C1312" s="174">
        <f ca="1">_xll.meDateFromTenor(C1311,"1D","FOLLOWING",D$13,"NORMAL")</f>
        <v>44266</v>
      </c>
      <c r="D1312" s="20">
        <f ca="1">_xll.meDateFromTenor(C1312,D$14,"Following",D$13,"Normal")</f>
        <v>44267</v>
      </c>
      <c r="E1312" s="175">
        <f ca="1"/>
        <v>3.5230564479332748E-3</v>
      </c>
      <c r="F1312" s="99"/>
      <c r="G1312" s="174">
        <f t="shared" ca="1" si="80"/>
        <v>44266</v>
      </c>
      <c r="H1312" s="20">
        <f ca="1">_xll.meDateFromTenor(G1312,H$14,"Following",H$13,"Normal")</f>
        <v>44358</v>
      </c>
      <c r="I1312" s="175" t="str">
        <f ca="1"/>
        <v>Load Curve</v>
      </c>
      <c r="J1312" s="7" t="s">
        <v>4</v>
      </c>
      <c r="K1312" s="174">
        <f t="shared" ca="1" si="81"/>
        <v>44266</v>
      </c>
      <c r="L1312" s="20">
        <f ca="1">_xll.meDateFromTenor(K1312,L$14,"Following",L$13,"Normal")</f>
        <v>44452</v>
      </c>
      <c r="M1312" s="175">
        <f ca="1"/>
        <v>6.8146933232854871E-3</v>
      </c>
      <c r="N1312" s="7" t="s">
        <v>4</v>
      </c>
      <c r="O1312" s="174">
        <f t="shared" ca="1" si="82"/>
        <v>44266</v>
      </c>
      <c r="P1312" s="20">
        <f ca="1">_xll.meDateFromTenor(O1312,P$14,"Following",P$13,"Normal")</f>
        <v>44267</v>
      </c>
      <c r="Q1312" s="175" t="str">
        <f ca="1"/>
        <v>Load Curve</v>
      </c>
      <c r="R1312" s="7" t="s">
        <v>4</v>
      </c>
      <c r="S1312" s="174">
        <f t="shared" ca="1" si="83"/>
        <v>44266</v>
      </c>
      <c r="T1312" s="20">
        <f ca="1">_xll.meDateFromTenor(S1312,"1D","Following",T$13,"Normal")</f>
        <v>44267</v>
      </c>
      <c r="U1312" s="175" t="str">
        <f ca="1"/>
        <v>Load Curve</v>
      </c>
      <c r="V1312" s="136" t="s">
        <v>4</v>
      </c>
    </row>
    <row r="1313" spans="1:22" x14ac:dyDescent="0.25">
      <c r="A1313" s="142">
        <v>1295</v>
      </c>
      <c r="B1313" s="134"/>
      <c r="C1313" s="174">
        <f ca="1">_xll.meDateFromTenor(C1312,"1D","FOLLOWING",D$13,"NORMAL")</f>
        <v>44267</v>
      </c>
      <c r="D1313" s="20">
        <f ca="1">_xll.meDateFromTenor(C1313,D$14,"Following",D$13,"Normal")</f>
        <v>44270</v>
      </c>
      <c r="E1313" s="175">
        <f ca="1"/>
        <v>3.5415670874352281E-3</v>
      </c>
      <c r="F1313" s="99"/>
      <c r="G1313" s="174">
        <f t="shared" ca="1" si="80"/>
        <v>44267</v>
      </c>
      <c r="H1313" s="20">
        <f ca="1">_xll.meDateFromTenor(G1313,H$14,"Following",H$13,"Normal")</f>
        <v>44361</v>
      </c>
      <c r="I1313" s="175" t="str">
        <f ca="1"/>
        <v>Load Curve</v>
      </c>
      <c r="J1313" s="7" t="s">
        <v>4</v>
      </c>
      <c r="K1313" s="174">
        <f t="shared" ca="1" si="81"/>
        <v>44267</v>
      </c>
      <c r="L1313" s="20">
        <f ca="1">_xll.meDateFromTenor(K1313,L$14,"Following",L$13,"Normal")</f>
        <v>44452</v>
      </c>
      <c r="M1313" s="175">
        <f ca="1"/>
        <v>6.8215489382489397E-3</v>
      </c>
      <c r="N1313" s="7" t="s">
        <v>4</v>
      </c>
      <c r="O1313" s="174">
        <f t="shared" ca="1" si="82"/>
        <v>44267</v>
      </c>
      <c r="P1313" s="20">
        <f ca="1">_xll.meDateFromTenor(O1313,P$14,"Following",P$13,"Normal")</f>
        <v>44270</v>
      </c>
      <c r="Q1313" s="175" t="str">
        <f ca="1"/>
        <v>Load Curve</v>
      </c>
      <c r="R1313" s="7" t="s">
        <v>4</v>
      </c>
      <c r="S1313" s="174">
        <f t="shared" ca="1" si="83"/>
        <v>44267</v>
      </c>
      <c r="T1313" s="20">
        <f ca="1">_xll.meDateFromTenor(S1313,"1D","Following",T$13,"Normal")</f>
        <v>44270</v>
      </c>
      <c r="U1313" s="175" t="str">
        <f ca="1"/>
        <v>Load Curve</v>
      </c>
      <c r="V1313" s="136" t="s">
        <v>4</v>
      </c>
    </row>
    <row r="1314" spans="1:22" x14ac:dyDescent="0.25">
      <c r="A1314" s="142">
        <v>1296</v>
      </c>
      <c r="B1314" s="134"/>
      <c r="C1314" s="174">
        <f ca="1">_xll.meDateFromTenor(C1313,"1D","FOLLOWING",D$13,"NORMAL")</f>
        <v>44270</v>
      </c>
      <c r="D1314" s="20">
        <f ca="1">_xll.meDateFromTenor(C1314,D$14,"Following",D$13,"Normal")</f>
        <v>44271</v>
      </c>
      <c r="E1314" s="175">
        <f ca="1"/>
        <v>3.5599937289271231E-3</v>
      </c>
      <c r="F1314" s="99"/>
      <c r="G1314" s="174">
        <f t="shared" ca="1" si="80"/>
        <v>44270</v>
      </c>
      <c r="H1314" s="20">
        <f ca="1">_xll.meDateFromTenor(G1314,H$14,"Following",H$13,"Normal")</f>
        <v>44362</v>
      </c>
      <c r="I1314" s="175" t="str">
        <f ca="1"/>
        <v>Load Curve</v>
      </c>
      <c r="J1314" s="7" t="s">
        <v>4</v>
      </c>
      <c r="K1314" s="174">
        <f t="shared" ca="1" si="81"/>
        <v>44270</v>
      </c>
      <c r="L1314" s="20">
        <f ca="1">_xll.meDateFromTenor(K1314,L$14,"Following",L$13,"Normal")</f>
        <v>44454</v>
      </c>
      <c r="M1314" s="175">
        <f ca="1"/>
        <v>6.8421639487047754E-3</v>
      </c>
      <c r="N1314" s="7" t="s">
        <v>4</v>
      </c>
      <c r="O1314" s="174">
        <f t="shared" ca="1" si="82"/>
        <v>44270</v>
      </c>
      <c r="P1314" s="20">
        <f ca="1">_xll.meDateFromTenor(O1314,P$14,"Following",P$13,"Normal")</f>
        <v>44271</v>
      </c>
      <c r="Q1314" s="175" t="str">
        <f ca="1"/>
        <v>Load Curve</v>
      </c>
      <c r="R1314" s="7" t="s">
        <v>4</v>
      </c>
      <c r="S1314" s="174">
        <f t="shared" ca="1" si="83"/>
        <v>44270</v>
      </c>
      <c r="T1314" s="20">
        <f ca="1">_xll.meDateFromTenor(S1314,"1D","Following",T$13,"Normal")</f>
        <v>44271</v>
      </c>
      <c r="U1314" s="175" t="str">
        <f ca="1"/>
        <v>Load Curve</v>
      </c>
      <c r="V1314" s="136" t="s">
        <v>4</v>
      </c>
    </row>
    <row r="1315" spans="1:22" x14ac:dyDescent="0.25">
      <c r="A1315" s="142">
        <v>1297</v>
      </c>
      <c r="B1315" s="134"/>
      <c r="C1315" s="174">
        <f ca="1">_xll.meDateFromTenor(C1314,"1D","FOLLOWING",D$13,"NORMAL")</f>
        <v>44271</v>
      </c>
      <c r="D1315" s="20">
        <f ca="1">_xll.meDateFromTenor(C1315,D$14,"Following",D$13,"Normal")</f>
        <v>44272</v>
      </c>
      <c r="E1315" s="175">
        <f ca="1"/>
        <v>3.569217311865686E-3</v>
      </c>
      <c r="F1315" s="99"/>
      <c r="G1315" s="174">
        <f t="shared" ca="1" si="80"/>
        <v>44271</v>
      </c>
      <c r="H1315" s="20">
        <f ca="1">_xll.meDateFromTenor(G1315,H$14,"Following",H$13,"Normal")</f>
        <v>44363</v>
      </c>
      <c r="I1315" s="175" t="str">
        <f ca="1"/>
        <v>Load Curve</v>
      </c>
      <c r="J1315" s="7" t="s">
        <v>4</v>
      </c>
      <c r="K1315" s="174">
        <f t="shared" ca="1" si="81"/>
        <v>44271</v>
      </c>
      <c r="L1315" s="20">
        <f ca="1">_xll.meDateFromTenor(K1315,L$14,"Following",L$13,"Normal")</f>
        <v>44455</v>
      </c>
      <c r="M1315" s="175">
        <f ca="1"/>
        <v>6.849051638173705E-3</v>
      </c>
      <c r="N1315" s="7" t="s">
        <v>4</v>
      </c>
      <c r="O1315" s="174">
        <f t="shared" ca="1" si="82"/>
        <v>44271</v>
      </c>
      <c r="P1315" s="20">
        <f ca="1">_xll.meDateFromTenor(O1315,P$14,"Following",P$13,"Normal")</f>
        <v>44272</v>
      </c>
      <c r="Q1315" s="175" t="str">
        <f ca="1"/>
        <v>Load Curve</v>
      </c>
      <c r="R1315" s="7" t="s">
        <v>4</v>
      </c>
      <c r="S1315" s="174">
        <f t="shared" ca="1" si="83"/>
        <v>44271</v>
      </c>
      <c r="T1315" s="20">
        <f ca="1">_xll.meDateFromTenor(S1315,"1D","Following",T$13,"Normal")</f>
        <v>44272</v>
      </c>
      <c r="U1315" s="175" t="str">
        <f ca="1"/>
        <v>Load Curve</v>
      </c>
      <c r="V1315" s="136" t="s">
        <v>4</v>
      </c>
    </row>
    <row r="1316" spans="1:22" x14ac:dyDescent="0.25">
      <c r="A1316" s="142">
        <v>1298</v>
      </c>
      <c r="B1316" s="134"/>
      <c r="C1316" s="174">
        <f ca="1">_xll.meDateFromTenor(C1315,"1D","FOLLOWING",D$13,"NORMAL")</f>
        <v>44272</v>
      </c>
      <c r="D1316" s="20">
        <f ca="1">_xll.meDateFromTenor(C1316,D$14,"Following",D$13,"Normal")</f>
        <v>44273</v>
      </c>
      <c r="E1316" s="175">
        <f ca="1"/>
        <v>3.5784366014363035E-3</v>
      </c>
      <c r="F1316" s="99"/>
      <c r="G1316" s="174">
        <f t="shared" ca="1" si="80"/>
        <v>44272</v>
      </c>
      <c r="H1316" s="20">
        <f ca="1">_xll.meDateFromTenor(G1316,H$14,"Following",H$13,"Normal")</f>
        <v>44364</v>
      </c>
      <c r="I1316" s="175" t="str">
        <f ca="1"/>
        <v>Load Curve</v>
      </c>
      <c r="J1316" s="7" t="s">
        <v>4</v>
      </c>
      <c r="K1316" s="174">
        <f t="shared" ca="1" si="81"/>
        <v>44272</v>
      </c>
      <c r="L1316" s="20">
        <f ca="1">_xll.meDateFromTenor(K1316,L$14,"Following",L$13,"Normal")</f>
        <v>44456</v>
      </c>
      <c r="M1316" s="175">
        <f ca="1"/>
        <v>6.8559473193653747E-3</v>
      </c>
      <c r="N1316" s="7" t="s">
        <v>4</v>
      </c>
      <c r="O1316" s="174">
        <f t="shared" ca="1" si="82"/>
        <v>44272</v>
      </c>
      <c r="P1316" s="20">
        <f ca="1">_xll.meDateFromTenor(O1316,P$14,"Following",P$13,"Normal")</f>
        <v>44273</v>
      </c>
      <c r="Q1316" s="175" t="str">
        <f ca="1"/>
        <v>Load Curve</v>
      </c>
      <c r="R1316" s="7" t="s">
        <v>4</v>
      </c>
      <c r="S1316" s="174">
        <f t="shared" ca="1" si="83"/>
        <v>44272</v>
      </c>
      <c r="T1316" s="20">
        <f ca="1">_xll.meDateFromTenor(S1316,"1D","Following",T$13,"Normal")</f>
        <v>44273</v>
      </c>
      <c r="U1316" s="175" t="str">
        <f ca="1"/>
        <v>Load Curve</v>
      </c>
      <c r="V1316" s="136" t="s">
        <v>4</v>
      </c>
    </row>
    <row r="1317" spans="1:22" x14ac:dyDescent="0.25">
      <c r="A1317" s="142">
        <v>1299</v>
      </c>
      <c r="B1317" s="134"/>
      <c r="C1317" s="174">
        <f ca="1">_xll.meDateFromTenor(C1316,"1D","FOLLOWING",D$13,"NORMAL")</f>
        <v>44273</v>
      </c>
      <c r="D1317" s="20">
        <f ca="1">_xll.meDateFromTenor(C1317,D$14,"Following",D$13,"Normal")</f>
        <v>44274</v>
      </c>
      <c r="E1317" s="175">
        <f ca="1"/>
        <v>3.5876515976435465E-3</v>
      </c>
      <c r="F1317" s="99"/>
      <c r="G1317" s="174">
        <f t="shared" ca="1" si="80"/>
        <v>44273</v>
      </c>
      <c r="H1317" s="20">
        <f ca="1">_xll.meDateFromTenor(G1317,H$14,"Following",H$13,"Normal")</f>
        <v>44365</v>
      </c>
      <c r="I1317" s="175" t="str">
        <f ca="1"/>
        <v>Load Curve</v>
      </c>
      <c r="J1317" s="7" t="s">
        <v>4</v>
      </c>
      <c r="K1317" s="174">
        <f t="shared" ca="1" si="81"/>
        <v>44273</v>
      </c>
      <c r="L1317" s="20">
        <f ca="1">_xll.meDateFromTenor(K1317,L$14,"Following",L$13,"Normal")</f>
        <v>44459</v>
      </c>
      <c r="M1317" s="175">
        <f ca="1"/>
        <v>6.8628509815183304E-3</v>
      </c>
      <c r="N1317" s="7" t="s">
        <v>4</v>
      </c>
      <c r="O1317" s="174">
        <f t="shared" ca="1" si="82"/>
        <v>44273</v>
      </c>
      <c r="P1317" s="20">
        <f ca="1">_xll.meDateFromTenor(O1317,P$14,"Following",P$13,"Normal")</f>
        <v>44274</v>
      </c>
      <c r="Q1317" s="175" t="str">
        <f ca="1"/>
        <v>Load Curve</v>
      </c>
      <c r="R1317" s="7" t="s">
        <v>4</v>
      </c>
      <c r="S1317" s="174">
        <f t="shared" ca="1" si="83"/>
        <v>44273</v>
      </c>
      <c r="T1317" s="20">
        <f ca="1">_xll.meDateFromTenor(S1317,"1D","Following",T$13,"Normal")</f>
        <v>44274</v>
      </c>
      <c r="U1317" s="175" t="str">
        <f ca="1"/>
        <v>Load Curve</v>
      </c>
      <c r="V1317" s="136" t="s">
        <v>4</v>
      </c>
    </row>
    <row r="1318" spans="1:22" x14ac:dyDescent="0.25">
      <c r="A1318" s="142">
        <v>1300</v>
      </c>
      <c r="B1318" s="134"/>
      <c r="C1318" s="174">
        <f ca="1">_xll.meDateFromTenor(C1317,"1D","FOLLOWING",D$13,"NORMAL")</f>
        <v>44274</v>
      </c>
      <c r="D1318" s="20">
        <f ca="1">_xll.meDateFromTenor(C1318,D$14,"Following",D$13,"Normal")</f>
        <v>44277</v>
      </c>
      <c r="E1318" s="175">
        <f ca="1"/>
        <v>3.6061034035659726E-3</v>
      </c>
      <c r="F1318" s="99"/>
      <c r="G1318" s="174">
        <f t="shared" ca="1" si="80"/>
        <v>44274</v>
      </c>
      <c r="H1318" s="20">
        <f ca="1">_xll.meDateFromTenor(G1318,H$14,"Following",H$13,"Normal")</f>
        <v>44368</v>
      </c>
      <c r="I1318" s="175" t="str">
        <f ca="1"/>
        <v>Load Curve</v>
      </c>
      <c r="J1318" s="7" t="s">
        <v>4</v>
      </c>
      <c r="K1318" s="174">
        <f t="shared" ca="1" si="81"/>
        <v>44274</v>
      </c>
      <c r="L1318" s="20">
        <f ca="1">_xll.meDateFromTenor(K1318,L$14,"Following",L$13,"Normal")</f>
        <v>44459</v>
      </c>
      <c r="M1318" s="175">
        <f ca="1"/>
        <v>6.8697626138711229E-3</v>
      </c>
      <c r="N1318" s="7" t="s">
        <v>4</v>
      </c>
      <c r="O1318" s="174">
        <f t="shared" ca="1" si="82"/>
        <v>44274</v>
      </c>
      <c r="P1318" s="20">
        <f ca="1">_xll.meDateFromTenor(O1318,P$14,"Following",P$13,"Normal")</f>
        <v>44277</v>
      </c>
      <c r="Q1318" s="175" t="str">
        <f ca="1"/>
        <v>Load Curve</v>
      </c>
      <c r="R1318" s="7" t="s">
        <v>4</v>
      </c>
      <c r="S1318" s="174">
        <f t="shared" ca="1" si="83"/>
        <v>44274</v>
      </c>
      <c r="T1318" s="20">
        <f ca="1">_xll.meDateFromTenor(S1318,"1D","Following",T$13,"Normal")</f>
        <v>44277</v>
      </c>
      <c r="U1318" s="175" t="str">
        <f ca="1"/>
        <v>Load Curve</v>
      </c>
      <c r="V1318" s="136" t="s">
        <v>4</v>
      </c>
    </row>
    <row r="1319" spans="1:22" x14ac:dyDescent="0.25">
      <c r="A1319" s="142">
        <v>1301</v>
      </c>
      <c r="B1319" s="134"/>
      <c r="C1319" s="174">
        <f ca="1">_xll.meDateFromTenor(C1318,"1D","FOLLOWING",D$13,"NORMAL")</f>
        <v>44277</v>
      </c>
      <c r="D1319" s="20">
        <f ca="1">_xll.meDateFromTenor(C1319,D$14,"Following",D$13,"Normal")</f>
        <v>44278</v>
      </c>
      <c r="E1319" s="175">
        <f ca="1"/>
        <v>3.6244686611214645E-3</v>
      </c>
      <c r="F1319" s="99"/>
      <c r="G1319" s="174">
        <f t="shared" ca="1" si="80"/>
        <v>44277</v>
      </c>
      <c r="H1319" s="20">
        <f ca="1">_xll.meDateFromTenor(G1319,H$14,"Following",H$13,"Normal")</f>
        <v>44369</v>
      </c>
      <c r="I1319" s="175" t="str">
        <f ca="1"/>
        <v>Load Curve</v>
      </c>
      <c r="J1319" s="7" t="s">
        <v>4</v>
      </c>
      <c r="K1319" s="174">
        <f t="shared" ca="1" si="81"/>
        <v>44277</v>
      </c>
      <c r="L1319" s="20">
        <f ca="1">_xll.meDateFromTenor(K1319,L$14,"Following",L$13,"Normal")</f>
        <v>44461</v>
      </c>
      <c r="M1319" s="175">
        <f ca="1"/>
        <v>6.8905452245139956E-3</v>
      </c>
      <c r="N1319" s="7" t="s">
        <v>4</v>
      </c>
      <c r="O1319" s="174">
        <f t="shared" ca="1" si="82"/>
        <v>44277</v>
      </c>
      <c r="P1319" s="20">
        <f ca="1">_xll.meDateFromTenor(O1319,P$14,"Following",P$13,"Normal")</f>
        <v>44278</v>
      </c>
      <c r="Q1319" s="175" t="str">
        <f ca="1"/>
        <v>Load Curve</v>
      </c>
      <c r="R1319" s="7" t="s">
        <v>4</v>
      </c>
      <c r="S1319" s="174">
        <f t="shared" ca="1" si="83"/>
        <v>44277</v>
      </c>
      <c r="T1319" s="20">
        <f ca="1">_xll.meDateFromTenor(S1319,"1D","Following",T$13,"Normal")</f>
        <v>44278</v>
      </c>
      <c r="U1319" s="175" t="str">
        <f ca="1"/>
        <v>Load Curve</v>
      </c>
      <c r="V1319" s="136" t="s">
        <v>4</v>
      </c>
    </row>
    <row r="1320" spans="1:22" x14ac:dyDescent="0.25">
      <c r="A1320" s="142">
        <v>1302</v>
      </c>
      <c r="B1320" s="134"/>
      <c r="C1320" s="174">
        <f ca="1">_xll.meDateFromTenor(C1319,"1D","FOLLOWING",D$13,"NORMAL")</f>
        <v>44278</v>
      </c>
      <c r="D1320" s="20">
        <f ca="1">_xll.meDateFromTenor(C1320,D$14,"Following",D$13,"Normal")</f>
        <v>44279</v>
      </c>
      <c r="E1320" s="175">
        <f ca="1"/>
        <v>3.6336621993709886E-3</v>
      </c>
      <c r="F1320" s="99"/>
      <c r="G1320" s="174">
        <f t="shared" ca="1" si="80"/>
        <v>44278</v>
      </c>
      <c r="H1320" s="20">
        <f ca="1">_xll.meDateFromTenor(G1320,H$14,"Following",H$13,"Normal")</f>
        <v>44370</v>
      </c>
      <c r="I1320" s="175" t="str">
        <f ca="1"/>
        <v>Load Curve</v>
      </c>
      <c r="J1320" s="7" t="s">
        <v>4</v>
      </c>
      <c r="K1320" s="174">
        <f t="shared" ca="1" si="81"/>
        <v>44278</v>
      </c>
      <c r="L1320" s="20">
        <f ca="1">_xll.meDateFromTenor(K1320,L$14,"Following",L$13,"Normal")</f>
        <v>44462</v>
      </c>
      <c r="M1320" s="175">
        <f ca="1"/>
        <v>6.8974886300516144E-3</v>
      </c>
      <c r="N1320" s="7" t="s">
        <v>4</v>
      </c>
      <c r="O1320" s="174">
        <f t="shared" ca="1" si="82"/>
        <v>44278</v>
      </c>
      <c r="P1320" s="20">
        <f ca="1">_xll.meDateFromTenor(O1320,P$14,"Following",P$13,"Normal")</f>
        <v>44279</v>
      </c>
      <c r="Q1320" s="175" t="str">
        <f ca="1"/>
        <v>Load Curve</v>
      </c>
      <c r="R1320" s="7" t="s">
        <v>4</v>
      </c>
      <c r="S1320" s="174">
        <f t="shared" ca="1" si="83"/>
        <v>44278</v>
      </c>
      <c r="T1320" s="20">
        <f ca="1">_xll.meDateFromTenor(S1320,"1D","Following",T$13,"Normal")</f>
        <v>44279</v>
      </c>
      <c r="U1320" s="175" t="str">
        <f ca="1"/>
        <v>Load Curve</v>
      </c>
      <c r="V1320" s="136" t="s">
        <v>4</v>
      </c>
    </row>
    <row r="1321" spans="1:22" x14ac:dyDescent="0.25">
      <c r="A1321" s="142">
        <v>1303</v>
      </c>
      <c r="B1321" s="134"/>
      <c r="C1321" s="174">
        <f ca="1">_xll.meDateFromTenor(C1320,"1D","FOLLOWING",D$13,"NORMAL")</f>
        <v>44279</v>
      </c>
      <c r="D1321" s="20">
        <f ca="1">_xll.meDateFromTenor(C1321,D$14,"Following",D$13,"Normal")</f>
        <v>44280</v>
      </c>
      <c r="E1321" s="175">
        <f ca="1"/>
        <v>3.6428514473746802E-3</v>
      </c>
      <c r="F1321" s="99"/>
      <c r="G1321" s="174">
        <f t="shared" ca="1" si="80"/>
        <v>44279</v>
      </c>
      <c r="H1321" s="20">
        <f ca="1">_xll.meDateFromTenor(G1321,H$14,"Following",H$13,"Normal")</f>
        <v>44371</v>
      </c>
      <c r="I1321" s="175" t="str">
        <f ca="1"/>
        <v>Load Curve</v>
      </c>
      <c r="J1321" s="7" t="s">
        <v>4</v>
      </c>
      <c r="K1321" s="174">
        <f t="shared" ca="1" si="81"/>
        <v>44279</v>
      </c>
      <c r="L1321" s="20">
        <f ca="1">_xll.meDateFromTenor(K1321,L$14,"Following",L$13,"Normal")</f>
        <v>44463</v>
      </c>
      <c r="M1321" s="175">
        <f ca="1"/>
        <v>6.9044399519818112E-3</v>
      </c>
      <c r="N1321" s="7" t="s">
        <v>4</v>
      </c>
      <c r="O1321" s="174">
        <f t="shared" ca="1" si="82"/>
        <v>44279</v>
      </c>
      <c r="P1321" s="20">
        <f ca="1">_xll.meDateFromTenor(O1321,P$14,"Following",P$13,"Normal")</f>
        <v>44280</v>
      </c>
      <c r="Q1321" s="175" t="str">
        <f ca="1"/>
        <v>Load Curve</v>
      </c>
      <c r="R1321" s="7" t="s">
        <v>4</v>
      </c>
      <c r="S1321" s="174">
        <f t="shared" ca="1" si="83"/>
        <v>44279</v>
      </c>
      <c r="T1321" s="20">
        <f ca="1">_xll.meDateFromTenor(S1321,"1D","Following",T$13,"Normal")</f>
        <v>44280</v>
      </c>
      <c r="U1321" s="175" t="str">
        <f ca="1"/>
        <v>Load Curve</v>
      </c>
      <c r="V1321" s="136" t="s">
        <v>4</v>
      </c>
    </row>
    <row r="1322" spans="1:22" x14ac:dyDescent="0.25">
      <c r="A1322" s="142">
        <v>1304</v>
      </c>
      <c r="B1322" s="134"/>
      <c r="C1322" s="174">
        <f ca="1">_xll.meDateFromTenor(C1321,"1D","FOLLOWING",D$13,"NORMAL")</f>
        <v>44280</v>
      </c>
      <c r="D1322" s="20">
        <f ca="1">_xll.meDateFromTenor(C1322,D$14,"Following",D$13,"Normal")</f>
        <v>44281</v>
      </c>
      <c r="E1322" s="175">
        <f ca="1"/>
        <v>3.6520364059272458E-3</v>
      </c>
      <c r="F1322" s="99"/>
      <c r="G1322" s="174">
        <f t="shared" ca="1" si="80"/>
        <v>44280</v>
      </c>
      <c r="H1322" s="20">
        <f ca="1">_xll.meDateFromTenor(G1322,H$14,"Following",H$13,"Normal")</f>
        <v>44372</v>
      </c>
      <c r="I1322" s="175" t="str">
        <f ca="1"/>
        <v>Load Curve</v>
      </c>
      <c r="J1322" s="7" t="s">
        <v>4</v>
      </c>
      <c r="K1322" s="174">
        <f t="shared" ca="1" si="81"/>
        <v>44280</v>
      </c>
      <c r="L1322" s="20">
        <f ca="1">_xll.meDateFromTenor(K1322,L$14,"Following",L$13,"Normal")</f>
        <v>44466</v>
      </c>
      <c r="M1322" s="175">
        <f ca="1"/>
        <v>6.9113991795431316E-3</v>
      </c>
      <c r="N1322" s="7" t="s">
        <v>4</v>
      </c>
      <c r="O1322" s="174">
        <f t="shared" ca="1" si="82"/>
        <v>44280</v>
      </c>
      <c r="P1322" s="20">
        <f ca="1">_xll.meDateFromTenor(O1322,P$14,"Following",P$13,"Normal")</f>
        <v>44281</v>
      </c>
      <c r="Q1322" s="175" t="str">
        <f ca="1"/>
        <v>Load Curve</v>
      </c>
      <c r="R1322" s="7" t="s">
        <v>4</v>
      </c>
      <c r="S1322" s="174">
        <f t="shared" ca="1" si="83"/>
        <v>44280</v>
      </c>
      <c r="T1322" s="20">
        <f ca="1">_xll.meDateFromTenor(S1322,"1D","Following",T$13,"Normal")</f>
        <v>44281</v>
      </c>
      <c r="U1322" s="175" t="str">
        <f ca="1"/>
        <v>Load Curve</v>
      </c>
      <c r="V1322" s="136" t="s">
        <v>4</v>
      </c>
    </row>
    <row r="1323" spans="1:22" x14ac:dyDescent="0.25">
      <c r="A1323" s="142">
        <v>1305</v>
      </c>
      <c r="B1323" s="134"/>
      <c r="C1323" s="174">
        <f ca="1">_xll.meDateFromTenor(C1322,"1D","FOLLOWING",D$13,"NORMAL")</f>
        <v>44281</v>
      </c>
      <c r="D1323" s="20">
        <f ca="1">_xll.meDateFromTenor(C1323,D$14,"Following",D$13,"Normal")</f>
        <v>44284</v>
      </c>
      <c r="E1323" s="175">
        <f ca="1"/>
        <v>3.6704294490699095E-3</v>
      </c>
      <c r="F1323" s="99"/>
      <c r="G1323" s="174">
        <f t="shared" ca="1" si="80"/>
        <v>44281</v>
      </c>
      <c r="H1323" s="20">
        <f ca="1">_xll.meDateFromTenor(G1323,H$14,"Following",H$13,"Normal")</f>
        <v>44375</v>
      </c>
      <c r="I1323" s="175" t="str">
        <f ca="1"/>
        <v>Load Curve</v>
      </c>
      <c r="J1323" s="7" t="s">
        <v>4</v>
      </c>
      <c r="K1323" s="174">
        <f t="shared" ca="1" si="81"/>
        <v>44281</v>
      </c>
      <c r="L1323" s="20">
        <f ca="1">_xll.meDateFromTenor(K1323,L$14,"Following",L$13,"Normal")</f>
        <v>44466</v>
      </c>
      <c r="M1323" s="175">
        <f ca="1"/>
        <v>6.9183663019741258E-3</v>
      </c>
      <c r="N1323" s="7" t="s">
        <v>4</v>
      </c>
      <c r="O1323" s="174">
        <f t="shared" ca="1" si="82"/>
        <v>44281</v>
      </c>
      <c r="P1323" s="20">
        <f ca="1">_xll.meDateFromTenor(O1323,P$14,"Following",P$13,"Normal")</f>
        <v>44284</v>
      </c>
      <c r="Q1323" s="175" t="str">
        <f ca="1"/>
        <v>Load Curve</v>
      </c>
      <c r="R1323" s="7" t="s">
        <v>4</v>
      </c>
      <c r="S1323" s="174">
        <f t="shared" ca="1" si="83"/>
        <v>44281</v>
      </c>
      <c r="T1323" s="20">
        <f ca="1">_xll.meDateFromTenor(S1323,"1D","Following",T$13,"Normal")</f>
        <v>44284</v>
      </c>
      <c r="U1323" s="175" t="str">
        <f ca="1"/>
        <v>Load Curve</v>
      </c>
      <c r="V1323" s="136" t="s">
        <v>4</v>
      </c>
    </row>
    <row r="1324" spans="1:22" x14ac:dyDescent="0.25">
      <c r="A1324" s="142">
        <v>1306</v>
      </c>
      <c r="B1324" s="134"/>
      <c r="C1324" s="174">
        <f ca="1">_xll.meDateFromTenor(C1323,"1D","FOLLOWING",D$13,"NORMAL")</f>
        <v>44284</v>
      </c>
      <c r="D1324" s="20">
        <f ca="1">_xll.meDateFromTenor(C1324,D$14,"Following",D$13,"Normal")</f>
        <v>44285</v>
      </c>
      <c r="E1324" s="175">
        <f ca="1"/>
        <v>3.6887333556462126E-3</v>
      </c>
      <c r="F1324" s="99"/>
      <c r="G1324" s="174">
        <f t="shared" ca="1" si="80"/>
        <v>44284</v>
      </c>
      <c r="H1324" s="20">
        <f ca="1">_xll.meDateFromTenor(G1324,H$14,"Following",H$13,"Normal")</f>
        <v>44376</v>
      </c>
      <c r="I1324" s="175" t="str">
        <f ca="1"/>
        <v>Load Curve</v>
      </c>
      <c r="J1324" s="7" t="s">
        <v>4</v>
      </c>
      <c r="K1324" s="174">
        <f t="shared" ca="1" si="81"/>
        <v>44284</v>
      </c>
      <c r="L1324" s="20">
        <f ca="1">_xll.meDateFromTenor(K1324,L$14,"Following",L$13,"Normal")</f>
        <v>44468</v>
      </c>
      <c r="M1324" s="175">
        <f ca="1"/>
        <v>6.9393149308706343E-3</v>
      </c>
      <c r="N1324" s="7" t="s">
        <v>4</v>
      </c>
      <c r="O1324" s="174">
        <f t="shared" ca="1" si="82"/>
        <v>44284</v>
      </c>
      <c r="P1324" s="20">
        <f ca="1">_xll.meDateFromTenor(O1324,P$14,"Following",P$13,"Normal")</f>
        <v>44285</v>
      </c>
      <c r="Q1324" s="175" t="str">
        <f ca="1"/>
        <v>Load Curve</v>
      </c>
      <c r="R1324" s="7" t="s">
        <v>4</v>
      </c>
      <c r="S1324" s="174">
        <f t="shared" ca="1" si="83"/>
        <v>44284</v>
      </c>
      <c r="T1324" s="20">
        <f ca="1">_xll.meDateFromTenor(S1324,"1D","Following",T$13,"Normal")</f>
        <v>44285</v>
      </c>
      <c r="U1324" s="175" t="str">
        <f ca="1"/>
        <v>Load Curve</v>
      </c>
      <c r="V1324" s="136" t="s">
        <v>4</v>
      </c>
    </row>
    <row r="1325" spans="1:22" x14ac:dyDescent="0.25">
      <c r="A1325" s="142">
        <v>1307</v>
      </c>
      <c r="B1325" s="134"/>
      <c r="C1325" s="174">
        <f ca="1">_xll.meDateFromTenor(C1324,"1D","FOLLOWING",D$13,"NORMAL")</f>
        <v>44285</v>
      </c>
      <c r="D1325" s="20">
        <f ca="1">_xll.meDateFromTenor(C1325,D$14,"Following",D$13,"Normal")</f>
        <v>44286</v>
      </c>
      <c r="E1325" s="175">
        <f ca="1"/>
        <v>3.697896874471134E-3</v>
      </c>
      <c r="F1325" s="99"/>
      <c r="G1325" s="174">
        <f t="shared" ca="1" si="80"/>
        <v>44285</v>
      </c>
      <c r="H1325" s="20">
        <f ca="1">_xll.meDateFromTenor(G1325,H$14,"Following",H$13,"Normal")</f>
        <v>44377</v>
      </c>
      <c r="I1325" s="175" t="str">
        <f ca="1"/>
        <v>Load Curve</v>
      </c>
      <c r="J1325" s="7" t="s">
        <v>4</v>
      </c>
      <c r="K1325" s="174">
        <f t="shared" ca="1" si="81"/>
        <v>44285</v>
      </c>
      <c r="L1325" s="20">
        <f ca="1">_xll.meDateFromTenor(K1325,L$14,"Following",L$13,"Normal")</f>
        <v>44469</v>
      </c>
      <c r="M1325" s="175">
        <f ca="1"/>
        <v>6.9463135251658049E-3</v>
      </c>
      <c r="N1325" s="7" t="s">
        <v>4</v>
      </c>
      <c r="O1325" s="174">
        <f t="shared" ca="1" si="82"/>
        <v>44285</v>
      </c>
      <c r="P1325" s="20">
        <f ca="1">_xll.meDateFromTenor(O1325,P$14,"Following",P$13,"Normal")</f>
        <v>44286</v>
      </c>
      <c r="Q1325" s="175" t="str">
        <f ca="1"/>
        <v>Load Curve</v>
      </c>
      <c r="R1325" s="7" t="s">
        <v>4</v>
      </c>
      <c r="S1325" s="174">
        <f t="shared" ca="1" si="83"/>
        <v>44285</v>
      </c>
      <c r="T1325" s="20">
        <f ca="1">_xll.meDateFromTenor(S1325,"1D","Following",T$13,"Normal")</f>
        <v>44286</v>
      </c>
      <c r="U1325" s="175" t="str">
        <f ca="1"/>
        <v>Load Curve</v>
      </c>
      <c r="V1325" s="136" t="s">
        <v>4</v>
      </c>
    </row>
    <row r="1326" spans="1:22" x14ac:dyDescent="0.25">
      <c r="A1326" s="142">
        <v>1308</v>
      </c>
      <c r="B1326" s="134"/>
      <c r="C1326" s="174">
        <f ca="1">_xll.meDateFromTenor(C1325,"1D","FOLLOWING",D$13,"NORMAL")</f>
        <v>44286</v>
      </c>
      <c r="D1326" s="20">
        <f ca="1">_xll.meDateFromTenor(C1326,D$14,"Following",D$13,"Normal")</f>
        <v>44287</v>
      </c>
      <c r="E1326" s="175">
        <f ca="1"/>
        <v>3.707056106962401E-3</v>
      </c>
      <c r="F1326" s="99"/>
      <c r="G1326" s="174">
        <f t="shared" ca="1" si="80"/>
        <v>44286</v>
      </c>
      <c r="H1326" s="20">
        <f ca="1">_xll.meDateFromTenor(G1326,H$14,"Following",H$13,"Normal")</f>
        <v>44377</v>
      </c>
      <c r="I1326" s="175" t="str">
        <f ca="1"/>
        <v>Load Curve</v>
      </c>
      <c r="J1326" s="7" t="s">
        <v>4</v>
      </c>
      <c r="K1326" s="174">
        <f t="shared" ca="1" si="81"/>
        <v>44286</v>
      </c>
      <c r="L1326" s="20">
        <f ca="1">_xll.meDateFromTenor(K1326,L$14,"Following",L$13,"Normal")</f>
        <v>44469</v>
      </c>
      <c r="M1326" s="175">
        <f ca="1"/>
        <v>6.9533199605233921E-3</v>
      </c>
      <c r="N1326" s="7" t="s">
        <v>4</v>
      </c>
      <c r="O1326" s="174">
        <f t="shared" ca="1" si="82"/>
        <v>44286</v>
      </c>
      <c r="P1326" s="20">
        <f ca="1">_xll.meDateFromTenor(O1326,P$14,"Following",P$13,"Normal")</f>
        <v>44287</v>
      </c>
      <c r="Q1326" s="175" t="str">
        <f ca="1"/>
        <v>Load Curve</v>
      </c>
      <c r="R1326" s="7" t="s">
        <v>4</v>
      </c>
      <c r="S1326" s="174">
        <f t="shared" ca="1" si="83"/>
        <v>44286</v>
      </c>
      <c r="T1326" s="20">
        <f ca="1">_xll.meDateFromTenor(S1326,"1D","Following",T$13,"Normal")</f>
        <v>44287</v>
      </c>
      <c r="U1326" s="175" t="str">
        <f ca="1"/>
        <v>Load Curve</v>
      </c>
      <c r="V1326" s="136" t="s">
        <v>4</v>
      </c>
    </row>
    <row r="1327" spans="1:22" x14ac:dyDescent="0.25">
      <c r="A1327" s="142">
        <v>1309</v>
      </c>
      <c r="B1327" s="134"/>
      <c r="C1327" s="174">
        <f ca="1">_xll.meDateFromTenor(C1326,"1D","FOLLOWING",D$13,"NORMAL")</f>
        <v>44287</v>
      </c>
      <c r="D1327" s="20">
        <f ca="1">_xll.meDateFromTenor(C1327,D$14,"Following",D$13,"Normal")</f>
        <v>44292</v>
      </c>
      <c r="E1327" s="175">
        <f ca="1"/>
        <v>3.7345812880255286E-3</v>
      </c>
      <c r="F1327" s="99"/>
      <c r="G1327" s="174">
        <f t="shared" ca="1" si="80"/>
        <v>44287</v>
      </c>
      <c r="H1327" s="20">
        <f ca="1">_xll.meDateFromTenor(G1327,H$14,"Following",H$13,"Normal")</f>
        <v>44378</v>
      </c>
      <c r="I1327" s="175" t="str">
        <f ca="1"/>
        <v>Load Curve</v>
      </c>
      <c r="J1327" s="7" t="s">
        <v>4</v>
      </c>
      <c r="K1327" s="174">
        <f t="shared" ca="1" si="81"/>
        <v>44287</v>
      </c>
      <c r="L1327" s="20">
        <f ca="1">_xll.meDateFromTenor(K1327,L$14,"Following",L$13,"Normal")</f>
        <v>44470</v>
      </c>
      <c r="M1327" s="175">
        <f ca="1"/>
        <v>6.9603342261819415E-3</v>
      </c>
      <c r="N1327" s="7" t="s">
        <v>4</v>
      </c>
      <c r="O1327" s="174">
        <f t="shared" ca="1" si="82"/>
        <v>44287</v>
      </c>
      <c r="P1327" s="20">
        <f ca="1">_xll.meDateFromTenor(O1327,P$14,"Following",P$13,"Normal")</f>
        <v>44292</v>
      </c>
      <c r="Q1327" s="175" t="str">
        <f ca="1"/>
        <v>Load Curve</v>
      </c>
      <c r="R1327" s="7" t="s">
        <v>4</v>
      </c>
      <c r="S1327" s="174">
        <f t="shared" ca="1" si="83"/>
        <v>44287</v>
      </c>
      <c r="T1327" s="20">
        <f ca="1">_xll.meDateFromTenor(S1327,"1D","Following",T$13,"Normal")</f>
        <v>44292</v>
      </c>
      <c r="U1327" s="175" t="str">
        <f ca="1"/>
        <v>Load Curve</v>
      </c>
      <c r="V1327" s="136" t="s">
        <v>4</v>
      </c>
    </row>
    <row r="1328" spans="1:22" x14ac:dyDescent="0.25">
      <c r="A1328" s="142">
        <v>1310</v>
      </c>
      <c r="B1328" s="134"/>
      <c r="C1328" s="174">
        <f ca="1">_xll.meDateFromTenor(C1327,"1D","FOLLOWING",D$13,"NORMAL")</f>
        <v>44292</v>
      </c>
      <c r="D1328" s="20">
        <f ca="1">_xll.meDateFromTenor(C1328,D$14,"Following",D$13,"Normal")</f>
        <v>44293</v>
      </c>
      <c r="E1328" s="175">
        <f ca="1"/>
        <v>3.7619215164580114E-3</v>
      </c>
      <c r="F1328" s="99"/>
      <c r="G1328" s="174">
        <f t="shared" ca="1" si="80"/>
        <v>44292</v>
      </c>
      <c r="H1328" s="20">
        <f ca="1">_xll.meDateFromTenor(G1328,H$14,"Following",H$13,"Normal")</f>
        <v>44383</v>
      </c>
      <c r="I1328" s="175" t="str">
        <f ca="1"/>
        <v>Load Curve</v>
      </c>
      <c r="J1328" s="7" t="s">
        <v>4</v>
      </c>
      <c r="K1328" s="174">
        <f t="shared" ca="1" si="81"/>
        <v>44292</v>
      </c>
      <c r="L1328" s="20">
        <f ca="1">_xll.meDateFromTenor(K1328,L$14,"Following",L$13,"Normal")</f>
        <v>44475</v>
      </c>
      <c r="M1328" s="175">
        <f ca="1"/>
        <v>6.9955226323383324E-3</v>
      </c>
      <c r="N1328" s="7" t="s">
        <v>4</v>
      </c>
      <c r="O1328" s="174">
        <f t="shared" ca="1" si="82"/>
        <v>44292</v>
      </c>
      <c r="P1328" s="20">
        <f ca="1">_xll.meDateFromTenor(O1328,P$14,"Following",P$13,"Normal")</f>
        <v>44293</v>
      </c>
      <c r="Q1328" s="175" t="str">
        <f ca="1"/>
        <v>Load Curve</v>
      </c>
      <c r="R1328" s="7" t="s">
        <v>4</v>
      </c>
      <c r="S1328" s="174">
        <f t="shared" ca="1" si="83"/>
        <v>44292</v>
      </c>
      <c r="T1328" s="20">
        <f ca="1">_xll.meDateFromTenor(S1328,"1D","Following",T$13,"Normal")</f>
        <v>44293</v>
      </c>
      <c r="U1328" s="175" t="str">
        <f ca="1"/>
        <v>Load Curve</v>
      </c>
      <c r="V1328" s="136" t="s">
        <v>4</v>
      </c>
    </row>
    <row r="1329" spans="1:22" x14ac:dyDescent="0.25">
      <c r="A1329" s="142">
        <v>1311</v>
      </c>
      <c r="B1329" s="134"/>
      <c r="C1329" s="174">
        <f ca="1">_xll.meDateFromTenor(C1328,"1D","FOLLOWING",D$13,"NORMAL")</f>
        <v>44293</v>
      </c>
      <c r="D1329" s="20">
        <f ca="1">_xll.meDateFromTenor(C1329,D$14,"Following",D$13,"Normal")</f>
        <v>44294</v>
      </c>
      <c r="E1329" s="175">
        <f ca="1"/>
        <v>3.7710507583816389E-3</v>
      </c>
      <c r="F1329" s="99"/>
      <c r="G1329" s="174">
        <f t="shared" ca="1" si="80"/>
        <v>44293</v>
      </c>
      <c r="H1329" s="20">
        <f ca="1">_xll.meDateFromTenor(G1329,H$14,"Following",H$13,"Normal")</f>
        <v>44384</v>
      </c>
      <c r="I1329" s="175" t="str">
        <f ca="1"/>
        <v>Load Curve</v>
      </c>
      <c r="J1329" s="7" t="s">
        <v>4</v>
      </c>
      <c r="K1329" s="174">
        <f t="shared" ca="1" si="81"/>
        <v>44293</v>
      </c>
      <c r="L1329" s="20">
        <f ca="1">_xll.meDateFromTenor(K1329,L$14,"Following",L$13,"Normal")</f>
        <v>44476</v>
      </c>
      <c r="M1329" s="175">
        <f ca="1"/>
        <v>7.0025836538121751E-3</v>
      </c>
      <c r="N1329" s="7" t="s">
        <v>4</v>
      </c>
      <c r="O1329" s="174">
        <f t="shared" ca="1" si="82"/>
        <v>44293</v>
      </c>
      <c r="P1329" s="20">
        <f ca="1">_xll.meDateFromTenor(O1329,P$14,"Following",P$13,"Normal")</f>
        <v>44294</v>
      </c>
      <c r="Q1329" s="175" t="str">
        <f ca="1"/>
        <v>Load Curve</v>
      </c>
      <c r="R1329" s="7" t="s">
        <v>4</v>
      </c>
      <c r="S1329" s="174">
        <f t="shared" ca="1" si="83"/>
        <v>44293</v>
      </c>
      <c r="T1329" s="20">
        <f ca="1">_xll.meDateFromTenor(S1329,"1D","Following",T$13,"Normal")</f>
        <v>44294</v>
      </c>
      <c r="U1329" s="175" t="str">
        <f ca="1"/>
        <v>Load Curve</v>
      </c>
      <c r="V1329" s="136" t="s">
        <v>4</v>
      </c>
    </row>
    <row r="1330" spans="1:22" x14ac:dyDescent="0.25">
      <c r="A1330" s="142">
        <v>1312</v>
      </c>
      <c r="B1330" s="134"/>
      <c r="C1330" s="174">
        <f ca="1">_xll.meDateFromTenor(C1329,"1D","FOLLOWING",D$13,"NORMAL")</f>
        <v>44294</v>
      </c>
      <c r="D1330" s="20">
        <f ca="1">_xll.meDateFromTenor(C1330,D$14,"Following",D$13,"Normal")</f>
        <v>44295</v>
      </c>
      <c r="E1330" s="175">
        <f ca="1"/>
        <v>3.780175718368048E-3</v>
      </c>
      <c r="F1330" s="99"/>
      <c r="G1330" s="174">
        <f t="shared" ca="1" si="80"/>
        <v>44294</v>
      </c>
      <c r="H1330" s="20">
        <f ca="1">_xll.meDateFromTenor(G1330,H$14,"Following",H$13,"Normal")</f>
        <v>44385</v>
      </c>
      <c r="I1330" s="175" t="str">
        <f ca="1"/>
        <v>Load Curve</v>
      </c>
      <c r="J1330" s="7" t="s">
        <v>4</v>
      </c>
      <c r="K1330" s="174">
        <f t="shared" ca="1" si="81"/>
        <v>44294</v>
      </c>
      <c r="L1330" s="20">
        <f ca="1">_xll.meDateFromTenor(K1330,L$14,"Following",L$13,"Normal")</f>
        <v>44477</v>
      </c>
      <c r="M1330" s="175">
        <f ca="1"/>
        <v>7.0096524302568179E-3</v>
      </c>
      <c r="N1330" s="7" t="s">
        <v>4</v>
      </c>
      <c r="O1330" s="174">
        <f t="shared" ca="1" si="82"/>
        <v>44294</v>
      </c>
      <c r="P1330" s="20">
        <f ca="1">_xll.meDateFromTenor(O1330,P$14,"Following",P$13,"Normal")</f>
        <v>44295</v>
      </c>
      <c r="Q1330" s="175" t="str">
        <f ca="1"/>
        <v>Load Curve</v>
      </c>
      <c r="R1330" s="7" t="s">
        <v>4</v>
      </c>
      <c r="S1330" s="174">
        <f t="shared" ca="1" si="83"/>
        <v>44294</v>
      </c>
      <c r="T1330" s="20">
        <f ca="1">_xll.meDateFromTenor(S1330,"1D","Following",T$13,"Normal")</f>
        <v>44295</v>
      </c>
      <c r="U1330" s="175" t="str">
        <f ca="1"/>
        <v>Load Curve</v>
      </c>
      <c r="V1330" s="136" t="s">
        <v>4</v>
      </c>
    </row>
    <row r="1331" spans="1:22" x14ac:dyDescent="0.25">
      <c r="A1331" s="142">
        <v>1313</v>
      </c>
      <c r="B1331" s="134"/>
      <c r="C1331" s="174">
        <f ca="1">_xll.meDateFromTenor(C1330,"1D","FOLLOWING",D$13,"NORMAL")</f>
        <v>44295</v>
      </c>
      <c r="D1331" s="20">
        <f ca="1">_xll.meDateFromTenor(C1331,D$14,"Following",D$13,"Normal")</f>
        <v>44298</v>
      </c>
      <c r="E1331" s="175">
        <f ca="1"/>
        <v>3.7984514438085199E-3</v>
      </c>
      <c r="F1331" s="99"/>
      <c r="G1331" s="174">
        <f t="shared" ca="1" si="80"/>
        <v>44295</v>
      </c>
      <c r="H1331" s="20">
        <f ca="1">_xll.meDateFromTenor(G1331,H$14,"Following",H$13,"Normal")</f>
        <v>44386</v>
      </c>
      <c r="I1331" s="175" t="str">
        <f ca="1"/>
        <v>Load Curve</v>
      </c>
      <c r="J1331" s="7" t="s">
        <v>4</v>
      </c>
      <c r="K1331" s="174">
        <f t="shared" ca="1" si="81"/>
        <v>44295</v>
      </c>
      <c r="L1331" s="20">
        <f ca="1">_xll.meDateFromTenor(K1331,L$14,"Following",L$13,"Normal")</f>
        <v>44480</v>
      </c>
      <c r="M1331" s="175">
        <f ca="1"/>
        <v>7.0167289509108126E-3</v>
      </c>
      <c r="N1331" s="7" t="s">
        <v>4</v>
      </c>
      <c r="O1331" s="174">
        <f t="shared" ca="1" si="82"/>
        <v>44295</v>
      </c>
      <c r="P1331" s="20">
        <f ca="1">_xll.meDateFromTenor(O1331,P$14,"Following",P$13,"Normal")</f>
        <v>44298</v>
      </c>
      <c r="Q1331" s="175" t="str">
        <f ca="1"/>
        <v>Load Curve</v>
      </c>
      <c r="R1331" s="7" t="s">
        <v>4</v>
      </c>
      <c r="S1331" s="174">
        <f t="shared" ca="1" si="83"/>
        <v>44295</v>
      </c>
      <c r="T1331" s="20">
        <f ca="1">_xll.meDateFromTenor(S1331,"1D","Following",T$13,"Normal")</f>
        <v>44298</v>
      </c>
      <c r="U1331" s="175" t="str">
        <f ca="1"/>
        <v>Load Curve</v>
      </c>
      <c r="V1331" s="136" t="s">
        <v>4</v>
      </c>
    </row>
    <row r="1332" spans="1:22" x14ac:dyDescent="0.25">
      <c r="A1332" s="142">
        <v>1314</v>
      </c>
      <c r="B1332" s="134"/>
      <c r="C1332" s="174">
        <f ca="1">_xll.meDateFromTenor(C1331,"1D","FOLLOWING",D$13,"NORMAL")</f>
        <v>44298</v>
      </c>
      <c r="D1332" s="20">
        <f ca="1">_xll.meDateFromTenor(C1332,D$14,"Following",D$13,"Normal")</f>
        <v>44299</v>
      </c>
      <c r="E1332" s="175">
        <f ca="1"/>
        <v>3.816632744885709E-3</v>
      </c>
      <c r="F1332" s="99"/>
      <c r="G1332" s="174">
        <f t="shared" ca="1" si="80"/>
        <v>44298</v>
      </c>
      <c r="H1332" s="20">
        <f ca="1">_xll.meDateFromTenor(G1332,H$14,"Following",H$13,"Normal")</f>
        <v>44389</v>
      </c>
      <c r="I1332" s="175" t="str">
        <f ca="1"/>
        <v>Load Curve</v>
      </c>
      <c r="J1332" s="7" t="s">
        <v>4</v>
      </c>
      <c r="K1332" s="174">
        <f t="shared" ca="1" si="81"/>
        <v>44298</v>
      </c>
      <c r="L1332" s="20">
        <f ca="1">_xll.meDateFromTenor(K1332,L$14,"Following",L$13,"Normal")</f>
        <v>44481</v>
      </c>
      <c r="M1332" s="175">
        <f ca="1"/>
        <v>7.0380048705143737E-3</v>
      </c>
      <c r="N1332" s="7" t="s">
        <v>4</v>
      </c>
      <c r="O1332" s="174">
        <f t="shared" ca="1" si="82"/>
        <v>44298</v>
      </c>
      <c r="P1332" s="20">
        <f ca="1">_xll.meDateFromTenor(O1332,P$14,"Following",P$13,"Normal")</f>
        <v>44299</v>
      </c>
      <c r="Q1332" s="175" t="str">
        <f ca="1"/>
        <v>Load Curve</v>
      </c>
      <c r="R1332" s="7" t="s">
        <v>4</v>
      </c>
      <c r="S1332" s="174">
        <f t="shared" ca="1" si="83"/>
        <v>44298</v>
      </c>
      <c r="T1332" s="20">
        <f ca="1">_xll.meDateFromTenor(S1332,"1D","Following",T$13,"Normal")</f>
        <v>44299</v>
      </c>
      <c r="U1332" s="175" t="str">
        <f ca="1"/>
        <v>Load Curve</v>
      </c>
      <c r="V1332" s="136" t="s">
        <v>4</v>
      </c>
    </row>
    <row r="1333" spans="1:22" x14ac:dyDescent="0.25">
      <c r="A1333" s="142">
        <v>1315</v>
      </c>
      <c r="B1333" s="134"/>
      <c r="C1333" s="174">
        <f ca="1">_xll.meDateFromTenor(C1332,"1D","FOLLOWING",D$13,"NORMAL")</f>
        <v>44299</v>
      </c>
      <c r="D1333" s="20">
        <f ca="1">_xll.meDateFromTenor(C1333,D$14,"Following",D$13,"Normal")</f>
        <v>44300</v>
      </c>
      <c r="E1333" s="175">
        <f ca="1"/>
        <v>3.825736300796038E-3</v>
      </c>
      <c r="F1333" s="99"/>
      <c r="G1333" s="174">
        <f t="shared" ca="1" si="80"/>
        <v>44299</v>
      </c>
      <c r="H1333" s="20">
        <f ca="1">_xll.meDateFromTenor(G1333,H$14,"Following",H$13,"Normal")</f>
        <v>44390</v>
      </c>
      <c r="I1333" s="175" t="str">
        <f ca="1"/>
        <v>Load Curve</v>
      </c>
      <c r="J1333" s="7" t="s">
        <v>4</v>
      </c>
      <c r="K1333" s="174">
        <f t="shared" ca="1" si="81"/>
        <v>44299</v>
      </c>
      <c r="L1333" s="20">
        <f ca="1">_xll.meDateFromTenor(K1333,L$14,"Following",L$13,"Normal")</f>
        <v>44482</v>
      </c>
      <c r="M1333" s="175">
        <f ca="1"/>
        <v>7.0451122603912477E-3</v>
      </c>
      <c r="N1333" s="7" t="s">
        <v>4</v>
      </c>
      <c r="O1333" s="174">
        <f t="shared" ca="1" si="82"/>
        <v>44299</v>
      </c>
      <c r="P1333" s="20">
        <f ca="1">_xll.meDateFromTenor(O1333,P$14,"Following",P$13,"Normal")</f>
        <v>44300</v>
      </c>
      <c r="Q1333" s="175" t="str">
        <f ca="1"/>
        <v>Load Curve</v>
      </c>
      <c r="R1333" s="7" t="s">
        <v>4</v>
      </c>
      <c r="S1333" s="174">
        <f t="shared" ca="1" si="83"/>
        <v>44299</v>
      </c>
      <c r="T1333" s="20">
        <f ca="1">_xll.meDateFromTenor(S1333,"1D","Following",T$13,"Normal")</f>
        <v>44300</v>
      </c>
      <c r="U1333" s="175" t="str">
        <f ca="1"/>
        <v>Load Curve</v>
      </c>
      <c r="V1333" s="136" t="s">
        <v>4</v>
      </c>
    </row>
    <row r="1334" spans="1:22" x14ac:dyDescent="0.25">
      <c r="A1334" s="142">
        <v>1316</v>
      </c>
      <c r="B1334" s="134"/>
      <c r="C1334" s="174">
        <f ca="1">_xll.meDateFromTenor(C1333,"1D","FOLLOWING",D$13,"NORMAL")</f>
        <v>44300</v>
      </c>
      <c r="D1334" s="20">
        <f ca="1">_xll.meDateFromTenor(C1334,D$14,"Following",D$13,"Normal")</f>
        <v>44301</v>
      </c>
      <c r="E1334" s="175">
        <f ca="1"/>
        <v>3.8348355775668754E-3</v>
      </c>
      <c r="F1334" s="99"/>
      <c r="G1334" s="174">
        <f t="shared" ca="1" si="80"/>
        <v>44300</v>
      </c>
      <c r="H1334" s="20">
        <f ca="1">_xll.meDateFromTenor(G1334,H$14,"Following",H$13,"Normal")</f>
        <v>44391</v>
      </c>
      <c r="I1334" s="175" t="str">
        <f ca="1"/>
        <v>Load Curve</v>
      </c>
      <c r="J1334" s="7" t="s">
        <v>4</v>
      </c>
      <c r="K1334" s="174">
        <f t="shared" ca="1" si="81"/>
        <v>44300</v>
      </c>
      <c r="L1334" s="20">
        <f ca="1">_xll.meDateFromTenor(K1334,L$14,"Following",L$13,"Normal")</f>
        <v>44483</v>
      </c>
      <c r="M1334" s="175">
        <f ca="1"/>
        <v>7.0522273406702137E-3</v>
      </c>
      <c r="N1334" s="7" t="s">
        <v>4</v>
      </c>
      <c r="O1334" s="174">
        <f t="shared" ca="1" si="82"/>
        <v>44300</v>
      </c>
      <c r="P1334" s="20">
        <f ca="1">_xll.meDateFromTenor(O1334,P$14,"Following",P$13,"Normal")</f>
        <v>44301</v>
      </c>
      <c r="Q1334" s="175" t="str">
        <f ca="1"/>
        <v>Load Curve</v>
      </c>
      <c r="R1334" s="7" t="s">
        <v>4</v>
      </c>
      <c r="S1334" s="174">
        <f t="shared" ca="1" si="83"/>
        <v>44300</v>
      </c>
      <c r="T1334" s="20">
        <f ca="1">_xll.meDateFromTenor(S1334,"1D","Following",T$13,"Normal")</f>
        <v>44301</v>
      </c>
      <c r="U1334" s="175" t="str">
        <f ca="1"/>
        <v>Load Curve</v>
      </c>
      <c r="V1334" s="136" t="s">
        <v>4</v>
      </c>
    </row>
    <row r="1335" spans="1:22" x14ac:dyDescent="0.25">
      <c r="A1335" s="142">
        <v>1317</v>
      </c>
      <c r="B1335" s="134"/>
      <c r="C1335" s="174">
        <f ca="1">_xll.meDateFromTenor(C1334,"1D","FOLLOWING",D$13,"NORMAL")</f>
        <v>44301</v>
      </c>
      <c r="D1335" s="20">
        <f ca="1">_xll.meDateFromTenor(C1335,D$14,"Following",D$13,"Normal")</f>
        <v>44302</v>
      </c>
      <c r="E1335" s="175">
        <f ca="1"/>
        <v>3.8439305755228648E-3</v>
      </c>
      <c r="F1335" s="99"/>
      <c r="G1335" s="174">
        <f t="shared" ca="1" si="80"/>
        <v>44301</v>
      </c>
      <c r="H1335" s="20">
        <f ca="1">_xll.meDateFromTenor(G1335,H$14,"Following",H$13,"Normal")</f>
        <v>44392</v>
      </c>
      <c r="I1335" s="175" t="str">
        <f ca="1"/>
        <v>Load Curve</v>
      </c>
      <c r="J1335" s="7" t="s">
        <v>4</v>
      </c>
      <c r="K1335" s="174">
        <f t="shared" ca="1" si="81"/>
        <v>44301</v>
      </c>
      <c r="L1335" s="20">
        <f ca="1">_xll.meDateFromTenor(K1335,L$14,"Following",L$13,"Normal")</f>
        <v>44484</v>
      </c>
      <c r="M1335" s="175">
        <f ca="1"/>
        <v>7.0593501005898176E-3</v>
      </c>
      <c r="N1335" s="7" t="s">
        <v>4</v>
      </c>
      <c r="O1335" s="174">
        <f t="shared" ca="1" si="82"/>
        <v>44301</v>
      </c>
      <c r="P1335" s="20">
        <f ca="1">_xll.meDateFromTenor(O1335,P$14,"Following",P$13,"Normal")</f>
        <v>44302</v>
      </c>
      <c r="Q1335" s="175" t="str">
        <f ca="1"/>
        <v>Load Curve</v>
      </c>
      <c r="R1335" s="7" t="s">
        <v>4</v>
      </c>
      <c r="S1335" s="174">
        <f t="shared" ca="1" si="83"/>
        <v>44301</v>
      </c>
      <c r="T1335" s="20">
        <f ca="1">_xll.meDateFromTenor(S1335,"1D","Following",T$13,"Normal")</f>
        <v>44302</v>
      </c>
      <c r="U1335" s="175" t="str">
        <f ca="1"/>
        <v>Load Curve</v>
      </c>
      <c r="V1335" s="136" t="s">
        <v>4</v>
      </c>
    </row>
    <row r="1336" spans="1:22" x14ac:dyDescent="0.25">
      <c r="A1336" s="142">
        <v>1318</v>
      </c>
      <c r="B1336" s="134"/>
      <c r="C1336" s="174">
        <f ca="1">_xll.meDateFromTenor(C1335,"1D","FOLLOWING",D$13,"NORMAL")</f>
        <v>44302</v>
      </c>
      <c r="D1336" s="20">
        <f ca="1">_xll.meDateFromTenor(C1336,D$14,"Following",D$13,"Normal")</f>
        <v>44305</v>
      </c>
      <c r="E1336" s="175">
        <f ca="1"/>
        <v>3.8621477444420759E-3</v>
      </c>
      <c r="F1336" s="99"/>
      <c r="G1336" s="174">
        <f t="shared" ca="1" si="80"/>
        <v>44302</v>
      </c>
      <c r="H1336" s="20">
        <f ca="1">_xll.meDateFromTenor(G1336,H$14,"Following",H$13,"Normal")</f>
        <v>44393</v>
      </c>
      <c r="I1336" s="175" t="str">
        <f ca="1"/>
        <v>Load Curve</v>
      </c>
      <c r="J1336" s="7" t="s">
        <v>4</v>
      </c>
      <c r="K1336" s="174">
        <f t="shared" ca="1" si="81"/>
        <v>44302</v>
      </c>
      <c r="L1336" s="20">
        <f ca="1">_xll.meDateFromTenor(K1336,L$14,"Following",L$13,"Normal")</f>
        <v>44487</v>
      </c>
      <c r="M1336" s="175">
        <f ca="1"/>
        <v>7.0664805293886085E-3</v>
      </c>
      <c r="N1336" s="7" t="s">
        <v>4</v>
      </c>
      <c r="O1336" s="174">
        <f t="shared" ca="1" si="82"/>
        <v>44302</v>
      </c>
      <c r="P1336" s="20">
        <f ca="1">_xll.meDateFromTenor(O1336,P$14,"Following",P$13,"Normal")</f>
        <v>44305</v>
      </c>
      <c r="Q1336" s="175" t="str">
        <f ca="1"/>
        <v>Load Curve</v>
      </c>
      <c r="R1336" s="7" t="s">
        <v>4</v>
      </c>
      <c r="S1336" s="174">
        <f t="shared" ca="1" si="83"/>
        <v>44302</v>
      </c>
      <c r="T1336" s="20">
        <f ca="1">_xll.meDateFromTenor(S1336,"1D","Following",T$13,"Normal")</f>
        <v>44305</v>
      </c>
      <c r="U1336" s="175" t="str">
        <f ca="1"/>
        <v>Load Curve</v>
      </c>
      <c r="V1336" s="136" t="s">
        <v>4</v>
      </c>
    </row>
    <row r="1337" spans="1:22" x14ac:dyDescent="0.25">
      <c r="A1337" s="142">
        <v>1319</v>
      </c>
      <c r="B1337" s="134"/>
      <c r="C1337" s="174">
        <f ca="1">_xll.meDateFromTenor(C1336,"1D","FOLLOWING",D$13,"NORMAL")</f>
        <v>44305</v>
      </c>
      <c r="D1337" s="20">
        <f ca="1">_xll.meDateFromTenor(C1337,D$14,"Following",D$13,"Normal")</f>
        <v>44306</v>
      </c>
      <c r="E1337" s="175">
        <f ca="1"/>
        <v>3.880267789800408E-3</v>
      </c>
      <c r="F1337" s="99"/>
      <c r="G1337" s="174">
        <f t="shared" ca="1" si="80"/>
        <v>44305</v>
      </c>
      <c r="H1337" s="20">
        <f ca="1">_xll.meDateFromTenor(G1337,H$14,"Following",H$13,"Normal")</f>
        <v>44396</v>
      </c>
      <c r="I1337" s="175" t="str">
        <f ca="1"/>
        <v>Load Curve</v>
      </c>
      <c r="J1337" s="7" t="s">
        <v>4</v>
      </c>
      <c r="K1337" s="174">
        <f t="shared" ca="1" si="81"/>
        <v>44305</v>
      </c>
      <c r="L1337" s="20">
        <f ca="1">_xll.meDateFromTenor(K1337,L$14,"Following",L$13,"Normal")</f>
        <v>44488</v>
      </c>
      <c r="M1337" s="175">
        <f ca="1"/>
        <v>7.0879177214455864E-3</v>
      </c>
      <c r="N1337" s="7" t="s">
        <v>4</v>
      </c>
      <c r="O1337" s="174">
        <f t="shared" ca="1" si="82"/>
        <v>44305</v>
      </c>
      <c r="P1337" s="20">
        <f ca="1">_xll.meDateFromTenor(O1337,P$14,"Following",P$13,"Normal")</f>
        <v>44306</v>
      </c>
      <c r="Q1337" s="175" t="str">
        <f ca="1"/>
        <v>Load Curve</v>
      </c>
      <c r="R1337" s="7" t="s">
        <v>4</v>
      </c>
      <c r="S1337" s="174">
        <f t="shared" ca="1" si="83"/>
        <v>44305</v>
      </c>
      <c r="T1337" s="20">
        <f ca="1">_xll.meDateFromTenor(S1337,"1D","Following",T$13,"Normal")</f>
        <v>44306</v>
      </c>
      <c r="U1337" s="175" t="str">
        <f ca="1"/>
        <v>Load Curve</v>
      </c>
      <c r="V1337" s="136" t="s">
        <v>4</v>
      </c>
    </row>
    <row r="1338" spans="1:22" x14ac:dyDescent="0.25">
      <c r="A1338" s="142">
        <v>1320</v>
      </c>
      <c r="B1338" s="134"/>
      <c r="C1338" s="174">
        <f ca="1">_xll.meDateFromTenor(C1337,"1D","FOLLOWING",D$13,"NORMAL")</f>
        <v>44306</v>
      </c>
      <c r="D1338" s="20">
        <f ca="1">_xll.meDateFromTenor(C1338,D$14,"Following",D$13,"Normal")</f>
        <v>44307</v>
      </c>
      <c r="E1338" s="175">
        <f ca="1"/>
        <v>3.8893414015810949E-3</v>
      </c>
      <c r="F1338" s="99"/>
      <c r="G1338" s="174">
        <f t="shared" ca="1" si="80"/>
        <v>44306</v>
      </c>
      <c r="H1338" s="20">
        <f ca="1">_xll.meDateFromTenor(G1338,H$14,"Following",H$13,"Normal")</f>
        <v>44397</v>
      </c>
      <c r="I1338" s="175" t="str">
        <f ca="1"/>
        <v>Load Curve</v>
      </c>
      <c r="J1338" s="7" t="s">
        <v>4</v>
      </c>
      <c r="K1338" s="174">
        <f t="shared" ca="1" si="81"/>
        <v>44306</v>
      </c>
      <c r="L1338" s="20">
        <f ca="1">_xll.meDateFromTenor(K1338,L$14,"Following",L$13,"Normal")</f>
        <v>44489</v>
      </c>
      <c r="M1338" s="175">
        <f ca="1"/>
        <v>7.0950787181466093E-3</v>
      </c>
      <c r="N1338" s="7" t="s">
        <v>4</v>
      </c>
      <c r="O1338" s="174">
        <f t="shared" ca="1" si="82"/>
        <v>44306</v>
      </c>
      <c r="P1338" s="20">
        <f ca="1">_xll.meDateFromTenor(O1338,P$14,"Following",P$13,"Normal")</f>
        <v>44307</v>
      </c>
      <c r="Q1338" s="175" t="str">
        <f ca="1"/>
        <v>Load Curve</v>
      </c>
      <c r="R1338" s="7" t="s">
        <v>4</v>
      </c>
      <c r="S1338" s="174">
        <f t="shared" ca="1" si="83"/>
        <v>44306</v>
      </c>
      <c r="T1338" s="20">
        <f ca="1">_xll.meDateFromTenor(S1338,"1D","Following",T$13,"Normal")</f>
        <v>44307</v>
      </c>
      <c r="U1338" s="175" t="str">
        <f ca="1"/>
        <v>Load Curve</v>
      </c>
      <c r="V1338" s="136" t="s">
        <v>4</v>
      </c>
    </row>
    <row r="1339" spans="1:22" x14ac:dyDescent="0.25">
      <c r="A1339" s="142">
        <v>1321</v>
      </c>
      <c r="B1339" s="134"/>
      <c r="C1339" s="174">
        <f ca="1">_xll.meDateFromTenor(C1338,"1D","FOLLOWING",D$13,"NORMAL")</f>
        <v>44307</v>
      </c>
      <c r="D1339" s="20">
        <f ca="1">_xll.meDateFromTenor(C1339,D$14,"Following",D$13,"Normal")</f>
        <v>44308</v>
      </c>
      <c r="E1339" s="175">
        <f ca="1"/>
        <v>3.8984107372647945E-3</v>
      </c>
      <c r="F1339" s="99"/>
      <c r="G1339" s="174">
        <f t="shared" ca="1" si="80"/>
        <v>44307</v>
      </c>
      <c r="H1339" s="20">
        <f ca="1">_xll.meDateFromTenor(G1339,H$14,"Following",H$13,"Normal")</f>
        <v>44398</v>
      </c>
      <c r="I1339" s="175" t="str">
        <f ca="1"/>
        <v>Load Curve</v>
      </c>
      <c r="J1339" s="7" t="s">
        <v>4</v>
      </c>
      <c r="K1339" s="174">
        <f t="shared" ca="1" si="81"/>
        <v>44307</v>
      </c>
      <c r="L1339" s="20">
        <f ca="1">_xll.meDateFromTenor(K1339,L$14,"Following",L$13,"Normal")</f>
        <v>44490</v>
      </c>
      <c r="M1339" s="175">
        <f ca="1"/>
        <v>7.1022473299195612E-3</v>
      </c>
      <c r="N1339" s="7" t="s">
        <v>4</v>
      </c>
      <c r="O1339" s="174">
        <f t="shared" ca="1" si="82"/>
        <v>44307</v>
      </c>
      <c r="P1339" s="20">
        <f ca="1">_xll.meDateFromTenor(O1339,P$14,"Following",P$13,"Normal")</f>
        <v>44308</v>
      </c>
      <c r="Q1339" s="175" t="str">
        <f ca="1"/>
        <v>Load Curve</v>
      </c>
      <c r="R1339" s="7" t="s">
        <v>4</v>
      </c>
      <c r="S1339" s="174">
        <f t="shared" ca="1" si="83"/>
        <v>44307</v>
      </c>
      <c r="T1339" s="20">
        <f ca="1">_xll.meDateFromTenor(S1339,"1D","Following",T$13,"Normal")</f>
        <v>44308</v>
      </c>
      <c r="U1339" s="175" t="str">
        <f ca="1"/>
        <v>Load Curve</v>
      </c>
      <c r="V1339" s="136" t="s">
        <v>4</v>
      </c>
    </row>
    <row r="1340" spans="1:22" x14ac:dyDescent="0.25">
      <c r="A1340" s="142">
        <v>1322</v>
      </c>
      <c r="B1340" s="134"/>
      <c r="C1340" s="174">
        <f ca="1">_xll.meDateFromTenor(C1339,"1D","FOLLOWING",D$13,"NORMAL")</f>
        <v>44308</v>
      </c>
      <c r="D1340" s="20">
        <f ca="1">_xll.meDateFromTenor(C1340,D$14,"Following",D$13,"Normal")</f>
        <v>44309</v>
      </c>
      <c r="E1340" s="175">
        <f ca="1"/>
        <v>3.9074757979656316E-3</v>
      </c>
      <c r="F1340" s="99"/>
      <c r="G1340" s="174">
        <f t="shared" ca="1" si="80"/>
        <v>44308</v>
      </c>
      <c r="H1340" s="20">
        <f ca="1">_xll.meDateFromTenor(G1340,H$14,"Following",H$13,"Normal")</f>
        <v>44399</v>
      </c>
      <c r="I1340" s="175" t="str">
        <f ca="1"/>
        <v>Load Curve</v>
      </c>
      <c r="J1340" s="7" t="s">
        <v>4</v>
      </c>
      <c r="K1340" s="174">
        <f t="shared" ca="1" si="81"/>
        <v>44308</v>
      </c>
      <c r="L1340" s="20">
        <f ca="1">_xll.meDateFromTenor(K1340,L$14,"Following",L$13,"Normal")</f>
        <v>44491</v>
      </c>
      <c r="M1340" s="175">
        <f ca="1"/>
        <v>7.1094235460029895E-3</v>
      </c>
      <c r="N1340" s="7" t="s">
        <v>4</v>
      </c>
      <c r="O1340" s="174">
        <f t="shared" ca="1" si="82"/>
        <v>44308</v>
      </c>
      <c r="P1340" s="20">
        <f ca="1">_xll.meDateFromTenor(O1340,P$14,"Following",P$13,"Normal")</f>
        <v>44309</v>
      </c>
      <c r="Q1340" s="175" t="str">
        <f ca="1"/>
        <v>Load Curve</v>
      </c>
      <c r="R1340" s="7" t="s">
        <v>4</v>
      </c>
      <c r="S1340" s="174">
        <f t="shared" ca="1" si="83"/>
        <v>44308</v>
      </c>
      <c r="T1340" s="20">
        <f ca="1">_xll.meDateFromTenor(S1340,"1D","Following",T$13,"Normal")</f>
        <v>44309</v>
      </c>
      <c r="U1340" s="175" t="str">
        <f ca="1"/>
        <v>Load Curve</v>
      </c>
      <c r="V1340" s="136" t="s">
        <v>4</v>
      </c>
    </row>
    <row r="1341" spans="1:22" x14ac:dyDescent="0.25">
      <c r="A1341" s="142">
        <v>1323</v>
      </c>
      <c r="B1341" s="134"/>
      <c r="C1341" s="174">
        <f ca="1">_xll.meDateFromTenor(C1340,"1D","FOLLOWING",D$13,"NORMAL")</f>
        <v>44309</v>
      </c>
      <c r="D1341" s="20">
        <f ca="1">_xll.meDateFromTenor(C1341,D$14,"Following",D$13,"Normal")</f>
        <v>44312</v>
      </c>
      <c r="E1341" s="175">
        <f ca="1"/>
        <v>3.9256344771663445E-3</v>
      </c>
      <c r="F1341" s="99"/>
      <c r="G1341" s="174">
        <f t="shared" ca="1" si="80"/>
        <v>44309</v>
      </c>
      <c r="H1341" s="20">
        <f ca="1">_xll.meDateFromTenor(G1341,H$14,"Following",H$13,"Normal")</f>
        <v>44400</v>
      </c>
      <c r="I1341" s="175" t="str">
        <f ca="1"/>
        <v>Load Curve</v>
      </c>
      <c r="J1341" s="7" t="s">
        <v>4</v>
      </c>
      <c r="K1341" s="174">
        <f t="shared" ca="1" si="81"/>
        <v>44309</v>
      </c>
      <c r="L1341" s="20">
        <f ca="1">_xll.meDateFromTenor(K1341,L$14,"Following",L$13,"Normal")</f>
        <v>44494</v>
      </c>
      <c r="M1341" s="175">
        <f ca="1"/>
        <v>7.1166073556354426E-3</v>
      </c>
      <c r="N1341" s="7" t="s">
        <v>4</v>
      </c>
      <c r="O1341" s="174">
        <f t="shared" ca="1" si="82"/>
        <v>44309</v>
      </c>
      <c r="P1341" s="20">
        <f ca="1">_xll.meDateFromTenor(O1341,P$14,"Following",P$13,"Normal")</f>
        <v>44312</v>
      </c>
      <c r="Q1341" s="175" t="str">
        <f ca="1"/>
        <v>Load Curve</v>
      </c>
      <c r="R1341" s="7" t="s">
        <v>4</v>
      </c>
      <c r="S1341" s="174">
        <f t="shared" ca="1" si="83"/>
        <v>44309</v>
      </c>
      <c r="T1341" s="20">
        <f ca="1">_xll.meDateFromTenor(S1341,"1D","Following",T$13,"Normal")</f>
        <v>44312</v>
      </c>
      <c r="U1341" s="175" t="str">
        <f ca="1"/>
        <v>Load Curve</v>
      </c>
      <c r="V1341" s="136" t="s">
        <v>4</v>
      </c>
    </row>
    <row r="1342" spans="1:22" x14ac:dyDescent="0.25">
      <c r="A1342" s="142">
        <v>1324</v>
      </c>
      <c r="B1342" s="134"/>
      <c r="C1342" s="174">
        <f ca="1">_xll.meDateFromTenor(C1341,"1D","FOLLOWING",D$13,"NORMAL")</f>
        <v>44312</v>
      </c>
      <c r="D1342" s="20">
        <f ca="1">_xll.meDateFromTenor(C1342,D$14,"Following",D$13,"Normal")</f>
        <v>44313</v>
      </c>
      <c r="E1342" s="175">
        <f ca="1"/>
        <v>3.9436932975262856E-3</v>
      </c>
      <c r="F1342" s="99"/>
      <c r="G1342" s="174">
        <f t="shared" ca="1" si="80"/>
        <v>44312</v>
      </c>
      <c r="H1342" s="20">
        <f ca="1">_xll.meDateFromTenor(G1342,H$14,"Following",H$13,"Normal")</f>
        <v>44403</v>
      </c>
      <c r="I1342" s="175" t="str">
        <f ca="1"/>
        <v>Load Curve</v>
      </c>
      <c r="J1342" s="7" t="s">
        <v>4</v>
      </c>
      <c r="K1342" s="174">
        <f t="shared" ca="1" si="81"/>
        <v>44312</v>
      </c>
      <c r="L1342" s="20">
        <f ca="1">_xll.meDateFromTenor(K1342,L$14,"Following",L$13,"Normal")</f>
        <v>44495</v>
      </c>
      <c r="M1342" s="175">
        <f ca="1"/>
        <v>7.1382042382124337E-3</v>
      </c>
      <c r="N1342" s="7" t="s">
        <v>4</v>
      </c>
      <c r="O1342" s="174">
        <f t="shared" ca="1" si="82"/>
        <v>44312</v>
      </c>
      <c r="P1342" s="20">
        <f ca="1">_xll.meDateFromTenor(O1342,P$14,"Following",P$13,"Normal")</f>
        <v>44313</v>
      </c>
      <c r="Q1342" s="175" t="str">
        <f ca="1"/>
        <v>Load Curve</v>
      </c>
      <c r="R1342" s="7" t="s">
        <v>4</v>
      </c>
      <c r="S1342" s="174">
        <f t="shared" ca="1" si="83"/>
        <v>44312</v>
      </c>
      <c r="T1342" s="20">
        <f ca="1">_xll.meDateFromTenor(S1342,"1D","Following",T$13,"Normal")</f>
        <v>44313</v>
      </c>
      <c r="U1342" s="175" t="str">
        <f ca="1"/>
        <v>Load Curve</v>
      </c>
      <c r="V1342" s="136" t="s">
        <v>4</v>
      </c>
    </row>
    <row r="1343" spans="1:22" x14ac:dyDescent="0.25">
      <c r="A1343" s="142">
        <v>1325</v>
      </c>
      <c r="B1343" s="134"/>
      <c r="C1343" s="174">
        <f ca="1">_xll.meDateFromTenor(C1342,"1D","FOLLOWING",D$13,"NORMAL")</f>
        <v>44313</v>
      </c>
      <c r="D1343" s="20">
        <f ca="1">_xll.meDateFromTenor(C1343,D$14,"Following",D$13,"Normal")</f>
        <v>44314</v>
      </c>
      <c r="E1343" s="175">
        <f ca="1"/>
        <v>3.952736989080656E-3</v>
      </c>
      <c r="F1343" s="99"/>
      <c r="G1343" s="174">
        <f t="shared" ca="1" si="80"/>
        <v>44313</v>
      </c>
      <c r="H1343" s="20">
        <f ca="1">_xll.meDateFromTenor(G1343,H$14,"Following",H$13,"Normal")</f>
        <v>44404</v>
      </c>
      <c r="I1343" s="175" t="str">
        <f ca="1"/>
        <v>Load Curve</v>
      </c>
      <c r="J1343" s="7" t="s">
        <v>4</v>
      </c>
      <c r="K1343" s="174">
        <f t="shared" ca="1" si="81"/>
        <v>44313</v>
      </c>
      <c r="L1343" s="20">
        <f ca="1">_xll.meDateFromTenor(K1343,L$14,"Following",L$13,"Normal")</f>
        <v>44496</v>
      </c>
      <c r="M1343" s="175">
        <f ca="1"/>
        <v>7.1454183144264716E-3</v>
      </c>
      <c r="N1343" s="7" t="s">
        <v>4</v>
      </c>
      <c r="O1343" s="174">
        <f t="shared" ca="1" si="82"/>
        <v>44313</v>
      </c>
      <c r="P1343" s="20">
        <f ca="1">_xll.meDateFromTenor(O1343,P$14,"Following",P$13,"Normal")</f>
        <v>44314</v>
      </c>
      <c r="Q1343" s="175" t="str">
        <f ca="1"/>
        <v>Load Curve</v>
      </c>
      <c r="R1343" s="7" t="s">
        <v>4</v>
      </c>
      <c r="S1343" s="174">
        <f t="shared" ca="1" si="83"/>
        <v>44313</v>
      </c>
      <c r="T1343" s="20">
        <f ca="1">_xll.meDateFromTenor(S1343,"1D","Following",T$13,"Normal")</f>
        <v>44314</v>
      </c>
      <c r="U1343" s="175" t="str">
        <f ca="1"/>
        <v>Load Curve</v>
      </c>
      <c r="V1343" s="136" t="s">
        <v>4</v>
      </c>
    </row>
    <row r="1344" spans="1:22" x14ac:dyDescent="0.25">
      <c r="A1344" s="142">
        <v>1326</v>
      </c>
      <c r="B1344" s="134"/>
      <c r="C1344" s="174">
        <f ca="1">_xll.meDateFromTenor(C1343,"1D","FOLLOWING",D$13,"NORMAL")</f>
        <v>44314</v>
      </c>
      <c r="D1344" s="20">
        <f ca="1">_xll.meDateFromTenor(C1344,D$14,"Following",D$13,"Normal")</f>
        <v>44315</v>
      </c>
      <c r="E1344" s="175">
        <f ca="1"/>
        <v>3.9617764083750093E-3</v>
      </c>
      <c r="F1344" s="99"/>
      <c r="G1344" s="174">
        <f t="shared" ca="1" si="80"/>
        <v>44314</v>
      </c>
      <c r="H1344" s="20">
        <f ca="1">_xll.meDateFromTenor(G1344,H$14,"Following",H$13,"Normal")</f>
        <v>44405</v>
      </c>
      <c r="I1344" s="175" t="str">
        <f ca="1"/>
        <v>Load Curve</v>
      </c>
      <c r="J1344" s="7" t="s">
        <v>4</v>
      </c>
      <c r="K1344" s="174">
        <f t="shared" ca="1" si="81"/>
        <v>44314</v>
      </c>
      <c r="L1344" s="20">
        <f ca="1">_xll.meDateFromTenor(K1344,L$14,"Following",L$13,"Normal")</f>
        <v>44497</v>
      </c>
      <c r="M1344" s="175">
        <f ca="1"/>
        <v>7.1526399303822735E-3</v>
      </c>
      <c r="N1344" s="7" t="s">
        <v>4</v>
      </c>
      <c r="O1344" s="174">
        <f t="shared" ca="1" si="82"/>
        <v>44314</v>
      </c>
      <c r="P1344" s="20">
        <f ca="1">_xll.meDateFromTenor(O1344,P$14,"Following",P$13,"Normal")</f>
        <v>44315</v>
      </c>
      <c r="Q1344" s="175" t="str">
        <f ca="1"/>
        <v>Load Curve</v>
      </c>
      <c r="R1344" s="7" t="s">
        <v>4</v>
      </c>
      <c r="S1344" s="174">
        <f t="shared" ca="1" si="83"/>
        <v>44314</v>
      </c>
      <c r="T1344" s="20">
        <f ca="1">_xll.meDateFromTenor(S1344,"1D","Following",T$13,"Normal")</f>
        <v>44315</v>
      </c>
      <c r="U1344" s="175" t="str">
        <f ca="1"/>
        <v>Load Curve</v>
      </c>
      <c r="V1344" s="136" t="s">
        <v>4</v>
      </c>
    </row>
    <row r="1345" spans="1:22" x14ac:dyDescent="0.25">
      <c r="A1345" s="142">
        <v>1327</v>
      </c>
      <c r="B1345" s="134"/>
      <c r="C1345" s="174">
        <f ca="1">_xll.meDateFromTenor(C1344,"1D","FOLLOWING",D$13,"NORMAL")</f>
        <v>44315</v>
      </c>
      <c r="D1345" s="20">
        <f ca="1">_xll.meDateFromTenor(C1345,D$14,"Following",D$13,"Normal")</f>
        <v>44316</v>
      </c>
      <c r="E1345" s="175">
        <f ca="1"/>
        <v>3.9708115557240305E-3</v>
      </c>
      <c r="F1345" s="99"/>
      <c r="G1345" s="174">
        <f t="shared" ca="1" si="80"/>
        <v>44315</v>
      </c>
      <c r="H1345" s="20">
        <f ca="1">_xll.meDateFromTenor(G1345,H$14,"Following",H$13,"Normal")</f>
        <v>44406</v>
      </c>
      <c r="I1345" s="175" t="str">
        <f ca="1"/>
        <v>Load Curve</v>
      </c>
      <c r="J1345" s="7" t="s">
        <v>4</v>
      </c>
      <c r="K1345" s="174">
        <f t="shared" ca="1" si="81"/>
        <v>44315</v>
      </c>
      <c r="L1345" s="20">
        <f ca="1">_xll.meDateFromTenor(K1345,L$14,"Following",L$13,"Normal")</f>
        <v>44498</v>
      </c>
      <c r="M1345" s="175">
        <f ca="1"/>
        <v>7.1598690753183923E-3</v>
      </c>
      <c r="N1345" s="7" t="s">
        <v>4</v>
      </c>
      <c r="O1345" s="174">
        <f t="shared" ca="1" si="82"/>
        <v>44315</v>
      </c>
      <c r="P1345" s="20">
        <f ca="1">_xll.meDateFromTenor(O1345,P$14,"Following",P$13,"Normal")</f>
        <v>44316</v>
      </c>
      <c r="Q1345" s="175" t="str">
        <f ca="1"/>
        <v>Load Curve</v>
      </c>
      <c r="R1345" s="7" t="s">
        <v>4</v>
      </c>
      <c r="S1345" s="174">
        <f t="shared" ca="1" si="83"/>
        <v>44315</v>
      </c>
      <c r="T1345" s="20">
        <f ca="1">_xll.meDateFromTenor(S1345,"1D","Following",T$13,"Normal")</f>
        <v>44316</v>
      </c>
      <c r="U1345" s="175" t="str">
        <f ca="1"/>
        <v>Load Curve</v>
      </c>
      <c r="V1345" s="136" t="s">
        <v>4</v>
      </c>
    </row>
    <row r="1346" spans="1:22" x14ac:dyDescent="0.25">
      <c r="A1346" s="142">
        <v>1328</v>
      </c>
      <c r="B1346" s="134"/>
      <c r="C1346" s="174">
        <f ca="1">_xll.meDateFromTenor(C1345,"1D","FOLLOWING",D$13,"NORMAL")</f>
        <v>44316</v>
      </c>
      <c r="D1346" s="20">
        <f ca="1">_xll.meDateFromTenor(C1346,D$14,"Following",D$13,"Normal")</f>
        <v>44319</v>
      </c>
      <c r="E1346" s="175">
        <f ca="1"/>
        <v>3.9889118109661713E-3</v>
      </c>
      <c r="F1346" s="99"/>
      <c r="G1346" s="174">
        <f t="shared" ca="1" si="80"/>
        <v>44316</v>
      </c>
      <c r="H1346" s="20">
        <f ca="1">_xll.meDateFromTenor(G1346,H$14,"Following",H$13,"Normal")</f>
        <v>44407</v>
      </c>
      <c r="I1346" s="175" t="str">
        <f ca="1"/>
        <v>Load Curve</v>
      </c>
      <c r="J1346" s="7" t="s">
        <v>4</v>
      </c>
      <c r="K1346" s="174">
        <f t="shared" ca="1" si="81"/>
        <v>44316</v>
      </c>
      <c r="L1346" s="20">
        <f ca="1">_xll.meDateFromTenor(K1346,L$14,"Following",L$13,"Normal")</f>
        <v>44501</v>
      </c>
      <c r="M1346" s="175">
        <f ca="1"/>
        <v>7.1671057384733719E-3</v>
      </c>
      <c r="N1346" s="7" t="s">
        <v>4</v>
      </c>
      <c r="O1346" s="174">
        <f t="shared" ca="1" si="82"/>
        <v>44316</v>
      </c>
      <c r="P1346" s="20">
        <f ca="1">_xll.meDateFromTenor(O1346,P$14,"Following",P$13,"Normal")</f>
        <v>44319</v>
      </c>
      <c r="Q1346" s="175" t="str">
        <f ca="1"/>
        <v>Load Curve</v>
      </c>
      <c r="R1346" s="7" t="s">
        <v>4</v>
      </c>
      <c r="S1346" s="174">
        <f t="shared" ca="1" si="83"/>
        <v>44316</v>
      </c>
      <c r="T1346" s="20">
        <f ca="1">_xll.meDateFromTenor(S1346,"1D","Following",T$13,"Normal")</f>
        <v>44319</v>
      </c>
      <c r="U1346" s="175" t="str">
        <f ca="1"/>
        <v>Load Curve</v>
      </c>
      <c r="V1346" s="136" t="s">
        <v>4</v>
      </c>
    </row>
    <row r="1347" spans="1:22" x14ac:dyDescent="0.25">
      <c r="A1347" s="142">
        <v>1329</v>
      </c>
      <c r="B1347" s="134"/>
      <c r="C1347" s="174">
        <f ca="1">_xll.meDateFromTenor(C1346,"1D","FOLLOWING",D$13,"NORMAL")</f>
        <v>44319</v>
      </c>
      <c r="D1347" s="20">
        <f ca="1">_xll.meDateFromTenor(C1347,D$14,"Following",D$13,"Normal")</f>
        <v>44320</v>
      </c>
      <c r="E1347" s="175">
        <f ca="1"/>
        <v>4.0069094364885548E-3</v>
      </c>
      <c r="F1347" s="99"/>
      <c r="G1347" s="174">
        <f t="shared" ca="1" si="80"/>
        <v>44319</v>
      </c>
      <c r="H1347" s="20">
        <f ca="1">_xll.meDateFromTenor(G1347,H$14,"Following",H$13,"Normal")</f>
        <v>44411</v>
      </c>
      <c r="I1347" s="175" t="str">
        <f ca="1"/>
        <v>Load Curve</v>
      </c>
      <c r="J1347" s="7" t="s">
        <v>4</v>
      </c>
      <c r="K1347" s="174">
        <f t="shared" ca="1" si="81"/>
        <v>44319</v>
      </c>
      <c r="L1347" s="20">
        <f ca="1">_xll.meDateFromTenor(K1347,L$14,"Following",L$13,"Normal")</f>
        <v>44503</v>
      </c>
      <c r="M1347" s="175">
        <f ca="1"/>
        <v>7.1888607296369715E-3</v>
      </c>
      <c r="N1347" s="7" t="s">
        <v>4</v>
      </c>
      <c r="O1347" s="174">
        <f t="shared" ca="1" si="82"/>
        <v>44319</v>
      </c>
      <c r="P1347" s="20">
        <f ca="1">_xll.meDateFromTenor(O1347,P$14,"Following",P$13,"Normal")</f>
        <v>44320</v>
      </c>
      <c r="Q1347" s="175" t="str">
        <f ca="1"/>
        <v>Load Curve</v>
      </c>
      <c r="R1347" s="7" t="s">
        <v>4</v>
      </c>
      <c r="S1347" s="174">
        <f t="shared" ca="1" si="83"/>
        <v>44319</v>
      </c>
      <c r="T1347" s="20">
        <f ca="1">_xll.meDateFromTenor(S1347,"1D","Following",T$13,"Normal")</f>
        <v>44320</v>
      </c>
      <c r="U1347" s="175" t="str">
        <f ca="1"/>
        <v>Load Curve</v>
      </c>
      <c r="V1347" s="136" t="s">
        <v>4</v>
      </c>
    </row>
    <row r="1348" spans="1:22" x14ac:dyDescent="0.25">
      <c r="A1348" s="142">
        <v>1330</v>
      </c>
      <c r="B1348" s="134"/>
      <c r="C1348" s="174">
        <f ca="1">_xll.meDateFromTenor(C1347,"1D","FOLLOWING",D$13,"NORMAL")</f>
        <v>44320</v>
      </c>
      <c r="D1348" s="20">
        <f ca="1">_xll.meDateFromTenor(C1348,D$14,"Following",D$13,"Normal")</f>
        <v>44321</v>
      </c>
      <c r="E1348" s="175">
        <f ca="1"/>
        <v>4.0159232320397991E-3</v>
      </c>
      <c r="F1348" s="99"/>
      <c r="G1348" s="174">
        <f t="shared" ca="1" si="80"/>
        <v>44320</v>
      </c>
      <c r="H1348" s="20">
        <f ca="1">_xll.meDateFromTenor(G1348,H$14,"Following",H$13,"Normal")</f>
        <v>44412</v>
      </c>
      <c r="I1348" s="175" t="str">
        <f ca="1"/>
        <v>Load Curve</v>
      </c>
      <c r="J1348" s="7" t="s">
        <v>4</v>
      </c>
      <c r="K1348" s="174">
        <f t="shared" ca="1" si="81"/>
        <v>44320</v>
      </c>
      <c r="L1348" s="20">
        <f ca="1">_xll.meDateFromTenor(K1348,L$14,"Following",L$13,"Normal")</f>
        <v>44504</v>
      </c>
      <c r="M1348" s="175">
        <f ca="1"/>
        <v>7.1961273580528895E-3</v>
      </c>
      <c r="N1348" s="7" t="s">
        <v>4</v>
      </c>
      <c r="O1348" s="174">
        <f t="shared" ca="1" si="82"/>
        <v>44320</v>
      </c>
      <c r="P1348" s="20">
        <f ca="1">_xll.meDateFromTenor(O1348,P$14,"Following",P$13,"Normal")</f>
        <v>44321</v>
      </c>
      <c r="Q1348" s="175" t="str">
        <f ca="1"/>
        <v>Load Curve</v>
      </c>
      <c r="R1348" s="7" t="s">
        <v>4</v>
      </c>
      <c r="S1348" s="174">
        <f t="shared" ca="1" si="83"/>
        <v>44320</v>
      </c>
      <c r="T1348" s="20">
        <f ca="1">_xll.meDateFromTenor(S1348,"1D","Following",T$13,"Normal")</f>
        <v>44321</v>
      </c>
      <c r="U1348" s="175" t="str">
        <f ca="1"/>
        <v>Load Curve</v>
      </c>
      <c r="V1348" s="136" t="s">
        <v>4</v>
      </c>
    </row>
    <row r="1349" spans="1:22" x14ac:dyDescent="0.25">
      <c r="A1349" s="142">
        <v>1331</v>
      </c>
      <c r="B1349" s="134"/>
      <c r="C1349" s="174">
        <f ca="1">_xll.meDateFromTenor(C1348,"1D","FOLLOWING",D$13,"NORMAL")</f>
        <v>44321</v>
      </c>
      <c r="D1349" s="20">
        <f ca="1">_xll.meDateFromTenor(C1349,D$14,"Following",D$13,"Normal")</f>
        <v>44322</v>
      </c>
      <c r="E1349" s="175">
        <f ca="1"/>
        <v>4.0249327583635015E-3</v>
      </c>
      <c r="F1349" s="99"/>
      <c r="G1349" s="174">
        <f t="shared" ca="1" si="80"/>
        <v>44321</v>
      </c>
      <c r="H1349" s="20">
        <f ca="1">_xll.meDateFromTenor(G1349,H$14,"Following",H$13,"Normal")</f>
        <v>44413</v>
      </c>
      <c r="I1349" s="175" t="str">
        <f ca="1"/>
        <v>Load Curve</v>
      </c>
      <c r="J1349" s="7" t="s">
        <v>4</v>
      </c>
      <c r="K1349" s="174">
        <f t="shared" ca="1" si="81"/>
        <v>44321</v>
      </c>
      <c r="L1349" s="20">
        <f ca="1">_xll.meDateFromTenor(K1349,L$14,"Following",L$13,"Normal")</f>
        <v>44505</v>
      </c>
      <c r="M1349" s="175">
        <f ca="1"/>
        <v>7.2034014508804067E-3</v>
      </c>
      <c r="N1349" s="7" t="s">
        <v>4</v>
      </c>
      <c r="O1349" s="174">
        <f t="shared" ca="1" si="82"/>
        <v>44321</v>
      </c>
      <c r="P1349" s="20">
        <f ca="1">_xll.meDateFromTenor(O1349,P$14,"Following",P$13,"Normal")</f>
        <v>44322</v>
      </c>
      <c r="Q1349" s="175" t="str">
        <f ca="1"/>
        <v>Load Curve</v>
      </c>
      <c r="R1349" s="7" t="s">
        <v>4</v>
      </c>
      <c r="S1349" s="174">
        <f t="shared" ca="1" si="83"/>
        <v>44321</v>
      </c>
      <c r="T1349" s="20">
        <f ca="1">_xll.meDateFromTenor(S1349,"1D","Following",T$13,"Normal")</f>
        <v>44322</v>
      </c>
      <c r="U1349" s="175" t="str">
        <f ca="1"/>
        <v>Load Curve</v>
      </c>
      <c r="V1349" s="136" t="s">
        <v>4</v>
      </c>
    </row>
    <row r="1350" spans="1:22" x14ac:dyDescent="0.25">
      <c r="A1350" s="142">
        <v>1332</v>
      </c>
      <c r="B1350" s="134"/>
      <c r="C1350" s="174">
        <f ca="1">_xll.meDateFromTenor(C1349,"1D","FOLLOWING",D$13,"NORMAL")</f>
        <v>44322</v>
      </c>
      <c r="D1350" s="20">
        <f ca="1">_xll.meDateFromTenor(C1350,D$14,"Following",D$13,"Normal")</f>
        <v>44323</v>
      </c>
      <c r="E1350" s="175">
        <f ca="1"/>
        <v>4.0339380163441005E-3</v>
      </c>
      <c r="F1350" s="99"/>
      <c r="G1350" s="174">
        <f t="shared" ca="1" si="80"/>
        <v>44322</v>
      </c>
      <c r="H1350" s="20">
        <f ca="1">_xll.meDateFromTenor(G1350,H$14,"Following",H$13,"Normal")</f>
        <v>44414</v>
      </c>
      <c r="I1350" s="175" t="str">
        <f ca="1"/>
        <v>Load Curve</v>
      </c>
      <c r="J1350" s="7" t="s">
        <v>4</v>
      </c>
      <c r="K1350" s="174">
        <f t="shared" ca="1" si="81"/>
        <v>44322</v>
      </c>
      <c r="L1350" s="20">
        <f ca="1">_xll.meDateFromTenor(K1350,L$14,"Following",L$13,"Normal")</f>
        <v>44508</v>
      </c>
      <c r="M1350" s="175">
        <f ca="1"/>
        <v>7.2106829973580776E-3</v>
      </c>
      <c r="N1350" s="7" t="s">
        <v>4</v>
      </c>
      <c r="O1350" s="174">
        <f t="shared" ca="1" si="82"/>
        <v>44322</v>
      </c>
      <c r="P1350" s="20">
        <f ca="1">_xll.meDateFromTenor(O1350,P$14,"Following",P$13,"Normal")</f>
        <v>44323</v>
      </c>
      <c r="Q1350" s="175" t="str">
        <f ca="1"/>
        <v>Load Curve</v>
      </c>
      <c r="R1350" s="7" t="s">
        <v>4</v>
      </c>
      <c r="S1350" s="174">
        <f t="shared" ca="1" si="83"/>
        <v>44322</v>
      </c>
      <c r="T1350" s="20">
        <f ca="1">_xll.meDateFromTenor(S1350,"1D","Following",T$13,"Normal")</f>
        <v>44323</v>
      </c>
      <c r="U1350" s="175" t="str">
        <f ca="1"/>
        <v>Load Curve</v>
      </c>
      <c r="V1350" s="136" t="s">
        <v>4</v>
      </c>
    </row>
    <row r="1351" spans="1:22" x14ac:dyDescent="0.25">
      <c r="A1351" s="142">
        <v>1333</v>
      </c>
      <c r="B1351" s="134"/>
      <c r="C1351" s="174">
        <f ca="1">_xll.meDateFromTenor(C1350,"1D","FOLLOWING",D$13,"NORMAL")</f>
        <v>44323</v>
      </c>
      <c r="D1351" s="20">
        <f ca="1">_xll.meDateFromTenor(C1351,D$14,"Following",D$13,"Normal")</f>
        <v>44326</v>
      </c>
      <c r="E1351" s="175">
        <f ca="1"/>
        <v>4.051979912506963E-3</v>
      </c>
      <c r="F1351" s="99"/>
      <c r="G1351" s="174">
        <f t="shared" ca="1" si="80"/>
        <v>44323</v>
      </c>
      <c r="H1351" s="20">
        <f ca="1">_xll.meDateFromTenor(G1351,H$14,"Following",H$13,"Normal")</f>
        <v>44417</v>
      </c>
      <c r="I1351" s="175" t="str">
        <f ca="1"/>
        <v>Load Curve</v>
      </c>
      <c r="J1351" s="7" t="s">
        <v>4</v>
      </c>
      <c r="K1351" s="174">
        <f t="shared" ca="1" si="81"/>
        <v>44323</v>
      </c>
      <c r="L1351" s="20">
        <f ca="1">_xll.meDateFromTenor(K1351,L$14,"Following",L$13,"Normal")</f>
        <v>44508</v>
      </c>
      <c r="M1351" s="175">
        <f ca="1"/>
        <v>7.2179719867244505E-3</v>
      </c>
      <c r="N1351" s="7" t="s">
        <v>4</v>
      </c>
      <c r="O1351" s="174">
        <f t="shared" ca="1" si="82"/>
        <v>44323</v>
      </c>
      <c r="P1351" s="20">
        <f ca="1">_xll.meDateFromTenor(O1351,P$14,"Following",P$13,"Normal")</f>
        <v>44326</v>
      </c>
      <c r="Q1351" s="175" t="str">
        <f ca="1"/>
        <v>Load Curve</v>
      </c>
      <c r="R1351" s="7" t="s">
        <v>4</v>
      </c>
      <c r="S1351" s="174">
        <f t="shared" ca="1" si="83"/>
        <v>44323</v>
      </c>
      <c r="T1351" s="20">
        <f ca="1">_xll.meDateFromTenor(S1351,"1D","Following",T$13,"Normal")</f>
        <v>44326</v>
      </c>
      <c r="U1351" s="175" t="str">
        <f ca="1"/>
        <v>Load Curve</v>
      </c>
      <c r="V1351" s="136" t="s">
        <v>4</v>
      </c>
    </row>
    <row r="1352" spans="1:22" x14ac:dyDescent="0.25">
      <c r="A1352" s="142">
        <v>1334</v>
      </c>
      <c r="B1352" s="134"/>
      <c r="C1352" s="174">
        <f ca="1">_xll.meDateFromTenor(C1351,"1D","FOLLOWING",D$13,"NORMAL")</f>
        <v>44326</v>
      </c>
      <c r="D1352" s="20">
        <f ca="1">_xll.meDateFromTenor(C1352,D$14,"Following",D$13,"Normal")</f>
        <v>44327</v>
      </c>
      <c r="E1352" s="175">
        <f ca="1"/>
        <v>4.0699163729580592E-3</v>
      </c>
      <c r="F1352" s="99"/>
      <c r="G1352" s="174">
        <f t="shared" ca="1" si="80"/>
        <v>44326</v>
      </c>
      <c r="H1352" s="20">
        <f ca="1">_xll.meDateFromTenor(G1352,H$14,"Following",H$13,"Normal")</f>
        <v>44418</v>
      </c>
      <c r="I1352" s="175" t="str">
        <f ca="1"/>
        <v>Load Curve</v>
      </c>
      <c r="J1352" s="7" t="s">
        <v>4</v>
      </c>
      <c r="K1352" s="174">
        <f t="shared" ca="1" si="81"/>
        <v>44326</v>
      </c>
      <c r="L1352" s="20">
        <f ca="1">_xll.meDateFromTenor(K1352,L$14,"Following",L$13,"Normal")</f>
        <v>44510</v>
      </c>
      <c r="M1352" s="175">
        <f ca="1"/>
        <v>7.2398835045412559E-3</v>
      </c>
      <c r="N1352" s="7" t="s">
        <v>4</v>
      </c>
      <c r="O1352" s="174">
        <f t="shared" ca="1" si="82"/>
        <v>44326</v>
      </c>
      <c r="P1352" s="20">
        <f ca="1">_xll.meDateFromTenor(O1352,P$14,"Following",P$13,"Normal")</f>
        <v>44327</v>
      </c>
      <c r="Q1352" s="175" t="str">
        <f ca="1"/>
        <v>Load Curve</v>
      </c>
      <c r="R1352" s="7" t="s">
        <v>4</v>
      </c>
      <c r="S1352" s="174">
        <f t="shared" ca="1" si="83"/>
        <v>44326</v>
      </c>
      <c r="T1352" s="20">
        <f ca="1">_xll.meDateFromTenor(S1352,"1D","Following",T$13,"Normal")</f>
        <v>44327</v>
      </c>
      <c r="U1352" s="175" t="str">
        <f ca="1"/>
        <v>Load Curve</v>
      </c>
      <c r="V1352" s="136" t="s">
        <v>4</v>
      </c>
    </row>
    <row r="1353" spans="1:22" x14ac:dyDescent="0.25">
      <c r="A1353" s="142">
        <v>1335</v>
      </c>
      <c r="B1353" s="134"/>
      <c r="C1353" s="174">
        <f ca="1">_xll.meDateFromTenor(C1352,"1D","FOLLOWING",D$13,"NORMAL")</f>
        <v>44327</v>
      </c>
      <c r="D1353" s="20">
        <f ca="1">_xll.meDateFromTenor(C1353,D$14,"Following",D$13,"Normal")</f>
        <v>44328</v>
      </c>
      <c r="E1353" s="175">
        <f ca="1"/>
        <v>4.0789002957624396E-3</v>
      </c>
      <c r="F1353" s="99"/>
      <c r="G1353" s="174">
        <f t="shared" ca="1" si="80"/>
        <v>44327</v>
      </c>
      <c r="H1353" s="20">
        <f ca="1">_xll.meDateFromTenor(G1353,H$14,"Following",H$13,"Normal")</f>
        <v>44419</v>
      </c>
      <c r="I1353" s="175" t="str">
        <f ca="1"/>
        <v>Load Curve</v>
      </c>
      <c r="J1353" s="7" t="s">
        <v>4</v>
      </c>
      <c r="K1353" s="174">
        <f t="shared" ca="1" si="81"/>
        <v>44327</v>
      </c>
      <c r="L1353" s="20">
        <f ca="1">_xll.meDateFromTenor(K1353,L$14,"Following",L$13,"Normal")</f>
        <v>44511</v>
      </c>
      <c r="M1353" s="175">
        <f ca="1"/>
        <v>7.2472021578479148E-3</v>
      </c>
      <c r="N1353" s="7" t="s">
        <v>4</v>
      </c>
      <c r="O1353" s="174">
        <f t="shared" ca="1" si="82"/>
        <v>44327</v>
      </c>
      <c r="P1353" s="20">
        <f ca="1">_xll.meDateFromTenor(O1353,P$14,"Following",P$13,"Normal")</f>
        <v>44328</v>
      </c>
      <c r="Q1353" s="175" t="str">
        <f ca="1"/>
        <v>Load Curve</v>
      </c>
      <c r="R1353" s="7" t="s">
        <v>4</v>
      </c>
      <c r="S1353" s="174">
        <f t="shared" ca="1" si="83"/>
        <v>44327</v>
      </c>
      <c r="T1353" s="20">
        <f ca="1">_xll.meDateFromTenor(S1353,"1D","Following",T$13,"Normal")</f>
        <v>44328</v>
      </c>
      <c r="U1353" s="175" t="str">
        <f ca="1"/>
        <v>Load Curve</v>
      </c>
      <c r="V1353" s="136" t="s">
        <v>4</v>
      </c>
    </row>
    <row r="1354" spans="1:22" x14ac:dyDescent="0.25">
      <c r="A1354" s="142">
        <v>1336</v>
      </c>
      <c r="B1354" s="134"/>
      <c r="C1354" s="174">
        <f ca="1">_xll.meDateFromTenor(C1353,"1D","FOLLOWING",D$13,"NORMAL")</f>
        <v>44328</v>
      </c>
      <c r="D1354" s="20">
        <f ca="1">_xll.meDateFromTenor(C1354,D$14,"Following",D$13,"Normal")</f>
        <v>44329</v>
      </c>
      <c r="E1354" s="175">
        <f ca="1"/>
        <v>4.087879952701769E-3</v>
      </c>
      <c r="F1354" s="99"/>
      <c r="G1354" s="174">
        <f t="shared" ca="1" si="80"/>
        <v>44328</v>
      </c>
      <c r="H1354" s="20">
        <f ca="1">_xll.meDateFromTenor(G1354,H$14,"Following",H$13,"Normal")</f>
        <v>44420</v>
      </c>
      <c r="I1354" s="175" t="str">
        <f ca="1"/>
        <v>Load Curve</v>
      </c>
      <c r="J1354" s="7" t="s">
        <v>4</v>
      </c>
      <c r="K1354" s="174">
        <f t="shared" ca="1" si="81"/>
        <v>44328</v>
      </c>
      <c r="L1354" s="20">
        <f ca="1">_xll.meDateFromTenor(K1354,L$14,"Following",L$13,"Normal")</f>
        <v>44512</v>
      </c>
      <c r="M1354" s="175">
        <f ca="1"/>
        <v>7.2545282002360123E-3</v>
      </c>
      <c r="N1354" s="7" t="s">
        <v>4</v>
      </c>
      <c r="O1354" s="174">
        <f t="shared" ca="1" si="82"/>
        <v>44328</v>
      </c>
      <c r="P1354" s="20">
        <f ca="1">_xll.meDateFromTenor(O1354,P$14,"Following",P$13,"Normal")</f>
        <v>44329</v>
      </c>
      <c r="Q1354" s="175" t="str">
        <f ca="1"/>
        <v>Load Curve</v>
      </c>
      <c r="R1354" s="7" t="s">
        <v>4</v>
      </c>
      <c r="S1354" s="174">
        <f t="shared" ca="1" si="83"/>
        <v>44328</v>
      </c>
      <c r="T1354" s="20">
        <f ca="1">_xll.meDateFromTenor(S1354,"1D","Following",T$13,"Normal")</f>
        <v>44329</v>
      </c>
      <c r="U1354" s="175" t="str">
        <f ca="1"/>
        <v>Load Curve</v>
      </c>
      <c r="V1354" s="136" t="s">
        <v>4</v>
      </c>
    </row>
    <row r="1355" spans="1:22" x14ac:dyDescent="0.25">
      <c r="A1355" s="142">
        <v>1337</v>
      </c>
      <c r="B1355" s="134"/>
      <c r="C1355" s="174">
        <f ca="1">_xll.meDateFromTenor(C1354,"1D","FOLLOWING",D$13,"NORMAL")</f>
        <v>44329</v>
      </c>
      <c r="D1355" s="20">
        <f ca="1">_xll.meDateFromTenor(C1355,D$14,"Following",D$13,"Normal")</f>
        <v>44330</v>
      </c>
      <c r="E1355" s="175">
        <f ca="1"/>
        <v>4.0968553447300587E-3</v>
      </c>
      <c r="F1355" s="99"/>
      <c r="G1355" s="174">
        <f t="shared" ca="1" si="80"/>
        <v>44329</v>
      </c>
      <c r="H1355" s="20">
        <f ca="1">_xll.meDateFromTenor(G1355,H$14,"Following",H$13,"Normal")</f>
        <v>44421</v>
      </c>
      <c r="I1355" s="175" t="str">
        <f ca="1"/>
        <v>Load Curve</v>
      </c>
      <c r="J1355" s="7" t="s">
        <v>4</v>
      </c>
      <c r="K1355" s="174">
        <f t="shared" ca="1" si="81"/>
        <v>44329</v>
      </c>
      <c r="L1355" s="20">
        <f ca="1">_xll.meDateFromTenor(K1355,L$14,"Following",L$13,"Normal")</f>
        <v>44515</v>
      </c>
      <c r="M1355" s="175">
        <f ca="1"/>
        <v>7.2618616209441057E-3</v>
      </c>
      <c r="N1355" s="7" t="s">
        <v>4</v>
      </c>
      <c r="O1355" s="174">
        <f t="shared" ca="1" si="82"/>
        <v>44329</v>
      </c>
      <c r="P1355" s="20">
        <f ca="1">_xll.meDateFromTenor(O1355,P$14,"Following",P$13,"Normal")</f>
        <v>44330</v>
      </c>
      <c r="Q1355" s="175" t="str">
        <f ca="1"/>
        <v>Load Curve</v>
      </c>
      <c r="R1355" s="7" t="s">
        <v>4</v>
      </c>
      <c r="S1355" s="174">
        <f t="shared" ca="1" si="83"/>
        <v>44329</v>
      </c>
      <c r="T1355" s="20">
        <f ca="1">_xll.meDateFromTenor(S1355,"1D","Following",T$13,"Normal")</f>
        <v>44330</v>
      </c>
      <c r="U1355" s="175" t="str">
        <f ca="1"/>
        <v>Load Curve</v>
      </c>
      <c r="V1355" s="136" t="s">
        <v>4</v>
      </c>
    </row>
    <row r="1356" spans="1:22" x14ac:dyDescent="0.25">
      <c r="A1356" s="142">
        <v>1338</v>
      </c>
      <c r="B1356" s="134"/>
      <c r="C1356" s="174">
        <f ca="1">_xll.meDateFromTenor(C1355,"1D","FOLLOWING",D$13,"NORMAL")</f>
        <v>44330</v>
      </c>
      <c r="D1356" s="20">
        <f ca="1">_xll.meDateFromTenor(C1356,D$14,"Following",D$13,"Normal")</f>
        <v>44333</v>
      </c>
      <c r="E1356" s="175">
        <f ca="1"/>
        <v>4.1148389457659317E-3</v>
      </c>
      <c r="F1356" s="99"/>
      <c r="G1356" s="174">
        <f t="shared" ca="1" si="80"/>
        <v>44330</v>
      </c>
      <c r="H1356" s="20">
        <f ca="1">_xll.meDateFromTenor(G1356,H$14,"Following",H$13,"Normal")</f>
        <v>44424</v>
      </c>
      <c r="I1356" s="175" t="str">
        <f ca="1"/>
        <v>Load Curve</v>
      </c>
      <c r="J1356" s="7" t="s">
        <v>4</v>
      </c>
      <c r="K1356" s="174">
        <f t="shared" ca="1" si="81"/>
        <v>44330</v>
      </c>
      <c r="L1356" s="20">
        <f ca="1">_xll.meDateFromTenor(K1356,L$14,"Following",L$13,"Normal")</f>
        <v>44515</v>
      </c>
      <c r="M1356" s="175">
        <f ca="1"/>
        <v>7.2692024092107337E-3</v>
      </c>
      <c r="N1356" s="7" t="s">
        <v>4</v>
      </c>
      <c r="O1356" s="174">
        <f t="shared" ca="1" si="82"/>
        <v>44330</v>
      </c>
      <c r="P1356" s="20">
        <f ca="1">_xll.meDateFromTenor(O1356,P$14,"Following",P$13,"Normal")</f>
        <v>44333</v>
      </c>
      <c r="Q1356" s="175" t="str">
        <f ca="1"/>
        <v>Load Curve</v>
      </c>
      <c r="R1356" s="7" t="s">
        <v>4</v>
      </c>
      <c r="S1356" s="174">
        <f t="shared" ca="1" si="83"/>
        <v>44330</v>
      </c>
      <c r="T1356" s="20">
        <f ca="1">_xll.meDateFromTenor(S1356,"1D","Following",T$13,"Normal")</f>
        <v>44333</v>
      </c>
      <c r="U1356" s="175" t="str">
        <f ca="1"/>
        <v>Load Curve</v>
      </c>
      <c r="V1356" s="136" t="s">
        <v>4</v>
      </c>
    </row>
    <row r="1357" spans="1:22" x14ac:dyDescent="0.25">
      <c r="A1357" s="142">
        <v>1339</v>
      </c>
      <c r="B1357" s="134"/>
      <c r="C1357" s="174">
        <f ca="1">_xll.meDateFromTenor(C1356,"1D","FOLLOWING",D$13,"NORMAL")</f>
        <v>44333</v>
      </c>
      <c r="D1357" s="20">
        <f ca="1">_xll.meDateFromTenor(C1357,D$14,"Following",D$13,"Normal")</f>
        <v>44334</v>
      </c>
      <c r="E1357" s="175">
        <f ca="1"/>
        <v>4.1327142702389996E-3</v>
      </c>
      <c r="F1357" s="99"/>
      <c r="G1357" s="174">
        <f t="shared" ca="1" si="80"/>
        <v>44333</v>
      </c>
      <c r="H1357" s="20">
        <f ca="1">_xll.meDateFromTenor(G1357,H$14,"Following",H$13,"Normal")</f>
        <v>44425</v>
      </c>
      <c r="I1357" s="175" t="str">
        <f ca="1"/>
        <v>Load Curve</v>
      </c>
      <c r="J1357" s="7" t="s">
        <v>4</v>
      </c>
      <c r="K1357" s="174">
        <f t="shared" ca="1" si="81"/>
        <v>44333</v>
      </c>
      <c r="L1357" s="20">
        <f ca="1">_xll.meDateFromTenor(K1357,L$14,"Following",L$13,"Normal")</f>
        <v>44517</v>
      </c>
      <c r="M1357" s="175">
        <f ca="1"/>
        <v>7.2912688717473367E-3</v>
      </c>
      <c r="N1357" s="7" t="s">
        <v>4</v>
      </c>
      <c r="O1357" s="174">
        <f t="shared" ca="1" si="82"/>
        <v>44333</v>
      </c>
      <c r="P1357" s="20">
        <f ca="1">_xll.meDateFromTenor(O1357,P$14,"Following",P$13,"Normal")</f>
        <v>44334</v>
      </c>
      <c r="Q1357" s="175" t="str">
        <f ca="1"/>
        <v>Load Curve</v>
      </c>
      <c r="R1357" s="7" t="s">
        <v>4</v>
      </c>
      <c r="S1357" s="174">
        <f t="shared" ca="1" si="83"/>
        <v>44333</v>
      </c>
      <c r="T1357" s="20">
        <f ca="1">_xll.meDateFromTenor(S1357,"1D","Following",T$13,"Normal")</f>
        <v>44334</v>
      </c>
      <c r="U1357" s="175" t="str">
        <f ca="1"/>
        <v>Load Curve</v>
      </c>
      <c r="V1357" s="136" t="s">
        <v>4</v>
      </c>
    </row>
    <row r="1358" spans="1:22" x14ac:dyDescent="0.25">
      <c r="A1358" s="142">
        <v>1340</v>
      </c>
      <c r="B1358" s="134"/>
      <c r="C1358" s="174">
        <f ca="1">_xll.meDateFromTenor(C1357,"1D","FOLLOWING",D$13,"NORMAL")</f>
        <v>44334</v>
      </c>
      <c r="D1358" s="20">
        <f ca="1">_xll.meDateFromTenor(C1358,D$14,"Following",D$13,"Normal")</f>
        <v>44335</v>
      </c>
      <c r="E1358" s="175">
        <f ca="1"/>
        <v>4.1416683434032479E-3</v>
      </c>
      <c r="F1358" s="99"/>
      <c r="G1358" s="174">
        <f t="shared" ca="1" si="80"/>
        <v>44334</v>
      </c>
      <c r="H1358" s="20">
        <f ca="1">_xll.meDateFromTenor(G1358,H$14,"Following",H$13,"Normal")</f>
        <v>44426</v>
      </c>
      <c r="I1358" s="175" t="str">
        <f ca="1"/>
        <v>Load Curve</v>
      </c>
      <c r="J1358" s="7" t="s">
        <v>4</v>
      </c>
      <c r="K1358" s="174">
        <f t="shared" ca="1" si="81"/>
        <v>44334</v>
      </c>
      <c r="L1358" s="20">
        <f ca="1">_xll.meDateFromTenor(K1358,L$14,"Following",L$13,"Normal")</f>
        <v>44518</v>
      </c>
      <c r="M1358" s="175">
        <f ca="1"/>
        <v>7.2986390226336033E-3</v>
      </c>
      <c r="N1358" s="7" t="s">
        <v>4</v>
      </c>
      <c r="O1358" s="174">
        <f t="shared" ca="1" si="82"/>
        <v>44334</v>
      </c>
      <c r="P1358" s="20">
        <f ca="1">_xll.meDateFromTenor(O1358,P$14,"Following",P$13,"Normal")</f>
        <v>44335</v>
      </c>
      <c r="Q1358" s="175" t="str">
        <f ca="1"/>
        <v>Load Curve</v>
      </c>
      <c r="R1358" s="7" t="s">
        <v>4</v>
      </c>
      <c r="S1358" s="174">
        <f t="shared" ca="1" si="83"/>
        <v>44334</v>
      </c>
      <c r="T1358" s="20">
        <f ca="1">_xll.meDateFromTenor(S1358,"1D","Following",T$13,"Normal")</f>
        <v>44335</v>
      </c>
      <c r="U1358" s="175" t="str">
        <f ca="1"/>
        <v>Load Curve</v>
      </c>
      <c r="V1358" s="136" t="s">
        <v>4</v>
      </c>
    </row>
    <row r="1359" spans="1:22" x14ac:dyDescent="0.25">
      <c r="A1359" s="142">
        <v>1341</v>
      </c>
      <c r="B1359" s="134"/>
      <c r="C1359" s="174">
        <f ca="1">_xll.meDateFromTenor(C1358,"1D","FOLLOWING",D$13,"NORMAL")</f>
        <v>44335</v>
      </c>
      <c r="D1359" s="20">
        <f ca="1">_xll.meDateFromTenor(C1359,D$14,"Following",D$13,"Normal")</f>
        <v>44336</v>
      </c>
      <c r="E1359" s="175">
        <f ca="1"/>
        <v>4.1506181542143757E-3</v>
      </c>
      <c r="F1359" s="99"/>
      <c r="G1359" s="174">
        <f t="shared" ca="1" si="80"/>
        <v>44335</v>
      </c>
      <c r="H1359" s="20">
        <f ca="1">_xll.meDateFromTenor(G1359,H$14,"Following",H$13,"Normal")</f>
        <v>44427</v>
      </c>
      <c r="I1359" s="175" t="str">
        <f ca="1"/>
        <v>Load Curve</v>
      </c>
      <c r="J1359" s="7" t="s">
        <v>4</v>
      </c>
      <c r="K1359" s="174">
        <f t="shared" ca="1" si="81"/>
        <v>44335</v>
      </c>
      <c r="L1359" s="20">
        <f ca="1">_xll.meDateFromTenor(K1359,L$14,"Following",L$13,"Normal")</f>
        <v>44519</v>
      </c>
      <c r="M1359" s="175">
        <f ca="1"/>
        <v>7.3060164872711508E-3</v>
      </c>
      <c r="N1359" s="7" t="s">
        <v>4</v>
      </c>
      <c r="O1359" s="174">
        <f t="shared" ca="1" si="82"/>
        <v>44335</v>
      </c>
      <c r="P1359" s="20">
        <f ca="1">_xll.meDateFromTenor(O1359,P$14,"Following",P$13,"Normal")</f>
        <v>44336</v>
      </c>
      <c r="Q1359" s="175" t="str">
        <f ca="1"/>
        <v>Load Curve</v>
      </c>
      <c r="R1359" s="7" t="s">
        <v>4</v>
      </c>
      <c r="S1359" s="174">
        <f t="shared" ca="1" si="83"/>
        <v>44335</v>
      </c>
      <c r="T1359" s="20">
        <f ca="1">_xll.meDateFromTenor(S1359,"1D","Following",T$13,"Normal")</f>
        <v>44336</v>
      </c>
      <c r="U1359" s="175" t="str">
        <f ca="1"/>
        <v>Load Curve</v>
      </c>
      <c r="V1359" s="136" t="s">
        <v>4</v>
      </c>
    </row>
    <row r="1360" spans="1:22" x14ac:dyDescent="0.25">
      <c r="A1360" s="142">
        <v>1342</v>
      </c>
      <c r="B1360" s="134"/>
      <c r="C1360" s="174">
        <f ca="1">_xll.meDateFromTenor(C1359,"1D","FOLLOWING",D$13,"NORMAL")</f>
        <v>44336</v>
      </c>
      <c r="D1360" s="20">
        <f ca="1">_xll.meDateFromTenor(C1360,D$14,"Following",D$13,"Normal")</f>
        <v>44337</v>
      </c>
      <c r="E1360" s="175">
        <f ca="1"/>
        <v>4.1595637029974292E-3</v>
      </c>
      <c r="F1360" s="99"/>
      <c r="G1360" s="174">
        <f t="shared" ca="1" si="80"/>
        <v>44336</v>
      </c>
      <c r="H1360" s="20">
        <f ca="1">_xll.meDateFromTenor(G1360,H$14,"Following",H$13,"Normal")</f>
        <v>44428</v>
      </c>
      <c r="I1360" s="175" t="str">
        <f ca="1"/>
        <v>Load Curve</v>
      </c>
      <c r="J1360" s="7" t="s">
        <v>4</v>
      </c>
      <c r="K1360" s="174">
        <f t="shared" ca="1" si="81"/>
        <v>44336</v>
      </c>
      <c r="L1360" s="20">
        <f ca="1">_xll.meDateFromTenor(K1360,L$14,"Following",L$13,"Normal")</f>
        <v>44522</v>
      </c>
      <c r="M1360" s="175">
        <f ca="1"/>
        <v>7.3134012548985257E-3</v>
      </c>
      <c r="N1360" s="7" t="s">
        <v>4</v>
      </c>
      <c r="O1360" s="174">
        <f t="shared" ca="1" si="82"/>
        <v>44336</v>
      </c>
      <c r="P1360" s="20">
        <f ca="1">_xll.meDateFromTenor(O1360,P$14,"Following",P$13,"Normal")</f>
        <v>44337</v>
      </c>
      <c r="Q1360" s="175" t="str">
        <f ca="1"/>
        <v>Load Curve</v>
      </c>
      <c r="R1360" s="7" t="s">
        <v>4</v>
      </c>
      <c r="S1360" s="174">
        <f t="shared" ca="1" si="83"/>
        <v>44336</v>
      </c>
      <c r="T1360" s="20">
        <f ca="1">_xll.meDateFromTenor(S1360,"1D","Following",T$13,"Normal")</f>
        <v>44337</v>
      </c>
      <c r="U1360" s="175" t="str">
        <f ca="1"/>
        <v>Load Curve</v>
      </c>
      <c r="V1360" s="136" t="s">
        <v>4</v>
      </c>
    </row>
    <row r="1361" spans="1:22" x14ac:dyDescent="0.25">
      <c r="A1361" s="142">
        <v>1343</v>
      </c>
      <c r="B1361" s="134"/>
      <c r="C1361" s="174">
        <f ca="1">_xll.meDateFromTenor(C1360,"1D","FOLLOWING",D$13,"NORMAL")</f>
        <v>44337</v>
      </c>
      <c r="D1361" s="20">
        <f ca="1">_xll.meDateFromTenor(C1361,D$14,"Following",D$13,"Normal")</f>
        <v>44340</v>
      </c>
      <c r="E1361" s="175">
        <f ca="1"/>
        <v>4.1774890721588825E-3</v>
      </c>
      <c r="F1361" s="99"/>
      <c r="G1361" s="174">
        <f t="shared" ca="1" si="80"/>
        <v>44337</v>
      </c>
      <c r="H1361" s="20">
        <f ca="1">_xll.meDateFromTenor(G1361,H$14,"Following",H$13,"Normal")</f>
        <v>44431</v>
      </c>
      <c r="I1361" s="175" t="str">
        <f ca="1"/>
        <v>Load Curve</v>
      </c>
      <c r="J1361" s="7" t="s">
        <v>4</v>
      </c>
      <c r="K1361" s="174">
        <f t="shared" ca="1" si="81"/>
        <v>44337</v>
      </c>
      <c r="L1361" s="20">
        <f ca="1">_xll.meDateFromTenor(K1361,L$14,"Following",L$13,"Normal")</f>
        <v>44522</v>
      </c>
      <c r="M1361" s="175">
        <f ca="1"/>
        <v>7.3207933147542755E-3</v>
      </c>
      <c r="N1361" s="7" t="s">
        <v>4</v>
      </c>
      <c r="O1361" s="174">
        <f t="shared" ca="1" si="82"/>
        <v>44337</v>
      </c>
      <c r="P1361" s="20">
        <f ca="1">_xll.meDateFromTenor(O1361,P$14,"Following",P$13,"Normal")</f>
        <v>44340</v>
      </c>
      <c r="Q1361" s="175" t="str">
        <f ca="1"/>
        <v>Load Curve</v>
      </c>
      <c r="R1361" s="7" t="s">
        <v>4</v>
      </c>
      <c r="S1361" s="174">
        <f t="shared" ca="1" si="83"/>
        <v>44337</v>
      </c>
      <c r="T1361" s="20">
        <f ca="1">_xll.meDateFromTenor(S1361,"1D","Following",T$13,"Normal")</f>
        <v>44340</v>
      </c>
      <c r="U1361" s="175" t="str">
        <f ca="1"/>
        <v>Load Curve</v>
      </c>
      <c r="V1361" s="136" t="s">
        <v>4</v>
      </c>
    </row>
    <row r="1362" spans="1:22" x14ac:dyDescent="0.25">
      <c r="A1362" s="142">
        <v>1344</v>
      </c>
      <c r="B1362" s="134"/>
      <c r="C1362" s="174">
        <f ca="1">_xll.meDateFromTenor(C1361,"1D","FOLLOWING",D$13,"NORMAL")</f>
        <v>44340</v>
      </c>
      <c r="D1362" s="20">
        <f ca="1">_xll.meDateFromTenor(C1362,D$14,"Following",D$13,"Normal")</f>
        <v>44341</v>
      </c>
      <c r="E1362" s="175">
        <f ca="1"/>
        <v>4.1953031104309448E-3</v>
      </c>
      <c r="F1362" s="99"/>
      <c r="G1362" s="174">
        <f t="shared" ca="1" si="80"/>
        <v>44340</v>
      </c>
      <c r="H1362" s="20">
        <f ca="1">_xll.meDateFromTenor(G1362,H$14,"Following",H$13,"Normal")</f>
        <v>44432</v>
      </c>
      <c r="I1362" s="175" t="str">
        <f ca="1"/>
        <v>Load Curve</v>
      </c>
      <c r="J1362" s="7" t="s">
        <v>4</v>
      </c>
      <c r="K1362" s="174">
        <f t="shared" ca="1" si="81"/>
        <v>44340</v>
      </c>
      <c r="L1362" s="20">
        <f ca="1">_xll.meDateFromTenor(K1362,L$14,"Following",L$13,"Normal")</f>
        <v>44524</v>
      </c>
      <c r="M1362" s="175">
        <f ca="1"/>
        <v>7.3430131400772725E-3</v>
      </c>
      <c r="N1362" s="7" t="s">
        <v>4</v>
      </c>
      <c r="O1362" s="174">
        <f t="shared" ca="1" si="82"/>
        <v>44340</v>
      </c>
      <c r="P1362" s="20">
        <f ca="1">_xll.meDateFromTenor(O1362,P$14,"Following",P$13,"Normal")</f>
        <v>44341</v>
      </c>
      <c r="Q1362" s="175" t="str">
        <f ca="1"/>
        <v>Load Curve</v>
      </c>
      <c r="R1362" s="7" t="s">
        <v>4</v>
      </c>
      <c r="S1362" s="174">
        <f t="shared" ca="1" si="83"/>
        <v>44340</v>
      </c>
      <c r="T1362" s="20">
        <f ca="1">_xll.meDateFromTenor(S1362,"1D","Following",T$13,"Normal")</f>
        <v>44341</v>
      </c>
      <c r="U1362" s="175" t="str">
        <f ca="1"/>
        <v>Load Curve</v>
      </c>
      <c r="V1362" s="136" t="s">
        <v>4</v>
      </c>
    </row>
    <row r="1363" spans="1:22" x14ac:dyDescent="0.25">
      <c r="A1363" s="142">
        <v>1345</v>
      </c>
      <c r="B1363" s="134"/>
      <c r="C1363" s="174">
        <f ca="1">_xll.meDateFromTenor(C1362,"1D","FOLLOWING",D$13,"NORMAL")</f>
        <v>44341</v>
      </c>
      <c r="D1363" s="20">
        <f ca="1">_xll.meDateFromTenor(C1363,D$14,"Following",D$13,"Normal")</f>
        <v>44342</v>
      </c>
      <c r="E1363" s="175">
        <f ca="1"/>
        <v>4.204226284789012E-3</v>
      </c>
      <c r="F1363" s="99"/>
      <c r="G1363" s="174">
        <f t="shared" ca="1" si="80"/>
        <v>44341</v>
      </c>
      <c r="H1363" s="20">
        <f ca="1">_xll.meDateFromTenor(G1363,H$14,"Following",H$13,"Normal")</f>
        <v>44433</v>
      </c>
      <c r="I1363" s="175" t="str">
        <f ca="1"/>
        <v>Load Curve</v>
      </c>
      <c r="J1363" s="7" t="s">
        <v>4</v>
      </c>
      <c r="K1363" s="174">
        <f t="shared" ca="1" si="81"/>
        <v>44341</v>
      </c>
      <c r="L1363" s="20">
        <f ca="1">_xll.meDateFromTenor(K1363,L$14,"Following",L$13,"Normal")</f>
        <v>44525</v>
      </c>
      <c r="M1363" s="175">
        <f ca="1"/>
        <v>7.350434261232012E-3</v>
      </c>
      <c r="N1363" s="7" t="s">
        <v>4</v>
      </c>
      <c r="O1363" s="174">
        <f t="shared" ca="1" si="82"/>
        <v>44341</v>
      </c>
      <c r="P1363" s="20">
        <f ca="1">_xll.meDateFromTenor(O1363,P$14,"Following",P$13,"Normal")</f>
        <v>44342</v>
      </c>
      <c r="Q1363" s="175" t="str">
        <f ca="1"/>
        <v>Load Curve</v>
      </c>
      <c r="R1363" s="7" t="s">
        <v>4</v>
      </c>
      <c r="S1363" s="174">
        <f t="shared" ca="1" si="83"/>
        <v>44341</v>
      </c>
      <c r="T1363" s="20">
        <f ca="1">_xll.meDateFromTenor(S1363,"1D","Following",T$13,"Normal")</f>
        <v>44342</v>
      </c>
      <c r="U1363" s="175" t="str">
        <f ca="1"/>
        <v>Load Curve</v>
      </c>
      <c r="V1363" s="136" t="s">
        <v>4</v>
      </c>
    </row>
    <row r="1364" spans="1:22" x14ac:dyDescent="0.25">
      <c r="A1364" s="142">
        <v>1346</v>
      </c>
      <c r="B1364" s="134"/>
      <c r="C1364" s="174">
        <f ca="1">_xll.meDateFromTenor(C1363,"1D","FOLLOWING",D$13,"NORMAL")</f>
        <v>44342</v>
      </c>
      <c r="D1364" s="20">
        <f ca="1">_xll.meDateFromTenor(C1364,D$14,"Following",D$13,"Normal")</f>
        <v>44343</v>
      </c>
      <c r="E1364" s="175">
        <f ca="1"/>
        <v>4.2131441278143947E-3</v>
      </c>
      <c r="F1364" s="99"/>
      <c r="G1364" s="174">
        <f t="shared" ca="1" si="80"/>
        <v>44342</v>
      </c>
      <c r="H1364" s="20">
        <f ca="1">_xll.meDateFromTenor(G1364,H$14,"Following",H$13,"Normal")</f>
        <v>44434</v>
      </c>
      <c r="I1364" s="175" t="str">
        <f ca="1"/>
        <v>Load Curve</v>
      </c>
      <c r="J1364" s="7" t="s">
        <v>4</v>
      </c>
      <c r="K1364" s="174">
        <f t="shared" ca="1" si="81"/>
        <v>44342</v>
      </c>
      <c r="L1364" s="20">
        <f ca="1">_xll.meDateFromTenor(K1364,L$14,"Following",L$13,"Normal")</f>
        <v>44526</v>
      </c>
      <c r="M1364" s="175">
        <f ca="1"/>
        <v>7.3578626208078693E-3</v>
      </c>
      <c r="N1364" s="7" t="s">
        <v>4</v>
      </c>
      <c r="O1364" s="174">
        <f t="shared" ca="1" si="82"/>
        <v>44342</v>
      </c>
      <c r="P1364" s="20">
        <f ca="1">_xll.meDateFromTenor(O1364,P$14,"Following",P$13,"Normal")</f>
        <v>44343</v>
      </c>
      <c r="Q1364" s="175" t="str">
        <f ca="1"/>
        <v>Load Curve</v>
      </c>
      <c r="R1364" s="7" t="s">
        <v>4</v>
      </c>
      <c r="S1364" s="174">
        <f t="shared" ca="1" si="83"/>
        <v>44342</v>
      </c>
      <c r="T1364" s="20">
        <f ca="1">_xll.meDateFromTenor(S1364,"1D","Following",T$13,"Normal")</f>
        <v>44343</v>
      </c>
      <c r="U1364" s="175" t="str">
        <f ca="1"/>
        <v>Load Curve</v>
      </c>
      <c r="V1364" s="136" t="s">
        <v>4</v>
      </c>
    </row>
    <row r="1365" spans="1:22" x14ac:dyDescent="0.25">
      <c r="A1365" s="142">
        <v>1347</v>
      </c>
      <c r="B1365" s="134"/>
      <c r="C1365" s="174">
        <f ca="1">_xll.meDateFromTenor(C1364,"1D","FOLLOWING",D$13,"NORMAL")</f>
        <v>44343</v>
      </c>
      <c r="D1365" s="20">
        <f ca="1">_xll.meDateFromTenor(C1365,D$14,"Following",D$13,"Normal")</f>
        <v>44344</v>
      </c>
      <c r="E1365" s="175">
        <f ca="1"/>
        <v>4.2220566399013898E-3</v>
      </c>
      <c r="F1365" s="99"/>
      <c r="G1365" s="174">
        <f t="shared" ref="G1365:G1428" ca="1" si="84">$C1365</f>
        <v>44343</v>
      </c>
      <c r="H1365" s="20">
        <f ca="1">_xll.meDateFromTenor(G1365,H$14,"Following",H$13,"Normal")</f>
        <v>44435</v>
      </c>
      <c r="I1365" s="175" t="str">
        <f ca="1"/>
        <v>Load Curve</v>
      </c>
      <c r="J1365" s="7" t="s">
        <v>4</v>
      </c>
      <c r="K1365" s="174">
        <f t="shared" ref="K1365:K1428" ca="1" si="85">$C1365</f>
        <v>44343</v>
      </c>
      <c r="L1365" s="20">
        <f ca="1">_xll.meDateFromTenor(K1365,L$14,"Following",L$13,"Normal")</f>
        <v>44529</v>
      </c>
      <c r="M1365" s="175">
        <f ca="1"/>
        <v>7.3652982080433943E-3</v>
      </c>
      <c r="N1365" s="7" t="s">
        <v>4</v>
      </c>
      <c r="O1365" s="174">
        <f t="shared" ref="O1365:O1428" ca="1" si="86">$C1365</f>
        <v>44343</v>
      </c>
      <c r="P1365" s="20">
        <f ca="1">_xll.meDateFromTenor(O1365,P$14,"Following",P$13,"Normal")</f>
        <v>44344</v>
      </c>
      <c r="Q1365" s="175" t="str">
        <f ca="1"/>
        <v>Load Curve</v>
      </c>
      <c r="R1365" s="7" t="s">
        <v>4</v>
      </c>
      <c r="S1365" s="174">
        <f t="shared" ref="S1365:S1428" ca="1" si="87">$C1365</f>
        <v>44343</v>
      </c>
      <c r="T1365" s="20">
        <f ca="1">_xll.meDateFromTenor(S1365,"1D","Following",T$13,"Normal")</f>
        <v>44344</v>
      </c>
      <c r="U1365" s="175" t="str">
        <f ca="1"/>
        <v>Load Curve</v>
      </c>
      <c r="V1365" s="136" t="s">
        <v>4</v>
      </c>
    </row>
    <row r="1366" spans="1:22" x14ac:dyDescent="0.25">
      <c r="A1366" s="142">
        <v>1348</v>
      </c>
      <c r="B1366" s="134"/>
      <c r="C1366" s="174">
        <f ca="1">_xll.meDateFromTenor(C1365,"1D","FOLLOWING",D$13,"NORMAL")</f>
        <v>44344</v>
      </c>
      <c r="D1366" s="20">
        <f ca="1">_xll.meDateFromTenor(C1366,D$14,"Following",D$13,"Normal")</f>
        <v>44347</v>
      </c>
      <c r="E1366" s="175">
        <f ca="1"/>
        <v>4.239913831227923E-3</v>
      </c>
      <c r="F1366" s="99"/>
      <c r="G1366" s="174">
        <f t="shared" ca="1" si="84"/>
        <v>44344</v>
      </c>
      <c r="H1366" s="20">
        <f ca="1">_xll.meDateFromTenor(G1366,H$14,"Following",H$13,"Normal")</f>
        <v>44438</v>
      </c>
      <c r="I1366" s="175" t="str">
        <f ca="1"/>
        <v>Load Curve</v>
      </c>
      <c r="J1366" s="7" t="s">
        <v>4</v>
      </c>
      <c r="K1366" s="174">
        <f t="shared" ca="1" si="85"/>
        <v>44344</v>
      </c>
      <c r="L1366" s="20">
        <f ca="1">_xll.meDateFromTenor(K1366,L$14,"Following",L$13,"Normal")</f>
        <v>44529</v>
      </c>
      <c r="M1366" s="175">
        <f ca="1"/>
        <v>7.3727410121771329E-3</v>
      </c>
      <c r="N1366" s="7" t="s">
        <v>4</v>
      </c>
      <c r="O1366" s="174">
        <f t="shared" ca="1" si="86"/>
        <v>44344</v>
      </c>
      <c r="P1366" s="20">
        <f ca="1">_xll.meDateFromTenor(O1366,P$14,"Following",P$13,"Normal")</f>
        <v>44347</v>
      </c>
      <c r="Q1366" s="175" t="str">
        <f ca="1"/>
        <v>Load Curve</v>
      </c>
      <c r="R1366" s="7" t="s">
        <v>4</v>
      </c>
      <c r="S1366" s="174">
        <f t="shared" ca="1" si="87"/>
        <v>44344</v>
      </c>
      <c r="T1366" s="20">
        <f ca="1">_xll.meDateFromTenor(S1366,"1D","Following",T$13,"Normal")</f>
        <v>44347</v>
      </c>
      <c r="U1366" s="175" t="str">
        <f ca="1"/>
        <v>Load Curve</v>
      </c>
      <c r="V1366" s="136" t="s">
        <v>4</v>
      </c>
    </row>
    <row r="1367" spans="1:22" x14ac:dyDescent="0.25">
      <c r="A1367" s="142">
        <v>1349</v>
      </c>
      <c r="B1367" s="134"/>
      <c r="C1367" s="174">
        <f ca="1">_xll.meDateFromTenor(C1366,"1D","FOLLOWING",D$13,"NORMAL")</f>
        <v>44347</v>
      </c>
      <c r="D1367" s="20">
        <f ca="1">_xll.meDateFromTenor(C1367,D$14,"Following",D$13,"Normal")</f>
        <v>44348</v>
      </c>
      <c r="E1367" s="175">
        <f ca="1"/>
        <v>4.257653387530925E-3</v>
      </c>
      <c r="F1367" s="99"/>
      <c r="G1367" s="174">
        <f t="shared" ca="1" si="84"/>
        <v>44347</v>
      </c>
      <c r="H1367" s="20">
        <f ca="1">_xll.meDateFromTenor(G1367,H$14,"Following",H$13,"Normal")</f>
        <v>44439</v>
      </c>
      <c r="I1367" s="175" t="str">
        <f ca="1"/>
        <v>Load Curve</v>
      </c>
      <c r="J1367" s="7" t="s">
        <v>4</v>
      </c>
      <c r="K1367" s="174">
        <f t="shared" ca="1" si="85"/>
        <v>44347</v>
      </c>
      <c r="L1367" s="20">
        <f ca="1">_xll.meDateFromTenor(K1367,L$14,"Following",L$13,"Normal")</f>
        <v>44530</v>
      </c>
      <c r="M1367" s="175">
        <f ca="1"/>
        <v>7.3951126183531184E-3</v>
      </c>
      <c r="N1367" s="7" t="s">
        <v>4</v>
      </c>
      <c r="O1367" s="174">
        <f t="shared" ca="1" si="86"/>
        <v>44347</v>
      </c>
      <c r="P1367" s="20">
        <f ca="1">_xll.meDateFromTenor(O1367,P$14,"Following",P$13,"Normal")</f>
        <v>44348</v>
      </c>
      <c r="Q1367" s="175" t="str">
        <f ca="1"/>
        <v>Load Curve</v>
      </c>
      <c r="R1367" s="7" t="s">
        <v>4</v>
      </c>
      <c r="S1367" s="174">
        <f t="shared" ca="1" si="87"/>
        <v>44347</v>
      </c>
      <c r="T1367" s="20">
        <f ca="1">_xll.meDateFromTenor(S1367,"1D","Following",T$13,"Normal")</f>
        <v>44348</v>
      </c>
      <c r="U1367" s="175" t="str">
        <f ca="1"/>
        <v>Load Curve</v>
      </c>
      <c r="V1367" s="136" t="s">
        <v>4</v>
      </c>
    </row>
    <row r="1368" spans="1:22" x14ac:dyDescent="0.25">
      <c r="A1368" s="142">
        <v>1350</v>
      </c>
      <c r="B1368" s="134"/>
      <c r="C1368" s="174">
        <f ca="1">_xll.meDateFromTenor(C1367,"1D","FOLLOWING",D$13,"NORMAL")</f>
        <v>44348</v>
      </c>
      <c r="D1368" s="20">
        <f ca="1">_xll.meDateFromTenor(C1368,D$14,"Following",D$13,"Normal")</f>
        <v>44349</v>
      </c>
      <c r="E1368" s="175">
        <f ca="1"/>
        <v>4.2665392512571156E-3</v>
      </c>
      <c r="F1368" s="99"/>
      <c r="G1368" s="174">
        <f t="shared" ca="1" si="84"/>
        <v>44348</v>
      </c>
      <c r="H1368" s="20">
        <f ca="1">_xll.meDateFromTenor(G1368,H$14,"Following",H$13,"Normal")</f>
        <v>44440</v>
      </c>
      <c r="I1368" s="175" t="str">
        <f ca="1"/>
        <v>Load Curve</v>
      </c>
      <c r="J1368" s="7" t="s">
        <v>4</v>
      </c>
      <c r="K1368" s="174">
        <f t="shared" ca="1" si="85"/>
        <v>44348</v>
      </c>
      <c r="L1368" s="20">
        <f ca="1">_xll.meDateFromTenor(K1368,L$14,"Following",L$13,"Normal")</f>
        <v>44531</v>
      </c>
      <c r="M1368" s="175">
        <f ca="1"/>
        <v>7.4025841824651925E-3</v>
      </c>
      <c r="N1368" s="7" t="s">
        <v>4</v>
      </c>
      <c r="O1368" s="174">
        <f t="shared" ca="1" si="86"/>
        <v>44348</v>
      </c>
      <c r="P1368" s="20">
        <f ca="1">_xll.meDateFromTenor(O1368,P$14,"Following",P$13,"Normal")</f>
        <v>44349</v>
      </c>
      <c r="Q1368" s="175" t="str">
        <f ca="1"/>
        <v>Load Curve</v>
      </c>
      <c r="R1368" s="7" t="s">
        <v>4</v>
      </c>
      <c r="S1368" s="174">
        <f t="shared" ca="1" si="87"/>
        <v>44348</v>
      </c>
      <c r="T1368" s="20">
        <f ca="1">_xll.meDateFromTenor(S1368,"1D","Following",T$13,"Normal")</f>
        <v>44349</v>
      </c>
      <c r="U1368" s="175" t="str">
        <f ca="1"/>
        <v>Load Curve</v>
      </c>
      <c r="V1368" s="136" t="s">
        <v>4</v>
      </c>
    </row>
    <row r="1369" spans="1:22" x14ac:dyDescent="0.25">
      <c r="A1369" s="142">
        <v>1351</v>
      </c>
      <c r="B1369" s="134"/>
      <c r="C1369" s="174">
        <f ca="1">_xll.meDateFromTenor(C1368,"1D","FOLLOWING",D$13,"NORMAL")</f>
        <v>44349</v>
      </c>
      <c r="D1369" s="20">
        <f ca="1">_xll.meDateFromTenor(C1369,D$14,"Following",D$13,"Normal")</f>
        <v>44350</v>
      </c>
      <c r="E1369" s="175">
        <f ca="1"/>
        <v>4.2754197865229023E-3</v>
      </c>
      <c r="F1369" s="99"/>
      <c r="G1369" s="174">
        <f t="shared" ca="1" si="84"/>
        <v>44349</v>
      </c>
      <c r="H1369" s="20">
        <f ca="1">_xll.meDateFromTenor(G1369,H$14,"Following",H$13,"Normal")</f>
        <v>44441</v>
      </c>
      <c r="I1369" s="175" t="str">
        <f ca="1"/>
        <v>Load Curve</v>
      </c>
      <c r="J1369" s="7" t="s">
        <v>4</v>
      </c>
      <c r="K1369" s="174">
        <f t="shared" ca="1" si="85"/>
        <v>44349</v>
      </c>
      <c r="L1369" s="20">
        <f ca="1">_xll.meDateFromTenor(K1369,L$14,"Following",L$13,"Normal")</f>
        <v>44532</v>
      </c>
      <c r="M1369" s="175">
        <f ca="1"/>
        <v>7.4100629096682281E-3</v>
      </c>
      <c r="N1369" s="7" t="s">
        <v>4</v>
      </c>
      <c r="O1369" s="174">
        <f t="shared" ca="1" si="86"/>
        <v>44349</v>
      </c>
      <c r="P1369" s="20">
        <f ca="1">_xll.meDateFromTenor(O1369,P$14,"Following",P$13,"Normal")</f>
        <v>44350</v>
      </c>
      <c r="Q1369" s="175" t="str">
        <f ca="1"/>
        <v>Load Curve</v>
      </c>
      <c r="R1369" s="7" t="s">
        <v>4</v>
      </c>
      <c r="S1369" s="174">
        <f t="shared" ca="1" si="87"/>
        <v>44349</v>
      </c>
      <c r="T1369" s="20">
        <f ca="1">_xll.meDateFromTenor(S1369,"1D","Following",T$13,"Normal")</f>
        <v>44350</v>
      </c>
      <c r="U1369" s="175" t="str">
        <f ca="1"/>
        <v>Load Curve</v>
      </c>
      <c r="V1369" s="136" t="s">
        <v>4</v>
      </c>
    </row>
    <row r="1370" spans="1:22" x14ac:dyDescent="0.25">
      <c r="A1370" s="142">
        <v>1352</v>
      </c>
      <c r="B1370" s="134"/>
      <c r="C1370" s="174">
        <f ca="1">_xll.meDateFromTenor(C1369,"1D","FOLLOWING",D$13,"NORMAL")</f>
        <v>44350</v>
      </c>
      <c r="D1370" s="20">
        <f ca="1">_xll.meDateFromTenor(C1370,D$14,"Following",D$13,"Normal")</f>
        <v>44351</v>
      </c>
      <c r="E1370" s="175">
        <f ca="1"/>
        <v>4.2842949938133651E-3</v>
      </c>
      <c r="F1370" s="99"/>
      <c r="G1370" s="174">
        <f t="shared" ca="1" si="84"/>
        <v>44350</v>
      </c>
      <c r="H1370" s="20">
        <f ca="1">_xll.meDateFromTenor(G1370,H$14,"Following",H$13,"Normal")</f>
        <v>44442</v>
      </c>
      <c r="I1370" s="175" t="str">
        <f ca="1"/>
        <v>Load Curve</v>
      </c>
      <c r="J1370" s="7" t="s">
        <v>4</v>
      </c>
      <c r="K1370" s="174">
        <f t="shared" ca="1" si="85"/>
        <v>44350</v>
      </c>
      <c r="L1370" s="20">
        <f ca="1">_xll.meDateFromTenor(K1370,L$14,"Following",L$13,"Normal")</f>
        <v>44533</v>
      </c>
      <c r="M1370" s="175">
        <f ca="1"/>
        <v>7.4175487892007659E-3</v>
      </c>
      <c r="N1370" s="7" t="s">
        <v>4</v>
      </c>
      <c r="O1370" s="174">
        <f t="shared" ca="1" si="86"/>
        <v>44350</v>
      </c>
      <c r="P1370" s="20">
        <f ca="1">_xll.meDateFromTenor(O1370,P$14,"Following",P$13,"Normal")</f>
        <v>44351</v>
      </c>
      <c r="Q1370" s="175" t="str">
        <f ca="1"/>
        <v>Load Curve</v>
      </c>
      <c r="R1370" s="7" t="s">
        <v>4</v>
      </c>
      <c r="S1370" s="174">
        <f t="shared" ca="1" si="87"/>
        <v>44350</v>
      </c>
      <c r="T1370" s="20">
        <f ca="1">_xll.meDateFromTenor(S1370,"1D","Following",T$13,"Normal")</f>
        <v>44351</v>
      </c>
      <c r="U1370" s="175" t="str">
        <f ca="1"/>
        <v>Load Curve</v>
      </c>
      <c r="V1370" s="136" t="s">
        <v>4</v>
      </c>
    </row>
    <row r="1371" spans="1:22" x14ac:dyDescent="0.25">
      <c r="A1371" s="142">
        <v>1353</v>
      </c>
      <c r="B1371" s="134"/>
      <c r="C1371" s="174">
        <f ca="1">_xll.meDateFromTenor(C1370,"1D","FOLLOWING",D$13,"NORMAL")</f>
        <v>44351</v>
      </c>
      <c r="D1371" s="20">
        <f ca="1">_xll.meDateFromTenor(C1371,D$14,"Following",D$13,"Normal")</f>
        <v>44354</v>
      </c>
      <c r="E1371" s="175">
        <f ca="1"/>
        <v>4.3020790594992054E-3</v>
      </c>
      <c r="F1371" s="99"/>
      <c r="G1371" s="174">
        <f t="shared" ca="1" si="84"/>
        <v>44351</v>
      </c>
      <c r="H1371" s="20">
        <f ca="1">_xll.meDateFromTenor(G1371,H$14,"Following",H$13,"Normal")</f>
        <v>44445</v>
      </c>
      <c r="I1371" s="175" t="str">
        <f ca="1"/>
        <v>Load Curve</v>
      </c>
      <c r="J1371" s="7" t="s">
        <v>4</v>
      </c>
      <c r="K1371" s="174">
        <f t="shared" ca="1" si="85"/>
        <v>44351</v>
      </c>
      <c r="L1371" s="20">
        <f ca="1">_xll.meDateFromTenor(K1371,L$14,"Following",L$13,"Normal")</f>
        <v>44536</v>
      </c>
      <c r="M1371" s="175">
        <f ca="1"/>
        <v>7.4250418103013567E-3</v>
      </c>
      <c r="N1371" s="7" t="s">
        <v>4</v>
      </c>
      <c r="O1371" s="174">
        <f t="shared" ca="1" si="86"/>
        <v>44351</v>
      </c>
      <c r="P1371" s="20">
        <f ca="1">_xll.meDateFromTenor(O1371,P$14,"Following",P$13,"Normal")</f>
        <v>44354</v>
      </c>
      <c r="Q1371" s="175" t="str">
        <f ca="1"/>
        <v>Load Curve</v>
      </c>
      <c r="R1371" s="7" t="s">
        <v>4</v>
      </c>
      <c r="S1371" s="174">
        <f t="shared" ca="1" si="87"/>
        <v>44351</v>
      </c>
      <c r="T1371" s="20">
        <f ca="1">_xll.meDateFromTenor(S1371,"1D","Following",T$13,"Normal")</f>
        <v>44354</v>
      </c>
      <c r="U1371" s="175" t="str">
        <f ca="1"/>
        <v>Load Curve</v>
      </c>
      <c r="V1371" s="136" t="s">
        <v>4</v>
      </c>
    </row>
    <row r="1372" spans="1:22" x14ac:dyDescent="0.25">
      <c r="A1372" s="142">
        <v>1354</v>
      </c>
      <c r="B1372" s="134"/>
      <c r="C1372" s="174">
        <f ca="1">_xll.meDateFromTenor(C1371,"1D","FOLLOWING",D$13,"NORMAL")</f>
        <v>44354</v>
      </c>
      <c r="D1372" s="20">
        <f ca="1">_xll.meDateFromTenor(C1372,D$14,"Following",D$13,"Normal")</f>
        <v>44355</v>
      </c>
      <c r="E1372" s="175">
        <f ca="1"/>
        <v>4.3197425495826629E-3</v>
      </c>
      <c r="F1372" s="99"/>
      <c r="G1372" s="174">
        <f t="shared" ca="1" si="84"/>
        <v>44354</v>
      </c>
      <c r="H1372" s="20">
        <f ca="1">_xll.meDateFromTenor(G1372,H$14,"Following",H$13,"Normal")</f>
        <v>44446</v>
      </c>
      <c r="I1372" s="175" t="str">
        <f ca="1"/>
        <v>Load Curve</v>
      </c>
      <c r="J1372" s="7" t="s">
        <v>4</v>
      </c>
      <c r="K1372" s="174">
        <f t="shared" ca="1" si="85"/>
        <v>44354</v>
      </c>
      <c r="L1372" s="20">
        <f ca="1">_xll.meDateFromTenor(K1372,L$14,"Following",L$13,"Normal")</f>
        <v>44537</v>
      </c>
      <c r="M1372" s="175">
        <f ca="1"/>
        <v>7.4475636153969235E-3</v>
      </c>
      <c r="N1372" s="7" t="s">
        <v>4</v>
      </c>
      <c r="O1372" s="174">
        <f t="shared" ca="1" si="86"/>
        <v>44354</v>
      </c>
      <c r="P1372" s="20">
        <f ca="1">_xll.meDateFromTenor(O1372,P$14,"Following",P$13,"Normal")</f>
        <v>44355</v>
      </c>
      <c r="Q1372" s="175" t="str">
        <f ca="1"/>
        <v>Load Curve</v>
      </c>
      <c r="R1372" s="7" t="s">
        <v>4</v>
      </c>
      <c r="S1372" s="174">
        <f t="shared" ca="1" si="87"/>
        <v>44354</v>
      </c>
      <c r="T1372" s="20">
        <f ca="1">_xll.meDateFromTenor(S1372,"1D","Following",T$13,"Normal")</f>
        <v>44355</v>
      </c>
      <c r="U1372" s="175" t="str">
        <f ca="1"/>
        <v>Load Curve</v>
      </c>
      <c r="V1372" s="136" t="s">
        <v>4</v>
      </c>
    </row>
    <row r="1373" spans="1:22" x14ac:dyDescent="0.25">
      <c r="A1373" s="142">
        <v>1355</v>
      </c>
      <c r="B1373" s="134"/>
      <c r="C1373" s="174">
        <f ca="1">_xll.meDateFromTenor(C1372,"1D","FOLLOWING",D$13,"NORMAL")</f>
        <v>44355</v>
      </c>
      <c r="D1373" s="20">
        <f ca="1">_xll.meDateFromTenor(C1373,D$14,"Following",D$13,"Normal")</f>
        <v>44356</v>
      </c>
      <c r="E1373" s="175">
        <f ca="1"/>
        <v>4.3285911223385626E-3</v>
      </c>
      <c r="F1373" s="99"/>
      <c r="G1373" s="174">
        <f t="shared" ca="1" si="84"/>
        <v>44355</v>
      </c>
      <c r="H1373" s="20">
        <f ca="1">_xll.meDateFromTenor(G1373,H$14,"Following",H$13,"Normal")</f>
        <v>44447</v>
      </c>
      <c r="I1373" s="175" t="str">
        <f ca="1"/>
        <v>Load Curve</v>
      </c>
      <c r="J1373" s="7" t="s">
        <v>4</v>
      </c>
      <c r="K1373" s="174">
        <f t="shared" ca="1" si="85"/>
        <v>44355</v>
      </c>
      <c r="L1373" s="20">
        <f ca="1">_xll.meDateFromTenor(K1373,L$14,"Following",L$13,"Normal")</f>
        <v>44538</v>
      </c>
      <c r="M1373" s="175">
        <f ca="1"/>
        <v>7.4550850951552033E-3</v>
      </c>
      <c r="N1373" s="7" t="s">
        <v>4</v>
      </c>
      <c r="O1373" s="174">
        <f t="shared" ca="1" si="86"/>
        <v>44355</v>
      </c>
      <c r="P1373" s="20">
        <f ca="1">_xll.meDateFromTenor(O1373,P$14,"Following",P$13,"Normal")</f>
        <v>44356</v>
      </c>
      <c r="Q1373" s="175" t="str">
        <f ca="1"/>
        <v>Load Curve</v>
      </c>
      <c r="R1373" s="7" t="s">
        <v>4</v>
      </c>
      <c r="S1373" s="174">
        <f t="shared" ca="1" si="87"/>
        <v>44355</v>
      </c>
      <c r="T1373" s="20">
        <f ca="1">_xll.meDateFromTenor(S1373,"1D","Following",T$13,"Normal")</f>
        <v>44356</v>
      </c>
      <c r="U1373" s="175" t="str">
        <f ca="1"/>
        <v>Load Curve</v>
      </c>
      <c r="V1373" s="136" t="s">
        <v>4</v>
      </c>
    </row>
    <row r="1374" spans="1:22" x14ac:dyDescent="0.25">
      <c r="A1374" s="142">
        <v>1356</v>
      </c>
      <c r="B1374" s="134"/>
      <c r="C1374" s="174">
        <f ca="1">_xll.meDateFromTenor(C1373,"1D","FOLLOWING",D$13,"NORMAL")</f>
        <v>44356</v>
      </c>
      <c r="D1374" s="20">
        <f ca="1">_xll.meDateFromTenor(C1374,D$14,"Following",D$13,"Normal")</f>
        <v>44357</v>
      </c>
      <c r="E1374" s="175">
        <f ca="1"/>
        <v>4.3374343692719076E-3</v>
      </c>
      <c r="F1374" s="99"/>
      <c r="G1374" s="174">
        <f t="shared" ca="1" si="84"/>
        <v>44356</v>
      </c>
      <c r="H1374" s="20">
        <f ca="1">_xll.meDateFromTenor(G1374,H$14,"Following",H$13,"Normal")</f>
        <v>44448</v>
      </c>
      <c r="I1374" s="175" t="str">
        <f ca="1"/>
        <v>Load Curve</v>
      </c>
      <c r="J1374" s="7" t="s">
        <v>4</v>
      </c>
      <c r="K1374" s="174">
        <f t="shared" ca="1" si="85"/>
        <v>44356</v>
      </c>
      <c r="L1374" s="20">
        <f ca="1">_xll.meDateFromTenor(K1374,L$14,"Following",L$13,"Normal")</f>
        <v>44539</v>
      </c>
      <c r="M1374" s="175">
        <f ca="1"/>
        <v>7.4626136626742808E-3</v>
      </c>
      <c r="N1374" s="7" t="s">
        <v>4</v>
      </c>
      <c r="O1374" s="174">
        <f t="shared" ca="1" si="86"/>
        <v>44356</v>
      </c>
      <c r="P1374" s="20">
        <f ca="1">_xll.meDateFromTenor(O1374,P$14,"Following",P$13,"Normal")</f>
        <v>44357</v>
      </c>
      <c r="Q1374" s="175" t="str">
        <f ca="1"/>
        <v>Load Curve</v>
      </c>
      <c r="R1374" s="7" t="s">
        <v>4</v>
      </c>
      <c r="S1374" s="174">
        <f t="shared" ca="1" si="87"/>
        <v>44356</v>
      </c>
      <c r="T1374" s="20">
        <f ca="1">_xll.meDateFromTenor(S1374,"1D","Following",T$13,"Normal")</f>
        <v>44357</v>
      </c>
      <c r="U1374" s="175" t="str">
        <f ca="1"/>
        <v>Load Curve</v>
      </c>
      <c r="V1374" s="136" t="s">
        <v>4</v>
      </c>
    </row>
    <row r="1375" spans="1:22" x14ac:dyDescent="0.25">
      <c r="A1375" s="142">
        <v>1357</v>
      </c>
      <c r="B1375" s="134"/>
      <c r="C1375" s="174">
        <f ca="1">_xll.meDateFromTenor(C1374,"1D","FOLLOWING",D$13,"NORMAL")</f>
        <v>44357</v>
      </c>
      <c r="D1375" s="20">
        <f ca="1">_xll.meDateFromTenor(C1375,D$14,"Following",D$13,"Normal")</f>
        <v>44358</v>
      </c>
      <c r="E1375" s="175">
        <f ca="1"/>
        <v>4.3462722907879224E-3</v>
      </c>
      <c r="F1375" s="99"/>
      <c r="G1375" s="174">
        <f t="shared" ca="1" si="84"/>
        <v>44357</v>
      </c>
      <c r="H1375" s="20">
        <f ca="1">_xll.meDateFromTenor(G1375,H$14,"Following",H$13,"Normal")</f>
        <v>44449</v>
      </c>
      <c r="I1375" s="175" t="str">
        <f ca="1"/>
        <v>Load Curve</v>
      </c>
      <c r="J1375" s="7" t="s">
        <v>4</v>
      </c>
      <c r="K1375" s="174">
        <f t="shared" ca="1" si="85"/>
        <v>44357</v>
      </c>
      <c r="L1375" s="20">
        <f ca="1">_xll.meDateFromTenor(K1375,L$14,"Following",L$13,"Normal")</f>
        <v>44540</v>
      </c>
      <c r="M1375" s="175">
        <f ca="1"/>
        <v>7.4701493071926955E-3</v>
      </c>
      <c r="N1375" s="7" t="s">
        <v>4</v>
      </c>
      <c r="O1375" s="174">
        <f t="shared" ca="1" si="86"/>
        <v>44357</v>
      </c>
      <c r="P1375" s="20">
        <f ca="1">_xll.meDateFromTenor(O1375,P$14,"Following",P$13,"Normal")</f>
        <v>44358</v>
      </c>
      <c r="Q1375" s="175" t="str">
        <f ca="1"/>
        <v>Load Curve</v>
      </c>
      <c r="R1375" s="7" t="s">
        <v>4</v>
      </c>
      <c r="S1375" s="174">
        <f t="shared" ca="1" si="87"/>
        <v>44357</v>
      </c>
      <c r="T1375" s="20">
        <f ca="1">_xll.meDateFromTenor(S1375,"1D","Following",T$13,"Normal")</f>
        <v>44358</v>
      </c>
      <c r="U1375" s="175" t="str">
        <f ca="1"/>
        <v>Load Curve</v>
      </c>
      <c r="V1375" s="136" t="s">
        <v>4</v>
      </c>
    </row>
    <row r="1376" spans="1:22" x14ac:dyDescent="0.25">
      <c r="A1376" s="142">
        <v>1358</v>
      </c>
      <c r="B1376" s="134"/>
      <c r="C1376" s="174">
        <f ca="1">_xll.meDateFromTenor(C1375,"1D","FOLLOWING",D$13,"NORMAL")</f>
        <v>44358</v>
      </c>
      <c r="D1376" s="20">
        <f ca="1">_xll.meDateFromTenor(C1376,D$14,"Following",D$13,"Normal")</f>
        <v>44361</v>
      </c>
      <c r="E1376" s="175">
        <f ca="1"/>
        <v>4.3639832846851297E-3</v>
      </c>
      <c r="F1376" s="99"/>
      <c r="G1376" s="174">
        <f t="shared" ca="1" si="84"/>
        <v>44358</v>
      </c>
      <c r="H1376" s="20">
        <f ca="1">_xll.meDateFromTenor(G1376,H$14,"Following",H$13,"Normal")</f>
        <v>44452</v>
      </c>
      <c r="I1376" s="175" t="str">
        <f ca="1"/>
        <v>Load Curve</v>
      </c>
      <c r="J1376" s="7" t="s">
        <v>4</v>
      </c>
      <c r="K1376" s="174">
        <f t="shared" ca="1" si="85"/>
        <v>44358</v>
      </c>
      <c r="L1376" s="20">
        <f ca="1">_xll.meDateFromTenor(K1376,L$14,"Following",L$13,"Normal")</f>
        <v>44543</v>
      </c>
      <c r="M1376" s="175">
        <f ca="1"/>
        <v>7.4776920179490036E-3</v>
      </c>
      <c r="N1376" s="7" t="s">
        <v>4</v>
      </c>
      <c r="O1376" s="174">
        <f t="shared" ca="1" si="86"/>
        <v>44358</v>
      </c>
      <c r="P1376" s="20">
        <f ca="1">_xll.meDateFromTenor(O1376,P$14,"Following",P$13,"Normal")</f>
        <v>44361</v>
      </c>
      <c r="Q1376" s="175" t="str">
        <f ca="1"/>
        <v>Load Curve</v>
      </c>
      <c r="R1376" s="7" t="s">
        <v>4</v>
      </c>
      <c r="S1376" s="174">
        <f t="shared" ca="1" si="87"/>
        <v>44358</v>
      </c>
      <c r="T1376" s="20">
        <f ca="1">_xll.meDateFromTenor(S1376,"1D","Following",T$13,"Normal")</f>
        <v>44361</v>
      </c>
      <c r="U1376" s="175" t="str">
        <f ca="1"/>
        <v>Load Curve</v>
      </c>
      <c r="V1376" s="136" t="s">
        <v>4</v>
      </c>
    </row>
    <row r="1377" spans="1:22" x14ac:dyDescent="0.25">
      <c r="A1377" s="142">
        <v>1359</v>
      </c>
      <c r="B1377" s="134"/>
      <c r="C1377" s="174">
        <f ca="1">_xll.meDateFromTenor(C1376,"1D","FOLLOWING",D$13,"NORMAL")</f>
        <v>44361</v>
      </c>
      <c r="D1377" s="20">
        <f ca="1">_xll.meDateFromTenor(C1377,D$14,"Following",D$13,"Normal")</f>
        <v>44362</v>
      </c>
      <c r="E1377" s="175">
        <f ca="1"/>
        <v>4.3815707315182865E-3</v>
      </c>
      <c r="F1377" s="99"/>
      <c r="G1377" s="174">
        <f t="shared" ca="1" si="84"/>
        <v>44361</v>
      </c>
      <c r="H1377" s="20">
        <f ca="1">_xll.meDateFromTenor(G1377,H$14,"Following",H$13,"Normal")</f>
        <v>44453</v>
      </c>
      <c r="I1377" s="175" t="str">
        <f ca="1"/>
        <v>Load Curve</v>
      </c>
      <c r="J1377" s="7" t="s">
        <v>4</v>
      </c>
      <c r="K1377" s="174">
        <f t="shared" ca="1" si="85"/>
        <v>44361</v>
      </c>
      <c r="L1377" s="20">
        <f ca="1">_xll.meDateFromTenor(K1377,L$14,"Following",L$13,"Normal")</f>
        <v>44544</v>
      </c>
      <c r="M1377" s="175">
        <f ca="1"/>
        <v>7.500362440030748E-3</v>
      </c>
      <c r="N1377" s="7" t="s">
        <v>4</v>
      </c>
      <c r="O1377" s="174">
        <f t="shared" ca="1" si="86"/>
        <v>44361</v>
      </c>
      <c r="P1377" s="20">
        <f ca="1">_xll.meDateFromTenor(O1377,P$14,"Following",P$13,"Normal")</f>
        <v>44362</v>
      </c>
      <c r="Q1377" s="175" t="str">
        <f ca="1"/>
        <v>Load Curve</v>
      </c>
      <c r="R1377" s="7" t="s">
        <v>4</v>
      </c>
      <c r="S1377" s="174">
        <f t="shared" ca="1" si="87"/>
        <v>44361</v>
      </c>
      <c r="T1377" s="20">
        <f ca="1">_xll.meDateFromTenor(S1377,"1D","Following",T$13,"Normal")</f>
        <v>44362</v>
      </c>
      <c r="U1377" s="175" t="str">
        <f ca="1"/>
        <v>Load Curve</v>
      </c>
      <c r="V1377" s="136" t="s">
        <v>4</v>
      </c>
    </row>
    <row r="1378" spans="1:22" x14ac:dyDescent="0.25">
      <c r="A1378" s="142">
        <v>1360</v>
      </c>
      <c r="B1378" s="134"/>
      <c r="C1378" s="174">
        <f ca="1">_xll.meDateFromTenor(C1377,"1D","FOLLOWING",D$13,"NORMAL")</f>
        <v>44362</v>
      </c>
      <c r="D1378" s="20">
        <f ca="1">_xll.meDateFromTenor(C1378,D$14,"Following",D$13,"Normal")</f>
        <v>44363</v>
      </c>
      <c r="E1378" s="175">
        <f ca="1"/>
        <v>4.3903820322459342E-3</v>
      </c>
      <c r="F1378" s="99"/>
      <c r="G1378" s="174">
        <f t="shared" ca="1" si="84"/>
        <v>44362</v>
      </c>
      <c r="H1378" s="20">
        <f ca="1">_xll.meDateFromTenor(G1378,H$14,"Following",H$13,"Normal")</f>
        <v>44454</v>
      </c>
      <c r="I1378" s="175" t="str">
        <f ca="1"/>
        <v>Load Curve</v>
      </c>
      <c r="J1378" s="7" t="s">
        <v>4</v>
      </c>
      <c r="K1378" s="174">
        <f t="shared" ca="1" si="85"/>
        <v>44362</v>
      </c>
      <c r="L1378" s="20">
        <f ca="1">_xll.meDateFromTenor(K1378,L$14,"Following",L$13,"Normal")</f>
        <v>44545</v>
      </c>
      <c r="M1378" s="175">
        <f ca="1"/>
        <v>7.5079333081240996E-3</v>
      </c>
      <c r="N1378" s="7" t="s">
        <v>4</v>
      </c>
      <c r="O1378" s="174">
        <f t="shared" ca="1" si="86"/>
        <v>44362</v>
      </c>
      <c r="P1378" s="20">
        <f ca="1">_xll.meDateFromTenor(O1378,P$14,"Following",P$13,"Normal")</f>
        <v>44363</v>
      </c>
      <c r="Q1378" s="175" t="str">
        <f ca="1"/>
        <v>Load Curve</v>
      </c>
      <c r="R1378" s="7" t="s">
        <v>4</v>
      </c>
      <c r="S1378" s="174">
        <f t="shared" ca="1" si="87"/>
        <v>44362</v>
      </c>
      <c r="T1378" s="20">
        <f ca="1">_xll.meDateFromTenor(S1378,"1D","Following",T$13,"Normal")</f>
        <v>44363</v>
      </c>
      <c r="U1378" s="175" t="str">
        <f ca="1"/>
        <v>Load Curve</v>
      </c>
      <c r="V1378" s="136" t="s">
        <v>4</v>
      </c>
    </row>
    <row r="1379" spans="1:22" x14ac:dyDescent="0.25">
      <c r="A1379" s="142">
        <v>1361</v>
      </c>
      <c r="B1379" s="134"/>
      <c r="C1379" s="174">
        <f ca="1">_xll.meDateFromTenor(C1378,"1D","FOLLOWING",D$13,"NORMAL")</f>
        <v>44363</v>
      </c>
      <c r="D1379" s="20">
        <f ca="1">_xll.meDateFromTenor(C1379,D$14,"Following",D$13,"Normal")</f>
        <v>44364</v>
      </c>
      <c r="E1379" s="175">
        <f ca="1"/>
        <v>4.3991880097944943E-3</v>
      </c>
      <c r="F1379" s="99"/>
      <c r="G1379" s="174">
        <f t="shared" ca="1" si="84"/>
        <v>44363</v>
      </c>
      <c r="H1379" s="20">
        <f ca="1">_xll.meDateFromTenor(G1379,H$14,"Following",H$13,"Normal")</f>
        <v>44455</v>
      </c>
      <c r="I1379" s="175" t="str">
        <f ca="1"/>
        <v>Load Curve</v>
      </c>
      <c r="J1379" s="7" t="s">
        <v>4</v>
      </c>
      <c r="K1379" s="174">
        <f t="shared" ca="1" si="85"/>
        <v>44363</v>
      </c>
      <c r="L1379" s="20">
        <f ca="1">_xll.meDateFromTenor(K1379,L$14,"Following",L$13,"Normal")</f>
        <v>44546</v>
      </c>
      <c r="M1379" s="175">
        <f ca="1"/>
        <v>7.5155111886480797E-3</v>
      </c>
      <c r="N1379" s="7" t="s">
        <v>4</v>
      </c>
      <c r="O1379" s="174">
        <f t="shared" ca="1" si="86"/>
        <v>44363</v>
      </c>
      <c r="P1379" s="20">
        <f ca="1">_xll.meDateFromTenor(O1379,P$14,"Following",P$13,"Normal")</f>
        <v>44364</v>
      </c>
      <c r="Q1379" s="175" t="str">
        <f ca="1"/>
        <v>Load Curve</v>
      </c>
      <c r="R1379" s="7" t="s">
        <v>4</v>
      </c>
      <c r="S1379" s="174">
        <f t="shared" ca="1" si="87"/>
        <v>44363</v>
      </c>
      <c r="T1379" s="20">
        <f ca="1">_xll.meDateFromTenor(S1379,"1D","Following",T$13,"Normal")</f>
        <v>44364</v>
      </c>
      <c r="U1379" s="175" t="str">
        <f ca="1"/>
        <v>Load Curve</v>
      </c>
      <c r="V1379" s="136" t="s">
        <v>4</v>
      </c>
    </row>
    <row r="1380" spans="1:22" x14ac:dyDescent="0.25">
      <c r="A1380" s="142">
        <v>1362</v>
      </c>
      <c r="B1380" s="134"/>
      <c r="C1380" s="174">
        <f ca="1">_xll.meDateFromTenor(C1379,"1D","FOLLOWING",D$13,"NORMAL")</f>
        <v>44364</v>
      </c>
      <c r="D1380" s="20">
        <f ca="1">_xll.meDateFromTenor(C1380,D$14,"Following",D$13,"Normal")</f>
        <v>44365</v>
      </c>
      <c r="E1380" s="175">
        <f ca="1"/>
        <v>4.4079886647978347E-3</v>
      </c>
      <c r="F1380" s="99"/>
      <c r="G1380" s="174">
        <f t="shared" ca="1" si="84"/>
        <v>44364</v>
      </c>
      <c r="H1380" s="20">
        <f ca="1">_xll.meDateFromTenor(G1380,H$14,"Following",H$13,"Normal")</f>
        <v>44456</v>
      </c>
      <c r="I1380" s="175" t="str">
        <f ca="1"/>
        <v>Load Curve</v>
      </c>
      <c r="J1380" s="7" t="s">
        <v>4</v>
      </c>
      <c r="K1380" s="174">
        <f t="shared" ca="1" si="85"/>
        <v>44364</v>
      </c>
      <c r="L1380" s="20">
        <f ca="1">_xll.meDateFromTenor(K1380,L$14,"Following",L$13,"Normal")</f>
        <v>44547</v>
      </c>
      <c r="M1380" s="175">
        <f ca="1"/>
        <v>7.5230960708412382E-3</v>
      </c>
      <c r="N1380" s="7" t="s">
        <v>4</v>
      </c>
      <c r="O1380" s="174">
        <f t="shared" ca="1" si="86"/>
        <v>44364</v>
      </c>
      <c r="P1380" s="20">
        <f ca="1">_xll.meDateFromTenor(O1380,P$14,"Following",P$13,"Normal")</f>
        <v>44365</v>
      </c>
      <c r="Q1380" s="175" t="str">
        <f ca="1"/>
        <v>Load Curve</v>
      </c>
      <c r="R1380" s="7" t="s">
        <v>4</v>
      </c>
      <c r="S1380" s="174">
        <f t="shared" ca="1" si="87"/>
        <v>44364</v>
      </c>
      <c r="T1380" s="20">
        <f ca="1">_xll.meDateFromTenor(S1380,"1D","Following",T$13,"Normal")</f>
        <v>44365</v>
      </c>
      <c r="U1380" s="175" t="str">
        <f ca="1"/>
        <v>Load Curve</v>
      </c>
      <c r="V1380" s="136" t="s">
        <v>4</v>
      </c>
    </row>
    <row r="1381" spans="1:22" x14ac:dyDescent="0.25">
      <c r="A1381" s="142">
        <v>1363</v>
      </c>
      <c r="B1381" s="134"/>
      <c r="C1381" s="174">
        <f ca="1">_xll.meDateFromTenor(C1380,"1D","FOLLOWING",D$13,"NORMAL")</f>
        <v>44365</v>
      </c>
      <c r="D1381" s="20">
        <f ca="1">_xll.meDateFromTenor(C1381,D$14,"Following",D$13,"Normal")</f>
        <v>44368</v>
      </c>
      <c r="E1381" s="175">
        <f ca="1"/>
        <v>4.4256266392131167E-3</v>
      </c>
      <c r="F1381" s="99"/>
      <c r="G1381" s="174">
        <f t="shared" ca="1" si="84"/>
        <v>44365</v>
      </c>
      <c r="H1381" s="20">
        <f ca="1">_xll.meDateFromTenor(G1381,H$14,"Following",H$13,"Normal")</f>
        <v>44459</v>
      </c>
      <c r="I1381" s="175" t="str">
        <f ca="1"/>
        <v>Load Curve</v>
      </c>
      <c r="J1381" s="7" t="s">
        <v>4</v>
      </c>
      <c r="K1381" s="174">
        <f t="shared" ca="1" si="85"/>
        <v>44365</v>
      </c>
      <c r="L1381" s="20">
        <f ca="1">_xll.meDateFromTenor(K1381,L$14,"Following",L$13,"Normal")</f>
        <v>44550</v>
      </c>
      <c r="M1381" s="175">
        <f ca="1"/>
        <v>7.5306879439421305E-3</v>
      </c>
      <c r="N1381" s="7" t="s">
        <v>4</v>
      </c>
      <c r="O1381" s="174">
        <f t="shared" ca="1" si="86"/>
        <v>44365</v>
      </c>
      <c r="P1381" s="20">
        <f ca="1">_xll.meDateFromTenor(O1381,P$14,"Following",P$13,"Normal")</f>
        <v>44368</v>
      </c>
      <c r="Q1381" s="175" t="str">
        <f ca="1"/>
        <v>Load Curve</v>
      </c>
      <c r="R1381" s="7" t="s">
        <v>4</v>
      </c>
      <c r="S1381" s="174">
        <f t="shared" ca="1" si="87"/>
        <v>44365</v>
      </c>
      <c r="T1381" s="20">
        <f ca="1">_xll.meDateFromTenor(S1381,"1D","Following",T$13,"Normal")</f>
        <v>44368</v>
      </c>
      <c r="U1381" s="175" t="str">
        <f ca="1"/>
        <v>Load Curve</v>
      </c>
      <c r="V1381" s="136" t="s">
        <v>4</v>
      </c>
    </row>
    <row r="1382" spans="1:22" x14ac:dyDescent="0.25">
      <c r="A1382" s="142">
        <v>1364</v>
      </c>
      <c r="B1382" s="134"/>
      <c r="C1382" s="174">
        <f ca="1">_xll.meDateFromTenor(C1381,"1D","FOLLOWING",D$13,"NORMAL")</f>
        <v>44368</v>
      </c>
      <c r="D1382" s="20">
        <f ca="1">_xll.meDateFromTenor(C1382,D$14,"Following",D$13,"Normal")</f>
        <v>44369</v>
      </c>
      <c r="E1382" s="175">
        <f ca="1"/>
        <v>4.4431380654678934E-3</v>
      </c>
      <c r="F1382" s="99"/>
      <c r="G1382" s="174">
        <f t="shared" ca="1" si="84"/>
        <v>44368</v>
      </c>
      <c r="H1382" s="20">
        <f ca="1">_xll.meDateFromTenor(G1382,H$14,"Following",H$13,"Normal")</f>
        <v>44460</v>
      </c>
      <c r="I1382" s="175" t="str">
        <f ca="1"/>
        <v>Load Curve</v>
      </c>
      <c r="J1382" s="7" t="s">
        <v>4</v>
      </c>
      <c r="K1382" s="174">
        <f t="shared" ca="1" si="85"/>
        <v>44368</v>
      </c>
      <c r="L1382" s="20">
        <f ca="1">_xll.meDateFromTenor(K1382,L$14,"Following",L$13,"Normal")</f>
        <v>44551</v>
      </c>
      <c r="M1382" s="175">
        <f ca="1"/>
        <v>7.5535054010766453E-3</v>
      </c>
      <c r="N1382" s="7" t="s">
        <v>4</v>
      </c>
      <c r="O1382" s="174">
        <f t="shared" ca="1" si="86"/>
        <v>44368</v>
      </c>
      <c r="P1382" s="20">
        <f ca="1">_xll.meDateFromTenor(O1382,P$14,"Following",P$13,"Normal")</f>
        <v>44369</v>
      </c>
      <c r="Q1382" s="175" t="str">
        <f ca="1"/>
        <v>Load Curve</v>
      </c>
      <c r="R1382" s="7" t="s">
        <v>4</v>
      </c>
      <c r="S1382" s="174">
        <f t="shared" ca="1" si="87"/>
        <v>44368</v>
      </c>
      <c r="T1382" s="20">
        <f ca="1">_xll.meDateFromTenor(S1382,"1D","Following",T$13,"Normal")</f>
        <v>44369</v>
      </c>
      <c r="U1382" s="175" t="str">
        <f ca="1"/>
        <v>Load Curve</v>
      </c>
      <c r="V1382" s="136" t="s">
        <v>4</v>
      </c>
    </row>
    <row r="1383" spans="1:22" x14ac:dyDescent="0.25">
      <c r="A1383" s="142">
        <v>1365</v>
      </c>
      <c r="B1383" s="134"/>
      <c r="C1383" s="174">
        <f ca="1">_xll.meDateFromTenor(C1382,"1D","FOLLOWING",D$13,"NORMAL")</f>
        <v>44369</v>
      </c>
      <c r="D1383" s="20">
        <f ca="1">_xll.meDateFromTenor(C1383,D$14,"Following",D$13,"Normal")</f>
        <v>44370</v>
      </c>
      <c r="E1383" s="175">
        <f ca="1"/>
        <v>4.4519121126381294E-3</v>
      </c>
      <c r="F1383" s="99"/>
      <c r="G1383" s="174">
        <f t="shared" ca="1" si="84"/>
        <v>44369</v>
      </c>
      <c r="H1383" s="20">
        <f ca="1">_xll.meDateFromTenor(G1383,H$14,"Following",H$13,"Normal")</f>
        <v>44461</v>
      </c>
      <c r="I1383" s="175" t="str">
        <f ca="1"/>
        <v>Load Curve</v>
      </c>
      <c r="J1383" s="7" t="s">
        <v>4</v>
      </c>
      <c r="K1383" s="174">
        <f t="shared" ca="1" si="85"/>
        <v>44369</v>
      </c>
      <c r="L1383" s="20">
        <f ca="1">_xll.meDateFromTenor(K1383,L$14,"Following",L$13,"Normal")</f>
        <v>44552</v>
      </c>
      <c r="M1383" s="175">
        <f ca="1"/>
        <v>7.5611251301939278E-3</v>
      </c>
      <c r="N1383" s="7" t="s">
        <v>4</v>
      </c>
      <c r="O1383" s="174">
        <f t="shared" ca="1" si="86"/>
        <v>44369</v>
      </c>
      <c r="P1383" s="20">
        <f ca="1">_xll.meDateFromTenor(O1383,P$14,"Following",P$13,"Normal")</f>
        <v>44370</v>
      </c>
      <c r="Q1383" s="175" t="str">
        <f ca="1"/>
        <v>Load Curve</v>
      </c>
      <c r="R1383" s="7" t="s">
        <v>4</v>
      </c>
      <c r="S1383" s="174">
        <f t="shared" ca="1" si="87"/>
        <v>44369</v>
      </c>
      <c r="T1383" s="20">
        <f ca="1">_xll.meDateFromTenor(S1383,"1D","Following",T$13,"Normal")</f>
        <v>44370</v>
      </c>
      <c r="U1383" s="175" t="str">
        <f ca="1"/>
        <v>Load Curve</v>
      </c>
      <c r="V1383" s="136" t="s">
        <v>4</v>
      </c>
    </row>
    <row r="1384" spans="1:22" x14ac:dyDescent="0.25">
      <c r="A1384" s="142">
        <v>1366</v>
      </c>
      <c r="B1384" s="134"/>
      <c r="C1384" s="174">
        <f ca="1">_xll.meDateFromTenor(C1383,"1D","FOLLOWING",D$13,"NORMAL")</f>
        <v>44370</v>
      </c>
      <c r="D1384" s="20">
        <f ca="1">_xll.meDateFromTenor(C1384,D$14,"Following",D$13,"Normal")</f>
        <v>44371</v>
      </c>
      <c r="E1384" s="175">
        <f ca="1"/>
        <v>4.4606808395812568E-3</v>
      </c>
      <c r="F1384" s="99"/>
      <c r="G1384" s="174">
        <f t="shared" ca="1" si="84"/>
        <v>44370</v>
      </c>
      <c r="H1384" s="20">
        <f ca="1">_xll.meDateFromTenor(G1384,H$14,"Following",H$13,"Normal")</f>
        <v>44462</v>
      </c>
      <c r="I1384" s="175" t="str">
        <f ca="1"/>
        <v>Load Curve</v>
      </c>
      <c r="J1384" s="7" t="s">
        <v>4</v>
      </c>
      <c r="K1384" s="174">
        <f t="shared" ca="1" si="85"/>
        <v>44370</v>
      </c>
      <c r="L1384" s="20">
        <f ca="1">_xll.meDateFromTenor(K1384,L$14,"Following",L$13,"Normal")</f>
        <v>44553</v>
      </c>
      <c r="M1384" s="175">
        <f ca="1"/>
        <v>7.5687517964116808E-3</v>
      </c>
      <c r="N1384" s="7" t="s">
        <v>4</v>
      </c>
      <c r="O1384" s="174">
        <f t="shared" ca="1" si="86"/>
        <v>44370</v>
      </c>
      <c r="P1384" s="20">
        <f ca="1">_xll.meDateFromTenor(O1384,P$14,"Following",P$13,"Normal")</f>
        <v>44371</v>
      </c>
      <c r="Q1384" s="175" t="str">
        <f ca="1"/>
        <v>Load Curve</v>
      </c>
      <c r="R1384" s="7" t="s">
        <v>4</v>
      </c>
      <c r="S1384" s="174">
        <f t="shared" ca="1" si="87"/>
        <v>44370</v>
      </c>
      <c r="T1384" s="20">
        <f ca="1">_xll.meDateFromTenor(S1384,"1D","Following",T$13,"Normal")</f>
        <v>44371</v>
      </c>
      <c r="U1384" s="175" t="str">
        <f ca="1"/>
        <v>Load Curve</v>
      </c>
      <c r="V1384" s="136" t="s">
        <v>4</v>
      </c>
    </row>
    <row r="1385" spans="1:22" x14ac:dyDescent="0.25">
      <c r="A1385" s="142">
        <v>1367</v>
      </c>
      <c r="B1385" s="134"/>
      <c r="C1385" s="174">
        <f ca="1">_xll.meDateFromTenor(C1384,"1D","FOLLOWING",D$13,"NORMAL")</f>
        <v>44371</v>
      </c>
      <c r="D1385" s="20">
        <f ca="1">_xll.meDateFromTenor(C1385,D$14,"Following",D$13,"Normal")</f>
        <v>44372</v>
      </c>
      <c r="E1385" s="175">
        <f ca="1"/>
        <v>4.4694442461431037E-3</v>
      </c>
      <c r="F1385" s="99"/>
      <c r="G1385" s="174">
        <f t="shared" ca="1" si="84"/>
        <v>44371</v>
      </c>
      <c r="H1385" s="20">
        <f ca="1">_xll.meDateFromTenor(G1385,H$14,"Following",H$13,"Normal")</f>
        <v>44463</v>
      </c>
      <c r="I1385" s="175" t="str">
        <f ca="1"/>
        <v>Load Curve</v>
      </c>
      <c r="J1385" s="7" t="s">
        <v>4</v>
      </c>
      <c r="K1385" s="174">
        <f t="shared" ca="1" si="85"/>
        <v>44371</v>
      </c>
      <c r="L1385" s="20">
        <f ca="1">_xll.meDateFromTenor(K1385,L$14,"Following",L$13,"Normal")</f>
        <v>44554</v>
      </c>
      <c r="M1385" s="175">
        <f ca="1"/>
        <v>7.5763853889684509E-3</v>
      </c>
      <c r="N1385" s="7" t="s">
        <v>4</v>
      </c>
      <c r="O1385" s="174">
        <f t="shared" ca="1" si="86"/>
        <v>44371</v>
      </c>
      <c r="P1385" s="20">
        <f ca="1">_xll.meDateFromTenor(O1385,P$14,"Following",P$13,"Normal")</f>
        <v>44372</v>
      </c>
      <c r="Q1385" s="175" t="str">
        <f ca="1"/>
        <v>Load Curve</v>
      </c>
      <c r="R1385" s="7" t="s">
        <v>4</v>
      </c>
      <c r="S1385" s="174">
        <f t="shared" ca="1" si="87"/>
        <v>44371</v>
      </c>
      <c r="T1385" s="20">
        <f ca="1">_xll.meDateFromTenor(S1385,"1D","Following",T$13,"Normal")</f>
        <v>44372</v>
      </c>
      <c r="U1385" s="175" t="str">
        <f ca="1"/>
        <v>Load Curve</v>
      </c>
      <c r="V1385" s="136" t="s">
        <v>4</v>
      </c>
    </row>
    <row r="1386" spans="1:22" x14ac:dyDescent="0.25">
      <c r="A1386" s="142">
        <v>1368</v>
      </c>
      <c r="B1386" s="134"/>
      <c r="C1386" s="174">
        <f ca="1">_xll.meDateFromTenor(C1385,"1D","FOLLOWING",D$13,"NORMAL")</f>
        <v>44372</v>
      </c>
      <c r="D1386" s="20">
        <f ca="1">_xll.meDateFromTenor(C1386,D$14,"Following",D$13,"Normal")</f>
        <v>44375</v>
      </c>
      <c r="E1386" s="175">
        <f ca="1"/>
        <v>4.4870092525248753E-3</v>
      </c>
      <c r="F1386" s="99"/>
      <c r="G1386" s="174">
        <f t="shared" ca="1" si="84"/>
        <v>44372</v>
      </c>
      <c r="H1386" s="20">
        <f ca="1">_xll.meDateFromTenor(G1386,H$14,"Following",H$13,"Normal")</f>
        <v>44466</v>
      </c>
      <c r="I1386" s="175" t="str">
        <f ca="1"/>
        <v>Load Curve</v>
      </c>
      <c r="J1386" s="7" t="s">
        <v>4</v>
      </c>
      <c r="K1386" s="174">
        <f t="shared" ca="1" si="85"/>
        <v>44372</v>
      </c>
      <c r="L1386" s="20">
        <f ca="1">_xll.meDateFromTenor(K1386,L$14,"Following",L$13,"Normal")</f>
        <v>44557</v>
      </c>
      <c r="M1386" s="175">
        <f ca="1"/>
        <v>7.5840258971027873E-3</v>
      </c>
      <c r="N1386" s="7" t="s">
        <v>4</v>
      </c>
      <c r="O1386" s="174">
        <f t="shared" ca="1" si="86"/>
        <v>44372</v>
      </c>
      <c r="P1386" s="20">
        <f ca="1">_xll.meDateFromTenor(O1386,P$14,"Following",P$13,"Normal")</f>
        <v>44375</v>
      </c>
      <c r="Q1386" s="175" t="str">
        <f ca="1"/>
        <v>Load Curve</v>
      </c>
      <c r="R1386" s="7" t="s">
        <v>4</v>
      </c>
      <c r="S1386" s="174">
        <f t="shared" ca="1" si="87"/>
        <v>44372</v>
      </c>
      <c r="T1386" s="20">
        <f ca="1">_xll.meDateFromTenor(S1386,"1D","Following",T$13,"Normal")</f>
        <v>44375</v>
      </c>
      <c r="U1386" s="175" t="str">
        <f ca="1"/>
        <v>Load Curve</v>
      </c>
      <c r="V1386" s="136" t="s">
        <v>4</v>
      </c>
    </row>
    <row r="1387" spans="1:22" x14ac:dyDescent="0.25">
      <c r="A1387" s="142">
        <v>1369</v>
      </c>
      <c r="B1387" s="134"/>
      <c r="C1387" s="174">
        <f ca="1">_xll.meDateFromTenor(C1386,"1D","FOLLOWING",D$13,"NORMAL")</f>
        <v>44375</v>
      </c>
      <c r="D1387" s="20">
        <f ca="1">_xll.meDateFromTenor(C1387,D$14,"Following",D$13,"Normal")</f>
        <v>44376</v>
      </c>
      <c r="E1387" s="175">
        <f ca="1"/>
        <v>4.5044446800542462E-3</v>
      </c>
      <c r="F1387" s="99"/>
      <c r="G1387" s="174">
        <f t="shared" ca="1" si="84"/>
        <v>44375</v>
      </c>
      <c r="H1387" s="20">
        <f ca="1">_xll.meDateFromTenor(G1387,H$14,"Following",H$13,"Normal")</f>
        <v>44467</v>
      </c>
      <c r="I1387" s="175" t="str">
        <f ca="1"/>
        <v>Load Curve</v>
      </c>
      <c r="J1387" s="7" t="s">
        <v>4</v>
      </c>
      <c r="K1387" s="174">
        <f t="shared" ca="1" si="85"/>
        <v>44375</v>
      </c>
      <c r="L1387" s="20">
        <f ca="1">_xll.meDateFromTenor(K1387,L$14,"Following",L$13,"Normal")</f>
        <v>44558</v>
      </c>
      <c r="M1387" s="175">
        <f ca="1"/>
        <v>7.6069888073566679E-3</v>
      </c>
      <c r="N1387" s="7" t="s">
        <v>4</v>
      </c>
      <c r="O1387" s="174">
        <f t="shared" ca="1" si="86"/>
        <v>44375</v>
      </c>
      <c r="P1387" s="20">
        <f ca="1">_xll.meDateFromTenor(O1387,P$14,"Following",P$13,"Normal")</f>
        <v>44376</v>
      </c>
      <c r="Q1387" s="175" t="str">
        <f ca="1"/>
        <v>Load Curve</v>
      </c>
      <c r="R1387" s="7" t="s">
        <v>4</v>
      </c>
      <c r="S1387" s="174">
        <f t="shared" ca="1" si="87"/>
        <v>44375</v>
      </c>
      <c r="T1387" s="20">
        <f ca="1">_xll.meDateFromTenor(S1387,"1D","Following",T$13,"Normal")</f>
        <v>44376</v>
      </c>
      <c r="U1387" s="175" t="str">
        <f ca="1"/>
        <v>Load Curve</v>
      </c>
      <c r="V1387" s="136" t="s">
        <v>4</v>
      </c>
    </row>
    <row r="1388" spans="1:22" x14ac:dyDescent="0.25">
      <c r="A1388" s="142">
        <v>1370</v>
      </c>
      <c r="B1388" s="134"/>
      <c r="C1388" s="174">
        <f ca="1">_xll.meDateFromTenor(C1387,"1D","FOLLOWING",D$13,"NORMAL")</f>
        <v>44376</v>
      </c>
      <c r="D1388" s="20">
        <f ca="1">_xll.meDateFromTenor(C1388,D$14,"Following",D$13,"Normal")</f>
        <v>44377</v>
      </c>
      <c r="E1388" s="175">
        <f ca="1"/>
        <v>4.5131814918868028E-3</v>
      </c>
      <c r="F1388" s="99"/>
      <c r="G1388" s="174">
        <f t="shared" ca="1" si="84"/>
        <v>44376</v>
      </c>
      <c r="H1388" s="20">
        <f ca="1">_xll.meDateFromTenor(G1388,H$14,"Following",H$13,"Normal")</f>
        <v>44468</v>
      </c>
      <c r="I1388" s="175" t="str">
        <f ca="1"/>
        <v>Load Curve</v>
      </c>
      <c r="J1388" s="7" t="s">
        <v>4</v>
      </c>
      <c r="K1388" s="174">
        <f t="shared" ca="1" si="85"/>
        <v>44376</v>
      </c>
      <c r="L1388" s="20">
        <f ca="1">_xll.meDateFromTenor(K1388,L$14,"Following",L$13,"Normal")</f>
        <v>44559</v>
      </c>
      <c r="M1388" s="175">
        <f ca="1"/>
        <v>7.6146568701867508E-3</v>
      </c>
      <c r="N1388" s="7" t="s">
        <v>4</v>
      </c>
      <c r="O1388" s="174">
        <f t="shared" ca="1" si="86"/>
        <v>44376</v>
      </c>
      <c r="P1388" s="20">
        <f ca="1">_xll.meDateFromTenor(O1388,P$14,"Following",P$13,"Normal")</f>
        <v>44377</v>
      </c>
      <c r="Q1388" s="175" t="str">
        <f ca="1"/>
        <v>Load Curve</v>
      </c>
      <c r="R1388" s="7" t="s">
        <v>4</v>
      </c>
      <c r="S1388" s="174">
        <f t="shared" ca="1" si="87"/>
        <v>44376</v>
      </c>
      <c r="T1388" s="20">
        <f ca="1">_xll.meDateFromTenor(S1388,"1D","Following",T$13,"Normal")</f>
        <v>44377</v>
      </c>
      <c r="U1388" s="175" t="str">
        <f ca="1"/>
        <v>Load Curve</v>
      </c>
      <c r="V1388" s="136" t="s">
        <v>4</v>
      </c>
    </row>
    <row r="1389" spans="1:22" x14ac:dyDescent="0.25">
      <c r="A1389" s="142">
        <v>1371</v>
      </c>
      <c r="B1389" s="134"/>
      <c r="C1389" s="174">
        <f ca="1">_xll.meDateFromTenor(C1388,"1D","FOLLOWING",D$13,"NORMAL")</f>
        <v>44377</v>
      </c>
      <c r="D1389" s="20">
        <f ca="1">_xll.meDateFromTenor(C1389,D$14,"Following",D$13,"Normal")</f>
        <v>44378</v>
      </c>
      <c r="E1389" s="175">
        <f ca="1"/>
        <v>4.5219129860559377E-3</v>
      </c>
      <c r="F1389" s="99"/>
      <c r="G1389" s="174">
        <f t="shared" ca="1" si="84"/>
        <v>44377</v>
      </c>
      <c r="H1389" s="20">
        <f ca="1">_xll.meDateFromTenor(G1389,H$14,"Following",H$13,"Normal")</f>
        <v>44469</v>
      </c>
      <c r="I1389" s="175" t="str">
        <f ca="1"/>
        <v>Load Curve</v>
      </c>
      <c r="J1389" s="7" t="s">
        <v>4</v>
      </c>
      <c r="K1389" s="174">
        <f t="shared" ca="1" si="85"/>
        <v>44377</v>
      </c>
      <c r="L1389" s="20">
        <f ca="1">_xll.meDateFromTenor(K1389,L$14,"Following",L$13,"Normal")</f>
        <v>44560</v>
      </c>
      <c r="M1389" s="175">
        <f ca="1"/>
        <v>7.6223317947871393E-3</v>
      </c>
      <c r="N1389" s="7" t="s">
        <v>4</v>
      </c>
      <c r="O1389" s="174">
        <f t="shared" ca="1" si="86"/>
        <v>44377</v>
      </c>
      <c r="P1389" s="20">
        <f ca="1">_xll.meDateFromTenor(O1389,P$14,"Following",P$13,"Normal")</f>
        <v>44378</v>
      </c>
      <c r="Q1389" s="175" t="str">
        <f ca="1"/>
        <v>Load Curve</v>
      </c>
      <c r="R1389" s="7" t="s">
        <v>4</v>
      </c>
      <c r="S1389" s="174">
        <f t="shared" ca="1" si="87"/>
        <v>44377</v>
      </c>
      <c r="T1389" s="20">
        <f ca="1">_xll.meDateFromTenor(S1389,"1D","Following",T$13,"Normal")</f>
        <v>44378</v>
      </c>
      <c r="U1389" s="175" t="str">
        <f ca="1"/>
        <v>Load Curve</v>
      </c>
      <c r="V1389" s="136" t="s">
        <v>4</v>
      </c>
    </row>
    <row r="1390" spans="1:22" x14ac:dyDescent="0.25">
      <c r="A1390" s="142">
        <v>1372</v>
      </c>
      <c r="B1390" s="134"/>
      <c r="C1390" s="174">
        <f ca="1">_xll.meDateFromTenor(C1389,"1D","FOLLOWING",D$13,"NORMAL")</f>
        <v>44378</v>
      </c>
      <c r="D1390" s="20">
        <f ca="1">_xll.meDateFromTenor(C1390,D$14,"Following",D$13,"Normal")</f>
        <v>44379</v>
      </c>
      <c r="E1390" s="175">
        <f ca="1"/>
        <v>4.5306391626358097E-3</v>
      </c>
      <c r="F1390" s="99"/>
      <c r="G1390" s="174">
        <f t="shared" ca="1" si="84"/>
        <v>44378</v>
      </c>
      <c r="H1390" s="20">
        <f ca="1">_xll.meDateFromTenor(G1390,H$14,"Following",H$13,"Normal")</f>
        <v>44470</v>
      </c>
      <c r="I1390" s="175" t="str">
        <f ca="1"/>
        <v>Load Curve</v>
      </c>
      <c r="J1390" s="7" t="s">
        <v>4</v>
      </c>
      <c r="K1390" s="174">
        <f t="shared" ca="1" si="85"/>
        <v>44378</v>
      </c>
      <c r="L1390" s="20">
        <f ca="1">_xll.meDateFromTenor(K1390,L$14,"Following",L$13,"Normal")</f>
        <v>44564</v>
      </c>
      <c r="M1390" s="175">
        <f ca="1"/>
        <v>7.6300135703963835E-3</v>
      </c>
      <c r="N1390" s="7" t="s">
        <v>4</v>
      </c>
      <c r="O1390" s="174">
        <f t="shared" ca="1" si="86"/>
        <v>44378</v>
      </c>
      <c r="P1390" s="20">
        <f ca="1">_xll.meDateFromTenor(O1390,P$14,"Following",P$13,"Normal")</f>
        <v>44379</v>
      </c>
      <c r="Q1390" s="175" t="str">
        <f ca="1"/>
        <v>Load Curve</v>
      </c>
      <c r="R1390" s="7" t="s">
        <v>4</v>
      </c>
      <c r="S1390" s="174">
        <f t="shared" ca="1" si="87"/>
        <v>44378</v>
      </c>
      <c r="T1390" s="20">
        <f ca="1">_xll.meDateFromTenor(S1390,"1D","Following",T$13,"Normal")</f>
        <v>44379</v>
      </c>
      <c r="U1390" s="175" t="str">
        <f ca="1"/>
        <v>Load Curve</v>
      </c>
      <c r="V1390" s="136" t="s">
        <v>4</v>
      </c>
    </row>
    <row r="1391" spans="1:22" x14ac:dyDescent="0.25">
      <c r="A1391" s="142">
        <v>1373</v>
      </c>
      <c r="B1391" s="134"/>
      <c r="C1391" s="174">
        <f ca="1">_xll.meDateFromTenor(C1390,"1D","FOLLOWING",D$13,"NORMAL")</f>
        <v>44379</v>
      </c>
      <c r="D1391" s="20">
        <f ca="1">_xll.meDateFromTenor(C1391,D$14,"Following",D$13,"Normal")</f>
        <v>44382</v>
      </c>
      <c r="E1391" s="175">
        <f ca="1"/>
        <v>4.5481312508679848E-3</v>
      </c>
      <c r="F1391" s="99"/>
      <c r="G1391" s="174">
        <f t="shared" ca="1" si="84"/>
        <v>44379</v>
      </c>
      <c r="H1391" s="20">
        <f ca="1">_xll.meDateFromTenor(G1391,H$14,"Following",H$13,"Normal")</f>
        <v>44473</v>
      </c>
      <c r="I1391" s="175" t="str">
        <f ca="1"/>
        <v>Load Curve</v>
      </c>
      <c r="J1391" s="7" t="s">
        <v>4</v>
      </c>
      <c r="K1391" s="174">
        <f t="shared" ca="1" si="85"/>
        <v>44379</v>
      </c>
      <c r="L1391" s="20">
        <f ca="1">_xll.meDateFromTenor(K1391,L$14,"Following",L$13,"Normal")</f>
        <v>44564</v>
      </c>
      <c r="M1391" s="175">
        <f ca="1"/>
        <v>7.6377021862530309E-3</v>
      </c>
      <c r="N1391" s="7" t="s">
        <v>4</v>
      </c>
      <c r="O1391" s="174">
        <f t="shared" ca="1" si="86"/>
        <v>44379</v>
      </c>
      <c r="P1391" s="20">
        <f ca="1">_xll.meDateFromTenor(O1391,P$14,"Following",P$13,"Normal")</f>
        <v>44382</v>
      </c>
      <c r="Q1391" s="175" t="str">
        <f ca="1"/>
        <v>Load Curve</v>
      </c>
      <c r="R1391" s="7" t="s">
        <v>4</v>
      </c>
      <c r="S1391" s="174">
        <f t="shared" ca="1" si="87"/>
        <v>44379</v>
      </c>
      <c r="T1391" s="20">
        <f ca="1">_xll.meDateFromTenor(S1391,"1D","Following",T$13,"Normal")</f>
        <v>44382</v>
      </c>
      <c r="U1391" s="175" t="str">
        <f ca="1"/>
        <v>Load Curve</v>
      </c>
      <c r="V1391" s="136" t="s">
        <v>4</v>
      </c>
    </row>
    <row r="1392" spans="1:22" x14ac:dyDescent="0.25">
      <c r="A1392" s="142">
        <v>1374</v>
      </c>
      <c r="B1392" s="134"/>
      <c r="C1392" s="174">
        <f ca="1">_xll.meDateFromTenor(C1391,"1D","FOLLOWING",D$13,"NORMAL")</f>
        <v>44382</v>
      </c>
      <c r="D1392" s="20">
        <f ca="1">_xll.meDateFromTenor(C1392,D$14,"Following",D$13,"Normal")</f>
        <v>44383</v>
      </c>
      <c r="E1392" s="175">
        <f ca="1"/>
        <v>4.5654907009311041E-3</v>
      </c>
      <c r="F1392" s="99"/>
      <c r="G1392" s="174">
        <f t="shared" ca="1" si="84"/>
        <v>44382</v>
      </c>
      <c r="H1392" s="20">
        <f ca="1">_xll.meDateFromTenor(G1392,H$14,"Following",H$13,"Normal")</f>
        <v>44474</v>
      </c>
      <c r="I1392" s="175" t="str">
        <f ca="1"/>
        <v>Load Curve</v>
      </c>
      <c r="J1392" s="7" t="s">
        <v>4</v>
      </c>
      <c r="K1392" s="174">
        <f t="shared" ca="1" si="85"/>
        <v>44382</v>
      </c>
      <c r="L1392" s="20">
        <f ca="1">_xll.meDateFromTenor(K1392,L$14,"Following",L$13,"Normal")</f>
        <v>44566</v>
      </c>
      <c r="M1392" s="175">
        <f ca="1"/>
        <v>7.6608089676928753E-3</v>
      </c>
      <c r="N1392" s="7" t="s">
        <v>4</v>
      </c>
      <c r="O1392" s="174">
        <f t="shared" ca="1" si="86"/>
        <v>44382</v>
      </c>
      <c r="P1392" s="20">
        <f ca="1">_xll.meDateFromTenor(O1392,P$14,"Following",P$13,"Normal")</f>
        <v>44383</v>
      </c>
      <c r="Q1392" s="175" t="str">
        <f ca="1"/>
        <v>Load Curve</v>
      </c>
      <c r="R1392" s="7" t="s">
        <v>4</v>
      </c>
      <c r="S1392" s="174">
        <f t="shared" ca="1" si="87"/>
        <v>44382</v>
      </c>
      <c r="T1392" s="20">
        <f ca="1">_xll.meDateFromTenor(S1392,"1D","Following",T$13,"Normal")</f>
        <v>44383</v>
      </c>
      <c r="U1392" s="175" t="str">
        <f ca="1"/>
        <v>Load Curve</v>
      </c>
      <c r="V1392" s="136" t="s">
        <v>4</v>
      </c>
    </row>
    <row r="1393" spans="1:22" x14ac:dyDescent="0.25">
      <c r="A1393" s="142">
        <v>1375</v>
      </c>
      <c r="B1393" s="134"/>
      <c r="C1393" s="174">
        <f ca="1">_xll.meDateFromTenor(C1392,"1D","FOLLOWING",D$13,"NORMAL")</f>
        <v>44383</v>
      </c>
      <c r="D1393" s="20">
        <f ca="1">_xll.meDateFromTenor(C1393,D$14,"Following",D$13,"Normal")</f>
        <v>44384</v>
      </c>
      <c r="E1393" s="175">
        <f ca="1"/>
        <v>4.5741902951775531E-3</v>
      </c>
      <c r="F1393" s="99"/>
      <c r="G1393" s="174">
        <f t="shared" ca="1" si="84"/>
        <v>44383</v>
      </c>
      <c r="H1393" s="20">
        <f ca="1">_xll.meDateFromTenor(G1393,H$14,"Following",H$13,"Normal")</f>
        <v>44475</v>
      </c>
      <c r="I1393" s="175" t="str">
        <f ca="1"/>
        <v>Load Curve</v>
      </c>
      <c r="J1393" s="7" t="s">
        <v>4</v>
      </c>
      <c r="K1393" s="174">
        <f t="shared" ca="1" si="85"/>
        <v>44383</v>
      </c>
      <c r="L1393" s="20">
        <f ca="1">_xll.meDateFromTenor(K1393,L$14,"Following",L$13,"Normal")</f>
        <v>44567</v>
      </c>
      <c r="M1393" s="175">
        <f ca="1"/>
        <v>7.6685248369246228E-3</v>
      </c>
      <c r="N1393" s="7" t="s">
        <v>4</v>
      </c>
      <c r="O1393" s="174">
        <f t="shared" ca="1" si="86"/>
        <v>44383</v>
      </c>
      <c r="P1393" s="20">
        <f ca="1">_xll.meDateFromTenor(O1393,P$14,"Following",P$13,"Normal")</f>
        <v>44384</v>
      </c>
      <c r="Q1393" s="175" t="str">
        <f ca="1"/>
        <v>Load Curve</v>
      </c>
      <c r="R1393" s="7" t="s">
        <v>4</v>
      </c>
      <c r="S1393" s="174">
        <f t="shared" ca="1" si="87"/>
        <v>44383</v>
      </c>
      <c r="T1393" s="20">
        <f ca="1">_xll.meDateFromTenor(S1393,"1D","Following",T$13,"Normal")</f>
        <v>44384</v>
      </c>
      <c r="U1393" s="175" t="str">
        <f ca="1"/>
        <v>Load Curve</v>
      </c>
      <c r="V1393" s="136" t="s">
        <v>4</v>
      </c>
    </row>
    <row r="1394" spans="1:22" x14ac:dyDescent="0.25">
      <c r="A1394" s="142">
        <v>1376</v>
      </c>
      <c r="B1394" s="134"/>
      <c r="C1394" s="174">
        <f ca="1">_xll.meDateFromTenor(C1393,"1D","FOLLOWING",D$13,"NORMAL")</f>
        <v>44384</v>
      </c>
      <c r="D1394" s="20">
        <f ca="1">_xll.meDateFromTenor(C1394,D$14,"Following",D$13,"Normal")</f>
        <v>44385</v>
      </c>
      <c r="E1394" s="175">
        <f ca="1"/>
        <v>4.5828845742327869E-3</v>
      </c>
      <c r="F1394" s="99"/>
      <c r="G1394" s="174">
        <f t="shared" ca="1" si="84"/>
        <v>44384</v>
      </c>
      <c r="H1394" s="20">
        <f ca="1">_xll.meDateFromTenor(G1394,H$14,"Following",H$13,"Normal")</f>
        <v>44476</v>
      </c>
      <c r="I1394" s="175" t="str">
        <f ca="1"/>
        <v>Load Curve</v>
      </c>
      <c r="J1394" s="7" t="s">
        <v>4</v>
      </c>
      <c r="K1394" s="174">
        <f t="shared" ca="1" si="85"/>
        <v>44384</v>
      </c>
      <c r="L1394" s="20">
        <f ca="1">_xll.meDateFromTenor(K1394,L$14,"Following",L$13,"Normal")</f>
        <v>44568</v>
      </c>
      <c r="M1394" s="175">
        <f ca="1"/>
        <v>7.6762474925965093E-3</v>
      </c>
      <c r="N1394" s="7" t="s">
        <v>4</v>
      </c>
      <c r="O1394" s="174">
        <f t="shared" ca="1" si="86"/>
        <v>44384</v>
      </c>
      <c r="P1394" s="20">
        <f ca="1">_xll.meDateFromTenor(O1394,P$14,"Following",P$13,"Normal")</f>
        <v>44385</v>
      </c>
      <c r="Q1394" s="175" t="str">
        <f ca="1"/>
        <v>Load Curve</v>
      </c>
      <c r="R1394" s="7" t="s">
        <v>4</v>
      </c>
      <c r="S1394" s="174">
        <f t="shared" ca="1" si="87"/>
        <v>44384</v>
      </c>
      <c r="T1394" s="20">
        <f ca="1">_xll.meDateFromTenor(S1394,"1D","Following",T$13,"Normal")</f>
        <v>44385</v>
      </c>
      <c r="U1394" s="175" t="str">
        <f ca="1"/>
        <v>Load Curve</v>
      </c>
      <c r="V1394" s="136" t="s">
        <v>4</v>
      </c>
    </row>
    <row r="1395" spans="1:22" x14ac:dyDescent="0.25">
      <c r="A1395" s="142">
        <v>1377</v>
      </c>
      <c r="B1395" s="134"/>
      <c r="C1395" s="174">
        <f ca="1">_xll.meDateFromTenor(C1394,"1D","FOLLOWING",D$13,"NORMAL")</f>
        <v>44385</v>
      </c>
      <c r="D1395" s="20">
        <f ca="1">_xll.meDateFromTenor(C1395,D$14,"Following",D$13,"Normal")</f>
        <v>44386</v>
      </c>
      <c r="E1395" s="175">
        <f ca="1"/>
        <v>4.591573538022726E-3</v>
      </c>
      <c r="F1395" s="99"/>
      <c r="G1395" s="174">
        <f t="shared" ca="1" si="84"/>
        <v>44385</v>
      </c>
      <c r="H1395" s="20">
        <f ca="1">_xll.meDateFromTenor(G1395,H$14,"Following",H$13,"Normal")</f>
        <v>44477</v>
      </c>
      <c r="I1395" s="175" t="str">
        <f ca="1"/>
        <v>Load Curve</v>
      </c>
      <c r="J1395" s="7" t="s">
        <v>4</v>
      </c>
      <c r="K1395" s="174">
        <f t="shared" ca="1" si="85"/>
        <v>44385</v>
      </c>
      <c r="L1395" s="20">
        <f ca="1">_xll.meDateFromTenor(K1395,L$14,"Following",L$13,"Normal")</f>
        <v>44571</v>
      </c>
      <c r="M1395" s="175">
        <f ca="1"/>
        <v>7.6839769239470919E-3</v>
      </c>
      <c r="N1395" s="7" t="s">
        <v>4</v>
      </c>
      <c r="O1395" s="174">
        <f t="shared" ca="1" si="86"/>
        <v>44385</v>
      </c>
      <c r="P1395" s="20">
        <f ca="1">_xll.meDateFromTenor(O1395,P$14,"Following",P$13,"Normal")</f>
        <v>44386</v>
      </c>
      <c r="Q1395" s="175" t="str">
        <f ca="1"/>
        <v>Load Curve</v>
      </c>
      <c r="R1395" s="7" t="s">
        <v>4</v>
      </c>
      <c r="S1395" s="174">
        <f t="shared" ca="1" si="87"/>
        <v>44385</v>
      </c>
      <c r="T1395" s="20">
        <f ca="1">_xll.meDateFromTenor(S1395,"1D","Following",T$13,"Normal")</f>
        <v>44386</v>
      </c>
      <c r="U1395" s="175" t="str">
        <f ca="1"/>
        <v>Load Curve</v>
      </c>
      <c r="V1395" s="136" t="s">
        <v>4</v>
      </c>
    </row>
    <row r="1396" spans="1:22" x14ac:dyDescent="0.25">
      <c r="A1396" s="142">
        <v>1378</v>
      </c>
      <c r="B1396" s="134"/>
      <c r="C1396" s="174">
        <f ca="1">_xll.meDateFromTenor(C1395,"1D","FOLLOWING",D$13,"NORMAL")</f>
        <v>44386</v>
      </c>
      <c r="D1396" s="20">
        <f ca="1">_xll.meDateFromTenor(C1396,D$14,"Following",D$13,"Normal")</f>
        <v>44389</v>
      </c>
      <c r="E1396" s="175">
        <f ca="1"/>
        <v>4.6089927574219855E-3</v>
      </c>
      <c r="F1396" s="99"/>
      <c r="G1396" s="174">
        <f t="shared" ca="1" si="84"/>
        <v>44386</v>
      </c>
      <c r="H1396" s="20">
        <f ca="1">_xll.meDateFromTenor(G1396,H$14,"Following",H$13,"Normal")</f>
        <v>44480</v>
      </c>
      <c r="I1396" s="175" t="str">
        <f ca="1"/>
        <v>Load Curve</v>
      </c>
      <c r="J1396" s="7" t="s">
        <v>4</v>
      </c>
      <c r="K1396" s="174">
        <f t="shared" ca="1" si="85"/>
        <v>44386</v>
      </c>
      <c r="L1396" s="20">
        <f ca="1">_xll.meDateFromTenor(K1396,L$14,"Following",L$13,"Normal")</f>
        <v>44571</v>
      </c>
      <c r="M1396" s="175">
        <f ca="1"/>
        <v>7.6917131202149163E-3</v>
      </c>
      <c r="N1396" s="7" t="s">
        <v>4</v>
      </c>
      <c r="O1396" s="174">
        <f t="shared" ca="1" si="86"/>
        <v>44386</v>
      </c>
      <c r="P1396" s="20">
        <f ca="1">_xll.meDateFromTenor(O1396,P$14,"Following",P$13,"Normal")</f>
        <v>44389</v>
      </c>
      <c r="Q1396" s="175" t="str">
        <f ca="1"/>
        <v>Load Curve</v>
      </c>
      <c r="R1396" s="7" t="s">
        <v>4</v>
      </c>
      <c r="S1396" s="174">
        <f t="shared" ca="1" si="87"/>
        <v>44386</v>
      </c>
      <c r="T1396" s="20">
        <f ca="1">_xll.meDateFromTenor(S1396,"1D","Following",T$13,"Normal")</f>
        <v>44389</v>
      </c>
      <c r="U1396" s="175" t="str">
        <f ca="1"/>
        <v>Load Curve</v>
      </c>
      <c r="V1396" s="136" t="s">
        <v>4</v>
      </c>
    </row>
    <row r="1397" spans="1:22" x14ac:dyDescent="0.25">
      <c r="A1397" s="142">
        <v>1379</v>
      </c>
      <c r="B1397" s="134"/>
      <c r="C1397" s="174">
        <f ca="1">_xll.meDateFromTenor(C1396,"1D","FOLLOWING",D$13,"NORMAL")</f>
        <v>44389</v>
      </c>
      <c r="D1397" s="20">
        <f ca="1">_xll.meDateFromTenor(C1397,D$14,"Following",D$13,"Normal")</f>
        <v>44390</v>
      </c>
      <c r="E1397" s="175">
        <f ca="1"/>
        <v>4.6262762505663094E-3</v>
      </c>
      <c r="F1397" s="99"/>
      <c r="G1397" s="174">
        <f t="shared" ca="1" si="84"/>
        <v>44389</v>
      </c>
      <c r="H1397" s="20">
        <f ca="1">_xll.meDateFromTenor(G1397,H$14,"Following",H$13,"Normal")</f>
        <v>44481</v>
      </c>
      <c r="I1397" s="175" t="str">
        <f ca="1"/>
        <v>Load Curve</v>
      </c>
      <c r="J1397" s="7" t="s">
        <v>4</v>
      </c>
      <c r="K1397" s="174">
        <f t="shared" ca="1" si="85"/>
        <v>44389</v>
      </c>
      <c r="L1397" s="20">
        <f ca="1">_xll.meDateFromTenor(K1397,L$14,"Following",L$13,"Normal")</f>
        <v>44573</v>
      </c>
      <c r="M1397" s="175">
        <f ca="1"/>
        <v>7.7149621909073209E-3</v>
      </c>
      <c r="N1397" s="7" t="s">
        <v>4</v>
      </c>
      <c r="O1397" s="174">
        <f t="shared" ca="1" si="86"/>
        <v>44389</v>
      </c>
      <c r="P1397" s="20">
        <f ca="1">_xll.meDateFromTenor(O1397,P$14,"Following",P$13,"Normal")</f>
        <v>44390</v>
      </c>
      <c r="Q1397" s="175" t="str">
        <f ca="1"/>
        <v>Load Curve</v>
      </c>
      <c r="R1397" s="7" t="s">
        <v>4</v>
      </c>
      <c r="S1397" s="174">
        <f t="shared" ca="1" si="87"/>
        <v>44389</v>
      </c>
      <c r="T1397" s="20">
        <f ca="1">_xll.meDateFromTenor(S1397,"1D","Following",T$13,"Normal")</f>
        <v>44390</v>
      </c>
      <c r="U1397" s="175" t="str">
        <f ca="1"/>
        <v>Load Curve</v>
      </c>
      <c r="V1397" s="136" t="s">
        <v>4</v>
      </c>
    </row>
    <row r="1398" spans="1:22" x14ac:dyDescent="0.25">
      <c r="A1398" s="142">
        <v>1380</v>
      </c>
      <c r="B1398" s="134"/>
      <c r="C1398" s="174">
        <f ca="1">_xll.meDateFromTenor(C1397,"1D","FOLLOWING",D$13,"NORMAL")</f>
        <v>44390</v>
      </c>
      <c r="D1398" s="20">
        <f ca="1">_xll.meDateFromTenor(C1398,D$14,"Following",D$13,"Normal")</f>
        <v>44391</v>
      </c>
      <c r="E1398" s="175">
        <f ca="1"/>
        <v>4.6349386444869941E-3</v>
      </c>
      <c r="F1398" s="99"/>
      <c r="G1398" s="174">
        <f t="shared" ca="1" si="84"/>
        <v>44390</v>
      </c>
      <c r="H1398" s="20">
        <f ca="1">_xll.meDateFromTenor(G1398,H$14,"Following",H$13,"Normal")</f>
        <v>44482</v>
      </c>
      <c r="I1398" s="175" t="str">
        <f ca="1"/>
        <v>Load Curve</v>
      </c>
      <c r="J1398" s="7" t="s">
        <v>4</v>
      </c>
      <c r="K1398" s="174">
        <f t="shared" ca="1" si="85"/>
        <v>44390</v>
      </c>
      <c r="L1398" s="20">
        <f ca="1">_xll.meDateFromTenor(K1398,L$14,"Following",L$13,"Normal")</f>
        <v>44574</v>
      </c>
      <c r="M1398" s="175">
        <f ca="1"/>
        <v>7.7227253392295938E-3</v>
      </c>
      <c r="N1398" s="7" t="s">
        <v>4</v>
      </c>
      <c r="O1398" s="174">
        <f t="shared" ca="1" si="86"/>
        <v>44390</v>
      </c>
      <c r="P1398" s="20">
        <f ca="1">_xll.meDateFromTenor(O1398,P$14,"Following",P$13,"Normal")</f>
        <v>44391</v>
      </c>
      <c r="Q1398" s="175" t="str">
        <f ca="1"/>
        <v>Load Curve</v>
      </c>
      <c r="R1398" s="7" t="s">
        <v>4</v>
      </c>
      <c r="S1398" s="174">
        <f t="shared" ca="1" si="87"/>
        <v>44390</v>
      </c>
      <c r="T1398" s="20">
        <f ca="1">_xll.meDateFromTenor(S1398,"1D","Following",T$13,"Normal")</f>
        <v>44391</v>
      </c>
      <c r="U1398" s="175" t="str">
        <f ca="1"/>
        <v>Load Curve</v>
      </c>
      <c r="V1398" s="136" t="s">
        <v>4</v>
      </c>
    </row>
    <row r="1399" spans="1:22" x14ac:dyDescent="0.25">
      <c r="A1399" s="142">
        <v>1381</v>
      </c>
      <c r="B1399" s="134"/>
      <c r="C1399" s="174">
        <f ca="1">_xll.meDateFromTenor(C1398,"1D","FOLLOWING",D$13,"NORMAL")</f>
        <v>44391</v>
      </c>
      <c r="D1399" s="20">
        <f ca="1">_xll.meDateFromTenor(C1399,D$14,"Following",D$13,"Normal")</f>
        <v>44392</v>
      </c>
      <c r="E1399" s="175">
        <f ca="1"/>
        <v>4.6435957255404987E-3</v>
      </c>
      <c r="F1399" s="99"/>
      <c r="G1399" s="174">
        <f t="shared" ca="1" si="84"/>
        <v>44391</v>
      </c>
      <c r="H1399" s="20">
        <f ca="1">_xll.meDateFromTenor(G1399,H$14,"Following",H$13,"Normal")</f>
        <v>44483</v>
      </c>
      <c r="I1399" s="175" t="str">
        <f ca="1"/>
        <v>Load Curve</v>
      </c>
      <c r="J1399" s="7" t="s">
        <v>4</v>
      </c>
      <c r="K1399" s="174">
        <f t="shared" ca="1" si="85"/>
        <v>44391</v>
      </c>
      <c r="L1399" s="20">
        <f ca="1">_xll.meDateFromTenor(K1399,L$14,"Following",L$13,"Normal")</f>
        <v>44575</v>
      </c>
      <c r="M1399" s="175">
        <f ca="1"/>
        <v>7.7304951986618461E-3</v>
      </c>
      <c r="N1399" s="7" t="s">
        <v>4</v>
      </c>
      <c r="O1399" s="174">
        <f t="shared" ca="1" si="86"/>
        <v>44391</v>
      </c>
      <c r="P1399" s="20">
        <f ca="1">_xll.meDateFromTenor(O1399,P$14,"Following",P$13,"Normal")</f>
        <v>44392</v>
      </c>
      <c r="Q1399" s="175" t="str">
        <f ca="1"/>
        <v>Load Curve</v>
      </c>
      <c r="R1399" s="7" t="s">
        <v>4</v>
      </c>
      <c r="S1399" s="174">
        <f t="shared" ca="1" si="87"/>
        <v>44391</v>
      </c>
      <c r="T1399" s="20">
        <f ca="1">_xll.meDateFromTenor(S1399,"1D","Following",T$13,"Normal")</f>
        <v>44392</v>
      </c>
      <c r="U1399" s="175" t="str">
        <f ca="1"/>
        <v>Load Curve</v>
      </c>
      <c r="V1399" s="136" t="s">
        <v>4</v>
      </c>
    </row>
    <row r="1400" spans="1:22" x14ac:dyDescent="0.25">
      <c r="A1400" s="142">
        <v>1382</v>
      </c>
      <c r="B1400" s="134"/>
      <c r="C1400" s="174">
        <f ca="1">_xll.meDateFromTenor(C1399,"1D","FOLLOWING",D$13,"NORMAL")</f>
        <v>44392</v>
      </c>
      <c r="D1400" s="20">
        <f ca="1">_xll.meDateFromTenor(C1400,D$14,"Following",D$13,"Normal")</f>
        <v>44393</v>
      </c>
      <c r="E1400" s="175">
        <f ca="1"/>
        <v>4.6522474939606987E-3</v>
      </c>
      <c r="F1400" s="99"/>
      <c r="G1400" s="174">
        <f t="shared" ca="1" si="84"/>
        <v>44392</v>
      </c>
      <c r="H1400" s="20">
        <f ca="1">_xll.meDateFromTenor(G1400,H$14,"Following",H$13,"Normal")</f>
        <v>44484</v>
      </c>
      <c r="I1400" s="175" t="str">
        <f ca="1"/>
        <v>Load Curve</v>
      </c>
      <c r="J1400" s="7" t="s">
        <v>4</v>
      </c>
      <c r="K1400" s="174">
        <f t="shared" ca="1" si="85"/>
        <v>44392</v>
      </c>
      <c r="L1400" s="20">
        <f ca="1">_xll.meDateFromTenor(K1400,L$14,"Following",L$13,"Normal")</f>
        <v>44578</v>
      </c>
      <c r="M1400" s="175">
        <f ca="1"/>
        <v>7.7382717584426356E-3</v>
      </c>
      <c r="N1400" s="7" t="s">
        <v>4</v>
      </c>
      <c r="O1400" s="174">
        <f t="shared" ca="1" si="86"/>
        <v>44392</v>
      </c>
      <c r="P1400" s="20">
        <f ca="1">_xll.meDateFromTenor(O1400,P$14,"Following",P$13,"Normal")</f>
        <v>44393</v>
      </c>
      <c r="Q1400" s="175" t="str">
        <f ca="1"/>
        <v>Load Curve</v>
      </c>
      <c r="R1400" s="7" t="s">
        <v>4</v>
      </c>
      <c r="S1400" s="174">
        <f t="shared" ca="1" si="87"/>
        <v>44392</v>
      </c>
      <c r="T1400" s="20">
        <f ca="1">_xll.meDateFromTenor(S1400,"1D","Following",T$13,"Normal")</f>
        <v>44393</v>
      </c>
      <c r="U1400" s="175" t="str">
        <f ca="1"/>
        <v>Load Curve</v>
      </c>
      <c r="V1400" s="136" t="s">
        <v>4</v>
      </c>
    </row>
    <row r="1401" spans="1:22" x14ac:dyDescent="0.25">
      <c r="A1401" s="142">
        <v>1383</v>
      </c>
      <c r="B1401" s="134"/>
      <c r="C1401" s="174">
        <f ca="1">_xll.meDateFromTenor(C1400,"1D","FOLLOWING",D$13,"NORMAL")</f>
        <v>44393</v>
      </c>
      <c r="D1401" s="20">
        <f ca="1">_xll.meDateFromTenor(C1401,D$14,"Following",D$13,"Normal")</f>
        <v>44396</v>
      </c>
      <c r="E1401" s="175">
        <f ca="1"/>
        <v>4.6695938921994962E-3</v>
      </c>
      <c r="F1401" s="99"/>
      <c r="G1401" s="174">
        <f t="shared" ca="1" si="84"/>
        <v>44393</v>
      </c>
      <c r="H1401" s="20">
        <f ca="1">_xll.meDateFromTenor(G1401,H$14,"Following",H$13,"Normal")</f>
        <v>44487</v>
      </c>
      <c r="I1401" s="175" t="str">
        <f ca="1"/>
        <v>Load Curve</v>
      </c>
      <c r="J1401" s="7" t="s">
        <v>4</v>
      </c>
      <c r="K1401" s="174">
        <f t="shared" ca="1" si="85"/>
        <v>44393</v>
      </c>
      <c r="L1401" s="20">
        <f ca="1">_xll.meDateFromTenor(K1401,L$14,"Following",L$13,"Normal")</f>
        <v>44578</v>
      </c>
      <c r="M1401" s="175">
        <f ca="1"/>
        <v>7.7460550078104987E-3</v>
      </c>
      <c r="N1401" s="7" t="s">
        <v>4</v>
      </c>
      <c r="O1401" s="174">
        <f t="shared" ca="1" si="86"/>
        <v>44393</v>
      </c>
      <c r="P1401" s="20">
        <f ca="1">_xll.meDateFromTenor(O1401,P$14,"Following",P$13,"Normal")</f>
        <v>44396</v>
      </c>
      <c r="Q1401" s="175" t="str">
        <f ca="1"/>
        <v>Load Curve</v>
      </c>
      <c r="R1401" s="7" t="s">
        <v>4</v>
      </c>
      <c r="S1401" s="174">
        <f t="shared" ca="1" si="87"/>
        <v>44393</v>
      </c>
      <c r="T1401" s="20">
        <f ca="1">_xll.meDateFromTenor(S1401,"1D","Following",T$13,"Normal")</f>
        <v>44396</v>
      </c>
      <c r="U1401" s="175" t="str">
        <f ca="1"/>
        <v>Load Curve</v>
      </c>
      <c r="V1401" s="136" t="s">
        <v>4</v>
      </c>
    </row>
    <row r="1402" spans="1:22" x14ac:dyDescent="0.25">
      <c r="A1402" s="142">
        <v>1384</v>
      </c>
      <c r="B1402" s="134"/>
      <c r="C1402" s="174">
        <f ca="1">_xll.meDateFromTenor(C1401,"1D","FOLLOWING",D$13,"NORMAL")</f>
        <v>44396</v>
      </c>
      <c r="D1402" s="20">
        <f ca="1">_xll.meDateFromTenor(C1402,D$14,"Following",D$13,"Normal")</f>
        <v>44397</v>
      </c>
      <c r="E1402" s="175">
        <f ca="1"/>
        <v>4.6868014483784524E-3</v>
      </c>
      <c r="F1402" s="99"/>
      <c r="G1402" s="174">
        <f t="shared" ca="1" si="84"/>
        <v>44396</v>
      </c>
      <c r="H1402" s="20">
        <f ca="1">_xll.meDateFromTenor(G1402,H$14,"Following",H$13,"Normal")</f>
        <v>44488</v>
      </c>
      <c r="I1402" s="175" t="str">
        <f ca="1"/>
        <v>Load Curve</v>
      </c>
      <c r="J1402" s="7" t="s">
        <v>4</v>
      </c>
      <c r="K1402" s="174">
        <f t="shared" ca="1" si="85"/>
        <v>44396</v>
      </c>
      <c r="L1402" s="20">
        <f ca="1">_xll.meDateFromTenor(K1402,L$14,"Following",L$13,"Normal")</f>
        <v>44580</v>
      </c>
      <c r="M1402" s="175">
        <f ca="1"/>
        <v>7.7694447858220545E-3</v>
      </c>
      <c r="N1402" s="7" t="s">
        <v>4</v>
      </c>
      <c r="O1402" s="174">
        <f t="shared" ca="1" si="86"/>
        <v>44396</v>
      </c>
      <c r="P1402" s="20">
        <f ca="1">_xll.meDateFromTenor(O1402,P$14,"Following",P$13,"Normal")</f>
        <v>44397</v>
      </c>
      <c r="Q1402" s="175" t="str">
        <f ca="1"/>
        <v>Load Curve</v>
      </c>
      <c r="R1402" s="7" t="s">
        <v>4</v>
      </c>
      <c r="S1402" s="174">
        <f t="shared" ca="1" si="87"/>
        <v>44396</v>
      </c>
      <c r="T1402" s="20">
        <f ca="1">_xll.meDateFromTenor(S1402,"1D","Following",T$13,"Normal")</f>
        <v>44397</v>
      </c>
      <c r="U1402" s="175" t="str">
        <f ca="1"/>
        <v>Load Curve</v>
      </c>
      <c r="V1402" s="136" t="s">
        <v>4</v>
      </c>
    </row>
    <row r="1403" spans="1:22" x14ac:dyDescent="0.25">
      <c r="A1403" s="142">
        <v>1385</v>
      </c>
      <c r="B1403" s="134"/>
      <c r="C1403" s="174">
        <f ca="1">_xll.meDateFromTenor(C1402,"1D","FOLLOWING",D$13,"NORMAL")</f>
        <v>44397</v>
      </c>
      <c r="D1403" s="20">
        <f ca="1">_xll.meDateFromTenor(C1403,D$14,"Following",D$13,"Normal")</f>
        <v>44398</v>
      </c>
      <c r="E1403" s="175">
        <f ca="1"/>
        <v>4.6954266587658682E-3</v>
      </c>
      <c r="F1403" s="99"/>
      <c r="G1403" s="174">
        <f t="shared" ca="1" si="84"/>
        <v>44397</v>
      </c>
      <c r="H1403" s="20">
        <f ca="1">_xll.meDateFromTenor(G1403,H$14,"Following",H$13,"Normal")</f>
        <v>44489</v>
      </c>
      <c r="I1403" s="175" t="str">
        <f ca="1"/>
        <v>Load Curve</v>
      </c>
      <c r="J1403" s="7" t="s">
        <v>4</v>
      </c>
      <c r="K1403" s="174">
        <f t="shared" ca="1" si="85"/>
        <v>44397</v>
      </c>
      <c r="L1403" s="20">
        <f ca="1">_xll.meDateFromTenor(K1403,L$14,"Following",L$13,"Normal")</f>
        <v>44581</v>
      </c>
      <c r="M1403" s="175">
        <f ca="1"/>
        <v>7.7772546859237197E-3</v>
      </c>
      <c r="N1403" s="7" t="s">
        <v>4</v>
      </c>
      <c r="O1403" s="174">
        <f t="shared" ca="1" si="86"/>
        <v>44397</v>
      </c>
      <c r="P1403" s="20">
        <f ca="1">_xll.meDateFromTenor(O1403,P$14,"Following",P$13,"Normal")</f>
        <v>44398</v>
      </c>
      <c r="Q1403" s="175" t="str">
        <f ca="1"/>
        <v>Load Curve</v>
      </c>
      <c r="R1403" s="7" t="s">
        <v>4</v>
      </c>
      <c r="S1403" s="174">
        <f t="shared" ca="1" si="87"/>
        <v>44397</v>
      </c>
      <c r="T1403" s="20">
        <f ca="1">_xll.meDateFromTenor(S1403,"1D","Following",T$13,"Normal")</f>
        <v>44398</v>
      </c>
      <c r="U1403" s="175" t="str">
        <f ca="1"/>
        <v>Load Curve</v>
      </c>
      <c r="V1403" s="136" t="s">
        <v>4</v>
      </c>
    </row>
    <row r="1404" spans="1:22" x14ac:dyDescent="0.25">
      <c r="A1404" s="142">
        <v>1386</v>
      </c>
      <c r="B1404" s="134"/>
      <c r="C1404" s="174">
        <f ca="1">_xll.meDateFromTenor(C1403,"1D","FOLLOWING",D$13,"NORMAL")</f>
        <v>44398</v>
      </c>
      <c r="D1404" s="20">
        <f ca="1">_xll.meDateFromTenor(C1404,D$14,"Following",D$13,"Normal")</f>
        <v>44399</v>
      </c>
      <c r="E1404" s="175">
        <f ca="1"/>
        <v>4.7040465586782182E-3</v>
      </c>
      <c r="F1404" s="99"/>
      <c r="G1404" s="174">
        <f t="shared" ca="1" si="84"/>
        <v>44398</v>
      </c>
      <c r="H1404" s="20">
        <f ca="1">_xll.meDateFromTenor(G1404,H$14,"Following",H$13,"Normal")</f>
        <v>44490</v>
      </c>
      <c r="I1404" s="175" t="str">
        <f ca="1"/>
        <v>Load Curve</v>
      </c>
      <c r="J1404" s="7" t="s">
        <v>4</v>
      </c>
      <c r="K1404" s="174">
        <f t="shared" ca="1" si="85"/>
        <v>44398</v>
      </c>
      <c r="L1404" s="20">
        <f ca="1">_xll.meDateFromTenor(K1404,L$14,"Following",L$13,"Normal")</f>
        <v>44582</v>
      </c>
      <c r="M1404" s="175">
        <f ca="1"/>
        <v>7.7850712218052072E-3</v>
      </c>
      <c r="N1404" s="7" t="s">
        <v>4</v>
      </c>
      <c r="O1404" s="174">
        <f t="shared" ca="1" si="86"/>
        <v>44398</v>
      </c>
      <c r="P1404" s="20">
        <f ca="1">_xll.meDateFromTenor(O1404,P$14,"Following",P$13,"Normal")</f>
        <v>44399</v>
      </c>
      <c r="Q1404" s="175" t="str">
        <f ca="1"/>
        <v>Load Curve</v>
      </c>
      <c r="R1404" s="7" t="s">
        <v>4</v>
      </c>
      <c r="S1404" s="174">
        <f t="shared" ca="1" si="87"/>
        <v>44398</v>
      </c>
      <c r="T1404" s="20">
        <f ca="1">_xll.meDateFromTenor(S1404,"1D","Following",T$13,"Normal")</f>
        <v>44399</v>
      </c>
      <c r="U1404" s="175" t="str">
        <f ca="1"/>
        <v>Load Curve</v>
      </c>
      <c r="V1404" s="136" t="s">
        <v>4</v>
      </c>
    </row>
    <row r="1405" spans="1:22" x14ac:dyDescent="0.25">
      <c r="A1405" s="142">
        <v>1387</v>
      </c>
      <c r="B1405" s="134"/>
      <c r="C1405" s="174">
        <f ca="1">_xll.meDateFromTenor(C1404,"1D","FOLLOWING",D$13,"NORMAL")</f>
        <v>44399</v>
      </c>
      <c r="D1405" s="20">
        <f ca="1">_xll.meDateFromTenor(C1405,D$14,"Following",D$13,"Normal")</f>
        <v>44400</v>
      </c>
      <c r="E1405" s="175">
        <f ca="1"/>
        <v>4.7126611482798805E-3</v>
      </c>
      <c r="F1405" s="99"/>
      <c r="G1405" s="174">
        <f t="shared" ca="1" si="84"/>
        <v>44399</v>
      </c>
      <c r="H1405" s="20">
        <f ca="1">_xll.meDateFromTenor(G1405,H$14,"Following",H$13,"Normal")</f>
        <v>44491</v>
      </c>
      <c r="I1405" s="175" t="str">
        <f ca="1"/>
        <v>Load Curve</v>
      </c>
      <c r="J1405" s="7" t="s">
        <v>4</v>
      </c>
      <c r="K1405" s="174">
        <f t="shared" ca="1" si="85"/>
        <v>44399</v>
      </c>
      <c r="L1405" s="20">
        <f ca="1">_xll.meDateFromTenor(K1405,L$14,"Following",L$13,"Normal")</f>
        <v>44585</v>
      </c>
      <c r="M1405" s="175">
        <f ca="1"/>
        <v>7.7928943827050628E-3</v>
      </c>
      <c r="N1405" s="7" t="s">
        <v>4</v>
      </c>
      <c r="O1405" s="174">
        <f t="shared" ca="1" si="86"/>
        <v>44399</v>
      </c>
      <c r="P1405" s="20">
        <f ca="1">_xll.meDateFromTenor(O1405,P$14,"Following",P$13,"Normal")</f>
        <v>44400</v>
      </c>
      <c r="Q1405" s="175" t="str">
        <f ca="1"/>
        <v>Load Curve</v>
      </c>
      <c r="R1405" s="7" t="s">
        <v>4</v>
      </c>
      <c r="S1405" s="174">
        <f t="shared" ca="1" si="87"/>
        <v>44399</v>
      </c>
      <c r="T1405" s="20">
        <f ca="1">_xll.meDateFromTenor(S1405,"1D","Following",T$13,"Normal")</f>
        <v>44400</v>
      </c>
      <c r="U1405" s="175" t="str">
        <f ca="1"/>
        <v>Load Curve</v>
      </c>
      <c r="V1405" s="136" t="s">
        <v>4</v>
      </c>
    </row>
    <row r="1406" spans="1:22" x14ac:dyDescent="0.25">
      <c r="A1406" s="142">
        <v>1388</v>
      </c>
      <c r="B1406" s="134"/>
      <c r="C1406" s="174">
        <f ca="1">_xll.meDateFromTenor(C1405,"1D","FOLLOWING",D$13,"NORMAL")</f>
        <v>44400</v>
      </c>
      <c r="D1406" s="20">
        <f ca="1">_xll.meDateFromTenor(C1406,D$14,"Following",D$13,"Normal")</f>
        <v>44403</v>
      </c>
      <c r="E1406" s="175">
        <f ca="1"/>
        <v>4.7299347720655607E-3</v>
      </c>
      <c r="F1406" s="99"/>
      <c r="G1406" s="174">
        <f t="shared" ca="1" si="84"/>
        <v>44400</v>
      </c>
      <c r="H1406" s="20">
        <f ca="1">_xll.meDateFromTenor(G1406,H$14,"Following",H$13,"Normal")</f>
        <v>44494</v>
      </c>
      <c r="I1406" s="175" t="str">
        <f ca="1"/>
        <v>Load Curve</v>
      </c>
      <c r="J1406" s="7" t="s">
        <v>4</v>
      </c>
      <c r="K1406" s="174">
        <f t="shared" ca="1" si="85"/>
        <v>44400</v>
      </c>
      <c r="L1406" s="20">
        <f ca="1">_xll.meDateFromTenor(K1406,L$14,"Following",L$13,"Normal")</f>
        <v>44585</v>
      </c>
      <c r="M1406" s="175">
        <f ca="1"/>
        <v>7.8007241578618306E-3</v>
      </c>
      <c r="N1406" s="7" t="s">
        <v>4</v>
      </c>
      <c r="O1406" s="174">
        <f t="shared" ca="1" si="86"/>
        <v>44400</v>
      </c>
      <c r="P1406" s="20">
        <f ca="1">_xll.meDateFromTenor(O1406,P$14,"Following",P$13,"Normal")</f>
        <v>44403</v>
      </c>
      <c r="Q1406" s="175" t="str">
        <f ca="1"/>
        <v>Load Curve</v>
      </c>
      <c r="R1406" s="7" t="s">
        <v>4</v>
      </c>
      <c r="S1406" s="174">
        <f t="shared" ca="1" si="87"/>
        <v>44400</v>
      </c>
      <c r="T1406" s="20">
        <f ca="1">_xll.meDateFromTenor(S1406,"1D","Following",T$13,"Normal")</f>
        <v>44403</v>
      </c>
      <c r="U1406" s="175" t="str">
        <f ca="1"/>
        <v>Load Curve</v>
      </c>
      <c r="V1406" s="136" t="s">
        <v>4</v>
      </c>
    </row>
    <row r="1407" spans="1:22" x14ac:dyDescent="0.25">
      <c r="A1407" s="142">
        <v>1389</v>
      </c>
      <c r="B1407" s="134"/>
      <c r="C1407" s="174">
        <f ca="1">_xll.meDateFromTenor(C1406,"1D","FOLLOWING",D$13,"NORMAL")</f>
        <v>44403</v>
      </c>
      <c r="D1407" s="20">
        <f ca="1">_xll.meDateFromTenor(C1407,D$14,"Following",D$13,"Normal")</f>
        <v>44404</v>
      </c>
      <c r="E1407" s="175">
        <f ca="1"/>
        <v>4.7470664106789365E-3</v>
      </c>
      <c r="F1407" s="99"/>
      <c r="G1407" s="174">
        <f t="shared" ca="1" si="84"/>
        <v>44403</v>
      </c>
      <c r="H1407" s="20">
        <f ca="1">_xll.meDateFromTenor(G1407,H$14,"Following",H$13,"Normal")</f>
        <v>44495</v>
      </c>
      <c r="I1407" s="175" t="str">
        <f ca="1"/>
        <v>Load Curve</v>
      </c>
      <c r="J1407" s="7" t="s">
        <v>4</v>
      </c>
      <c r="K1407" s="174">
        <f t="shared" ca="1" si="85"/>
        <v>44403</v>
      </c>
      <c r="L1407" s="20">
        <f ca="1">_xll.meDateFromTenor(K1407,L$14,"Following",L$13,"Normal")</f>
        <v>44587</v>
      </c>
      <c r="M1407" s="175">
        <f ca="1"/>
        <v>7.8242530612591347E-3</v>
      </c>
      <c r="N1407" s="7" t="s">
        <v>4</v>
      </c>
      <c r="O1407" s="174">
        <f t="shared" ca="1" si="86"/>
        <v>44403</v>
      </c>
      <c r="P1407" s="20">
        <f ca="1">_xll.meDateFromTenor(O1407,P$14,"Following",P$13,"Normal")</f>
        <v>44404</v>
      </c>
      <c r="Q1407" s="175" t="str">
        <f ca="1"/>
        <v>Load Curve</v>
      </c>
      <c r="R1407" s="7" t="s">
        <v>4</v>
      </c>
      <c r="S1407" s="174">
        <f t="shared" ca="1" si="87"/>
        <v>44403</v>
      </c>
      <c r="T1407" s="20">
        <f ca="1">_xll.meDateFromTenor(S1407,"1D","Following",T$13,"Normal")</f>
        <v>44404</v>
      </c>
      <c r="U1407" s="175" t="str">
        <f ca="1"/>
        <v>Load Curve</v>
      </c>
      <c r="V1407" s="136" t="s">
        <v>4</v>
      </c>
    </row>
    <row r="1408" spans="1:22" x14ac:dyDescent="0.25">
      <c r="A1408" s="142">
        <v>1390</v>
      </c>
      <c r="B1408" s="134"/>
      <c r="C1408" s="174">
        <f ca="1">_xll.meDateFromTenor(C1407,"1D","FOLLOWING",D$13,"NORMAL")</f>
        <v>44404</v>
      </c>
      <c r="D1408" s="20">
        <f ca="1">_xll.meDateFromTenor(C1408,D$14,"Following",D$13,"Normal")</f>
        <v>44405</v>
      </c>
      <c r="E1408" s="175">
        <f ca="1"/>
        <v>4.7556544540768853E-3</v>
      </c>
      <c r="F1408" s="99"/>
      <c r="G1408" s="174">
        <f t="shared" ca="1" si="84"/>
        <v>44404</v>
      </c>
      <c r="H1408" s="20">
        <f ca="1">_xll.meDateFromTenor(G1408,H$14,"Following",H$13,"Normal")</f>
        <v>44496</v>
      </c>
      <c r="I1408" s="175" t="str">
        <f ca="1"/>
        <v>Load Curve</v>
      </c>
      <c r="J1408" s="7" t="s">
        <v>4</v>
      </c>
      <c r="K1408" s="174">
        <f t="shared" ca="1" si="85"/>
        <v>44404</v>
      </c>
      <c r="L1408" s="20">
        <f ca="1">_xll.meDateFromTenor(K1408,L$14,"Following",L$13,"Normal")</f>
        <v>44588</v>
      </c>
      <c r="M1408" s="175">
        <f ca="1"/>
        <v>7.8321091858290573E-3</v>
      </c>
      <c r="N1408" s="7" t="s">
        <v>4</v>
      </c>
      <c r="O1408" s="174">
        <f t="shared" ca="1" si="86"/>
        <v>44404</v>
      </c>
      <c r="P1408" s="20">
        <f ca="1">_xll.meDateFromTenor(O1408,P$14,"Following",P$13,"Normal")</f>
        <v>44405</v>
      </c>
      <c r="Q1408" s="175" t="str">
        <f ca="1"/>
        <v>Load Curve</v>
      </c>
      <c r="R1408" s="7" t="s">
        <v>4</v>
      </c>
      <c r="S1408" s="174">
        <f t="shared" ca="1" si="87"/>
        <v>44404</v>
      </c>
      <c r="T1408" s="20">
        <f ca="1">_xll.meDateFromTenor(S1408,"1D","Following",T$13,"Normal")</f>
        <v>44405</v>
      </c>
      <c r="U1408" s="175" t="str">
        <f ca="1"/>
        <v>Load Curve</v>
      </c>
      <c r="V1408" s="136" t="s">
        <v>4</v>
      </c>
    </row>
    <row r="1409" spans="1:22" x14ac:dyDescent="0.25">
      <c r="A1409" s="142">
        <v>1391</v>
      </c>
      <c r="B1409" s="134"/>
      <c r="C1409" s="174">
        <f ca="1">_xll.meDateFromTenor(C1408,"1D","FOLLOWING",D$13,"NORMAL")</f>
        <v>44405</v>
      </c>
      <c r="D1409" s="20">
        <f ca="1">_xll.meDateFromTenor(C1409,D$14,"Following",D$13,"Normal")</f>
        <v>44406</v>
      </c>
      <c r="E1409" s="175">
        <f ca="1"/>
        <v>4.7642371889181955E-3</v>
      </c>
      <c r="F1409" s="99"/>
      <c r="G1409" s="174">
        <f t="shared" ca="1" si="84"/>
        <v>44405</v>
      </c>
      <c r="H1409" s="20">
        <f ca="1">_xll.meDateFromTenor(G1409,H$14,"Following",H$13,"Normal")</f>
        <v>44497</v>
      </c>
      <c r="I1409" s="175" t="str">
        <f ca="1"/>
        <v>Load Curve</v>
      </c>
      <c r="J1409" s="7" t="s">
        <v>4</v>
      </c>
      <c r="K1409" s="174">
        <f t="shared" ca="1" si="85"/>
        <v>44405</v>
      </c>
      <c r="L1409" s="20">
        <f ca="1">_xll.meDateFromTenor(K1409,L$14,"Following",L$13,"Normal")</f>
        <v>44589</v>
      </c>
      <c r="M1409" s="175">
        <f ca="1"/>
        <v>7.8399718708486391E-3</v>
      </c>
      <c r="N1409" s="7" t="s">
        <v>4</v>
      </c>
      <c r="O1409" s="174">
        <f t="shared" ca="1" si="86"/>
        <v>44405</v>
      </c>
      <c r="P1409" s="20">
        <f ca="1">_xll.meDateFromTenor(O1409,P$14,"Following",P$13,"Normal")</f>
        <v>44406</v>
      </c>
      <c r="Q1409" s="175" t="str">
        <f ca="1"/>
        <v>Load Curve</v>
      </c>
      <c r="R1409" s="7" t="s">
        <v>4</v>
      </c>
      <c r="S1409" s="174">
        <f t="shared" ca="1" si="87"/>
        <v>44405</v>
      </c>
      <c r="T1409" s="20">
        <f ca="1">_xll.meDateFromTenor(S1409,"1D","Following",T$13,"Normal")</f>
        <v>44406</v>
      </c>
      <c r="U1409" s="175" t="str">
        <f ca="1"/>
        <v>Load Curve</v>
      </c>
      <c r="V1409" s="136" t="s">
        <v>4</v>
      </c>
    </row>
    <row r="1410" spans="1:22" x14ac:dyDescent="0.25">
      <c r="A1410" s="142">
        <v>1392</v>
      </c>
      <c r="B1410" s="134"/>
      <c r="C1410" s="174">
        <f ca="1">_xll.meDateFromTenor(C1409,"1D","FOLLOWING",D$13,"NORMAL")</f>
        <v>44406</v>
      </c>
      <c r="D1410" s="20">
        <f ca="1">_xll.meDateFromTenor(C1410,D$14,"Following",D$13,"Normal")</f>
        <v>44407</v>
      </c>
      <c r="E1410" s="175">
        <f ca="1"/>
        <v>4.7728146160882527E-3</v>
      </c>
      <c r="F1410" s="99"/>
      <c r="G1410" s="174">
        <f t="shared" ca="1" si="84"/>
        <v>44406</v>
      </c>
      <c r="H1410" s="20">
        <f ca="1">_xll.meDateFromTenor(G1410,H$14,"Following",H$13,"Normal")</f>
        <v>44498</v>
      </c>
      <c r="I1410" s="175" t="str">
        <f ca="1"/>
        <v>Load Curve</v>
      </c>
      <c r="J1410" s="7" t="s">
        <v>4</v>
      </c>
      <c r="K1410" s="174">
        <f t="shared" ca="1" si="85"/>
        <v>44406</v>
      </c>
      <c r="L1410" s="20">
        <f ca="1">_xll.meDateFromTenor(K1410,L$14,"Following",L$13,"Normal")</f>
        <v>44592</v>
      </c>
      <c r="M1410" s="175">
        <f ca="1"/>
        <v>7.8478411055564294E-3</v>
      </c>
      <c r="N1410" s="7" t="s">
        <v>4</v>
      </c>
      <c r="O1410" s="174">
        <f t="shared" ca="1" si="86"/>
        <v>44406</v>
      </c>
      <c r="P1410" s="20">
        <f ca="1">_xll.meDateFromTenor(O1410,P$14,"Following",P$13,"Normal")</f>
        <v>44407</v>
      </c>
      <c r="Q1410" s="175" t="str">
        <f ca="1"/>
        <v>Load Curve</v>
      </c>
      <c r="R1410" s="7" t="s">
        <v>4</v>
      </c>
      <c r="S1410" s="174">
        <f t="shared" ca="1" si="87"/>
        <v>44406</v>
      </c>
      <c r="T1410" s="20">
        <f ca="1">_xll.meDateFromTenor(S1410,"1D","Following",T$13,"Normal")</f>
        <v>44407</v>
      </c>
      <c r="U1410" s="175" t="str">
        <f ca="1"/>
        <v>Load Curve</v>
      </c>
      <c r="V1410" s="136" t="s">
        <v>4</v>
      </c>
    </row>
    <row r="1411" spans="1:22" x14ac:dyDescent="0.25">
      <c r="A1411" s="142">
        <v>1393</v>
      </c>
      <c r="B1411" s="134"/>
      <c r="C1411" s="174">
        <f ca="1">_xll.meDateFromTenor(C1410,"1D","FOLLOWING",D$13,"NORMAL")</f>
        <v>44407</v>
      </c>
      <c r="D1411" s="20">
        <f ca="1">_xll.meDateFromTenor(C1411,D$14,"Following",D$13,"Normal")</f>
        <v>44410</v>
      </c>
      <c r="E1411" s="175">
        <f ca="1"/>
        <v>4.7900155109556865E-3</v>
      </c>
      <c r="F1411" s="99"/>
      <c r="G1411" s="174">
        <f t="shared" ca="1" si="84"/>
        <v>44407</v>
      </c>
      <c r="H1411" s="20">
        <f ca="1">_xll.meDateFromTenor(G1411,H$14,"Following",H$13,"Normal")</f>
        <v>44501</v>
      </c>
      <c r="I1411" s="175" t="str">
        <f ca="1"/>
        <v>Load Curve</v>
      </c>
      <c r="J1411" s="7" t="s">
        <v>4</v>
      </c>
      <c r="K1411" s="174">
        <f t="shared" ca="1" si="85"/>
        <v>44407</v>
      </c>
      <c r="L1411" s="20">
        <f ca="1">_xll.meDateFromTenor(K1411,L$14,"Following",L$13,"Normal")</f>
        <v>44592</v>
      </c>
      <c r="M1411" s="175">
        <f ca="1"/>
        <v>7.8557168791909722E-3</v>
      </c>
      <c r="N1411" s="7" t="s">
        <v>4</v>
      </c>
      <c r="O1411" s="174">
        <f t="shared" ca="1" si="86"/>
        <v>44407</v>
      </c>
      <c r="P1411" s="20">
        <f ca="1">_xll.meDateFromTenor(O1411,P$14,"Following",P$13,"Normal")</f>
        <v>44410</v>
      </c>
      <c r="Q1411" s="175" t="str">
        <f ca="1"/>
        <v>Load Curve</v>
      </c>
      <c r="R1411" s="7" t="s">
        <v>4</v>
      </c>
      <c r="S1411" s="174">
        <f t="shared" ca="1" si="87"/>
        <v>44407</v>
      </c>
      <c r="T1411" s="20">
        <f ca="1">_xll.meDateFromTenor(S1411,"1D","Following",T$13,"Normal")</f>
        <v>44410</v>
      </c>
      <c r="U1411" s="175" t="str">
        <f ca="1"/>
        <v>Load Curve</v>
      </c>
      <c r="V1411" s="136" t="s">
        <v>4</v>
      </c>
    </row>
    <row r="1412" spans="1:22" x14ac:dyDescent="0.25">
      <c r="A1412" s="142">
        <v>1394</v>
      </c>
      <c r="B1412" s="134"/>
      <c r="C1412" s="174">
        <f ca="1">_xll.meDateFromTenor(C1411,"1D","FOLLOWING",D$13,"NORMAL")</f>
        <v>44410</v>
      </c>
      <c r="D1412" s="20">
        <f ca="1">_xll.meDateFromTenor(C1412,D$14,"Following",D$13,"Normal")</f>
        <v>44411</v>
      </c>
      <c r="E1412" s="175">
        <f ca="1"/>
        <v>4.8070712507372135E-3</v>
      </c>
      <c r="F1412" s="99"/>
      <c r="G1412" s="174">
        <f t="shared" ca="1" si="84"/>
        <v>44410</v>
      </c>
      <c r="H1412" s="20">
        <f ca="1">_xll.meDateFromTenor(G1412,H$14,"Following",H$13,"Normal")</f>
        <v>44502</v>
      </c>
      <c r="I1412" s="175" t="str">
        <f ca="1"/>
        <v>Load Curve</v>
      </c>
      <c r="J1412" s="7" t="s">
        <v>4</v>
      </c>
      <c r="K1412" s="174">
        <f t="shared" ca="1" si="85"/>
        <v>44410</v>
      </c>
      <c r="L1412" s="20">
        <f ca="1">_xll.meDateFromTenor(K1412,L$14,"Following",L$13,"Normal")</f>
        <v>44594</v>
      </c>
      <c r="M1412" s="175">
        <f ca="1"/>
        <v>7.8793833260406183E-3</v>
      </c>
      <c r="N1412" s="7" t="s">
        <v>4</v>
      </c>
      <c r="O1412" s="174">
        <f t="shared" ca="1" si="86"/>
        <v>44410</v>
      </c>
      <c r="P1412" s="20">
        <f ca="1">_xll.meDateFromTenor(O1412,P$14,"Following",P$13,"Normal")</f>
        <v>44411</v>
      </c>
      <c r="Q1412" s="175" t="str">
        <f ca="1"/>
        <v>Load Curve</v>
      </c>
      <c r="R1412" s="7" t="s">
        <v>4</v>
      </c>
      <c r="S1412" s="174">
        <f t="shared" ca="1" si="87"/>
        <v>44410</v>
      </c>
      <c r="T1412" s="20">
        <f ca="1">_xll.meDateFromTenor(S1412,"1D","Following",T$13,"Normal")</f>
        <v>44411</v>
      </c>
      <c r="U1412" s="175" t="str">
        <f ca="1"/>
        <v>Load Curve</v>
      </c>
      <c r="V1412" s="136" t="s">
        <v>4</v>
      </c>
    </row>
    <row r="1413" spans="1:22" x14ac:dyDescent="0.25">
      <c r="A1413" s="142">
        <v>1395</v>
      </c>
      <c r="B1413" s="134"/>
      <c r="C1413" s="174">
        <f ca="1">_xll.meDateFromTenor(C1412,"1D","FOLLOWING",D$13,"NORMAL")</f>
        <v>44411</v>
      </c>
      <c r="D1413" s="20">
        <f ca="1">_xll.meDateFromTenor(C1413,D$14,"Following",D$13,"Normal")</f>
        <v>44412</v>
      </c>
      <c r="E1413" s="175">
        <f ca="1"/>
        <v>4.8156221428900213E-3</v>
      </c>
      <c r="F1413" s="99"/>
      <c r="G1413" s="174">
        <f t="shared" ca="1" si="84"/>
        <v>44411</v>
      </c>
      <c r="H1413" s="20">
        <f ca="1">_xll.meDateFromTenor(G1413,H$14,"Following",H$13,"Normal")</f>
        <v>44503</v>
      </c>
      <c r="I1413" s="175" t="str">
        <f ca="1"/>
        <v>Load Curve</v>
      </c>
      <c r="J1413" s="7" t="s">
        <v>4</v>
      </c>
      <c r="K1413" s="174">
        <f t="shared" ca="1" si="85"/>
        <v>44411</v>
      </c>
      <c r="L1413" s="20">
        <f ca="1">_xll.meDateFromTenor(K1413,L$14,"Following",L$13,"Normal")</f>
        <v>44595</v>
      </c>
      <c r="M1413" s="175">
        <f ca="1"/>
        <v>7.8872851477676618E-3</v>
      </c>
      <c r="N1413" s="7" t="s">
        <v>4</v>
      </c>
      <c r="O1413" s="174">
        <f t="shared" ca="1" si="86"/>
        <v>44411</v>
      </c>
      <c r="P1413" s="20">
        <f ca="1">_xll.meDateFromTenor(O1413,P$14,"Following",P$13,"Normal")</f>
        <v>44412</v>
      </c>
      <c r="Q1413" s="175" t="str">
        <f ca="1"/>
        <v>Load Curve</v>
      </c>
      <c r="R1413" s="7" t="s">
        <v>4</v>
      </c>
      <c r="S1413" s="174">
        <f t="shared" ca="1" si="87"/>
        <v>44411</v>
      </c>
      <c r="T1413" s="20">
        <f ca="1">_xll.meDateFromTenor(S1413,"1D","Following",T$13,"Normal")</f>
        <v>44412</v>
      </c>
      <c r="U1413" s="175" t="str">
        <f ca="1"/>
        <v>Load Curve</v>
      </c>
      <c r="V1413" s="136" t="s">
        <v>4</v>
      </c>
    </row>
    <row r="1414" spans="1:22" x14ac:dyDescent="0.25">
      <c r="A1414" s="142">
        <v>1396</v>
      </c>
      <c r="B1414" s="134"/>
      <c r="C1414" s="174">
        <f ca="1">_xll.meDateFromTenor(C1413,"1D","FOLLOWING",D$13,"NORMAL")</f>
        <v>44412</v>
      </c>
      <c r="D1414" s="20">
        <f ca="1">_xll.meDateFromTenor(C1414,D$14,"Following",D$13,"Normal")</f>
        <v>44413</v>
      </c>
      <c r="E1414" s="175">
        <f ca="1"/>
        <v>4.824167728810458E-3</v>
      </c>
      <c r="F1414" s="99"/>
      <c r="G1414" s="174">
        <f t="shared" ca="1" si="84"/>
        <v>44412</v>
      </c>
      <c r="H1414" s="20">
        <f ca="1">_xll.meDateFromTenor(G1414,H$14,"Following",H$13,"Normal")</f>
        <v>44504</v>
      </c>
      <c r="I1414" s="175" t="str">
        <f ca="1"/>
        <v>Load Curve</v>
      </c>
      <c r="J1414" s="7" t="s">
        <v>4</v>
      </c>
      <c r="K1414" s="174">
        <f t="shared" ca="1" si="85"/>
        <v>44412</v>
      </c>
      <c r="L1414" s="20">
        <f ca="1">_xll.meDateFromTenor(K1414,L$14,"Following",L$13,"Normal")</f>
        <v>44596</v>
      </c>
      <c r="M1414" s="175">
        <f ca="1"/>
        <v>7.8951934546142039E-3</v>
      </c>
      <c r="N1414" s="7" t="s">
        <v>4</v>
      </c>
      <c r="O1414" s="174">
        <f t="shared" ca="1" si="86"/>
        <v>44412</v>
      </c>
      <c r="P1414" s="20">
        <f ca="1">_xll.meDateFromTenor(O1414,P$14,"Following",P$13,"Normal")</f>
        <v>44413</v>
      </c>
      <c r="Q1414" s="175" t="str">
        <f ca="1"/>
        <v>Load Curve</v>
      </c>
      <c r="R1414" s="7" t="s">
        <v>4</v>
      </c>
      <c r="S1414" s="174">
        <f t="shared" ca="1" si="87"/>
        <v>44412</v>
      </c>
      <c r="T1414" s="20">
        <f ca="1">_xll.meDateFromTenor(S1414,"1D","Following",T$13,"Normal")</f>
        <v>44413</v>
      </c>
      <c r="U1414" s="175" t="str">
        <f ca="1"/>
        <v>Load Curve</v>
      </c>
      <c r="V1414" s="136" t="s">
        <v>4</v>
      </c>
    </row>
    <row r="1415" spans="1:22" x14ac:dyDescent="0.25">
      <c r="A1415" s="142">
        <v>1397</v>
      </c>
      <c r="B1415" s="134"/>
      <c r="C1415" s="174">
        <f ca="1">_xll.meDateFromTenor(C1414,"1D","FOLLOWING",D$13,"NORMAL")</f>
        <v>44413</v>
      </c>
      <c r="D1415" s="20">
        <f ca="1">_xll.meDateFromTenor(C1415,D$14,"Following",D$13,"Normal")</f>
        <v>44414</v>
      </c>
      <c r="E1415" s="175">
        <f ca="1"/>
        <v>4.8327080090519109E-3</v>
      </c>
      <c r="F1415" s="99"/>
      <c r="G1415" s="174">
        <f t="shared" ca="1" si="84"/>
        <v>44413</v>
      </c>
      <c r="H1415" s="20">
        <f ca="1">_xll.meDateFromTenor(G1415,H$14,"Following",H$13,"Normal")</f>
        <v>44505</v>
      </c>
      <c r="I1415" s="175" t="str">
        <f ca="1"/>
        <v>Load Curve</v>
      </c>
      <c r="J1415" s="7" t="s">
        <v>4</v>
      </c>
      <c r="K1415" s="174">
        <f t="shared" ca="1" si="85"/>
        <v>44413</v>
      </c>
      <c r="L1415" s="20">
        <f ca="1">_xll.meDateFromTenor(K1415,L$14,"Following",L$13,"Normal")</f>
        <v>44599</v>
      </c>
      <c r="M1415" s="175">
        <f ca="1"/>
        <v>7.9031082358187923E-3</v>
      </c>
      <c r="N1415" s="7" t="s">
        <v>4</v>
      </c>
      <c r="O1415" s="174">
        <f t="shared" ca="1" si="86"/>
        <v>44413</v>
      </c>
      <c r="P1415" s="20">
        <f ca="1">_xll.meDateFromTenor(O1415,P$14,"Following",P$13,"Normal")</f>
        <v>44414</v>
      </c>
      <c r="Q1415" s="175" t="str">
        <f ca="1"/>
        <v>Load Curve</v>
      </c>
      <c r="R1415" s="7" t="s">
        <v>4</v>
      </c>
      <c r="S1415" s="174">
        <f t="shared" ca="1" si="87"/>
        <v>44413</v>
      </c>
      <c r="T1415" s="20">
        <f ca="1">_xll.meDateFromTenor(S1415,"1D","Following",T$13,"Normal")</f>
        <v>44414</v>
      </c>
      <c r="U1415" s="175" t="str">
        <f ca="1"/>
        <v>Load Curve</v>
      </c>
      <c r="V1415" s="136" t="s">
        <v>4</v>
      </c>
    </row>
    <row r="1416" spans="1:22" x14ac:dyDescent="0.25">
      <c r="A1416" s="142">
        <v>1398</v>
      </c>
      <c r="B1416" s="134"/>
      <c r="C1416" s="174">
        <f ca="1">_xll.meDateFromTenor(C1415,"1D","FOLLOWING",D$13,"NORMAL")</f>
        <v>44414</v>
      </c>
      <c r="D1416" s="20">
        <f ca="1">_xll.meDateFromTenor(C1416,D$14,"Following",D$13,"Normal")</f>
        <v>44417</v>
      </c>
      <c r="E1416" s="175">
        <f ca="1"/>
        <v>4.8498362196094918E-3</v>
      </c>
      <c r="F1416" s="99"/>
      <c r="G1416" s="174">
        <f t="shared" ca="1" si="84"/>
        <v>44414</v>
      </c>
      <c r="H1416" s="20">
        <f ca="1">_xll.meDateFromTenor(G1416,H$14,"Following",H$13,"Normal")</f>
        <v>44508</v>
      </c>
      <c r="I1416" s="175" t="str">
        <f ca="1"/>
        <v>Load Curve</v>
      </c>
      <c r="J1416" s="7" t="s">
        <v>4</v>
      </c>
      <c r="K1416" s="174">
        <f t="shared" ca="1" si="85"/>
        <v>44414</v>
      </c>
      <c r="L1416" s="20">
        <f ca="1">_xll.meDateFromTenor(K1416,L$14,"Following",L$13,"Normal")</f>
        <v>44599</v>
      </c>
      <c r="M1416" s="175">
        <f ca="1"/>
        <v>7.9110294806199726E-3</v>
      </c>
      <c r="N1416" s="7" t="s">
        <v>4</v>
      </c>
      <c r="O1416" s="174">
        <f t="shared" ca="1" si="86"/>
        <v>44414</v>
      </c>
      <c r="P1416" s="20">
        <f ca="1">_xll.meDateFromTenor(O1416,P$14,"Following",P$13,"Normal")</f>
        <v>44417</v>
      </c>
      <c r="Q1416" s="175" t="str">
        <f ca="1"/>
        <v>Load Curve</v>
      </c>
      <c r="R1416" s="7" t="s">
        <v>4</v>
      </c>
      <c r="S1416" s="174">
        <f t="shared" ca="1" si="87"/>
        <v>44414</v>
      </c>
      <c r="T1416" s="20">
        <f ca="1">_xll.meDateFromTenor(S1416,"1D","Following",T$13,"Normal")</f>
        <v>44417</v>
      </c>
      <c r="U1416" s="175" t="str">
        <f ca="1"/>
        <v>Load Curve</v>
      </c>
      <c r="V1416" s="136" t="s">
        <v>4</v>
      </c>
    </row>
    <row r="1417" spans="1:22" x14ac:dyDescent="0.25">
      <c r="A1417" s="142">
        <v>1399</v>
      </c>
      <c r="B1417" s="134"/>
      <c r="C1417" s="174">
        <f ca="1">_xll.meDateFromTenor(C1416,"1D","FOLLOWING",D$13,"NORMAL")</f>
        <v>44417</v>
      </c>
      <c r="D1417" s="20">
        <f ca="1">_xll.meDateFromTenor(C1417,D$14,"Following",D$13,"Normal")</f>
        <v>44418</v>
      </c>
      <c r="E1417" s="175">
        <f ca="1"/>
        <v>4.8668160789403668E-3</v>
      </c>
      <c r="F1417" s="99"/>
      <c r="G1417" s="174">
        <f t="shared" ca="1" si="84"/>
        <v>44417</v>
      </c>
      <c r="H1417" s="20">
        <f ca="1">_xll.meDateFromTenor(G1417,H$14,"Following",H$13,"Normal")</f>
        <v>44509</v>
      </c>
      <c r="I1417" s="175" t="str">
        <f ca="1"/>
        <v>Load Curve</v>
      </c>
      <c r="J1417" s="7" t="s">
        <v>4</v>
      </c>
      <c r="K1417" s="174">
        <f t="shared" ca="1" si="85"/>
        <v>44417</v>
      </c>
      <c r="L1417" s="20">
        <f ca="1">_xll.meDateFromTenor(K1417,L$14,"Following",L$13,"Normal")</f>
        <v>44601</v>
      </c>
      <c r="M1417" s="175">
        <f ca="1"/>
        <v>7.9348318889885527E-3</v>
      </c>
      <c r="N1417" s="7" t="s">
        <v>4</v>
      </c>
      <c r="O1417" s="174">
        <f t="shared" ca="1" si="86"/>
        <v>44417</v>
      </c>
      <c r="P1417" s="20">
        <f ca="1">_xll.meDateFromTenor(O1417,P$14,"Following",P$13,"Normal")</f>
        <v>44418</v>
      </c>
      <c r="Q1417" s="175" t="str">
        <f ca="1"/>
        <v>Load Curve</v>
      </c>
      <c r="R1417" s="7" t="s">
        <v>4</v>
      </c>
      <c r="S1417" s="174">
        <f t="shared" ca="1" si="87"/>
        <v>44417</v>
      </c>
      <c r="T1417" s="20">
        <f ca="1">_xll.meDateFromTenor(S1417,"1D","Following",T$13,"Normal")</f>
        <v>44418</v>
      </c>
      <c r="U1417" s="175" t="str">
        <f ca="1"/>
        <v>Load Curve</v>
      </c>
      <c r="V1417" s="136" t="s">
        <v>4</v>
      </c>
    </row>
    <row r="1418" spans="1:22" x14ac:dyDescent="0.25">
      <c r="A1418" s="142">
        <v>1400</v>
      </c>
      <c r="B1418" s="134"/>
      <c r="C1418" s="174">
        <f ca="1">_xll.meDateFromTenor(C1417,"1D","FOLLOWING",D$13,"NORMAL")</f>
        <v>44418</v>
      </c>
      <c r="D1418" s="20">
        <f ca="1">_xll.meDateFromTenor(C1418,D$14,"Following",D$13,"Normal")</f>
        <v>44419</v>
      </c>
      <c r="E1418" s="175">
        <f ca="1"/>
        <v>4.8753298350420393E-3</v>
      </c>
      <c r="F1418" s="99"/>
      <c r="G1418" s="174">
        <f t="shared" ca="1" si="84"/>
        <v>44418</v>
      </c>
      <c r="H1418" s="20">
        <f ca="1">_xll.meDateFromTenor(G1418,H$14,"Following",H$13,"Normal")</f>
        <v>44510</v>
      </c>
      <c r="I1418" s="175" t="str">
        <f ca="1"/>
        <v>Load Curve</v>
      </c>
      <c r="J1418" s="7" t="s">
        <v>4</v>
      </c>
      <c r="K1418" s="174">
        <f t="shared" ca="1" si="85"/>
        <v>44418</v>
      </c>
      <c r="L1418" s="20">
        <f ca="1">_xll.meDateFromTenor(K1418,L$14,"Following",L$13,"Normal")</f>
        <v>44602</v>
      </c>
      <c r="M1418" s="175">
        <f ca="1"/>
        <v>7.9427788805615865E-3</v>
      </c>
      <c r="N1418" s="7" t="s">
        <v>4</v>
      </c>
      <c r="O1418" s="174">
        <f t="shared" ca="1" si="86"/>
        <v>44418</v>
      </c>
      <c r="P1418" s="20">
        <f ca="1">_xll.meDateFromTenor(O1418,P$14,"Following",P$13,"Normal")</f>
        <v>44419</v>
      </c>
      <c r="Q1418" s="175" t="str">
        <f ca="1"/>
        <v>Load Curve</v>
      </c>
      <c r="R1418" s="7" t="s">
        <v>4</v>
      </c>
      <c r="S1418" s="174">
        <f t="shared" ca="1" si="87"/>
        <v>44418</v>
      </c>
      <c r="T1418" s="20">
        <f ca="1">_xll.meDateFromTenor(S1418,"1D","Following",T$13,"Normal")</f>
        <v>44419</v>
      </c>
      <c r="U1418" s="175" t="str">
        <f ca="1"/>
        <v>Load Curve</v>
      </c>
      <c r="V1418" s="136" t="s">
        <v>4</v>
      </c>
    </row>
    <row r="1419" spans="1:22" x14ac:dyDescent="0.25">
      <c r="A1419" s="142">
        <v>1401</v>
      </c>
      <c r="B1419" s="134"/>
      <c r="C1419" s="174">
        <f ca="1">_xll.meDateFromTenor(C1418,"1D","FOLLOWING",D$13,"NORMAL")</f>
        <v>44419</v>
      </c>
      <c r="D1419" s="20">
        <f ca="1">_xll.meDateFromTenor(C1419,D$14,"Following",D$13,"Normal")</f>
        <v>44420</v>
      </c>
      <c r="E1419" s="175">
        <f ca="1"/>
        <v>4.8838382875430325E-3</v>
      </c>
      <c r="F1419" s="99"/>
      <c r="G1419" s="174">
        <f t="shared" ca="1" si="84"/>
        <v>44419</v>
      </c>
      <c r="H1419" s="20">
        <f ca="1">_xll.meDateFromTenor(G1419,H$14,"Following",H$13,"Normal")</f>
        <v>44511</v>
      </c>
      <c r="I1419" s="175" t="str">
        <f ca="1"/>
        <v>Load Curve</v>
      </c>
      <c r="J1419" s="7" t="s">
        <v>4</v>
      </c>
      <c r="K1419" s="174">
        <f t="shared" ca="1" si="85"/>
        <v>44419</v>
      </c>
      <c r="L1419" s="20">
        <f ca="1">_xll.meDateFromTenor(K1419,L$14,"Following",L$13,"Normal")</f>
        <v>44603</v>
      </c>
      <c r="M1419" s="175">
        <f ca="1"/>
        <v>7.950732281923955E-3</v>
      </c>
      <c r="N1419" s="7" t="s">
        <v>4</v>
      </c>
      <c r="O1419" s="174">
        <f t="shared" ca="1" si="86"/>
        <v>44419</v>
      </c>
      <c r="P1419" s="20">
        <f ca="1">_xll.meDateFromTenor(O1419,P$14,"Following",P$13,"Normal")</f>
        <v>44420</v>
      </c>
      <c r="Q1419" s="175" t="str">
        <f ca="1"/>
        <v>Load Curve</v>
      </c>
      <c r="R1419" s="7" t="s">
        <v>4</v>
      </c>
      <c r="S1419" s="174">
        <f t="shared" ca="1" si="87"/>
        <v>44419</v>
      </c>
      <c r="T1419" s="20">
        <f ca="1">_xll.meDateFromTenor(S1419,"1D","Following",T$13,"Normal")</f>
        <v>44420</v>
      </c>
      <c r="U1419" s="175" t="str">
        <f ca="1"/>
        <v>Load Curve</v>
      </c>
      <c r="V1419" s="136" t="s">
        <v>4</v>
      </c>
    </row>
    <row r="1420" spans="1:22" x14ac:dyDescent="0.25">
      <c r="A1420" s="142">
        <v>1402</v>
      </c>
      <c r="B1420" s="134"/>
      <c r="C1420" s="174">
        <f ca="1">_xll.meDateFromTenor(C1419,"1D","FOLLOWING",D$13,"NORMAL")</f>
        <v>44420</v>
      </c>
      <c r="D1420" s="20">
        <f ca="1">_xll.meDateFromTenor(C1420,D$14,"Following",D$13,"Normal")</f>
        <v>44421</v>
      </c>
      <c r="E1420" s="175">
        <f ca="1"/>
        <v>4.8923414362897159E-3</v>
      </c>
      <c r="F1420" s="99"/>
      <c r="G1420" s="174">
        <f t="shared" ca="1" si="84"/>
        <v>44420</v>
      </c>
      <c r="H1420" s="20">
        <f ca="1">_xll.meDateFromTenor(G1420,H$14,"Following",H$13,"Normal")</f>
        <v>44512</v>
      </c>
      <c r="I1420" s="175" t="str">
        <f ca="1"/>
        <v>Load Curve</v>
      </c>
      <c r="J1420" s="7" t="s">
        <v>4</v>
      </c>
      <c r="K1420" s="174">
        <f t="shared" ca="1" si="85"/>
        <v>44420</v>
      </c>
      <c r="L1420" s="20">
        <f ca="1">_xll.meDateFromTenor(K1420,L$14,"Following",L$13,"Normal")</f>
        <v>44606</v>
      </c>
      <c r="M1420" s="175">
        <f ca="1"/>
        <v>7.9586920823142056E-3</v>
      </c>
      <c r="N1420" s="7" t="s">
        <v>4</v>
      </c>
      <c r="O1420" s="174">
        <f t="shared" ca="1" si="86"/>
        <v>44420</v>
      </c>
      <c r="P1420" s="20">
        <f ca="1">_xll.meDateFromTenor(O1420,P$14,"Following",P$13,"Normal")</f>
        <v>44421</v>
      </c>
      <c r="Q1420" s="175" t="str">
        <f ca="1"/>
        <v>Load Curve</v>
      </c>
      <c r="R1420" s="7" t="s">
        <v>4</v>
      </c>
      <c r="S1420" s="174">
        <f t="shared" ca="1" si="87"/>
        <v>44420</v>
      </c>
      <c r="T1420" s="20">
        <f ca="1">_xll.meDateFromTenor(S1420,"1D","Following",T$13,"Normal")</f>
        <v>44421</v>
      </c>
      <c r="U1420" s="175" t="str">
        <f ca="1"/>
        <v>Load Curve</v>
      </c>
      <c r="V1420" s="136" t="s">
        <v>4</v>
      </c>
    </row>
    <row r="1421" spans="1:22" x14ac:dyDescent="0.25">
      <c r="A1421" s="142">
        <v>1403</v>
      </c>
      <c r="B1421" s="134"/>
      <c r="C1421" s="174">
        <f ca="1">_xll.meDateFromTenor(C1420,"1D","FOLLOWING",D$13,"NORMAL")</f>
        <v>44421</v>
      </c>
      <c r="D1421" s="20">
        <f ca="1">_xll.meDateFromTenor(C1421,D$14,"Following",D$13,"Normal")</f>
        <v>44424</v>
      </c>
      <c r="E1421" s="175">
        <f ca="1"/>
        <v>4.9093970057787258E-3</v>
      </c>
      <c r="F1421" s="99"/>
      <c r="G1421" s="174">
        <f t="shared" ca="1" si="84"/>
        <v>44421</v>
      </c>
      <c r="H1421" s="20">
        <f ca="1">_xll.meDateFromTenor(G1421,H$14,"Following",H$13,"Normal")</f>
        <v>44515</v>
      </c>
      <c r="I1421" s="175" t="str">
        <f ca="1"/>
        <v>Load Curve</v>
      </c>
      <c r="J1421" s="7" t="s">
        <v>4</v>
      </c>
      <c r="K1421" s="174">
        <f t="shared" ca="1" si="85"/>
        <v>44421</v>
      </c>
      <c r="L1421" s="20">
        <f ca="1">_xll.meDateFromTenor(K1421,L$14,"Following",L$13,"Normal")</f>
        <v>44606</v>
      </c>
      <c r="M1421" s="175">
        <f ca="1"/>
        <v>7.9666582709708878E-3</v>
      </c>
      <c r="N1421" s="7" t="s">
        <v>4</v>
      </c>
      <c r="O1421" s="174">
        <f t="shared" ca="1" si="86"/>
        <v>44421</v>
      </c>
      <c r="P1421" s="20">
        <f ca="1">_xll.meDateFromTenor(O1421,P$14,"Following",P$13,"Normal")</f>
        <v>44424</v>
      </c>
      <c r="Q1421" s="175" t="str">
        <f ca="1"/>
        <v>Load Curve</v>
      </c>
      <c r="R1421" s="7" t="s">
        <v>4</v>
      </c>
      <c r="S1421" s="174">
        <f t="shared" ca="1" si="87"/>
        <v>44421</v>
      </c>
      <c r="T1421" s="20">
        <f ca="1">_xll.meDateFromTenor(S1421,"1D","Following",T$13,"Normal")</f>
        <v>44424</v>
      </c>
      <c r="U1421" s="175" t="str">
        <f ca="1"/>
        <v>Load Curve</v>
      </c>
      <c r="V1421" s="136" t="s">
        <v>4</v>
      </c>
    </row>
    <row r="1422" spans="1:22" x14ac:dyDescent="0.25">
      <c r="A1422" s="142">
        <v>1404</v>
      </c>
      <c r="B1422" s="134"/>
      <c r="C1422" s="174">
        <f ca="1">_xll.meDateFromTenor(C1421,"1D","FOLLOWING",D$13,"NORMAL")</f>
        <v>44424</v>
      </c>
      <c r="D1422" s="20">
        <f ca="1">_xll.meDateFromTenor(C1422,D$14,"Following",D$13,"Normal")</f>
        <v>44425</v>
      </c>
      <c r="E1422" s="175">
        <f ca="1"/>
        <v>4.9263010019292841E-3</v>
      </c>
      <c r="F1422" s="99"/>
      <c r="G1422" s="174">
        <f t="shared" ca="1" si="84"/>
        <v>44424</v>
      </c>
      <c r="H1422" s="20">
        <f ca="1">_xll.meDateFromTenor(G1422,H$14,"Following",H$13,"Normal")</f>
        <v>44516</v>
      </c>
      <c r="I1422" s="175" t="str">
        <f ca="1"/>
        <v>Load Curve</v>
      </c>
      <c r="J1422" s="7" t="s">
        <v>4</v>
      </c>
      <c r="K1422" s="174">
        <f t="shared" ca="1" si="85"/>
        <v>44424</v>
      </c>
      <c r="L1422" s="20">
        <f ca="1">_xll.meDateFromTenor(K1422,L$14,"Following",L$13,"Normal")</f>
        <v>44608</v>
      </c>
      <c r="M1422" s="175">
        <f ca="1"/>
        <v>7.9905950589249999E-3</v>
      </c>
      <c r="N1422" s="7" t="s">
        <v>4</v>
      </c>
      <c r="O1422" s="174">
        <f t="shared" ca="1" si="86"/>
        <v>44424</v>
      </c>
      <c r="P1422" s="20">
        <f ca="1">_xll.meDateFromTenor(O1422,P$14,"Following",P$13,"Normal")</f>
        <v>44425</v>
      </c>
      <c r="Q1422" s="175" t="str">
        <f ca="1"/>
        <v>Load Curve</v>
      </c>
      <c r="R1422" s="7" t="s">
        <v>4</v>
      </c>
      <c r="S1422" s="174">
        <f t="shared" ca="1" si="87"/>
        <v>44424</v>
      </c>
      <c r="T1422" s="20">
        <f ca="1">_xll.meDateFromTenor(S1422,"1D","Following",T$13,"Normal")</f>
        <v>44425</v>
      </c>
      <c r="U1422" s="175" t="str">
        <f ca="1"/>
        <v>Load Curve</v>
      </c>
      <c r="V1422" s="136" t="s">
        <v>4</v>
      </c>
    </row>
    <row r="1423" spans="1:22" x14ac:dyDescent="0.25">
      <c r="A1423" s="142">
        <v>1405</v>
      </c>
      <c r="B1423" s="134"/>
      <c r="C1423" s="174">
        <f ca="1">_xll.meDateFromTenor(C1422,"1D","FOLLOWING",D$13,"NORMAL")</f>
        <v>44425</v>
      </c>
      <c r="D1423" s="20">
        <f ca="1">_xll.meDateFromTenor(C1423,D$14,"Following",D$13,"Normal")</f>
        <v>44426</v>
      </c>
      <c r="E1423" s="175">
        <f ca="1"/>
        <v>4.9347776374811863E-3</v>
      </c>
      <c r="F1423" s="99"/>
      <c r="G1423" s="174">
        <f t="shared" ca="1" si="84"/>
        <v>44425</v>
      </c>
      <c r="H1423" s="20">
        <f ca="1">_xll.meDateFromTenor(G1423,H$14,"Following",H$13,"Normal")</f>
        <v>44517</v>
      </c>
      <c r="I1423" s="175" t="str">
        <f ca="1"/>
        <v>Load Curve</v>
      </c>
      <c r="J1423" s="7" t="s">
        <v>4</v>
      </c>
      <c r="K1423" s="174">
        <f t="shared" ca="1" si="85"/>
        <v>44425</v>
      </c>
      <c r="L1423" s="20">
        <f ca="1">_xll.meDateFromTenor(K1423,L$14,"Following",L$13,"Normal")</f>
        <v>44609</v>
      </c>
      <c r="M1423" s="175">
        <f ca="1"/>
        <v>7.9985866930328883E-3</v>
      </c>
      <c r="N1423" s="7" t="s">
        <v>4</v>
      </c>
      <c r="O1423" s="174">
        <f t="shared" ca="1" si="86"/>
        <v>44425</v>
      </c>
      <c r="P1423" s="20">
        <f ca="1">_xll.meDateFromTenor(O1423,P$14,"Following",P$13,"Normal")</f>
        <v>44426</v>
      </c>
      <c r="Q1423" s="175" t="str">
        <f ca="1"/>
        <v>Load Curve</v>
      </c>
      <c r="R1423" s="7" t="s">
        <v>4</v>
      </c>
      <c r="S1423" s="174">
        <f t="shared" ca="1" si="87"/>
        <v>44425</v>
      </c>
      <c r="T1423" s="20">
        <f ca="1">_xll.meDateFromTenor(S1423,"1D","Following",T$13,"Normal")</f>
        <v>44426</v>
      </c>
      <c r="U1423" s="175" t="str">
        <f ca="1"/>
        <v>Load Curve</v>
      </c>
      <c r="V1423" s="136" t="s">
        <v>4</v>
      </c>
    </row>
    <row r="1424" spans="1:22" x14ac:dyDescent="0.25">
      <c r="A1424" s="142">
        <v>1406</v>
      </c>
      <c r="B1424" s="134"/>
      <c r="C1424" s="174">
        <f ca="1">_xll.meDateFromTenor(C1423,"1D","FOLLOWING",D$13,"NORMAL")</f>
        <v>44426</v>
      </c>
      <c r="D1424" s="20">
        <f ca="1">_xll.meDateFromTenor(C1424,D$14,"Following",D$13,"Normal")</f>
        <v>44427</v>
      </c>
      <c r="E1424" s="175">
        <f ca="1"/>
        <v>4.9432489711972753E-3</v>
      </c>
      <c r="F1424" s="99"/>
      <c r="G1424" s="174">
        <f t="shared" ca="1" si="84"/>
        <v>44426</v>
      </c>
      <c r="H1424" s="20">
        <f ca="1">_xll.meDateFromTenor(G1424,H$14,"Following",H$13,"Normal")</f>
        <v>44518</v>
      </c>
      <c r="I1424" s="175" t="str">
        <f ca="1"/>
        <v>Load Curve</v>
      </c>
      <c r="J1424" s="7" t="s">
        <v>4</v>
      </c>
      <c r="K1424" s="174">
        <f t="shared" ca="1" si="85"/>
        <v>44426</v>
      </c>
      <c r="L1424" s="20">
        <f ca="1">_xll.meDateFromTenor(K1424,L$14,"Following",L$13,"Normal")</f>
        <v>44610</v>
      </c>
      <c r="M1424" s="175">
        <f ca="1"/>
        <v>8.0065846615999473E-3</v>
      </c>
      <c r="N1424" s="7" t="s">
        <v>4</v>
      </c>
      <c r="O1424" s="174">
        <f t="shared" ca="1" si="86"/>
        <v>44426</v>
      </c>
      <c r="P1424" s="20">
        <f ca="1">_xll.meDateFromTenor(O1424,P$14,"Following",P$13,"Normal")</f>
        <v>44427</v>
      </c>
      <c r="Q1424" s="175" t="str">
        <f ca="1"/>
        <v>Load Curve</v>
      </c>
      <c r="R1424" s="7" t="s">
        <v>4</v>
      </c>
      <c r="S1424" s="174">
        <f t="shared" ca="1" si="87"/>
        <v>44426</v>
      </c>
      <c r="T1424" s="20">
        <f ca="1">_xll.meDateFromTenor(S1424,"1D","Following",T$13,"Normal")</f>
        <v>44427</v>
      </c>
      <c r="U1424" s="175" t="str">
        <f ca="1"/>
        <v>Load Curve</v>
      </c>
      <c r="V1424" s="136" t="s">
        <v>4</v>
      </c>
    </row>
    <row r="1425" spans="1:22" x14ac:dyDescent="0.25">
      <c r="A1425" s="142">
        <v>1407</v>
      </c>
      <c r="B1425" s="134"/>
      <c r="C1425" s="174">
        <f ca="1">_xll.meDateFromTenor(C1424,"1D","FOLLOWING",D$13,"NORMAL")</f>
        <v>44427</v>
      </c>
      <c r="D1425" s="20">
        <f ca="1">_xll.meDateFromTenor(C1425,D$14,"Following",D$13,"Normal")</f>
        <v>44428</v>
      </c>
      <c r="E1425" s="175">
        <f ca="1"/>
        <v>4.951715003630789E-3</v>
      </c>
      <c r="F1425" s="99"/>
      <c r="G1425" s="174">
        <f t="shared" ca="1" si="84"/>
        <v>44427</v>
      </c>
      <c r="H1425" s="20">
        <f ca="1">_xll.meDateFromTenor(G1425,H$14,"Following",H$13,"Normal")</f>
        <v>44519</v>
      </c>
      <c r="I1425" s="175" t="str">
        <f ca="1"/>
        <v>Load Curve</v>
      </c>
      <c r="J1425" s="7" t="s">
        <v>4</v>
      </c>
      <c r="K1425" s="174">
        <f t="shared" ca="1" si="85"/>
        <v>44427</v>
      </c>
      <c r="L1425" s="20">
        <f ca="1">_xll.meDateFromTenor(K1425,L$14,"Following",L$13,"Normal")</f>
        <v>44613</v>
      </c>
      <c r="M1425" s="175">
        <f ca="1"/>
        <v>8.0145889538647264E-3</v>
      </c>
      <c r="N1425" s="7" t="s">
        <v>4</v>
      </c>
      <c r="O1425" s="174">
        <f t="shared" ca="1" si="86"/>
        <v>44427</v>
      </c>
      <c r="P1425" s="20">
        <f ca="1">_xll.meDateFromTenor(O1425,P$14,"Following",P$13,"Normal")</f>
        <v>44428</v>
      </c>
      <c r="Q1425" s="175" t="str">
        <f ca="1"/>
        <v>Load Curve</v>
      </c>
      <c r="R1425" s="7" t="s">
        <v>4</v>
      </c>
      <c r="S1425" s="174">
        <f t="shared" ca="1" si="87"/>
        <v>44427</v>
      </c>
      <c r="T1425" s="20">
        <f ca="1">_xll.meDateFromTenor(S1425,"1D","Following",T$13,"Normal")</f>
        <v>44428</v>
      </c>
      <c r="U1425" s="175" t="str">
        <f ca="1"/>
        <v>Load Curve</v>
      </c>
      <c r="V1425" s="136" t="s">
        <v>4</v>
      </c>
    </row>
    <row r="1426" spans="1:22" x14ac:dyDescent="0.25">
      <c r="A1426" s="142">
        <v>1408</v>
      </c>
      <c r="B1426" s="134"/>
      <c r="C1426" s="174">
        <f ca="1">_xll.meDateFromTenor(C1425,"1D","FOLLOWING",D$13,"NORMAL")</f>
        <v>44428</v>
      </c>
      <c r="D1426" s="20">
        <f ca="1">_xll.meDateFromTenor(C1426,D$14,"Following",D$13,"Normal")</f>
        <v>44431</v>
      </c>
      <c r="E1426" s="175">
        <f ca="1"/>
        <v>4.9686979741550615E-3</v>
      </c>
      <c r="F1426" s="99"/>
      <c r="G1426" s="174">
        <f t="shared" ca="1" si="84"/>
        <v>44428</v>
      </c>
      <c r="H1426" s="20">
        <f ca="1">_xll.meDateFromTenor(G1426,H$14,"Following",H$13,"Normal")</f>
        <v>44522</v>
      </c>
      <c r="I1426" s="175" t="str">
        <f ca="1"/>
        <v>Load Curve</v>
      </c>
      <c r="J1426" s="7" t="s">
        <v>4</v>
      </c>
      <c r="K1426" s="174">
        <f t="shared" ca="1" si="85"/>
        <v>44428</v>
      </c>
      <c r="L1426" s="20">
        <f ca="1">_xll.meDateFromTenor(K1426,L$14,"Following",L$13,"Normal")</f>
        <v>44613</v>
      </c>
      <c r="M1426" s="175">
        <f ca="1"/>
        <v>8.0225995590657712E-3</v>
      </c>
      <c r="N1426" s="7" t="s">
        <v>4</v>
      </c>
      <c r="O1426" s="174">
        <f t="shared" ca="1" si="86"/>
        <v>44428</v>
      </c>
      <c r="P1426" s="20">
        <f ca="1">_xll.meDateFromTenor(O1426,P$14,"Following",P$13,"Normal")</f>
        <v>44431</v>
      </c>
      <c r="Q1426" s="175" t="str">
        <f ca="1"/>
        <v>Load Curve</v>
      </c>
      <c r="R1426" s="7" t="s">
        <v>4</v>
      </c>
      <c r="S1426" s="174">
        <f t="shared" ca="1" si="87"/>
        <v>44428</v>
      </c>
      <c r="T1426" s="20">
        <f ca="1">_xll.meDateFromTenor(S1426,"1D","Following",T$13,"Normal")</f>
        <v>44431</v>
      </c>
      <c r="U1426" s="175" t="str">
        <f ca="1"/>
        <v>Load Curve</v>
      </c>
      <c r="V1426" s="136" t="s">
        <v>4</v>
      </c>
    </row>
    <row r="1427" spans="1:22" x14ac:dyDescent="0.25">
      <c r="A1427" s="142">
        <v>1409</v>
      </c>
      <c r="B1427" s="134"/>
      <c r="C1427" s="174">
        <f ca="1">_xll.meDateFromTenor(C1426,"1D","FOLLOWING",D$13,"NORMAL")</f>
        <v>44431</v>
      </c>
      <c r="D1427" s="20">
        <f ca="1">_xll.meDateFromTenor(C1427,D$14,"Following",D$13,"Normal")</f>
        <v>44432</v>
      </c>
      <c r="E1427" s="175">
        <f ca="1"/>
        <v>4.9855240856447854E-3</v>
      </c>
      <c r="F1427" s="99"/>
      <c r="G1427" s="174">
        <f t="shared" ca="1" si="84"/>
        <v>44431</v>
      </c>
      <c r="H1427" s="20">
        <f ca="1">_xll.meDateFromTenor(G1427,H$14,"Following",H$13,"Normal")</f>
        <v>44523</v>
      </c>
      <c r="I1427" s="175" t="str">
        <f ca="1"/>
        <v>Load Curve</v>
      </c>
      <c r="J1427" s="7" t="s">
        <v>4</v>
      </c>
      <c r="K1427" s="174">
        <f t="shared" ca="1" si="85"/>
        <v>44431</v>
      </c>
      <c r="L1427" s="20">
        <f ca="1">_xll.meDateFromTenor(K1427,L$14,"Following",L$13,"Normal")</f>
        <v>44615</v>
      </c>
      <c r="M1427" s="175">
        <f ca="1"/>
        <v>8.0466691446720116E-3</v>
      </c>
      <c r="N1427" s="7" t="s">
        <v>4</v>
      </c>
      <c r="O1427" s="174">
        <f t="shared" ca="1" si="86"/>
        <v>44431</v>
      </c>
      <c r="P1427" s="20">
        <f ca="1">_xll.meDateFromTenor(O1427,P$14,"Following",P$13,"Normal")</f>
        <v>44432</v>
      </c>
      <c r="Q1427" s="175" t="str">
        <f ca="1"/>
        <v>Load Curve</v>
      </c>
      <c r="R1427" s="7" t="s">
        <v>4</v>
      </c>
      <c r="S1427" s="174">
        <f t="shared" ca="1" si="87"/>
        <v>44431</v>
      </c>
      <c r="T1427" s="20">
        <f ca="1">_xll.meDateFromTenor(S1427,"1D","Following",T$13,"Normal")</f>
        <v>44432</v>
      </c>
      <c r="U1427" s="175" t="str">
        <f ca="1"/>
        <v>Load Curve</v>
      </c>
      <c r="V1427" s="136" t="s">
        <v>4</v>
      </c>
    </row>
    <row r="1428" spans="1:22" x14ac:dyDescent="0.25">
      <c r="A1428" s="142">
        <v>1410</v>
      </c>
      <c r="B1428" s="134"/>
      <c r="C1428" s="174">
        <f ca="1">_xll.meDateFromTenor(C1427,"1D","FOLLOWING",D$13,"NORMAL")</f>
        <v>44432</v>
      </c>
      <c r="D1428" s="20">
        <f ca="1">_xll.meDateFromTenor(C1428,D$14,"Following",D$13,"Normal")</f>
        <v>44433</v>
      </c>
      <c r="E1428" s="175">
        <f ca="1"/>
        <v>4.9939513843452578E-3</v>
      </c>
      <c r="F1428" s="99"/>
      <c r="G1428" s="174">
        <f t="shared" ca="1" si="84"/>
        <v>44432</v>
      </c>
      <c r="H1428" s="20">
        <f ca="1">_xll.meDateFromTenor(G1428,H$14,"Following",H$13,"Normal")</f>
        <v>44524</v>
      </c>
      <c r="I1428" s="175" t="str">
        <f ca="1"/>
        <v>Load Curve</v>
      </c>
      <c r="J1428" s="7" t="s">
        <v>4</v>
      </c>
      <c r="K1428" s="174">
        <f t="shared" ca="1" si="85"/>
        <v>44432</v>
      </c>
      <c r="L1428" s="20">
        <f ca="1">_xll.meDateFromTenor(K1428,L$14,"Following",L$13,"Normal")</f>
        <v>44616</v>
      </c>
      <c r="M1428" s="175">
        <f ca="1"/>
        <v>8.0547048842979224E-3</v>
      </c>
      <c r="N1428" s="7" t="s">
        <v>4</v>
      </c>
      <c r="O1428" s="174">
        <f t="shared" ca="1" si="86"/>
        <v>44432</v>
      </c>
      <c r="P1428" s="20">
        <f ca="1">_xll.meDateFromTenor(O1428,P$14,"Following",P$13,"Normal")</f>
        <v>44433</v>
      </c>
      <c r="Q1428" s="175" t="str">
        <f ca="1"/>
        <v>Load Curve</v>
      </c>
      <c r="R1428" s="7" t="s">
        <v>4</v>
      </c>
      <c r="S1428" s="174">
        <f t="shared" ca="1" si="87"/>
        <v>44432</v>
      </c>
      <c r="T1428" s="20">
        <f ca="1">_xll.meDateFromTenor(S1428,"1D","Following",T$13,"Normal")</f>
        <v>44433</v>
      </c>
      <c r="U1428" s="175" t="str">
        <f ca="1"/>
        <v>Load Curve</v>
      </c>
      <c r="V1428" s="136" t="s">
        <v>4</v>
      </c>
    </row>
    <row r="1429" spans="1:22" x14ac:dyDescent="0.25">
      <c r="A1429" s="142">
        <v>1411</v>
      </c>
      <c r="B1429" s="134"/>
      <c r="C1429" s="174">
        <f ca="1">_xll.meDateFromTenor(C1428,"1D","FOLLOWING",D$13,"NORMAL")</f>
        <v>44433</v>
      </c>
      <c r="D1429" s="20">
        <f ca="1">_xll.meDateFromTenor(C1429,D$14,"Following",D$13,"Normal")</f>
        <v>44434</v>
      </c>
      <c r="E1429" s="175">
        <f ca="1"/>
        <v>5.0023611520258974E-3</v>
      </c>
      <c r="F1429" s="99"/>
      <c r="G1429" s="174">
        <f t="shared" ref="G1429:G1492" ca="1" si="88">$C1429</f>
        <v>44433</v>
      </c>
      <c r="H1429" s="20">
        <f ca="1">_xll.meDateFromTenor(G1429,H$14,"Following",H$13,"Normal")</f>
        <v>44525</v>
      </c>
      <c r="I1429" s="175" t="str">
        <f ca="1"/>
        <v>Load Curve</v>
      </c>
      <c r="J1429" s="7" t="s">
        <v>4</v>
      </c>
      <c r="K1429" s="174">
        <f t="shared" ref="K1429:K1492" ca="1" si="89">$C1429</f>
        <v>44433</v>
      </c>
      <c r="L1429" s="20">
        <f ca="1">_xll.meDateFromTenor(K1429,L$14,"Following",L$13,"Normal")</f>
        <v>44617</v>
      </c>
      <c r="M1429" s="175">
        <f ca="1"/>
        <v>8.0627468248186829E-3</v>
      </c>
      <c r="N1429" s="7" t="s">
        <v>4</v>
      </c>
      <c r="O1429" s="174">
        <f t="shared" ref="O1429:O1492" ca="1" si="90">$C1429</f>
        <v>44433</v>
      </c>
      <c r="P1429" s="20">
        <f ca="1">_xll.meDateFromTenor(O1429,P$14,"Following",P$13,"Normal")</f>
        <v>44434</v>
      </c>
      <c r="Q1429" s="175" t="str">
        <f ca="1"/>
        <v>Load Curve</v>
      </c>
      <c r="R1429" s="7" t="s">
        <v>4</v>
      </c>
      <c r="S1429" s="174">
        <f t="shared" ref="S1429:S1492" ca="1" si="91">$C1429</f>
        <v>44433</v>
      </c>
      <c r="T1429" s="20">
        <f ca="1">_xll.meDateFromTenor(S1429,"1D","Following",T$13,"Normal")</f>
        <v>44434</v>
      </c>
      <c r="U1429" s="175" t="str">
        <f ca="1"/>
        <v>Load Curve</v>
      </c>
      <c r="V1429" s="136" t="s">
        <v>4</v>
      </c>
    </row>
    <row r="1430" spans="1:22" x14ac:dyDescent="0.25">
      <c r="A1430" s="142">
        <v>1412</v>
      </c>
      <c r="B1430" s="134"/>
      <c r="C1430" s="174">
        <f ca="1">_xll.meDateFromTenor(C1429,"1D","FOLLOWING",D$13,"NORMAL")</f>
        <v>44434</v>
      </c>
      <c r="D1430" s="20">
        <f ca="1">_xll.meDateFromTenor(C1430,D$14,"Following",D$13,"Normal")</f>
        <v>44435</v>
      </c>
      <c r="E1430" s="175">
        <f ca="1"/>
        <v>5.0107533879736738E-3</v>
      </c>
      <c r="F1430" s="99"/>
      <c r="G1430" s="174">
        <f t="shared" ca="1" si="88"/>
        <v>44434</v>
      </c>
      <c r="H1430" s="20">
        <f ca="1">_xll.meDateFromTenor(G1430,H$14,"Following",H$13,"Normal")</f>
        <v>44526</v>
      </c>
      <c r="I1430" s="175" t="str">
        <f ca="1"/>
        <v>Load Curve</v>
      </c>
      <c r="J1430" s="7" t="s">
        <v>4</v>
      </c>
      <c r="K1430" s="174">
        <f t="shared" ca="1" si="89"/>
        <v>44434</v>
      </c>
      <c r="L1430" s="20">
        <f ca="1">_xll.meDateFromTenor(K1430,L$14,"Following",L$13,"Normal")</f>
        <v>44620</v>
      </c>
      <c r="M1430" s="175">
        <f ca="1"/>
        <v>8.0707948972386714E-3</v>
      </c>
      <c r="N1430" s="7" t="s">
        <v>4</v>
      </c>
      <c r="O1430" s="174">
        <f t="shared" ca="1" si="90"/>
        <v>44434</v>
      </c>
      <c r="P1430" s="20">
        <f ca="1">_xll.meDateFromTenor(O1430,P$14,"Following",P$13,"Normal")</f>
        <v>44435</v>
      </c>
      <c r="Q1430" s="175" t="str">
        <f ca="1"/>
        <v>Load Curve</v>
      </c>
      <c r="R1430" s="7" t="s">
        <v>4</v>
      </c>
      <c r="S1430" s="174">
        <f t="shared" ca="1" si="91"/>
        <v>44434</v>
      </c>
      <c r="T1430" s="20">
        <f ca="1">_xll.meDateFromTenor(S1430,"1D","Following",T$13,"Normal")</f>
        <v>44435</v>
      </c>
      <c r="U1430" s="175" t="str">
        <f ca="1"/>
        <v>Load Curve</v>
      </c>
      <c r="V1430" s="136" t="s">
        <v>4</v>
      </c>
    </row>
    <row r="1431" spans="1:22" x14ac:dyDescent="0.25">
      <c r="A1431" s="142">
        <v>1413</v>
      </c>
      <c r="B1431" s="134"/>
      <c r="C1431" s="174">
        <f ca="1">_xll.meDateFromTenor(C1430,"1D","FOLLOWING",D$13,"NORMAL")</f>
        <v>44435</v>
      </c>
      <c r="D1431" s="20">
        <f ca="1">_xll.meDateFromTenor(C1431,D$14,"Following",D$13,"Normal")</f>
        <v>44438</v>
      </c>
      <c r="E1431" s="175">
        <f ca="1"/>
        <v>5.0275496301030731E-3</v>
      </c>
      <c r="F1431" s="99"/>
      <c r="G1431" s="174">
        <f t="shared" ca="1" si="88"/>
        <v>44435</v>
      </c>
      <c r="H1431" s="20">
        <f ca="1">_xll.meDateFromTenor(G1431,H$14,"Following",H$13,"Normal")</f>
        <v>44529</v>
      </c>
      <c r="I1431" s="175" t="str">
        <f ca="1"/>
        <v>Load Curve</v>
      </c>
      <c r="J1431" s="7" t="s">
        <v>4</v>
      </c>
      <c r="K1431" s="174">
        <f t="shared" ca="1" si="89"/>
        <v>44435</v>
      </c>
      <c r="L1431" s="20">
        <f ca="1">_xll.meDateFromTenor(K1431,L$14,"Following",L$13,"Normal")</f>
        <v>44620</v>
      </c>
      <c r="M1431" s="175">
        <f ca="1"/>
        <v>8.0788490325622818E-3</v>
      </c>
      <c r="N1431" s="7" t="s">
        <v>4</v>
      </c>
      <c r="O1431" s="174">
        <f t="shared" ca="1" si="90"/>
        <v>44435</v>
      </c>
      <c r="P1431" s="20">
        <f ca="1">_xll.meDateFromTenor(O1431,P$14,"Following",P$13,"Normal")</f>
        <v>44438</v>
      </c>
      <c r="Q1431" s="175" t="str">
        <f ca="1"/>
        <v>Load Curve</v>
      </c>
      <c r="R1431" s="7" t="s">
        <v>4</v>
      </c>
      <c r="S1431" s="174">
        <f t="shared" ca="1" si="91"/>
        <v>44435</v>
      </c>
      <c r="T1431" s="20">
        <f ca="1">_xll.meDateFromTenor(S1431,"1D","Following",T$13,"Normal")</f>
        <v>44438</v>
      </c>
      <c r="U1431" s="175" t="str">
        <f ca="1"/>
        <v>Load Curve</v>
      </c>
      <c r="V1431" s="136" t="s">
        <v>4</v>
      </c>
    </row>
    <row r="1432" spans="1:22" x14ac:dyDescent="0.25">
      <c r="A1432" s="142">
        <v>1414</v>
      </c>
      <c r="B1432" s="134"/>
      <c r="C1432" s="174">
        <f ca="1">_xll.meDateFromTenor(C1431,"1D","FOLLOWING",D$13,"NORMAL")</f>
        <v>44438</v>
      </c>
      <c r="D1432" s="20">
        <f ca="1">_xll.meDateFromTenor(C1432,D$14,"Following",D$13,"Normal")</f>
        <v>44439</v>
      </c>
      <c r="E1432" s="175">
        <f ca="1"/>
        <v>5.0441470095216514E-3</v>
      </c>
      <c r="F1432" s="99"/>
      <c r="G1432" s="174">
        <f t="shared" ca="1" si="88"/>
        <v>44438</v>
      </c>
      <c r="H1432" s="20">
        <f ca="1">_xll.meDateFromTenor(G1432,H$14,"Following",H$13,"Normal")</f>
        <v>44530</v>
      </c>
      <c r="I1432" s="175" t="str">
        <f ca="1"/>
        <v>Load Curve</v>
      </c>
      <c r="J1432" s="7" t="s">
        <v>4</v>
      </c>
      <c r="K1432" s="174">
        <f t="shared" ca="1" si="89"/>
        <v>44438</v>
      </c>
      <c r="L1432" s="20">
        <f ca="1">_xll.meDateFromTenor(K1432,L$14,"Following",L$13,"Normal")</f>
        <v>44620</v>
      </c>
      <c r="M1432" s="175">
        <f ca="1"/>
        <v>8.1030471259986633E-3</v>
      </c>
      <c r="N1432" s="7" t="s">
        <v>4</v>
      </c>
      <c r="O1432" s="174">
        <f t="shared" ca="1" si="90"/>
        <v>44438</v>
      </c>
      <c r="P1432" s="20">
        <f ca="1">_xll.meDateFromTenor(O1432,P$14,"Following",P$13,"Normal")</f>
        <v>44439</v>
      </c>
      <c r="Q1432" s="175" t="str">
        <f ca="1"/>
        <v>Load Curve</v>
      </c>
      <c r="R1432" s="7" t="s">
        <v>4</v>
      </c>
      <c r="S1432" s="174">
        <f t="shared" ca="1" si="91"/>
        <v>44438</v>
      </c>
      <c r="T1432" s="20">
        <f ca="1">_xll.meDateFromTenor(S1432,"1D","Following",T$13,"Normal")</f>
        <v>44439</v>
      </c>
      <c r="U1432" s="175" t="str">
        <f ca="1"/>
        <v>Load Curve</v>
      </c>
      <c r="V1432" s="136" t="s">
        <v>4</v>
      </c>
    </row>
    <row r="1433" spans="1:22" x14ac:dyDescent="0.25">
      <c r="A1433" s="142">
        <v>1415</v>
      </c>
      <c r="B1433" s="134"/>
      <c r="C1433" s="174">
        <f ca="1">_xll.meDateFromTenor(C1432,"1D","FOLLOWING",D$13,"NORMAL")</f>
        <v>44439</v>
      </c>
      <c r="D1433" s="20">
        <f ca="1">_xll.meDateFromTenor(C1433,D$14,"Following",D$13,"Normal")</f>
        <v>44440</v>
      </c>
      <c r="E1433" s="175">
        <f ca="1"/>
        <v>5.0524515821496066E-3</v>
      </c>
      <c r="F1433" s="99"/>
      <c r="G1433" s="174">
        <f t="shared" ca="1" si="88"/>
        <v>44439</v>
      </c>
      <c r="H1433" s="20">
        <f ca="1">_xll.meDateFromTenor(G1433,H$14,"Following",H$13,"Normal")</f>
        <v>44530</v>
      </c>
      <c r="I1433" s="175" t="str">
        <f ca="1"/>
        <v>Load Curve</v>
      </c>
      <c r="J1433" s="7" t="s">
        <v>4</v>
      </c>
      <c r="K1433" s="174">
        <f t="shared" ca="1" si="89"/>
        <v>44439</v>
      </c>
      <c r="L1433" s="20">
        <f ca="1">_xll.meDateFromTenor(K1433,L$14,"Following",L$13,"Normal")</f>
        <v>44620</v>
      </c>
      <c r="M1433" s="175">
        <f ca="1"/>
        <v>8.1111248229805959E-3</v>
      </c>
      <c r="N1433" s="7" t="s">
        <v>4</v>
      </c>
      <c r="O1433" s="174">
        <f t="shared" ca="1" si="90"/>
        <v>44439</v>
      </c>
      <c r="P1433" s="20">
        <f ca="1">_xll.meDateFromTenor(O1433,P$14,"Following",P$13,"Normal")</f>
        <v>44440</v>
      </c>
      <c r="Q1433" s="175" t="str">
        <f ca="1"/>
        <v>Load Curve</v>
      </c>
      <c r="R1433" s="7" t="s">
        <v>4</v>
      </c>
      <c r="S1433" s="174">
        <f t="shared" ca="1" si="91"/>
        <v>44439</v>
      </c>
      <c r="T1433" s="20">
        <f ca="1">_xll.meDateFromTenor(S1433,"1D","Following",T$13,"Normal")</f>
        <v>44440</v>
      </c>
      <c r="U1433" s="175" t="str">
        <f ca="1"/>
        <v>Load Curve</v>
      </c>
      <c r="V1433" s="136" t="s">
        <v>4</v>
      </c>
    </row>
    <row r="1434" spans="1:22" x14ac:dyDescent="0.25">
      <c r="A1434" s="142">
        <v>1416</v>
      </c>
      <c r="B1434" s="134"/>
      <c r="C1434" s="174">
        <f ca="1">_xll.meDateFromTenor(C1433,"1D","FOLLOWING",D$13,"NORMAL")</f>
        <v>44440</v>
      </c>
      <c r="D1434" s="20">
        <f ca="1">_xll.meDateFromTenor(C1434,D$14,"Following",D$13,"Normal")</f>
        <v>44441</v>
      </c>
      <c r="E1434" s="175">
        <f ca="1"/>
        <v>5.0607386207265851E-3</v>
      </c>
      <c r="F1434" s="99"/>
      <c r="G1434" s="174">
        <f t="shared" ca="1" si="88"/>
        <v>44440</v>
      </c>
      <c r="H1434" s="20">
        <f ca="1">_xll.meDateFromTenor(G1434,H$14,"Following",H$13,"Normal")</f>
        <v>44531</v>
      </c>
      <c r="I1434" s="175" t="str">
        <f ca="1"/>
        <v>Load Curve</v>
      </c>
      <c r="J1434" s="7" t="s">
        <v>4</v>
      </c>
      <c r="K1434" s="174">
        <f t="shared" ca="1" si="89"/>
        <v>44440</v>
      </c>
      <c r="L1434" s="20">
        <f ca="1">_xll.meDateFromTenor(K1434,L$14,"Following",L$13,"Normal")</f>
        <v>44621</v>
      </c>
      <c r="M1434" s="175">
        <f ca="1"/>
        <v>8.1192082378880748E-3</v>
      </c>
      <c r="N1434" s="7" t="s">
        <v>4</v>
      </c>
      <c r="O1434" s="174">
        <f t="shared" ca="1" si="90"/>
        <v>44440</v>
      </c>
      <c r="P1434" s="20">
        <f ca="1">_xll.meDateFromTenor(O1434,P$14,"Following",P$13,"Normal")</f>
        <v>44441</v>
      </c>
      <c r="Q1434" s="175" t="str">
        <f ca="1"/>
        <v>Load Curve</v>
      </c>
      <c r="R1434" s="7" t="s">
        <v>4</v>
      </c>
      <c r="S1434" s="174">
        <f t="shared" ca="1" si="91"/>
        <v>44440</v>
      </c>
      <c r="T1434" s="20">
        <f ca="1">_xll.meDateFromTenor(S1434,"1D","Following",T$13,"Normal")</f>
        <v>44441</v>
      </c>
      <c r="U1434" s="175" t="str">
        <f ca="1"/>
        <v>Load Curve</v>
      </c>
      <c r="V1434" s="136" t="s">
        <v>4</v>
      </c>
    </row>
    <row r="1435" spans="1:22" x14ac:dyDescent="0.25">
      <c r="A1435" s="142">
        <v>1417</v>
      </c>
      <c r="B1435" s="134"/>
      <c r="C1435" s="174">
        <f ca="1">_xll.meDateFromTenor(C1434,"1D","FOLLOWING",D$13,"NORMAL")</f>
        <v>44441</v>
      </c>
      <c r="D1435" s="20">
        <f ca="1">_xll.meDateFromTenor(C1435,D$14,"Following",D$13,"Normal")</f>
        <v>44442</v>
      </c>
      <c r="E1435" s="175">
        <f ca="1"/>
        <v>5.069008125086245E-3</v>
      </c>
      <c r="F1435" s="99"/>
      <c r="G1435" s="174">
        <f t="shared" ca="1" si="88"/>
        <v>44441</v>
      </c>
      <c r="H1435" s="20">
        <f ca="1">_xll.meDateFromTenor(G1435,H$14,"Following",H$13,"Normal")</f>
        <v>44532</v>
      </c>
      <c r="I1435" s="175" t="str">
        <f ca="1"/>
        <v>Load Curve</v>
      </c>
      <c r="J1435" s="7" t="s">
        <v>4</v>
      </c>
      <c r="K1435" s="174">
        <f t="shared" ca="1" si="89"/>
        <v>44441</v>
      </c>
      <c r="L1435" s="20">
        <f ca="1">_xll.meDateFromTenor(K1435,L$14,"Following",L$13,"Normal")</f>
        <v>44622</v>
      </c>
      <c r="M1435" s="175">
        <f ca="1"/>
        <v>8.1272973017254817E-3</v>
      </c>
      <c r="N1435" s="7" t="s">
        <v>4</v>
      </c>
      <c r="O1435" s="174">
        <f t="shared" ca="1" si="90"/>
        <v>44441</v>
      </c>
      <c r="P1435" s="20">
        <f ca="1">_xll.meDateFromTenor(O1435,P$14,"Following",P$13,"Normal")</f>
        <v>44442</v>
      </c>
      <c r="Q1435" s="175" t="str">
        <f ca="1"/>
        <v>Load Curve</v>
      </c>
      <c r="R1435" s="7" t="s">
        <v>4</v>
      </c>
      <c r="S1435" s="174">
        <f t="shared" ca="1" si="91"/>
        <v>44441</v>
      </c>
      <c r="T1435" s="20">
        <f ca="1">_xll.meDateFromTenor(S1435,"1D","Following",T$13,"Normal")</f>
        <v>44442</v>
      </c>
      <c r="U1435" s="175" t="str">
        <f ca="1"/>
        <v>Load Curve</v>
      </c>
      <c r="V1435" s="136" t="s">
        <v>4</v>
      </c>
    </row>
    <row r="1436" spans="1:22" x14ac:dyDescent="0.25">
      <c r="A1436" s="142">
        <v>1418</v>
      </c>
      <c r="B1436" s="134"/>
      <c r="C1436" s="174">
        <f ca="1">_xll.meDateFromTenor(C1435,"1D","FOLLOWING",D$13,"NORMAL")</f>
        <v>44442</v>
      </c>
      <c r="D1436" s="20">
        <f ca="1">_xll.meDateFromTenor(C1436,D$14,"Following",D$13,"Normal")</f>
        <v>44445</v>
      </c>
      <c r="E1436" s="175">
        <f ca="1"/>
        <v>5.0855605232855393E-3</v>
      </c>
      <c r="F1436" s="99"/>
      <c r="G1436" s="174">
        <f t="shared" ca="1" si="88"/>
        <v>44442</v>
      </c>
      <c r="H1436" s="20">
        <f ca="1">_xll.meDateFromTenor(G1436,H$14,"Following",H$13,"Normal")</f>
        <v>44533</v>
      </c>
      <c r="I1436" s="175" t="str">
        <f ca="1"/>
        <v>Load Curve</v>
      </c>
      <c r="J1436" s="7" t="s">
        <v>4</v>
      </c>
      <c r="K1436" s="174">
        <f t="shared" ca="1" si="89"/>
        <v>44442</v>
      </c>
      <c r="L1436" s="20">
        <f ca="1">_xll.meDateFromTenor(K1436,L$14,"Following",L$13,"Normal")</f>
        <v>44623</v>
      </c>
      <c r="M1436" s="175">
        <f ca="1"/>
        <v>8.1353919454972036E-3</v>
      </c>
      <c r="N1436" s="7" t="s">
        <v>4</v>
      </c>
      <c r="O1436" s="174">
        <f t="shared" ca="1" si="90"/>
        <v>44442</v>
      </c>
      <c r="P1436" s="20">
        <f ca="1">_xll.meDateFromTenor(O1436,P$14,"Following",P$13,"Normal")</f>
        <v>44445</v>
      </c>
      <c r="Q1436" s="175" t="str">
        <f ca="1"/>
        <v>Load Curve</v>
      </c>
      <c r="R1436" s="7" t="s">
        <v>4</v>
      </c>
      <c r="S1436" s="174">
        <f t="shared" ca="1" si="91"/>
        <v>44442</v>
      </c>
      <c r="T1436" s="20">
        <f ca="1">_xll.meDateFromTenor(S1436,"1D","Following",T$13,"Normal")</f>
        <v>44445</v>
      </c>
      <c r="U1436" s="175" t="str">
        <f ca="1"/>
        <v>Load Curve</v>
      </c>
      <c r="V1436" s="136" t="s">
        <v>4</v>
      </c>
    </row>
    <row r="1437" spans="1:22" x14ac:dyDescent="0.25">
      <c r="A1437" s="142">
        <v>1419</v>
      </c>
      <c r="B1437" s="134"/>
      <c r="C1437" s="174">
        <f ca="1">_xll.meDateFromTenor(C1436,"1D","FOLLOWING",D$13,"NORMAL")</f>
        <v>44445</v>
      </c>
      <c r="D1437" s="20">
        <f ca="1">_xll.meDateFromTenor(C1437,D$14,"Following",D$13,"Normal")</f>
        <v>44446</v>
      </c>
      <c r="E1437" s="175">
        <f ca="1"/>
        <v>5.1019107899205616E-3</v>
      </c>
      <c r="F1437" s="99"/>
      <c r="G1437" s="174">
        <f t="shared" ca="1" si="88"/>
        <v>44445</v>
      </c>
      <c r="H1437" s="20">
        <f ca="1">_xll.meDateFromTenor(G1437,H$14,"Following",H$13,"Normal")</f>
        <v>44536</v>
      </c>
      <c r="I1437" s="175" t="str">
        <f ca="1"/>
        <v>Load Curve</v>
      </c>
      <c r="J1437" s="7" t="s">
        <v>4</v>
      </c>
      <c r="K1437" s="174">
        <f t="shared" ca="1" si="89"/>
        <v>44445</v>
      </c>
      <c r="L1437" s="20">
        <f ca="1">_xll.meDateFromTenor(K1437,L$14,"Following",L$13,"Normal")</f>
        <v>44627</v>
      </c>
      <c r="M1437" s="175">
        <f ca="1"/>
        <v>8.159708666462118E-3</v>
      </c>
      <c r="N1437" s="7" t="s">
        <v>4</v>
      </c>
      <c r="O1437" s="174">
        <f t="shared" ca="1" si="90"/>
        <v>44445</v>
      </c>
      <c r="P1437" s="20">
        <f ca="1">_xll.meDateFromTenor(O1437,P$14,"Following",P$13,"Normal")</f>
        <v>44446</v>
      </c>
      <c r="Q1437" s="175" t="str">
        <f ca="1"/>
        <v>Load Curve</v>
      </c>
      <c r="R1437" s="7" t="s">
        <v>4</v>
      </c>
      <c r="S1437" s="174">
        <f t="shared" ca="1" si="91"/>
        <v>44445</v>
      </c>
      <c r="T1437" s="20">
        <f ca="1">_xll.meDateFromTenor(S1437,"1D","Following",T$13,"Normal")</f>
        <v>44446</v>
      </c>
      <c r="U1437" s="175" t="str">
        <f ca="1"/>
        <v>Load Curve</v>
      </c>
      <c r="V1437" s="136" t="s">
        <v>4</v>
      </c>
    </row>
    <row r="1438" spans="1:22" x14ac:dyDescent="0.25">
      <c r="A1438" s="142">
        <v>1420</v>
      </c>
      <c r="B1438" s="134"/>
      <c r="C1438" s="174">
        <f ca="1">_xll.meDateFromTenor(C1437,"1D","FOLLOWING",D$13,"NORMAL")</f>
        <v>44446</v>
      </c>
      <c r="D1438" s="20">
        <f ca="1">_xll.meDateFromTenor(C1438,D$14,"Following",D$13,"Normal")</f>
        <v>44447</v>
      </c>
      <c r="E1438" s="175">
        <f ca="1"/>
        <v>5.1100926159356247E-3</v>
      </c>
      <c r="F1438" s="99"/>
      <c r="G1438" s="174">
        <f t="shared" ca="1" si="88"/>
        <v>44446</v>
      </c>
      <c r="H1438" s="20">
        <f ca="1">_xll.meDateFromTenor(G1438,H$14,"Following",H$13,"Normal")</f>
        <v>44537</v>
      </c>
      <c r="I1438" s="175" t="str">
        <f ca="1"/>
        <v>Load Curve</v>
      </c>
      <c r="J1438" s="7" t="s">
        <v>4</v>
      </c>
      <c r="K1438" s="174">
        <f t="shared" ca="1" si="89"/>
        <v>44446</v>
      </c>
      <c r="L1438" s="20">
        <f ca="1">_xll.meDateFromTenor(K1438,L$14,"Following",L$13,"Normal")</f>
        <v>44627</v>
      </c>
      <c r="M1438" s="175">
        <f ca="1"/>
        <v>8.1678249400149554E-3</v>
      </c>
      <c r="N1438" s="7" t="s">
        <v>4</v>
      </c>
      <c r="O1438" s="174">
        <f t="shared" ca="1" si="90"/>
        <v>44446</v>
      </c>
      <c r="P1438" s="20">
        <f ca="1">_xll.meDateFromTenor(O1438,P$14,"Following",P$13,"Normal")</f>
        <v>44447</v>
      </c>
      <c r="Q1438" s="175" t="str">
        <f ca="1"/>
        <v>Load Curve</v>
      </c>
      <c r="R1438" s="7" t="s">
        <v>4</v>
      </c>
      <c r="S1438" s="174">
        <f t="shared" ca="1" si="91"/>
        <v>44446</v>
      </c>
      <c r="T1438" s="20">
        <f ca="1">_xll.meDateFromTenor(S1438,"1D","Following",T$13,"Normal")</f>
        <v>44447</v>
      </c>
      <c r="U1438" s="175" t="str">
        <f ca="1"/>
        <v>Load Curve</v>
      </c>
      <c r="V1438" s="136" t="s">
        <v>4</v>
      </c>
    </row>
    <row r="1439" spans="1:22" x14ac:dyDescent="0.25">
      <c r="A1439" s="142">
        <v>1421</v>
      </c>
      <c r="B1439" s="134"/>
      <c r="C1439" s="174">
        <f ca="1">_xll.meDateFromTenor(C1438,"1D","FOLLOWING",D$13,"NORMAL")</f>
        <v>44447</v>
      </c>
      <c r="D1439" s="20">
        <f ca="1">_xll.meDateFromTenor(C1439,D$14,"Following",D$13,"Normal")</f>
        <v>44448</v>
      </c>
      <c r="E1439" s="175">
        <f ca="1"/>
        <v>5.1182569047822403E-3</v>
      </c>
      <c r="F1439" s="99"/>
      <c r="G1439" s="174">
        <f t="shared" ca="1" si="88"/>
        <v>44447</v>
      </c>
      <c r="H1439" s="20">
        <f ca="1">_xll.meDateFromTenor(G1439,H$14,"Following",H$13,"Normal")</f>
        <v>44538</v>
      </c>
      <c r="I1439" s="175" t="str">
        <f ca="1"/>
        <v>Load Curve</v>
      </c>
      <c r="J1439" s="7" t="s">
        <v>4</v>
      </c>
      <c r="K1439" s="174">
        <f t="shared" ca="1" si="89"/>
        <v>44447</v>
      </c>
      <c r="L1439" s="20">
        <f ca="1">_xll.meDateFromTenor(K1439,L$14,"Following",L$13,"Normal")</f>
        <v>44628</v>
      </c>
      <c r="M1439" s="175">
        <f ca="1"/>
        <v>8.1759464485240355E-3</v>
      </c>
      <c r="N1439" s="7" t="s">
        <v>4</v>
      </c>
      <c r="O1439" s="174">
        <f t="shared" ca="1" si="90"/>
        <v>44447</v>
      </c>
      <c r="P1439" s="20">
        <f ca="1">_xll.meDateFromTenor(O1439,P$14,"Following",P$13,"Normal")</f>
        <v>44448</v>
      </c>
      <c r="Q1439" s="175" t="str">
        <f ca="1"/>
        <v>Load Curve</v>
      </c>
      <c r="R1439" s="7" t="s">
        <v>4</v>
      </c>
      <c r="S1439" s="174">
        <f t="shared" ca="1" si="91"/>
        <v>44447</v>
      </c>
      <c r="T1439" s="20">
        <f ca="1">_xll.meDateFromTenor(S1439,"1D","Following",T$13,"Normal")</f>
        <v>44448</v>
      </c>
      <c r="U1439" s="175" t="str">
        <f ca="1"/>
        <v>Load Curve</v>
      </c>
      <c r="V1439" s="136" t="s">
        <v>4</v>
      </c>
    </row>
    <row r="1440" spans="1:22" x14ac:dyDescent="0.25">
      <c r="A1440" s="142">
        <v>1422</v>
      </c>
      <c r="B1440" s="134"/>
      <c r="C1440" s="174">
        <f ca="1">_xll.meDateFromTenor(C1439,"1D","FOLLOWING",D$13,"NORMAL")</f>
        <v>44448</v>
      </c>
      <c r="D1440" s="20">
        <f ca="1">_xll.meDateFromTenor(C1440,D$14,"Following",D$13,"Normal")</f>
        <v>44449</v>
      </c>
      <c r="E1440" s="175">
        <f ca="1"/>
        <v>5.1264036562140604E-3</v>
      </c>
      <c r="F1440" s="99"/>
      <c r="G1440" s="174">
        <f t="shared" ca="1" si="88"/>
        <v>44448</v>
      </c>
      <c r="H1440" s="20">
        <f ca="1">_xll.meDateFromTenor(G1440,H$14,"Following",H$13,"Normal")</f>
        <v>44539</v>
      </c>
      <c r="I1440" s="175" t="str">
        <f ca="1"/>
        <v>Load Curve</v>
      </c>
      <c r="J1440" s="7" t="s">
        <v>4</v>
      </c>
      <c r="K1440" s="174">
        <f t="shared" ca="1" si="89"/>
        <v>44448</v>
      </c>
      <c r="L1440" s="20">
        <f ca="1">_xll.meDateFromTenor(K1440,L$14,"Following",L$13,"Normal")</f>
        <v>44629</v>
      </c>
      <c r="M1440" s="175">
        <f ca="1"/>
        <v>8.184073122993742E-3</v>
      </c>
      <c r="N1440" s="7" t="s">
        <v>4</v>
      </c>
      <c r="O1440" s="174">
        <f t="shared" ca="1" si="90"/>
        <v>44448</v>
      </c>
      <c r="P1440" s="20">
        <f ca="1">_xll.meDateFromTenor(O1440,P$14,"Following",P$13,"Normal")</f>
        <v>44449</v>
      </c>
      <c r="Q1440" s="175" t="str">
        <f ca="1"/>
        <v>Load Curve</v>
      </c>
      <c r="R1440" s="7" t="s">
        <v>4</v>
      </c>
      <c r="S1440" s="174">
        <f t="shared" ca="1" si="91"/>
        <v>44448</v>
      </c>
      <c r="T1440" s="20">
        <f ca="1">_xll.meDateFromTenor(S1440,"1D","Following",T$13,"Normal")</f>
        <v>44449</v>
      </c>
      <c r="U1440" s="175" t="str">
        <f ca="1"/>
        <v>Load Curve</v>
      </c>
      <c r="V1440" s="136" t="s">
        <v>4</v>
      </c>
    </row>
    <row r="1441" spans="1:22" x14ac:dyDescent="0.25">
      <c r="A1441" s="142">
        <v>1423</v>
      </c>
      <c r="B1441" s="134"/>
      <c r="C1441" s="174">
        <f ca="1">_xll.meDateFromTenor(C1440,"1D","FOLLOWING",D$13,"NORMAL")</f>
        <v>44449</v>
      </c>
      <c r="D1441" s="20">
        <f ca="1">_xll.meDateFromTenor(C1441,D$14,"Following",D$13,"Normal")</f>
        <v>44452</v>
      </c>
      <c r="E1441" s="175">
        <f ca="1"/>
        <v>5.1427121622807529E-3</v>
      </c>
      <c r="F1441" s="99"/>
      <c r="G1441" s="174">
        <f t="shared" ca="1" si="88"/>
        <v>44449</v>
      </c>
      <c r="H1441" s="20">
        <f ca="1">_xll.meDateFromTenor(G1441,H$14,"Following",H$13,"Normal")</f>
        <v>44540</v>
      </c>
      <c r="I1441" s="175" t="str">
        <f ca="1"/>
        <v>Load Curve</v>
      </c>
      <c r="J1441" s="7" t="s">
        <v>4</v>
      </c>
      <c r="K1441" s="174">
        <f t="shared" ca="1" si="89"/>
        <v>44449</v>
      </c>
      <c r="L1441" s="20">
        <f ca="1">_xll.meDateFromTenor(K1441,L$14,"Following",L$13,"Normal")</f>
        <v>44630</v>
      </c>
      <c r="M1441" s="175">
        <f ca="1"/>
        <v>8.1922048944284651E-3</v>
      </c>
      <c r="N1441" s="7" t="s">
        <v>4</v>
      </c>
      <c r="O1441" s="174">
        <f t="shared" ca="1" si="90"/>
        <v>44449</v>
      </c>
      <c r="P1441" s="20">
        <f ca="1">_xll.meDateFromTenor(O1441,P$14,"Following",P$13,"Normal")</f>
        <v>44452</v>
      </c>
      <c r="Q1441" s="175" t="str">
        <f ca="1"/>
        <v>Load Curve</v>
      </c>
      <c r="R1441" s="7" t="s">
        <v>4</v>
      </c>
      <c r="S1441" s="174">
        <f t="shared" ca="1" si="91"/>
        <v>44449</v>
      </c>
      <c r="T1441" s="20">
        <f ca="1">_xll.meDateFromTenor(S1441,"1D","Following",T$13,"Normal")</f>
        <v>44452</v>
      </c>
      <c r="U1441" s="175" t="str">
        <f ca="1"/>
        <v>Load Curve</v>
      </c>
      <c r="V1441" s="136" t="s">
        <v>4</v>
      </c>
    </row>
    <row r="1442" spans="1:22" x14ac:dyDescent="0.25">
      <c r="A1442" s="142">
        <v>1424</v>
      </c>
      <c r="B1442" s="134"/>
      <c r="C1442" s="174">
        <f ca="1">_xll.meDateFromTenor(C1441,"1D","FOLLOWING",D$13,"NORMAL")</f>
        <v>44452</v>
      </c>
      <c r="D1442" s="20">
        <f ca="1">_xll.meDateFromTenor(C1442,D$14,"Following",D$13,"Normal")</f>
        <v>44453</v>
      </c>
      <c r="E1442" s="175">
        <f ca="1"/>
        <v>5.1588152787199453E-3</v>
      </c>
      <c r="F1442" s="99"/>
      <c r="G1442" s="174">
        <f t="shared" ca="1" si="88"/>
        <v>44452</v>
      </c>
      <c r="H1442" s="20">
        <f ca="1">_xll.meDateFromTenor(G1442,H$14,"Following",H$13,"Normal")</f>
        <v>44543</v>
      </c>
      <c r="I1442" s="175" t="str">
        <f ca="1"/>
        <v>Load Curve</v>
      </c>
      <c r="J1442" s="7" t="s">
        <v>4</v>
      </c>
      <c r="K1442" s="174">
        <f t="shared" ca="1" si="89"/>
        <v>44452</v>
      </c>
      <c r="L1442" s="20">
        <f ca="1">_xll.meDateFromTenor(K1442,L$14,"Following",L$13,"Normal")</f>
        <v>44634</v>
      </c>
      <c r="M1442" s="175">
        <f ca="1"/>
        <v>8.2166301005665576E-3</v>
      </c>
      <c r="N1442" s="7" t="s">
        <v>4</v>
      </c>
      <c r="O1442" s="174">
        <f t="shared" ca="1" si="90"/>
        <v>44452</v>
      </c>
      <c r="P1442" s="20">
        <f ca="1">_xll.meDateFromTenor(O1442,P$14,"Following",P$13,"Normal")</f>
        <v>44453</v>
      </c>
      <c r="Q1442" s="175" t="str">
        <f ca="1"/>
        <v>Load Curve</v>
      </c>
      <c r="R1442" s="7" t="s">
        <v>4</v>
      </c>
      <c r="S1442" s="174">
        <f t="shared" ca="1" si="91"/>
        <v>44452</v>
      </c>
      <c r="T1442" s="20">
        <f ca="1">_xll.meDateFromTenor(S1442,"1D","Following",T$13,"Normal")</f>
        <v>44453</v>
      </c>
      <c r="U1442" s="175" t="str">
        <f ca="1"/>
        <v>Load Curve</v>
      </c>
      <c r="V1442" s="136" t="s">
        <v>4</v>
      </c>
    </row>
    <row r="1443" spans="1:22" x14ac:dyDescent="0.25">
      <c r="A1443" s="142">
        <v>1425</v>
      </c>
      <c r="B1443" s="134"/>
      <c r="C1443" s="174">
        <f ca="1">_xll.meDateFromTenor(C1442,"1D","FOLLOWING",D$13,"NORMAL")</f>
        <v>44453</v>
      </c>
      <c r="D1443" s="20">
        <f ca="1">_xll.meDateFromTenor(C1443,D$14,"Following",D$13,"Normal")</f>
        <v>44454</v>
      </c>
      <c r="E1443" s="175">
        <f ca="1"/>
        <v>5.1668743359831303E-3</v>
      </c>
      <c r="F1443" s="99"/>
      <c r="G1443" s="174">
        <f t="shared" ca="1" si="88"/>
        <v>44453</v>
      </c>
      <c r="H1443" s="20">
        <f ca="1">_xll.meDateFromTenor(G1443,H$14,"Following",H$13,"Normal")</f>
        <v>44544</v>
      </c>
      <c r="I1443" s="175" t="str">
        <f ca="1"/>
        <v>Load Curve</v>
      </c>
      <c r="J1443" s="7" t="s">
        <v>4</v>
      </c>
      <c r="K1443" s="174">
        <f t="shared" ca="1" si="89"/>
        <v>44453</v>
      </c>
      <c r="L1443" s="20">
        <f ca="1">_xll.meDateFromTenor(K1443,L$14,"Following",L$13,"Normal")</f>
        <v>44634</v>
      </c>
      <c r="M1443" s="175">
        <f ca="1"/>
        <v>8.2247815699051825E-3</v>
      </c>
      <c r="N1443" s="7" t="s">
        <v>4</v>
      </c>
      <c r="O1443" s="174">
        <f t="shared" ca="1" si="90"/>
        <v>44453</v>
      </c>
      <c r="P1443" s="20">
        <f ca="1">_xll.meDateFromTenor(O1443,P$14,"Following",P$13,"Normal")</f>
        <v>44454</v>
      </c>
      <c r="Q1443" s="175" t="str">
        <f ca="1"/>
        <v>Load Curve</v>
      </c>
      <c r="R1443" s="7" t="s">
        <v>4</v>
      </c>
      <c r="S1443" s="174">
        <f t="shared" ca="1" si="91"/>
        <v>44453</v>
      </c>
      <c r="T1443" s="20">
        <f ca="1">_xll.meDateFromTenor(S1443,"1D","Following",T$13,"Normal")</f>
        <v>44454</v>
      </c>
      <c r="U1443" s="175" t="str">
        <f ca="1"/>
        <v>Load Curve</v>
      </c>
      <c r="V1443" s="136" t="s">
        <v>4</v>
      </c>
    </row>
    <row r="1444" spans="1:22" x14ac:dyDescent="0.25">
      <c r="A1444" s="142">
        <v>1426</v>
      </c>
      <c r="B1444" s="134"/>
      <c r="C1444" s="174">
        <f ca="1">_xll.meDateFromTenor(C1443,"1D","FOLLOWING",D$13,"NORMAL")</f>
        <v>44454</v>
      </c>
      <c r="D1444" s="20">
        <f ca="1">_xll.meDateFromTenor(C1444,D$14,"Following",D$13,"Normal")</f>
        <v>44455</v>
      </c>
      <c r="E1444" s="175">
        <f ca="1"/>
        <v>5.1749158529537887E-3</v>
      </c>
      <c r="F1444" s="99"/>
      <c r="G1444" s="174">
        <f t="shared" ca="1" si="88"/>
        <v>44454</v>
      </c>
      <c r="H1444" s="20">
        <f ca="1">_xll.meDateFromTenor(G1444,H$14,"Following",H$13,"Normal")</f>
        <v>44545</v>
      </c>
      <c r="I1444" s="175" t="str">
        <f ca="1"/>
        <v>Load Curve</v>
      </c>
      <c r="J1444" s="7" t="s">
        <v>4</v>
      </c>
      <c r="K1444" s="174">
        <f t="shared" ca="1" si="89"/>
        <v>44454</v>
      </c>
      <c r="L1444" s="20">
        <f ca="1">_xll.meDateFromTenor(K1444,L$14,"Following",L$13,"Normal")</f>
        <v>44635</v>
      </c>
      <c r="M1444" s="175">
        <f ca="1"/>
        <v>8.2329377912307468E-3</v>
      </c>
      <c r="N1444" s="7" t="s">
        <v>4</v>
      </c>
      <c r="O1444" s="174">
        <f t="shared" ca="1" si="90"/>
        <v>44454</v>
      </c>
      <c r="P1444" s="20">
        <f ca="1">_xll.meDateFromTenor(O1444,P$14,"Following",P$13,"Normal")</f>
        <v>44455</v>
      </c>
      <c r="Q1444" s="175" t="str">
        <f ca="1"/>
        <v>Load Curve</v>
      </c>
      <c r="R1444" s="7" t="s">
        <v>4</v>
      </c>
      <c r="S1444" s="174">
        <f t="shared" ca="1" si="91"/>
        <v>44454</v>
      </c>
      <c r="T1444" s="20">
        <f ca="1">_xll.meDateFromTenor(S1444,"1D","Following",T$13,"Normal")</f>
        <v>44455</v>
      </c>
      <c r="U1444" s="175" t="str">
        <f ca="1"/>
        <v>Load Curve</v>
      </c>
      <c r="V1444" s="136" t="s">
        <v>4</v>
      </c>
    </row>
    <row r="1445" spans="1:22" x14ac:dyDescent="0.25">
      <c r="A1445" s="142">
        <v>1427</v>
      </c>
      <c r="B1445" s="134"/>
      <c r="C1445" s="174">
        <f ca="1">_xll.meDateFromTenor(C1444,"1D","FOLLOWING",D$13,"NORMAL")</f>
        <v>44455</v>
      </c>
      <c r="D1445" s="20">
        <f ca="1">_xll.meDateFromTenor(C1445,D$14,"Following",D$13,"Normal")</f>
        <v>44456</v>
      </c>
      <c r="E1445" s="175">
        <f ca="1"/>
        <v>5.1829398294786647E-3</v>
      </c>
      <c r="F1445" s="99"/>
      <c r="G1445" s="174">
        <f t="shared" ca="1" si="88"/>
        <v>44455</v>
      </c>
      <c r="H1445" s="20">
        <f ca="1">_xll.meDateFromTenor(G1445,H$14,"Following",H$13,"Normal")</f>
        <v>44546</v>
      </c>
      <c r="I1445" s="175" t="str">
        <f ca="1"/>
        <v>Load Curve</v>
      </c>
      <c r="J1445" s="7" t="s">
        <v>4</v>
      </c>
      <c r="K1445" s="174">
        <f t="shared" ca="1" si="89"/>
        <v>44455</v>
      </c>
      <c r="L1445" s="20">
        <f ca="1">_xll.meDateFromTenor(K1445,L$14,"Following",L$13,"Normal")</f>
        <v>44636</v>
      </c>
      <c r="M1445" s="175">
        <f ca="1"/>
        <v>8.2410986955476374E-3</v>
      </c>
      <c r="N1445" s="7" t="s">
        <v>4</v>
      </c>
      <c r="O1445" s="174">
        <f t="shared" ca="1" si="90"/>
        <v>44455</v>
      </c>
      <c r="P1445" s="20">
        <f ca="1">_xll.meDateFromTenor(O1445,P$14,"Following",P$13,"Normal")</f>
        <v>44456</v>
      </c>
      <c r="Q1445" s="175" t="str">
        <f ca="1"/>
        <v>Load Curve</v>
      </c>
      <c r="R1445" s="7" t="s">
        <v>4</v>
      </c>
      <c r="S1445" s="174">
        <f t="shared" ca="1" si="91"/>
        <v>44455</v>
      </c>
      <c r="T1445" s="20">
        <f ca="1">_xll.meDateFromTenor(S1445,"1D","Following",T$13,"Normal")</f>
        <v>44456</v>
      </c>
      <c r="U1445" s="175" t="str">
        <f ca="1"/>
        <v>Load Curve</v>
      </c>
      <c r="V1445" s="136" t="s">
        <v>4</v>
      </c>
    </row>
    <row r="1446" spans="1:22" x14ac:dyDescent="0.25">
      <c r="A1446" s="142">
        <v>1428</v>
      </c>
      <c r="B1446" s="134"/>
      <c r="C1446" s="174">
        <f ca="1">_xll.meDateFromTenor(C1445,"1D","FOLLOWING",D$13,"NORMAL")</f>
        <v>44456</v>
      </c>
      <c r="D1446" s="20">
        <f ca="1">_xll.meDateFromTenor(C1446,D$14,"Following",D$13,"Normal")</f>
        <v>44459</v>
      </c>
      <c r="E1446" s="175">
        <f ca="1"/>
        <v>5.1990043911851105E-3</v>
      </c>
      <c r="F1446" s="99"/>
      <c r="G1446" s="174">
        <f t="shared" ca="1" si="88"/>
        <v>44456</v>
      </c>
      <c r="H1446" s="20">
        <f ca="1">_xll.meDateFromTenor(G1446,H$14,"Following",H$13,"Normal")</f>
        <v>44547</v>
      </c>
      <c r="I1446" s="175" t="str">
        <f ca="1"/>
        <v>Load Curve</v>
      </c>
      <c r="J1446" s="7" t="s">
        <v>4</v>
      </c>
      <c r="K1446" s="174">
        <f t="shared" ca="1" si="89"/>
        <v>44456</v>
      </c>
      <c r="L1446" s="20">
        <f ca="1">_xll.meDateFromTenor(K1446,L$14,"Following",L$13,"Normal")</f>
        <v>44637</v>
      </c>
      <c r="M1446" s="175">
        <f ca="1"/>
        <v>8.2492642138602378E-3</v>
      </c>
      <c r="N1446" s="7" t="s">
        <v>4</v>
      </c>
      <c r="O1446" s="174">
        <f t="shared" ca="1" si="90"/>
        <v>44456</v>
      </c>
      <c r="P1446" s="20">
        <f ca="1">_xll.meDateFromTenor(O1446,P$14,"Following",P$13,"Normal")</f>
        <v>44459</v>
      </c>
      <c r="Q1446" s="175" t="str">
        <f ca="1"/>
        <v>Load Curve</v>
      </c>
      <c r="R1446" s="7" t="s">
        <v>4</v>
      </c>
      <c r="S1446" s="174">
        <f t="shared" ca="1" si="91"/>
        <v>44456</v>
      </c>
      <c r="T1446" s="20">
        <f ca="1">_xll.meDateFromTenor(S1446,"1D","Following",T$13,"Normal")</f>
        <v>44459</v>
      </c>
      <c r="U1446" s="175" t="str">
        <f ca="1"/>
        <v>Load Curve</v>
      </c>
      <c r="V1446" s="136" t="s">
        <v>4</v>
      </c>
    </row>
    <row r="1447" spans="1:22" x14ac:dyDescent="0.25">
      <c r="A1447" s="142">
        <v>1429</v>
      </c>
      <c r="B1447" s="134"/>
      <c r="C1447" s="174">
        <f ca="1">_xll.meDateFromTenor(C1446,"1D","FOLLOWING",D$13,"NORMAL")</f>
        <v>44459</v>
      </c>
      <c r="D1447" s="20">
        <f ca="1">_xll.meDateFromTenor(C1447,D$14,"Following",D$13,"Normal")</f>
        <v>44460</v>
      </c>
      <c r="E1447" s="175">
        <f ca="1"/>
        <v>5.2148603179711017E-3</v>
      </c>
      <c r="F1447" s="99"/>
      <c r="G1447" s="174">
        <f t="shared" ca="1" si="88"/>
        <v>44459</v>
      </c>
      <c r="H1447" s="20">
        <f ca="1">_xll.meDateFromTenor(G1447,H$14,"Following",H$13,"Normal")</f>
        <v>44550</v>
      </c>
      <c r="I1447" s="175" t="str">
        <f ca="1"/>
        <v>Load Curve</v>
      </c>
      <c r="J1447" s="7" t="s">
        <v>4</v>
      </c>
      <c r="K1447" s="174">
        <f t="shared" ca="1" si="89"/>
        <v>44459</v>
      </c>
      <c r="L1447" s="20">
        <f ca="1">_xll.meDateFromTenor(K1447,L$14,"Following",L$13,"Normal")</f>
        <v>44641</v>
      </c>
      <c r="M1447" s="175">
        <f ca="1"/>
        <v>8.2737877628161587E-3</v>
      </c>
      <c r="N1447" s="7" t="s">
        <v>4</v>
      </c>
      <c r="O1447" s="174">
        <f t="shared" ca="1" si="90"/>
        <v>44459</v>
      </c>
      <c r="P1447" s="20">
        <f ca="1">_xll.meDateFromTenor(O1447,P$14,"Following",P$13,"Normal")</f>
        <v>44460</v>
      </c>
      <c r="Q1447" s="175" t="str">
        <f ca="1"/>
        <v>Load Curve</v>
      </c>
      <c r="R1447" s="7" t="s">
        <v>4</v>
      </c>
      <c r="S1447" s="174">
        <f t="shared" ca="1" si="91"/>
        <v>44459</v>
      </c>
      <c r="T1447" s="20">
        <f ca="1">_xll.meDateFromTenor(S1447,"1D","Following",T$13,"Normal")</f>
        <v>44460</v>
      </c>
      <c r="U1447" s="175" t="str">
        <f ca="1"/>
        <v>Load Curve</v>
      </c>
      <c r="V1447" s="136" t="s">
        <v>4</v>
      </c>
    </row>
    <row r="1448" spans="1:22" x14ac:dyDescent="0.25">
      <c r="A1448" s="142">
        <v>1430</v>
      </c>
      <c r="B1448" s="134"/>
      <c r="C1448" s="174">
        <f ca="1">_xll.meDateFromTenor(C1447,"1D","FOLLOWING",D$13,"NORMAL")</f>
        <v>44460</v>
      </c>
      <c r="D1448" s="20">
        <f ca="1">_xll.meDateFromTenor(C1448,D$14,"Following",D$13,"Normal")</f>
        <v>44461</v>
      </c>
      <c r="E1448" s="175">
        <f ca="1"/>
        <v>5.2227965834542199E-3</v>
      </c>
      <c r="F1448" s="99"/>
      <c r="G1448" s="174">
        <f t="shared" ca="1" si="88"/>
        <v>44460</v>
      </c>
      <c r="H1448" s="20">
        <f ca="1">_xll.meDateFromTenor(G1448,H$14,"Following",H$13,"Normal")</f>
        <v>44551</v>
      </c>
      <c r="I1448" s="175" t="str">
        <f ca="1"/>
        <v>Load Curve</v>
      </c>
      <c r="J1448" s="7" t="s">
        <v>4</v>
      </c>
      <c r="K1448" s="174">
        <f t="shared" ca="1" si="89"/>
        <v>44460</v>
      </c>
      <c r="L1448" s="20">
        <f ca="1">_xll.meDateFromTenor(K1448,L$14,"Following",L$13,"Normal")</f>
        <v>44641</v>
      </c>
      <c r="M1448" s="175">
        <f ca="1"/>
        <v>8.2819710471554574E-3</v>
      </c>
      <c r="N1448" s="7" t="s">
        <v>4</v>
      </c>
      <c r="O1448" s="174">
        <f t="shared" ca="1" si="90"/>
        <v>44460</v>
      </c>
      <c r="P1448" s="20">
        <f ca="1">_xll.meDateFromTenor(O1448,P$14,"Following",P$13,"Normal")</f>
        <v>44461</v>
      </c>
      <c r="Q1448" s="175" t="str">
        <f ca="1"/>
        <v>Load Curve</v>
      </c>
      <c r="R1448" s="7" t="s">
        <v>4</v>
      </c>
      <c r="S1448" s="174">
        <f t="shared" ca="1" si="91"/>
        <v>44460</v>
      </c>
      <c r="T1448" s="20">
        <f ca="1">_xll.meDateFromTenor(S1448,"1D","Following",T$13,"Normal")</f>
        <v>44461</v>
      </c>
      <c r="U1448" s="175" t="str">
        <f ca="1"/>
        <v>Load Curve</v>
      </c>
      <c r="V1448" s="136" t="s">
        <v>4</v>
      </c>
    </row>
    <row r="1449" spans="1:22" x14ac:dyDescent="0.25">
      <c r="A1449" s="142">
        <v>1431</v>
      </c>
      <c r="B1449" s="134"/>
      <c r="C1449" s="174">
        <f ca="1">_xll.meDateFromTenor(C1448,"1D","FOLLOWING",D$13,"NORMAL")</f>
        <v>44461</v>
      </c>
      <c r="D1449" s="20">
        <f ca="1">_xll.meDateFromTenor(C1449,D$14,"Following",D$13,"Normal")</f>
        <v>44462</v>
      </c>
      <c r="E1449" s="175">
        <f ca="1"/>
        <v>5.2307153050543346E-3</v>
      </c>
      <c r="F1449" s="99"/>
      <c r="G1449" s="174">
        <f t="shared" ca="1" si="88"/>
        <v>44461</v>
      </c>
      <c r="H1449" s="20">
        <f ca="1">_xll.meDateFromTenor(G1449,H$14,"Following",H$13,"Normal")</f>
        <v>44552</v>
      </c>
      <c r="I1449" s="175" t="str">
        <f ca="1"/>
        <v>Load Curve</v>
      </c>
      <c r="J1449" s="7" t="s">
        <v>4</v>
      </c>
      <c r="K1449" s="174">
        <f t="shared" ca="1" si="89"/>
        <v>44461</v>
      </c>
      <c r="L1449" s="20">
        <f ca="1">_xll.meDateFromTenor(K1449,L$14,"Following",L$13,"Normal")</f>
        <v>44642</v>
      </c>
      <c r="M1449" s="175">
        <f ca="1"/>
        <v>8.2901586005123921E-3</v>
      </c>
      <c r="N1449" s="7" t="s">
        <v>4</v>
      </c>
      <c r="O1449" s="174">
        <f t="shared" ca="1" si="90"/>
        <v>44461</v>
      </c>
      <c r="P1449" s="20">
        <f ca="1">_xll.meDateFromTenor(O1449,P$14,"Following",P$13,"Normal")</f>
        <v>44462</v>
      </c>
      <c r="Q1449" s="175" t="str">
        <f ca="1"/>
        <v>Load Curve</v>
      </c>
      <c r="R1449" s="7" t="s">
        <v>4</v>
      </c>
      <c r="S1449" s="174">
        <f t="shared" ca="1" si="91"/>
        <v>44461</v>
      </c>
      <c r="T1449" s="20">
        <f ca="1">_xll.meDateFromTenor(S1449,"1D","Following",T$13,"Normal")</f>
        <v>44462</v>
      </c>
      <c r="U1449" s="175" t="str">
        <f ca="1"/>
        <v>Load Curve</v>
      </c>
      <c r="V1449" s="136" t="s">
        <v>4</v>
      </c>
    </row>
    <row r="1450" spans="1:22" x14ac:dyDescent="0.25">
      <c r="A1450" s="142">
        <v>1432</v>
      </c>
      <c r="B1450" s="134"/>
      <c r="C1450" s="174">
        <f ca="1">_xll.meDateFromTenor(C1449,"1D","FOLLOWING",D$13,"NORMAL")</f>
        <v>44462</v>
      </c>
      <c r="D1450" s="20">
        <f ca="1">_xll.meDateFromTenor(C1450,D$14,"Following",D$13,"Normal")</f>
        <v>44463</v>
      </c>
      <c r="E1450" s="175">
        <f ca="1"/>
        <v>5.2386164826848242E-3</v>
      </c>
      <c r="F1450" s="99"/>
      <c r="G1450" s="174">
        <f t="shared" ca="1" si="88"/>
        <v>44462</v>
      </c>
      <c r="H1450" s="20">
        <f ca="1">_xll.meDateFromTenor(G1450,H$14,"Following",H$13,"Normal")</f>
        <v>44553</v>
      </c>
      <c r="I1450" s="175" t="str">
        <f ca="1"/>
        <v>Load Curve</v>
      </c>
      <c r="J1450" s="7" t="s">
        <v>4</v>
      </c>
      <c r="K1450" s="174">
        <f t="shared" ca="1" si="89"/>
        <v>44462</v>
      </c>
      <c r="L1450" s="20">
        <f ca="1">_xll.meDateFromTenor(K1450,L$14,"Following",L$13,"Normal")</f>
        <v>44643</v>
      </c>
      <c r="M1450" s="175">
        <f ca="1"/>
        <v>8.2983503538913515E-3</v>
      </c>
      <c r="N1450" s="7" t="s">
        <v>4</v>
      </c>
      <c r="O1450" s="174">
        <f t="shared" ca="1" si="90"/>
        <v>44462</v>
      </c>
      <c r="P1450" s="20">
        <f ca="1">_xll.meDateFromTenor(O1450,P$14,"Following",P$13,"Normal")</f>
        <v>44463</v>
      </c>
      <c r="Q1450" s="175" t="str">
        <f ca="1"/>
        <v>Load Curve</v>
      </c>
      <c r="R1450" s="7" t="s">
        <v>4</v>
      </c>
      <c r="S1450" s="174">
        <f t="shared" ca="1" si="91"/>
        <v>44462</v>
      </c>
      <c r="T1450" s="20">
        <f ca="1">_xll.meDateFromTenor(S1450,"1D","Following",T$13,"Normal")</f>
        <v>44463</v>
      </c>
      <c r="U1450" s="175" t="str">
        <f ca="1"/>
        <v>Load Curve</v>
      </c>
      <c r="V1450" s="136" t="s">
        <v>4</v>
      </c>
    </row>
    <row r="1451" spans="1:22" x14ac:dyDescent="0.25">
      <c r="A1451" s="142">
        <v>1433</v>
      </c>
      <c r="B1451" s="134"/>
      <c r="C1451" s="174">
        <f ca="1">_xll.meDateFromTenor(C1450,"1D","FOLLOWING",D$13,"NORMAL")</f>
        <v>44463</v>
      </c>
      <c r="D1451" s="20">
        <f ca="1">_xll.meDateFromTenor(C1451,D$14,"Following",D$13,"Normal")</f>
        <v>44466</v>
      </c>
      <c r="E1451" s="175">
        <f ca="1"/>
        <v>5.2544370445598218E-3</v>
      </c>
      <c r="F1451" s="99"/>
      <c r="G1451" s="174">
        <f t="shared" ca="1" si="88"/>
        <v>44463</v>
      </c>
      <c r="H1451" s="20">
        <f ca="1">_xll.meDateFromTenor(G1451,H$14,"Following",H$13,"Normal")</f>
        <v>44554</v>
      </c>
      <c r="I1451" s="175" t="str">
        <f ca="1"/>
        <v>Load Curve</v>
      </c>
      <c r="J1451" s="7" t="s">
        <v>4</v>
      </c>
      <c r="K1451" s="174">
        <f t="shared" ca="1" si="89"/>
        <v>44463</v>
      </c>
      <c r="L1451" s="20">
        <f ca="1">_xll.meDateFromTenor(K1451,L$14,"Following",L$13,"Normal")</f>
        <v>44644</v>
      </c>
      <c r="M1451" s="175">
        <f ca="1"/>
        <v>8.3065462382967119E-3</v>
      </c>
      <c r="N1451" s="7" t="s">
        <v>4</v>
      </c>
      <c r="O1451" s="174">
        <f t="shared" ca="1" si="90"/>
        <v>44463</v>
      </c>
      <c r="P1451" s="20">
        <f ca="1">_xll.meDateFromTenor(O1451,P$14,"Following",P$13,"Normal")</f>
        <v>44466</v>
      </c>
      <c r="Q1451" s="175" t="str">
        <f ca="1"/>
        <v>Load Curve</v>
      </c>
      <c r="R1451" s="7" t="s">
        <v>4</v>
      </c>
      <c r="S1451" s="174">
        <f t="shared" ca="1" si="91"/>
        <v>44463</v>
      </c>
      <c r="T1451" s="20">
        <f ca="1">_xll.meDateFromTenor(S1451,"1D","Following",T$13,"Normal")</f>
        <v>44466</v>
      </c>
      <c r="U1451" s="175" t="str">
        <f ca="1"/>
        <v>Load Curve</v>
      </c>
      <c r="V1451" s="136" t="s">
        <v>4</v>
      </c>
    </row>
    <row r="1452" spans="1:22" x14ac:dyDescent="0.25">
      <c r="A1452" s="142">
        <v>1434</v>
      </c>
      <c r="B1452" s="134"/>
      <c r="C1452" s="174">
        <f ca="1">_xll.meDateFromTenor(C1451,"1D","FOLLOWING",D$13,"NORMAL")</f>
        <v>44466</v>
      </c>
      <c r="D1452" s="20">
        <f ca="1">_xll.meDateFromTenor(C1452,D$14,"Following",D$13,"Normal")</f>
        <v>44467</v>
      </c>
      <c r="E1452" s="175">
        <f ca="1"/>
        <v>5.2700457404411625E-3</v>
      </c>
      <c r="F1452" s="99"/>
      <c r="G1452" s="174">
        <f t="shared" ca="1" si="88"/>
        <v>44466</v>
      </c>
      <c r="H1452" s="20">
        <f ca="1">_xll.meDateFromTenor(G1452,H$14,"Following",H$13,"Normal")</f>
        <v>44557</v>
      </c>
      <c r="I1452" s="175" t="str">
        <f ca="1"/>
        <v>Load Curve</v>
      </c>
      <c r="J1452" s="7" t="s">
        <v>4</v>
      </c>
      <c r="K1452" s="174">
        <f t="shared" ca="1" si="89"/>
        <v>44466</v>
      </c>
      <c r="L1452" s="20">
        <f ca="1">_xll.meDateFromTenor(K1452,L$14,"Following",L$13,"Normal")</f>
        <v>44648</v>
      </c>
      <c r="M1452" s="175">
        <f ca="1"/>
        <v>8.3311579877151116E-3</v>
      </c>
      <c r="N1452" s="7" t="s">
        <v>4</v>
      </c>
      <c r="O1452" s="174">
        <f t="shared" ca="1" si="90"/>
        <v>44466</v>
      </c>
      <c r="P1452" s="20">
        <f ca="1">_xll.meDateFromTenor(O1452,P$14,"Following",P$13,"Normal")</f>
        <v>44467</v>
      </c>
      <c r="Q1452" s="175" t="str">
        <f ca="1"/>
        <v>Load Curve</v>
      </c>
      <c r="R1452" s="7" t="s">
        <v>4</v>
      </c>
      <c r="S1452" s="174">
        <f t="shared" ca="1" si="91"/>
        <v>44466</v>
      </c>
      <c r="T1452" s="20">
        <f ca="1">_xll.meDateFromTenor(S1452,"1D","Following",T$13,"Normal")</f>
        <v>44467</v>
      </c>
      <c r="U1452" s="175" t="str">
        <f ca="1"/>
        <v>Load Curve</v>
      </c>
      <c r="V1452" s="136" t="s">
        <v>4</v>
      </c>
    </row>
    <row r="1453" spans="1:22" x14ac:dyDescent="0.25">
      <c r="A1453" s="142">
        <v>1435</v>
      </c>
      <c r="B1453" s="134"/>
      <c r="C1453" s="174">
        <f ca="1">_xll.meDateFromTenor(C1452,"1D","FOLLOWING",D$13,"NORMAL")</f>
        <v>44467</v>
      </c>
      <c r="D1453" s="20">
        <f ca="1">_xll.meDateFromTenor(C1453,D$14,"Following",D$13,"Normal")</f>
        <v>44468</v>
      </c>
      <c r="E1453" s="175">
        <f ca="1"/>
        <v>5.2778591893707111E-3</v>
      </c>
      <c r="F1453" s="99"/>
      <c r="G1453" s="174">
        <f t="shared" ca="1" si="88"/>
        <v>44467</v>
      </c>
      <c r="H1453" s="20">
        <f ca="1">_xll.meDateFromTenor(G1453,H$14,"Following",H$13,"Normal")</f>
        <v>44558</v>
      </c>
      <c r="I1453" s="175" t="str">
        <f ca="1"/>
        <v>Load Curve</v>
      </c>
      <c r="J1453" s="7" t="s">
        <v>4</v>
      </c>
      <c r="K1453" s="174">
        <f t="shared" ca="1" si="89"/>
        <v>44467</v>
      </c>
      <c r="L1453" s="20">
        <f ca="1">_xll.meDateFromTenor(K1453,L$14,"Following",L$13,"Normal")</f>
        <v>44648</v>
      </c>
      <c r="M1453" s="175">
        <f ca="1"/>
        <v>8.3393697062699636E-3</v>
      </c>
      <c r="N1453" s="7" t="s">
        <v>4</v>
      </c>
      <c r="O1453" s="174">
        <f t="shared" ca="1" si="90"/>
        <v>44467</v>
      </c>
      <c r="P1453" s="20">
        <f ca="1">_xll.meDateFromTenor(O1453,P$14,"Following",P$13,"Normal")</f>
        <v>44468</v>
      </c>
      <c r="Q1453" s="175" t="str">
        <f ca="1"/>
        <v>Load Curve</v>
      </c>
      <c r="R1453" s="7" t="s">
        <v>4</v>
      </c>
      <c r="S1453" s="174">
        <f t="shared" ca="1" si="91"/>
        <v>44467</v>
      </c>
      <c r="T1453" s="20">
        <f ca="1">_xll.meDateFromTenor(S1453,"1D","Following",T$13,"Normal")</f>
        <v>44468</v>
      </c>
      <c r="U1453" s="175" t="str">
        <f ca="1"/>
        <v>Load Curve</v>
      </c>
      <c r="V1453" s="136" t="s">
        <v>4</v>
      </c>
    </row>
    <row r="1454" spans="1:22" x14ac:dyDescent="0.25">
      <c r="A1454" s="142">
        <v>1436</v>
      </c>
      <c r="B1454" s="134"/>
      <c r="C1454" s="174">
        <f ca="1">_xll.meDateFromTenor(C1453,"1D","FOLLOWING",D$13,"NORMAL")</f>
        <v>44468</v>
      </c>
      <c r="D1454" s="20">
        <f ca="1">_xll.meDateFromTenor(C1454,D$14,"Following",D$13,"Normal")</f>
        <v>44469</v>
      </c>
      <c r="E1454" s="175">
        <f ca="1"/>
        <v>5.2856550908933547E-3</v>
      </c>
      <c r="F1454" s="99"/>
      <c r="G1454" s="174">
        <f t="shared" ca="1" si="88"/>
        <v>44468</v>
      </c>
      <c r="H1454" s="20">
        <f ca="1">_xll.meDateFromTenor(G1454,H$14,"Following",H$13,"Normal")</f>
        <v>44559</v>
      </c>
      <c r="I1454" s="175" t="str">
        <f ca="1"/>
        <v>Load Curve</v>
      </c>
      <c r="J1454" s="7" t="s">
        <v>4</v>
      </c>
      <c r="K1454" s="174">
        <f t="shared" ca="1" si="89"/>
        <v>44468</v>
      </c>
      <c r="L1454" s="20">
        <f ca="1">_xll.meDateFromTenor(K1454,L$14,"Following",L$13,"Normal")</f>
        <v>44649</v>
      </c>
      <c r="M1454" s="175">
        <f ca="1"/>
        <v>8.3475852108731499E-3</v>
      </c>
      <c r="N1454" s="7" t="s">
        <v>4</v>
      </c>
      <c r="O1454" s="174">
        <f t="shared" ca="1" si="90"/>
        <v>44468</v>
      </c>
      <c r="P1454" s="20">
        <f ca="1">_xll.meDateFromTenor(O1454,P$14,"Following",P$13,"Normal")</f>
        <v>44469</v>
      </c>
      <c r="Q1454" s="175" t="str">
        <f ca="1"/>
        <v>Load Curve</v>
      </c>
      <c r="R1454" s="7" t="s">
        <v>4</v>
      </c>
      <c r="S1454" s="174">
        <f t="shared" ca="1" si="91"/>
        <v>44468</v>
      </c>
      <c r="T1454" s="20">
        <f ca="1">_xll.meDateFromTenor(S1454,"1D","Following",T$13,"Normal")</f>
        <v>44469</v>
      </c>
      <c r="U1454" s="175" t="str">
        <f ca="1"/>
        <v>Load Curve</v>
      </c>
      <c r="V1454" s="136" t="s">
        <v>4</v>
      </c>
    </row>
    <row r="1455" spans="1:22" x14ac:dyDescent="0.25">
      <c r="A1455" s="142">
        <v>1437</v>
      </c>
      <c r="B1455" s="134"/>
      <c r="C1455" s="174">
        <f ca="1">_xll.meDateFromTenor(C1454,"1D","FOLLOWING",D$13,"NORMAL")</f>
        <v>44469</v>
      </c>
      <c r="D1455" s="20">
        <f ca="1">_xll.meDateFromTenor(C1455,D$14,"Following",D$13,"Normal")</f>
        <v>44470</v>
      </c>
      <c r="E1455" s="175">
        <f ca="1"/>
        <v>5.2934334444562957E-3</v>
      </c>
      <c r="F1455" s="99"/>
      <c r="G1455" s="174">
        <f t="shared" ca="1" si="88"/>
        <v>44469</v>
      </c>
      <c r="H1455" s="20">
        <f ca="1">_xll.meDateFromTenor(G1455,H$14,"Following",H$13,"Normal")</f>
        <v>44560</v>
      </c>
      <c r="I1455" s="175" t="str">
        <f ca="1"/>
        <v>Load Curve</v>
      </c>
      <c r="J1455" s="7" t="s">
        <v>4</v>
      </c>
      <c r="K1455" s="174">
        <f t="shared" ca="1" si="89"/>
        <v>44469</v>
      </c>
      <c r="L1455" s="20">
        <f ca="1">_xll.meDateFromTenor(K1455,L$14,"Following",L$13,"Normal")</f>
        <v>44650</v>
      </c>
      <c r="M1455" s="175">
        <f ca="1"/>
        <v>8.3558044325290574E-3</v>
      </c>
      <c r="N1455" s="7" t="s">
        <v>4</v>
      </c>
      <c r="O1455" s="174">
        <f t="shared" ca="1" si="90"/>
        <v>44469</v>
      </c>
      <c r="P1455" s="20">
        <f ca="1">_xll.meDateFromTenor(O1455,P$14,"Following",P$13,"Normal")</f>
        <v>44470</v>
      </c>
      <c r="Q1455" s="175" t="str">
        <f ca="1"/>
        <v>Load Curve</v>
      </c>
      <c r="R1455" s="7" t="s">
        <v>4</v>
      </c>
      <c r="S1455" s="174">
        <f t="shared" ca="1" si="91"/>
        <v>44469</v>
      </c>
      <c r="T1455" s="20">
        <f ca="1">_xll.meDateFromTenor(S1455,"1D","Following",T$13,"Normal")</f>
        <v>44470</v>
      </c>
      <c r="U1455" s="175" t="str">
        <f ca="1"/>
        <v>Load Curve</v>
      </c>
      <c r="V1455" s="136" t="s">
        <v>4</v>
      </c>
    </row>
    <row r="1456" spans="1:22" x14ac:dyDescent="0.25">
      <c r="A1456" s="142">
        <v>1438</v>
      </c>
      <c r="B1456" s="134"/>
      <c r="C1456" s="174">
        <f ca="1">_xll.meDateFromTenor(C1455,"1D","FOLLOWING",D$13,"NORMAL")</f>
        <v>44470</v>
      </c>
      <c r="D1456" s="20">
        <f ca="1">_xll.meDateFromTenor(C1456,D$14,"Following",D$13,"Normal")</f>
        <v>44473</v>
      </c>
      <c r="E1456" s="175">
        <f ca="1"/>
        <v>5.3090099474759206E-3</v>
      </c>
      <c r="F1456" s="99"/>
      <c r="G1456" s="174">
        <f t="shared" ca="1" si="88"/>
        <v>44470</v>
      </c>
      <c r="H1456" s="20">
        <f ca="1">_xll.meDateFromTenor(G1456,H$14,"Following",H$13,"Normal")</f>
        <v>44564</v>
      </c>
      <c r="I1456" s="175" t="str">
        <f ca="1"/>
        <v>Load Curve</v>
      </c>
      <c r="J1456" s="7" t="s">
        <v>4</v>
      </c>
      <c r="K1456" s="174">
        <f t="shared" ca="1" si="89"/>
        <v>44470</v>
      </c>
      <c r="L1456" s="20">
        <f ca="1">_xll.meDateFromTenor(K1456,L$14,"Following",L$13,"Normal")</f>
        <v>44652</v>
      </c>
      <c r="M1456" s="175">
        <f ca="1"/>
        <v>8.3640273022420712E-3</v>
      </c>
      <c r="N1456" s="7" t="s">
        <v>4</v>
      </c>
      <c r="O1456" s="174">
        <f t="shared" ca="1" si="90"/>
        <v>44470</v>
      </c>
      <c r="P1456" s="20">
        <f ca="1">_xll.meDateFromTenor(O1456,P$14,"Following",P$13,"Normal")</f>
        <v>44473</v>
      </c>
      <c r="Q1456" s="175" t="str">
        <f ca="1"/>
        <v>Load Curve</v>
      </c>
      <c r="R1456" s="7" t="s">
        <v>4</v>
      </c>
      <c r="S1456" s="174">
        <f t="shared" ca="1" si="91"/>
        <v>44470</v>
      </c>
      <c r="T1456" s="20">
        <f ca="1">_xll.meDateFromTenor(S1456,"1D","Following",T$13,"Normal")</f>
        <v>44473</v>
      </c>
      <c r="U1456" s="175" t="str">
        <f ca="1"/>
        <v>Load Curve</v>
      </c>
      <c r="V1456" s="136" t="s">
        <v>4</v>
      </c>
    </row>
    <row r="1457" spans="1:22" x14ac:dyDescent="0.25">
      <c r="A1457" s="142">
        <v>1439</v>
      </c>
      <c r="B1457" s="134"/>
      <c r="C1457" s="174">
        <f ca="1">_xll.meDateFromTenor(C1456,"1D","FOLLOWING",D$13,"NORMAL")</f>
        <v>44473</v>
      </c>
      <c r="D1457" s="20">
        <f ca="1">_xll.meDateFromTenor(C1457,D$14,"Following",D$13,"Normal")</f>
        <v>44474</v>
      </c>
      <c r="E1457" s="175">
        <f ca="1"/>
        <v>5.3243713696380186E-3</v>
      </c>
      <c r="F1457" s="99"/>
      <c r="G1457" s="174">
        <f t="shared" ca="1" si="88"/>
        <v>44473</v>
      </c>
      <c r="H1457" s="20">
        <f ca="1">_xll.meDateFromTenor(G1457,H$14,"Following",H$13,"Normal")</f>
        <v>44565</v>
      </c>
      <c r="I1457" s="175" t="str">
        <f ca="1"/>
        <v>Load Curve</v>
      </c>
      <c r="J1457" s="7" t="s">
        <v>4</v>
      </c>
      <c r="K1457" s="174">
        <f t="shared" ca="1" si="89"/>
        <v>44473</v>
      </c>
      <c r="L1457" s="20">
        <f ca="1">_xll.meDateFromTenor(K1457,L$14,"Following",L$13,"Normal")</f>
        <v>44655</v>
      </c>
      <c r="M1457" s="175">
        <f ca="1"/>
        <v>8.388717109767593E-3</v>
      </c>
      <c r="N1457" s="7" t="s">
        <v>4</v>
      </c>
      <c r="O1457" s="174">
        <f t="shared" ca="1" si="90"/>
        <v>44473</v>
      </c>
      <c r="P1457" s="20">
        <f ca="1">_xll.meDateFromTenor(O1457,P$14,"Following",P$13,"Normal")</f>
        <v>44474</v>
      </c>
      <c r="Q1457" s="175" t="str">
        <f ca="1"/>
        <v>Load Curve</v>
      </c>
      <c r="R1457" s="7" t="s">
        <v>4</v>
      </c>
      <c r="S1457" s="174">
        <f t="shared" ca="1" si="91"/>
        <v>44473</v>
      </c>
      <c r="T1457" s="20">
        <f ca="1">_xll.meDateFromTenor(S1457,"1D","Following",T$13,"Normal")</f>
        <v>44474</v>
      </c>
      <c r="U1457" s="175" t="str">
        <f ca="1"/>
        <v>Load Curve</v>
      </c>
      <c r="V1457" s="136" t="s">
        <v>4</v>
      </c>
    </row>
    <row r="1458" spans="1:22" x14ac:dyDescent="0.25">
      <c r="A1458" s="142">
        <v>1440</v>
      </c>
      <c r="B1458" s="134"/>
      <c r="C1458" s="174">
        <f ca="1">_xll.meDateFromTenor(C1457,"1D","FOLLOWING",D$13,"NORMAL")</f>
        <v>44474</v>
      </c>
      <c r="D1458" s="20">
        <f ca="1">_xll.meDateFromTenor(C1458,D$14,"Following",D$13,"Normal")</f>
        <v>44475</v>
      </c>
      <c r="E1458" s="175">
        <f ca="1"/>
        <v>5.3320619758681622E-3</v>
      </c>
      <c r="F1458" s="99"/>
      <c r="G1458" s="174">
        <f t="shared" ca="1" si="88"/>
        <v>44474</v>
      </c>
      <c r="H1458" s="20">
        <f ca="1">_xll.meDateFromTenor(G1458,H$14,"Following",H$13,"Normal")</f>
        <v>44566</v>
      </c>
      <c r="I1458" s="175" t="str">
        <f ca="1"/>
        <v>Load Curve</v>
      </c>
      <c r="J1458" s="7" t="s">
        <v>4</v>
      </c>
      <c r="K1458" s="174">
        <f t="shared" ca="1" si="89"/>
        <v>44474</v>
      </c>
      <c r="L1458" s="20">
        <f ca="1">_xll.meDateFromTenor(K1458,L$14,"Following",L$13,"Normal")</f>
        <v>44656</v>
      </c>
      <c r="M1458" s="175">
        <f ca="1"/>
        <v>8.3969538817528829E-3</v>
      </c>
      <c r="N1458" s="7" t="s">
        <v>4</v>
      </c>
      <c r="O1458" s="174">
        <f t="shared" ca="1" si="90"/>
        <v>44474</v>
      </c>
      <c r="P1458" s="20">
        <f ca="1">_xll.meDateFromTenor(O1458,P$14,"Following",P$13,"Normal")</f>
        <v>44475</v>
      </c>
      <c r="Q1458" s="175" t="str">
        <f ca="1"/>
        <v>Load Curve</v>
      </c>
      <c r="R1458" s="7" t="s">
        <v>4</v>
      </c>
      <c r="S1458" s="174">
        <f t="shared" ca="1" si="91"/>
        <v>44474</v>
      </c>
      <c r="T1458" s="20">
        <f ca="1">_xll.meDateFromTenor(S1458,"1D","Following",T$13,"Normal")</f>
        <v>44475</v>
      </c>
      <c r="U1458" s="175" t="str">
        <f ca="1"/>
        <v>Load Curve</v>
      </c>
      <c r="V1458" s="136" t="s">
        <v>4</v>
      </c>
    </row>
    <row r="1459" spans="1:22" x14ac:dyDescent="0.25">
      <c r="A1459" s="142">
        <v>1441</v>
      </c>
      <c r="B1459" s="134"/>
      <c r="C1459" s="174">
        <f ca="1">_xll.meDateFromTenor(C1458,"1D","FOLLOWING",D$13,"NORMAL")</f>
        <v>44475</v>
      </c>
      <c r="D1459" s="20">
        <f ca="1">_xll.meDateFromTenor(C1459,D$14,"Following",D$13,"Normal")</f>
        <v>44476</v>
      </c>
      <c r="E1459" s="175">
        <f ca="1"/>
        <v>5.3397350309411905E-3</v>
      </c>
      <c r="F1459" s="99"/>
      <c r="G1459" s="174">
        <f t="shared" ca="1" si="88"/>
        <v>44475</v>
      </c>
      <c r="H1459" s="20">
        <f ca="1">_xll.meDateFromTenor(G1459,H$14,"Following",H$13,"Normal")</f>
        <v>44567</v>
      </c>
      <c r="I1459" s="175" t="str">
        <f ca="1"/>
        <v>Load Curve</v>
      </c>
      <c r="J1459" s="7" t="s">
        <v>4</v>
      </c>
      <c r="K1459" s="174">
        <f t="shared" ca="1" si="89"/>
        <v>44475</v>
      </c>
      <c r="L1459" s="20">
        <f ca="1">_xll.meDateFromTenor(K1459,L$14,"Following",L$13,"Normal")</f>
        <v>44657</v>
      </c>
      <c r="M1459" s="175">
        <f ca="1"/>
        <v>8.4051939568172054E-3</v>
      </c>
      <c r="N1459" s="7" t="s">
        <v>4</v>
      </c>
      <c r="O1459" s="174">
        <f t="shared" ca="1" si="90"/>
        <v>44475</v>
      </c>
      <c r="P1459" s="20">
        <f ca="1">_xll.meDateFromTenor(O1459,P$14,"Following",P$13,"Normal")</f>
        <v>44476</v>
      </c>
      <c r="Q1459" s="175" t="str">
        <f ca="1"/>
        <v>Load Curve</v>
      </c>
      <c r="R1459" s="7" t="s">
        <v>4</v>
      </c>
      <c r="S1459" s="174">
        <f t="shared" ca="1" si="91"/>
        <v>44475</v>
      </c>
      <c r="T1459" s="20">
        <f ca="1">_xll.meDateFromTenor(S1459,"1D","Following",T$13,"Normal")</f>
        <v>44476</v>
      </c>
      <c r="U1459" s="175" t="str">
        <f ca="1"/>
        <v>Load Curve</v>
      </c>
      <c r="V1459" s="136" t="s">
        <v>4</v>
      </c>
    </row>
    <row r="1460" spans="1:22" x14ac:dyDescent="0.25">
      <c r="A1460" s="142">
        <v>1442</v>
      </c>
      <c r="B1460" s="134"/>
      <c r="C1460" s="174">
        <f ca="1">_xll.meDateFromTenor(C1459,"1D","FOLLOWING",D$13,"NORMAL")</f>
        <v>44476</v>
      </c>
      <c r="D1460" s="20">
        <f ca="1">_xll.meDateFromTenor(C1460,D$14,"Following",D$13,"Normal")</f>
        <v>44477</v>
      </c>
      <c r="E1460" s="175">
        <f ca="1"/>
        <v>5.3473905342107907E-3</v>
      </c>
      <c r="F1460" s="99"/>
      <c r="G1460" s="174">
        <f t="shared" ca="1" si="88"/>
        <v>44476</v>
      </c>
      <c r="H1460" s="20">
        <f ca="1">_xll.meDateFromTenor(G1460,H$14,"Following",H$13,"Normal")</f>
        <v>44568</v>
      </c>
      <c r="I1460" s="175" t="str">
        <f ca="1"/>
        <v>Load Curve</v>
      </c>
      <c r="J1460" s="7" t="s">
        <v>4</v>
      </c>
      <c r="K1460" s="174">
        <f t="shared" ca="1" si="89"/>
        <v>44476</v>
      </c>
      <c r="L1460" s="20">
        <f ca="1">_xll.meDateFromTenor(K1460,L$14,"Following",L$13,"Normal")</f>
        <v>44658</v>
      </c>
      <c r="M1460" s="175">
        <f ca="1"/>
        <v>8.4134372659649438E-3</v>
      </c>
      <c r="N1460" s="7" t="s">
        <v>4</v>
      </c>
      <c r="O1460" s="174">
        <f t="shared" ca="1" si="90"/>
        <v>44476</v>
      </c>
      <c r="P1460" s="20">
        <f ca="1">_xll.meDateFromTenor(O1460,P$14,"Following",P$13,"Normal")</f>
        <v>44477</v>
      </c>
      <c r="Q1460" s="175" t="str">
        <f ca="1"/>
        <v>Load Curve</v>
      </c>
      <c r="R1460" s="7" t="s">
        <v>4</v>
      </c>
      <c r="S1460" s="174">
        <f t="shared" ca="1" si="91"/>
        <v>44476</v>
      </c>
      <c r="T1460" s="20">
        <f ca="1">_xll.meDateFromTenor(S1460,"1D","Following",T$13,"Normal")</f>
        <v>44477</v>
      </c>
      <c r="U1460" s="175" t="str">
        <f ca="1"/>
        <v>Load Curve</v>
      </c>
      <c r="V1460" s="136" t="s">
        <v>4</v>
      </c>
    </row>
    <row r="1461" spans="1:22" x14ac:dyDescent="0.25">
      <c r="A1461" s="142">
        <v>1443</v>
      </c>
      <c r="B1461" s="134"/>
      <c r="C1461" s="174">
        <f ca="1">_xll.meDateFromTenor(C1460,"1D","FOLLOWING",D$13,"NORMAL")</f>
        <v>44477</v>
      </c>
      <c r="D1461" s="20">
        <f ca="1">_xll.meDateFromTenor(C1461,D$14,"Following",D$13,"Normal")</f>
        <v>44480</v>
      </c>
      <c r="E1461" s="175">
        <f ca="1"/>
        <v>5.3627229159494963E-3</v>
      </c>
      <c r="F1461" s="99"/>
      <c r="G1461" s="174">
        <f t="shared" ca="1" si="88"/>
        <v>44477</v>
      </c>
      <c r="H1461" s="20">
        <f ca="1">_xll.meDateFromTenor(G1461,H$14,"Following",H$13,"Normal")</f>
        <v>44571</v>
      </c>
      <c r="I1461" s="175" t="str">
        <f ca="1"/>
        <v>Load Curve</v>
      </c>
      <c r="J1461" s="7" t="s">
        <v>4</v>
      </c>
      <c r="K1461" s="174">
        <f t="shared" ca="1" si="89"/>
        <v>44477</v>
      </c>
      <c r="L1461" s="20">
        <f ca="1">_xll.meDateFromTenor(K1461,L$14,"Following",L$13,"Normal")</f>
        <v>44659</v>
      </c>
      <c r="M1461" s="175">
        <f ca="1"/>
        <v>8.421683740200487E-3</v>
      </c>
      <c r="N1461" s="7" t="s">
        <v>4</v>
      </c>
      <c r="O1461" s="174">
        <f t="shared" ca="1" si="90"/>
        <v>44477</v>
      </c>
      <c r="P1461" s="20">
        <f ca="1">_xll.meDateFromTenor(O1461,P$14,"Following",P$13,"Normal")</f>
        <v>44480</v>
      </c>
      <c r="Q1461" s="175" t="str">
        <f ca="1"/>
        <v>Load Curve</v>
      </c>
      <c r="R1461" s="7" t="s">
        <v>4</v>
      </c>
      <c r="S1461" s="174">
        <f t="shared" ca="1" si="91"/>
        <v>44477</v>
      </c>
      <c r="T1461" s="20">
        <f ca="1">_xll.meDateFromTenor(S1461,"1D","Following",T$13,"Normal")</f>
        <v>44480</v>
      </c>
      <c r="U1461" s="175" t="str">
        <f ca="1"/>
        <v>Load Curve</v>
      </c>
      <c r="V1461" s="136" t="s">
        <v>4</v>
      </c>
    </row>
    <row r="1462" spans="1:22" x14ac:dyDescent="0.25">
      <c r="A1462" s="142">
        <v>1444</v>
      </c>
      <c r="B1462" s="134"/>
      <c r="C1462" s="174">
        <f ca="1">_xll.meDateFromTenor(C1461,"1D","FOLLOWING",D$13,"NORMAL")</f>
        <v>44480</v>
      </c>
      <c r="D1462" s="20">
        <f ca="1">_xll.meDateFromTenor(C1462,D$14,"Following",D$13,"Normal")</f>
        <v>44481</v>
      </c>
      <c r="E1462" s="175">
        <f ca="1"/>
        <v>5.3778370193038804E-3</v>
      </c>
      <c r="F1462" s="99"/>
      <c r="G1462" s="174">
        <f t="shared" ca="1" si="88"/>
        <v>44480</v>
      </c>
      <c r="H1462" s="20">
        <f ca="1">_xll.meDateFromTenor(G1462,H$14,"Following",H$13,"Normal")</f>
        <v>44572</v>
      </c>
      <c r="I1462" s="175" t="str">
        <f ca="1"/>
        <v>Load Curve</v>
      </c>
      <c r="J1462" s="7" t="s">
        <v>4</v>
      </c>
      <c r="K1462" s="174">
        <f t="shared" ca="1" si="89"/>
        <v>44480</v>
      </c>
      <c r="L1462" s="20">
        <f ca="1">_xll.meDateFromTenor(K1462,L$14,"Following",L$13,"Normal")</f>
        <v>44662</v>
      </c>
      <c r="M1462" s="175">
        <f ca="1"/>
        <v>8.4464414634777898E-3</v>
      </c>
      <c r="N1462" s="7" t="s">
        <v>4</v>
      </c>
      <c r="O1462" s="174">
        <f t="shared" ca="1" si="90"/>
        <v>44480</v>
      </c>
      <c r="P1462" s="20">
        <f ca="1">_xll.meDateFromTenor(O1462,P$14,"Following",P$13,"Normal")</f>
        <v>44481</v>
      </c>
      <c r="Q1462" s="175" t="str">
        <f ca="1"/>
        <v>Load Curve</v>
      </c>
      <c r="R1462" s="7" t="s">
        <v>4</v>
      </c>
      <c r="S1462" s="174">
        <f t="shared" ca="1" si="91"/>
        <v>44480</v>
      </c>
      <c r="T1462" s="20">
        <f ca="1">_xll.meDateFromTenor(S1462,"1D","Following",T$13,"Normal")</f>
        <v>44481</v>
      </c>
      <c r="U1462" s="175" t="str">
        <f ca="1"/>
        <v>Load Curve</v>
      </c>
      <c r="V1462" s="136" t="s">
        <v>4</v>
      </c>
    </row>
    <row r="1463" spans="1:22" x14ac:dyDescent="0.25">
      <c r="A1463" s="142">
        <v>1445</v>
      </c>
      <c r="B1463" s="134"/>
      <c r="C1463" s="174">
        <f ca="1">_xll.meDateFromTenor(C1462,"1D","FOLLOWING",D$13,"NORMAL")</f>
        <v>44481</v>
      </c>
      <c r="D1463" s="20">
        <f ca="1">_xll.meDateFromTenor(C1463,D$14,"Following",D$13,"Normal")</f>
        <v>44482</v>
      </c>
      <c r="E1463" s="175">
        <f ca="1"/>
        <v>5.3854047555832374E-3</v>
      </c>
      <c r="F1463" s="99"/>
      <c r="G1463" s="174">
        <f t="shared" ca="1" si="88"/>
        <v>44481</v>
      </c>
      <c r="H1463" s="20">
        <f ca="1">_xll.meDateFromTenor(G1463,H$14,"Following",H$13,"Normal")</f>
        <v>44573</v>
      </c>
      <c r="I1463" s="175" t="str">
        <f ca="1"/>
        <v>Load Curve</v>
      </c>
      <c r="J1463" s="7" t="s">
        <v>4</v>
      </c>
      <c r="K1463" s="174">
        <f t="shared" ca="1" si="89"/>
        <v>44481</v>
      </c>
      <c r="L1463" s="20">
        <f ca="1">_xll.meDateFromTenor(K1463,L$14,"Following",L$13,"Normal")</f>
        <v>44663</v>
      </c>
      <c r="M1463" s="175">
        <f ca="1"/>
        <v>8.4546999081083953E-3</v>
      </c>
      <c r="N1463" s="7" t="s">
        <v>4</v>
      </c>
      <c r="O1463" s="174">
        <f t="shared" ca="1" si="90"/>
        <v>44481</v>
      </c>
      <c r="P1463" s="20">
        <f ca="1">_xll.meDateFromTenor(O1463,P$14,"Following",P$13,"Normal")</f>
        <v>44482</v>
      </c>
      <c r="Q1463" s="175" t="str">
        <f ca="1"/>
        <v>Load Curve</v>
      </c>
      <c r="R1463" s="7" t="s">
        <v>4</v>
      </c>
      <c r="S1463" s="174">
        <f t="shared" ca="1" si="91"/>
        <v>44481</v>
      </c>
      <c r="T1463" s="20">
        <f ca="1">_xll.meDateFromTenor(S1463,"1D","Following",T$13,"Normal")</f>
        <v>44482</v>
      </c>
      <c r="U1463" s="175" t="str">
        <f ca="1"/>
        <v>Load Curve</v>
      </c>
      <c r="V1463" s="136" t="s">
        <v>4</v>
      </c>
    </row>
    <row r="1464" spans="1:22" x14ac:dyDescent="0.25">
      <c r="A1464" s="142">
        <v>1446</v>
      </c>
      <c r="B1464" s="134"/>
      <c r="C1464" s="174">
        <f ca="1">_xll.meDateFromTenor(C1463,"1D","FOLLOWING",D$13,"NORMAL")</f>
        <v>44482</v>
      </c>
      <c r="D1464" s="20">
        <f ca="1">_xll.meDateFromTenor(C1464,D$14,"Following",D$13,"Normal")</f>
        <v>44483</v>
      </c>
      <c r="E1464" s="175">
        <f ca="1"/>
        <v>5.3929549367018222E-3</v>
      </c>
      <c r="F1464" s="99"/>
      <c r="G1464" s="174">
        <f t="shared" ca="1" si="88"/>
        <v>44482</v>
      </c>
      <c r="H1464" s="20">
        <f ca="1">_xll.meDateFromTenor(G1464,H$14,"Following",H$13,"Normal")</f>
        <v>44574</v>
      </c>
      <c r="I1464" s="175" t="str">
        <f ca="1"/>
        <v>Load Curve</v>
      </c>
      <c r="J1464" s="7" t="s">
        <v>4</v>
      </c>
      <c r="K1464" s="174">
        <f t="shared" ca="1" si="89"/>
        <v>44482</v>
      </c>
      <c r="L1464" s="20">
        <f ca="1">_xll.meDateFromTenor(K1464,L$14,"Following",L$13,"Normal")</f>
        <v>44664</v>
      </c>
      <c r="M1464" s="175">
        <f ca="1"/>
        <v>8.4629611728487351E-3</v>
      </c>
      <c r="N1464" s="7" t="s">
        <v>4</v>
      </c>
      <c r="O1464" s="174">
        <f t="shared" ca="1" si="90"/>
        <v>44482</v>
      </c>
      <c r="P1464" s="20">
        <f ca="1">_xll.meDateFromTenor(O1464,P$14,"Following",P$13,"Normal")</f>
        <v>44483</v>
      </c>
      <c r="Q1464" s="175" t="str">
        <f ca="1"/>
        <v>Load Curve</v>
      </c>
      <c r="R1464" s="7" t="s">
        <v>4</v>
      </c>
      <c r="S1464" s="174">
        <f t="shared" ca="1" si="91"/>
        <v>44482</v>
      </c>
      <c r="T1464" s="20">
        <f ca="1">_xll.meDateFromTenor(S1464,"1D","Following",T$13,"Normal")</f>
        <v>44483</v>
      </c>
      <c r="U1464" s="175" t="str">
        <f ca="1"/>
        <v>Load Curve</v>
      </c>
      <c r="V1464" s="136" t="s">
        <v>4</v>
      </c>
    </row>
    <row r="1465" spans="1:22" x14ac:dyDescent="0.25">
      <c r="A1465" s="142">
        <v>1447</v>
      </c>
      <c r="B1465" s="134"/>
      <c r="C1465" s="174">
        <f ca="1">_xll.meDateFromTenor(C1464,"1D","FOLLOWING",D$13,"NORMAL")</f>
        <v>44483</v>
      </c>
      <c r="D1465" s="20">
        <f ca="1">_xll.meDateFromTenor(C1465,D$14,"Following",D$13,"Normal")</f>
        <v>44484</v>
      </c>
      <c r="E1465" s="175">
        <f ca="1"/>
        <v>5.4004875621069762E-3</v>
      </c>
      <c r="F1465" s="99"/>
      <c r="G1465" s="174">
        <f t="shared" ca="1" si="88"/>
        <v>44483</v>
      </c>
      <c r="H1465" s="20">
        <f ca="1">_xll.meDateFromTenor(G1465,H$14,"Following",H$13,"Normal")</f>
        <v>44575</v>
      </c>
      <c r="I1465" s="175" t="str">
        <f ca="1"/>
        <v>Load Curve</v>
      </c>
      <c r="J1465" s="7" t="s">
        <v>4</v>
      </c>
      <c r="K1465" s="174">
        <f t="shared" ca="1" si="89"/>
        <v>44483</v>
      </c>
      <c r="L1465" s="20">
        <f ca="1">_xll.meDateFromTenor(K1465,L$14,"Following",L$13,"Normal")</f>
        <v>44665</v>
      </c>
      <c r="M1465" s="175">
        <f ca="1"/>
        <v>8.4712251887031926E-3</v>
      </c>
      <c r="N1465" s="7" t="s">
        <v>4</v>
      </c>
      <c r="O1465" s="174">
        <f t="shared" ca="1" si="90"/>
        <v>44483</v>
      </c>
      <c r="P1465" s="20">
        <f ca="1">_xll.meDateFromTenor(O1465,P$14,"Following",P$13,"Normal")</f>
        <v>44484</v>
      </c>
      <c r="Q1465" s="175" t="str">
        <f ca="1"/>
        <v>Load Curve</v>
      </c>
      <c r="R1465" s="7" t="s">
        <v>4</v>
      </c>
      <c r="S1465" s="174">
        <f t="shared" ca="1" si="91"/>
        <v>44483</v>
      </c>
      <c r="T1465" s="20">
        <f ca="1">_xll.meDateFromTenor(S1465,"1D","Following",T$13,"Normal")</f>
        <v>44484</v>
      </c>
      <c r="U1465" s="175" t="str">
        <f ca="1"/>
        <v>Load Curve</v>
      </c>
      <c r="V1465" s="136" t="s">
        <v>4</v>
      </c>
    </row>
    <row r="1466" spans="1:22" x14ac:dyDescent="0.25">
      <c r="A1466" s="142">
        <v>1448</v>
      </c>
      <c r="B1466" s="134"/>
      <c r="C1466" s="174">
        <f ca="1">_xll.meDateFromTenor(C1465,"1D","FOLLOWING",D$13,"NORMAL")</f>
        <v>44484</v>
      </c>
      <c r="D1466" s="20">
        <f ca="1">_xll.meDateFromTenor(C1466,D$14,"Following",D$13,"Normal")</f>
        <v>44487</v>
      </c>
      <c r="E1466" s="175">
        <f ca="1"/>
        <v>5.4155757566395979E-3</v>
      </c>
      <c r="F1466" s="99"/>
      <c r="G1466" s="174">
        <f t="shared" ca="1" si="88"/>
        <v>44484</v>
      </c>
      <c r="H1466" s="20">
        <f ca="1">_xll.meDateFromTenor(G1466,H$14,"Following",H$13,"Normal")</f>
        <v>44578</v>
      </c>
      <c r="I1466" s="175" t="str">
        <f ca="1"/>
        <v>Load Curve</v>
      </c>
      <c r="J1466" s="7" t="s">
        <v>4</v>
      </c>
      <c r="K1466" s="174">
        <f t="shared" ca="1" si="89"/>
        <v>44484</v>
      </c>
      <c r="L1466" s="20">
        <f ca="1">_xll.meDateFromTenor(K1466,L$14,"Following",L$13,"Normal")</f>
        <v>44670</v>
      </c>
      <c r="M1466" s="175">
        <f ca="1"/>
        <v>8.4794918866761479E-3</v>
      </c>
      <c r="N1466" s="7" t="s">
        <v>4</v>
      </c>
      <c r="O1466" s="174">
        <f t="shared" ca="1" si="90"/>
        <v>44484</v>
      </c>
      <c r="P1466" s="20">
        <f ca="1">_xll.meDateFromTenor(O1466,P$14,"Following",P$13,"Normal")</f>
        <v>44487</v>
      </c>
      <c r="Q1466" s="175" t="str">
        <f ca="1"/>
        <v>Load Curve</v>
      </c>
      <c r="R1466" s="7" t="s">
        <v>4</v>
      </c>
      <c r="S1466" s="174">
        <f t="shared" ca="1" si="91"/>
        <v>44484</v>
      </c>
      <c r="T1466" s="20">
        <f ca="1">_xll.meDateFromTenor(S1466,"1D","Following",T$13,"Normal")</f>
        <v>44487</v>
      </c>
      <c r="U1466" s="175" t="str">
        <f ca="1"/>
        <v>Load Curve</v>
      </c>
      <c r="V1466" s="136" t="s">
        <v>4</v>
      </c>
    </row>
    <row r="1467" spans="1:22" x14ac:dyDescent="0.25">
      <c r="A1467" s="142">
        <v>1449</v>
      </c>
      <c r="B1467" s="134"/>
      <c r="C1467" s="174">
        <f ca="1">_xll.meDateFromTenor(C1466,"1D","FOLLOWING",D$13,"NORMAL")</f>
        <v>44487</v>
      </c>
      <c r="D1467" s="20">
        <f ca="1">_xll.meDateFromTenor(C1467,D$14,"Following",D$13,"Normal")</f>
        <v>44488</v>
      </c>
      <c r="E1467" s="175">
        <f ca="1"/>
        <v>5.4304424944815457E-3</v>
      </c>
      <c r="F1467" s="99"/>
      <c r="G1467" s="174">
        <f t="shared" ca="1" si="88"/>
        <v>44487</v>
      </c>
      <c r="H1467" s="20">
        <f ca="1">_xll.meDateFromTenor(G1467,H$14,"Following",H$13,"Normal")</f>
        <v>44579</v>
      </c>
      <c r="I1467" s="175" t="str">
        <f ca="1"/>
        <v>Load Curve</v>
      </c>
      <c r="J1467" s="7" t="s">
        <v>4</v>
      </c>
      <c r="K1467" s="174">
        <f t="shared" ca="1" si="89"/>
        <v>44487</v>
      </c>
      <c r="L1467" s="20">
        <f ca="1">_xll.meDateFromTenor(K1467,L$14,"Following",L$13,"Normal")</f>
        <v>44670</v>
      </c>
      <c r="M1467" s="175">
        <f ca="1"/>
        <v>8.5043073833498788E-3</v>
      </c>
      <c r="N1467" s="7" t="s">
        <v>4</v>
      </c>
      <c r="O1467" s="174">
        <f t="shared" ca="1" si="90"/>
        <v>44487</v>
      </c>
      <c r="P1467" s="20">
        <f ca="1">_xll.meDateFromTenor(O1467,P$14,"Following",P$13,"Normal")</f>
        <v>44488</v>
      </c>
      <c r="Q1467" s="175" t="str">
        <f ca="1"/>
        <v>Load Curve</v>
      </c>
      <c r="R1467" s="7" t="s">
        <v>4</v>
      </c>
      <c r="S1467" s="174">
        <f t="shared" ca="1" si="91"/>
        <v>44487</v>
      </c>
      <c r="T1467" s="20">
        <f ca="1">_xll.meDateFromTenor(S1467,"1D","Following",T$13,"Normal")</f>
        <v>44488</v>
      </c>
      <c r="U1467" s="175" t="str">
        <f ca="1"/>
        <v>Load Curve</v>
      </c>
      <c r="V1467" s="136" t="s">
        <v>4</v>
      </c>
    </row>
    <row r="1468" spans="1:22" x14ac:dyDescent="0.25">
      <c r="A1468" s="142">
        <v>1450</v>
      </c>
      <c r="B1468" s="134"/>
      <c r="C1468" s="174">
        <f ca="1">_xll.meDateFromTenor(C1467,"1D","FOLLOWING",D$13,"NORMAL")</f>
        <v>44488</v>
      </c>
      <c r="D1468" s="20">
        <f ca="1">_xll.meDateFromTenor(C1468,D$14,"Following",D$13,"Normal")</f>
        <v>44489</v>
      </c>
      <c r="E1468" s="175">
        <f ca="1"/>
        <v>5.4378873322660608E-3</v>
      </c>
      <c r="F1468" s="99"/>
      <c r="G1468" s="174">
        <f t="shared" ca="1" si="88"/>
        <v>44488</v>
      </c>
      <c r="H1468" s="20">
        <f ca="1">_xll.meDateFromTenor(G1468,H$14,"Following",H$13,"Normal")</f>
        <v>44580</v>
      </c>
      <c r="I1468" s="175" t="str">
        <f ca="1"/>
        <v>Load Curve</v>
      </c>
      <c r="J1468" s="7" t="s">
        <v>4</v>
      </c>
      <c r="K1468" s="174">
        <f t="shared" ca="1" si="89"/>
        <v>44488</v>
      </c>
      <c r="L1468" s="20">
        <f ca="1">_xll.meDateFromTenor(K1468,L$14,"Following",L$13,"Normal")</f>
        <v>44670</v>
      </c>
      <c r="M1468" s="175">
        <f ca="1"/>
        <v>8.5125841198406878E-3</v>
      </c>
      <c r="N1468" s="7" t="s">
        <v>4</v>
      </c>
      <c r="O1468" s="174">
        <f t="shared" ca="1" si="90"/>
        <v>44488</v>
      </c>
      <c r="P1468" s="20">
        <f ca="1">_xll.meDateFromTenor(O1468,P$14,"Following",P$13,"Normal")</f>
        <v>44489</v>
      </c>
      <c r="Q1468" s="175" t="str">
        <f ca="1"/>
        <v>Load Curve</v>
      </c>
      <c r="R1468" s="7" t="s">
        <v>4</v>
      </c>
      <c r="S1468" s="174">
        <f t="shared" ca="1" si="91"/>
        <v>44488</v>
      </c>
      <c r="T1468" s="20">
        <f ca="1">_xll.meDateFromTenor(S1468,"1D","Following",T$13,"Normal")</f>
        <v>44489</v>
      </c>
      <c r="U1468" s="175" t="str">
        <f ca="1"/>
        <v>Load Curve</v>
      </c>
      <c r="V1468" s="136" t="s">
        <v>4</v>
      </c>
    </row>
    <row r="1469" spans="1:22" x14ac:dyDescent="0.25">
      <c r="A1469" s="142">
        <v>1451</v>
      </c>
      <c r="B1469" s="134"/>
      <c r="C1469" s="174">
        <f ca="1">_xll.meDateFromTenor(C1468,"1D","FOLLOWING",D$13,"NORMAL")</f>
        <v>44489</v>
      </c>
      <c r="D1469" s="20">
        <f ca="1">_xll.meDateFromTenor(C1469,D$14,"Following",D$13,"Normal")</f>
        <v>44490</v>
      </c>
      <c r="E1469" s="175">
        <f ca="1"/>
        <v>5.4453146106583734E-3</v>
      </c>
      <c r="F1469" s="99"/>
      <c r="G1469" s="174">
        <f t="shared" ca="1" si="88"/>
        <v>44489</v>
      </c>
      <c r="H1469" s="20">
        <f ca="1">_xll.meDateFromTenor(G1469,H$14,"Following",H$13,"Normal")</f>
        <v>44581</v>
      </c>
      <c r="I1469" s="175" t="str">
        <f ca="1"/>
        <v>Load Curve</v>
      </c>
      <c r="J1469" s="7" t="s">
        <v>4</v>
      </c>
      <c r="K1469" s="174">
        <f t="shared" ca="1" si="89"/>
        <v>44489</v>
      </c>
      <c r="L1469" s="20">
        <f ca="1">_xll.meDateFromTenor(K1469,L$14,"Following",L$13,"Normal")</f>
        <v>44671</v>
      </c>
      <c r="M1469" s="175">
        <f ca="1"/>
        <v>8.520863193471933E-3</v>
      </c>
      <c r="N1469" s="7" t="s">
        <v>4</v>
      </c>
      <c r="O1469" s="174">
        <f t="shared" ca="1" si="90"/>
        <v>44489</v>
      </c>
      <c r="P1469" s="20">
        <f ca="1">_xll.meDateFromTenor(O1469,P$14,"Following",P$13,"Normal")</f>
        <v>44490</v>
      </c>
      <c r="Q1469" s="175" t="str">
        <f ca="1"/>
        <v>Load Curve</v>
      </c>
      <c r="R1469" s="7" t="s">
        <v>4</v>
      </c>
      <c r="S1469" s="174">
        <f t="shared" ca="1" si="91"/>
        <v>44489</v>
      </c>
      <c r="T1469" s="20">
        <f ca="1">_xll.meDateFromTenor(S1469,"1D","Following",T$13,"Normal")</f>
        <v>44490</v>
      </c>
      <c r="U1469" s="175" t="str">
        <f ca="1"/>
        <v>Load Curve</v>
      </c>
      <c r="V1469" s="136" t="s">
        <v>4</v>
      </c>
    </row>
    <row r="1470" spans="1:22" x14ac:dyDescent="0.25">
      <c r="A1470" s="142">
        <v>1452</v>
      </c>
      <c r="B1470" s="134"/>
      <c r="C1470" s="174">
        <f ca="1">_xll.meDateFromTenor(C1469,"1D","FOLLOWING",D$13,"NORMAL")</f>
        <v>44490</v>
      </c>
      <c r="D1470" s="20">
        <f ca="1">_xll.meDateFromTenor(C1470,D$14,"Following",D$13,"Normal")</f>
        <v>44491</v>
      </c>
      <c r="E1470" s="175">
        <f ca="1"/>
        <v>5.4527243290989373E-3</v>
      </c>
      <c r="F1470" s="99"/>
      <c r="G1470" s="174">
        <f t="shared" ca="1" si="88"/>
        <v>44490</v>
      </c>
      <c r="H1470" s="20">
        <f ca="1">_xll.meDateFromTenor(G1470,H$14,"Following",H$13,"Normal")</f>
        <v>44582</v>
      </c>
      <c r="I1470" s="175" t="str">
        <f ca="1"/>
        <v>Load Curve</v>
      </c>
      <c r="J1470" s="7" t="s">
        <v>4</v>
      </c>
      <c r="K1470" s="174">
        <f t="shared" ca="1" si="89"/>
        <v>44490</v>
      </c>
      <c r="L1470" s="20">
        <f ca="1">_xll.meDateFromTenor(K1470,L$14,"Following",L$13,"Normal")</f>
        <v>44672</v>
      </c>
      <c r="M1470" s="175">
        <f ca="1"/>
        <v>8.5291445352479837E-3</v>
      </c>
      <c r="N1470" s="7" t="s">
        <v>4</v>
      </c>
      <c r="O1470" s="174">
        <f t="shared" ca="1" si="90"/>
        <v>44490</v>
      </c>
      <c r="P1470" s="20">
        <f ca="1">_xll.meDateFromTenor(O1470,P$14,"Following",P$13,"Normal")</f>
        <v>44491</v>
      </c>
      <c r="Q1470" s="175" t="str">
        <f ca="1"/>
        <v>Load Curve</v>
      </c>
      <c r="R1470" s="7" t="s">
        <v>4</v>
      </c>
      <c r="S1470" s="174">
        <f t="shared" ca="1" si="91"/>
        <v>44490</v>
      </c>
      <c r="T1470" s="20">
        <f ca="1">_xll.meDateFromTenor(S1470,"1D","Following",T$13,"Normal")</f>
        <v>44491</v>
      </c>
      <c r="U1470" s="175" t="str">
        <f ca="1"/>
        <v>Load Curve</v>
      </c>
      <c r="V1470" s="136" t="s">
        <v>4</v>
      </c>
    </row>
    <row r="1471" spans="1:22" x14ac:dyDescent="0.25">
      <c r="A1471" s="142">
        <v>1453</v>
      </c>
      <c r="B1471" s="134"/>
      <c r="C1471" s="174">
        <f ca="1">_xll.meDateFromTenor(C1470,"1D","FOLLOWING",D$13,"NORMAL")</f>
        <v>44491</v>
      </c>
      <c r="D1471" s="20">
        <f ca="1">_xll.meDateFromTenor(C1471,D$14,"Following",D$13,"Normal")</f>
        <v>44494</v>
      </c>
      <c r="E1471" s="175">
        <f ca="1"/>
        <v>5.4675682674162947E-3</v>
      </c>
      <c r="F1471" s="99"/>
      <c r="G1471" s="174">
        <f t="shared" ca="1" si="88"/>
        <v>44491</v>
      </c>
      <c r="H1471" s="20">
        <f ca="1">_xll.meDateFromTenor(G1471,H$14,"Following",H$13,"Normal")</f>
        <v>44585</v>
      </c>
      <c r="I1471" s="175" t="str">
        <f ca="1"/>
        <v>Load Curve</v>
      </c>
      <c r="J1471" s="7" t="s">
        <v>4</v>
      </c>
      <c r="K1471" s="174">
        <f t="shared" ca="1" si="89"/>
        <v>44491</v>
      </c>
      <c r="L1471" s="20">
        <f ca="1">_xll.meDateFromTenor(K1471,L$14,"Following",L$13,"Normal")</f>
        <v>44673</v>
      </c>
      <c r="M1471" s="175">
        <f ca="1"/>
        <v>8.5374280761732393E-3</v>
      </c>
      <c r="N1471" s="7" t="s">
        <v>4</v>
      </c>
      <c r="O1471" s="174">
        <f t="shared" ca="1" si="90"/>
        <v>44491</v>
      </c>
      <c r="P1471" s="20">
        <f ca="1">_xll.meDateFromTenor(O1471,P$14,"Following",P$13,"Normal")</f>
        <v>44494</v>
      </c>
      <c r="Q1471" s="175" t="str">
        <f ca="1"/>
        <v>Load Curve</v>
      </c>
      <c r="R1471" s="7" t="s">
        <v>4</v>
      </c>
      <c r="S1471" s="174">
        <f t="shared" ca="1" si="91"/>
        <v>44491</v>
      </c>
      <c r="T1471" s="20">
        <f ca="1">_xll.meDateFromTenor(S1471,"1D","Following",T$13,"Normal")</f>
        <v>44494</v>
      </c>
      <c r="U1471" s="175" t="str">
        <f ca="1"/>
        <v>Load Curve</v>
      </c>
      <c r="V1471" s="136" t="s">
        <v>4</v>
      </c>
    </row>
    <row r="1472" spans="1:22" x14ac:dyDescent="0.25">
      <c r="A1472" s="142">
        <v>1454</v>
      </c>
      <c r="B1472" s="134"/>
      <c r="C1472" s="174">
        <f ca="1">_xll.meDateFromTenor(C1471,"1D","FOLLOWING",D$13,"NORMAL")</f>
        <v>44494</v>
      </c>
      <c r="D1472" s="20">
        <f ca="1">_xll.meDateFromTenor(C1472,D$14,"Following",D$13,"Normal")</f>
        <v>44495</v>
      </c>
      <c r="E1472" s="175">
        <f ca="1"/>
        <v>5.4821875910891016E-3</v>
      </c>
      <c r="F1472" s="99"/>
      <c r="G1472" s="174">
        <f t="shared" ca="1" si="88"/>
        <v>44494</v>
      </c>
      <c r="H1472" s="20">
        <f ca="1">_xll.meDateFromTenor(G1472,H$14,"Following",H$13,"Normal")</f>
        <v>44586</v>
      </c>
      <c r="I1472" s="175" t="str">
        <f ca="1"/>
        <v>Load Curve</v>
      </c>
      <c r="J1472" s="7" t="s">
        <v>4</v>
      </c>
      <c r="K1472" s="174">
        <f t="shared" ca="1" si="89"/>
        <v>44494</v>
      </c>
      <c r="L1472" s="20">
        <f ca="1">_xll.meDateFromTenor(K1472,L$14,"Following",L$13,"Normal")</f>
        <v>44676</v>
      </c>
      <c r="M1472" s="175">
        <f ca="1"/>
        <v>8.5622912038880433E-3</v>
      </c>
      <c r="N1472" s="7" t="s">
        <v>4</v>
      </c>
      <c r="O1472" s="174">
        <f t="shared" ca="1" si="90"/>
        <v>44494</v>
      </c>
      <c r="P1472" s="20">
        <f ca="1">_xll.meDateFromTenor(O1472,P$14,"Following",P$13,"Normal")</f>
        <v>44495</v>
      </c>
      <c r="Q1472" s="175" t="str">
        <f ca="1"/>
        <v>Load Curve</v>
      </c>
      <c r="R1472" s="7" t="s">
        <v>4</v>
      </c>
      <c r="S1472" s="174">
        <f t="shared" ca="1" si="91"/>
        <v>44494</v>
      </c>
      <c r="T1472" s="20">
        <f ca="1">_xll.meDateFromTenor(S1472,"1D","Following",T$13,"Normal")</f>
        <v>44495</v>
      </c>
      <c r="U1472" s="175" t="str">
        <f ca="1"/>
        <v>Load Curve</v>
      </c>
      <c r="V1472" s="136" t="s">
        <v>4</v>
      </c>
    </row>
    <row r="1473" spans="1:22" x14ac:dyDescent="0.25">
      <c r="A1473" s="142">
        <v>1455</v>
      </c>
      <c r="B1473" s="134"/>
      <c r="C1473" s="174">
        <f ca="1">_xll.meDateFromTenor(C1472,"1D","FOLLOWING",D$13,"NORMAL")</f>
        <v>44495</v>
      </c>
      <c r="D1473" s="20">
        <f ca="1">_xll.meDateFromTenor(C1473,D$14,"Following",D$13,"Normal")</f>
        <v>44496</v>
      </c>
      <c r="E1473" s="175">
        <f ca="1"/>
        <v>5.4895095004861309E-3</v>
      </c>
      <c r="F1473" s="99"/>
      <c r="G1473" s="174">
        <f t="shared" ca="1" si="88"/>
        <v>44495</v>
      </c>
      <c r="H1473" s="20">
        <f ca="1">_xll.meDateFromTenor(G1473,H$14,"Following",H$13,"Normal")</f>
        <v>44587</v>
      </c>
      <c r="I1473" s="175" t="str">
        <f ca="1"/>
        <v>Load Curve</v>
      </c>
      <c r="J1473" s="7" t="s">
        <v>4</v>
      </c>
      <c r="K1473" s="174">
        <f t="shared" ca="1" si="89"/>
        <v>44495</v>
      </c>
      <c r="L1473" s="20">
        <f ca="1">_xll.meDateFromTenor(K1473,L$14,"Following",L$13,"Normal")</f>
        <v>44677</v>
      </c>
      <c r="M1473" s="175">
        <f ca="1"/>
        <v>8.570582851453944E-3</v>
      </c>
      <c r="N1473" s="7" t="s">
        <v>4</v>
      </c>
      <c r="O1473" s="174">
        <f t="shared" ca="1" si="90"/>
        <v>44495</v>
      </c>
      <c r="P1473" s="20">
        <f ca="1">_xll.meDateFromTenor(O1473,P$14,"Following",P$13,"Normal")</f>
        <v>44496</v>
      </c>
      <c r="Q1473" s="175" t="str">
        <f ca="1"/>
        <v>Load Curve</v>
      </c>
      <c r="R1473" s="7" t="s">
        <v>4</v>
      </c>
      <c r="S1473" s="174">
        <f t="shared" ca="1" si="91"/>
        <v>44495</v>
      </c>
      <c r="T1473" s="20">
        <f ca="1">_xll.meDateFromTenor(S1473,"1D","Following",T$13,"Normal")</f>
        <v>44496</v>
      </c>
      <c r="U1473" s="175" t="str">
        <f ca="1"/>
        <v>Load Curve</v>
      </c>
      <c r="V1473" s="136" t="s">
        <v>4</v>
      </c>
    </row>
    <row r="1474" spans="1:22" x14ac:dyDescent="0.25">
      <c r="A1474" s="142">
        <v>1456</v>
      </c>
      <c r="B1474" s="134"/>
      <c r="C1474" s="174">
        <f ca="1">_xll.meDateFromTenor(C1473,"1D","FOLLOWING",D$13,"NORMAL")</f>
        <v>44496</v>
      </c>
      <c r="D1474" s="20">
        <f ca="1">_xll.meDateFromTenor(C1474,D$14,"Following",D$13,"Normal")</f>
        <v>44497</v>
      </c>
      <c r="E1474" s="175">
        <f ca="1"/>
        <v>5.4968138462561204E-3</v>
      </c>
      <c r="F1474" s="99"/>
      <c r="G1474" s="174">
        <f t="shared" ca="1" si="88"/>
        <v>44496</v>
      </c>
      <c r="H1474" s="20">
        <f ca="1">_xll.meDateFromTenor(G1474,H$14,"Following",H$13,"Normal")</f>
        <v>44588</v>
      </c>
      <c r="I1474" s="175" t="str">
        <f ca="1"/>
        <v>Load Curve</v>
      </c>
      <c r="J1474" s="7" t="s">
        <v>4</v>
      </c>
      <c r="K1474" s="174">
        <f t="shared" ca="1" si="89"/>
        <v>44496</v>
      </c>
      <c r="L1474" s="20">
        <f ca="1">_xll.meDateFromTenor(K1474,L$14,"Following",L$13,"Normal")</f>
        <v>44678</v>
      </c>
      <c r="M1474" s="175">
        <f ca="1"/>
        <v>8.5788763531909704E-3</v>
      </c>
      <c r="N1474" s="7" t="s">
        <v>4</v>
      </c>
      <c r="O1474" s="174">
        <f t="shared" ca="1" si="90"/>
        <v>44496</v>
      </c>
      <c r="P1474" s="20">
        <f ca="1">_xll.meDateFromTenor(O1474,P$14,"Following",P$13,"Normal")</f>
        <v>44497</v>
      </c>
      <c r="Q1474" s="175" t="str">
        <f ca="1"/>
        <v>Load Curve</v>
      </c>
      <c r="R1474" s="7" t="s">
        <v>4</v>
      </c>
      <c r="S1474" s="174">
        <f t="shared" ca="1" si="91"/>
        <v>44496</v>
      </c>
      <c r="T1474" s="20">
        <f ca="1">_xll.meDateFromTenor(S1474,"1D","Following",T$13,"Normal")</f>
        <v>44497</v>
      </c>
      <c r="U1474" s="175" t="str">
        <f ca="1"/>
        <v>Load Curve</v>
      </c>
      <c r="V1474" s="136" t="s">
        <v>4</v>
      </c>
    </row>
    <row r="1475" spans="1:22" x14ac:dyDescent="0.25">
      <c r="A1475" s="142">
        <v>1457</v>
      </c>
      <c r="B1475" s="134"/>
      <c r="C1475" s="174">
        <f ca="1">_xll.meDateFromTenor(C1474,"1D","FOLLOWING",D$13,"NORMAL")</f>
        <v>44497</v>
      </c>
      <c r="D1475" s="20">
        <f ca="1">_xll.meDateFromTenor(C1475,D$14,"Following",D$13,"Normal")</f>
        <v>44498</v>
      </c>
      <c r="E1475" s="175">
        <f ca="1"/>
        <v>5.504100627512748E-3</v>
      </c>
      <c r="F1475" s="99"/>
      <c r="G1475" s="174">
        <f t="shared" ca="1" si="88"/>
        <v>44497</v>
      </c>
      <c r="H1475" s="20">
        <f ca="1">_xll.meDateFromTenor(G1475,H$14,"Following",H$13,"Normal")</f>
        <v>44589</v>
      </c>
      <c r="I1475" s="175" t="str">
        <f ca="1"/>
        <v>Load Curve</v>
      </c>
      <c r="J1475" s="7" t="s">
        <v>4</v>
      </c>
      <c r="K1475" s="174">
        <f t="shared" ca="1" si="89"/>
        <v>44497</v>
      </c>
      <c r="L1475" s="20">
        <f ca="1">_xll.meDateFromTenor(K1475,L$14,"Following",L$13,"Normal")</f>
        <v>44679</v>
      </c>
      <c r="M1475" s="175">
        <f ca="1"/>
        <v>8.5871716401035025E-3</v>
      </c>
      <c r="N1475" s="7" t="s">
        <v>4</v>
      </c>
      <c r="O1475" s="174">
        <f t="shared" ca="1" si="90"/>
        <v>44497</v>
      </c>
      <c r="P1475" s="20">
        <f ca="1">_xll.meDateFromTenor(O1475,P$14,"Following",P$13,"Normal")</f>
        <v>44498</v>
      </c>
      <c r="Q1475" s="175" t="str">
        <f ca="1"/>
        <v>Load Curve</v>
      </c>
      <c r="R1475" s="7" t="s">
        <v>4</v>
      </c>
      <c r="S1475" s="174">
        <f t="shared" ca="1" si="91"/>
        <v>44497</v>
      </c>
      <c r="T1475" s="20">
        <f ca="1">_xll.meDateFromTenor(S1475,"1D","Following",T$13,"Normal")</f>
        <v>44498</v>
      </c>
      <c r="U1475" s="175" t="str">
        <f ca="1"/>
        <v>Load Curve</v>
      </c>
      <c r="V1475" s="136" t="s">
        <v>4</v>
      </c>
    </row>
    <row r="1476" spans="1:22" x14ac:dyDescent="0.25">
      <c r="A1476" s="142">
        <v>1458</v>
      </c>
      <c r="B1476" s="134"/>
      <c r="C1476" s="174">
        <f ca="1">_xll.meDateFromTenor(C1475,"1D","FOLLOWING",D$13,"NORMAL")</f>
        <v>44498</v>
      </c>
      <c r="D1476" s="20">
        <f ca="1">_xll.meDateFromTenor(C1476,D$14,"Following",D$13,"Normal")</f>
        <v>44501</v>
      </c>
      <c r="E1476" s="175">
        <f ca="1"/>
        <v>5.5187002370618941E-3</v>
      </c>
      <c r="F1476" s="99"/>
      <c r="G1476" s="174">
        <f t="shared" ca="1" si="88"/>
        <v>44498</v>
      </c>
      <c r="H1476" s="20">
        <f ca="1">_xll.meDateFromTenor(G1476,H$14,"Following",H$13,"Normal")</f>
        <v>44592</v>
      </c>
      <c r="I1476" s="175" t="str">
        <f ca="1"/>
        <v>Load Curve</v>
      </c>
      <c r="J1476" s="7" t="s">
        <v>4</v>
      </c>
      <c r="K1476" s="174">
        <f t="shared" ca="1" si="89"/>
        <v>44498</v>
      </c>
      <c r="L1476" s="20">
        <f ca="1">_xll.meDateFromTenor(K1476,L$14,"Following",L$13,"Normal")</f>
        <v>44680</v>
      </c>
      <c r="M1476" s="175">
        <f ca="1"/>
        <v>8.5954686431959394E-3</v>
      </c>
      <c r="N1476" s="7" t="s">
        <v>4</v>
      </c>
      <c r="O1476" s="174">
        <f t="shared" ca="1" si="90"/>
        <v>44498</v>
      </c>
      <c r="P1476" s="20">
        <f ca="1">_xll.meDateFromTenor(O1476,P$14,"Following",P$13,"Normal")</f>
        <v>44501</v>
      </c>
      <c r="Q1476" s="175" t="str">
        <f ca="1"/>
        <v>Load Curve</v>
      </c>
      <c r="R1476" s="7" t="s">
        <v>4</v>
      </c>
      <c r="S1476" s="174">
        <f t="shared" ca="1" si="91"/>
        <v>44498</v>
      </c>
      <c r="T1476" s="20">
        <f ca="1">_xll.meDateFromTenor(S1476,"1D","Following",T$13,"Normal")</f>
        <v>44501</v>
      </c>
      <c r="U1476" s="175" t="str">
        <f ca="1"/>
        <v>Load Curve</v>
      </c>
      <c r="V1476" s="136" t="s">
        <v>4</v>
      </c>
    </row>
    <row r="1477" spans="1:22" x14ac:dyDescent="0.25">
      <c r="A1477" s="142">
        <v>1459</v>
      </c>
      <c r="B1477" s="134"/>
      <c r="C1477" s="174">
        <f ca="1">_xll.meDateFromTenor(C1476,"1D","FOLLOWING",D$13,"NORMAL")</f>
        <v>44501</v>
      </c>
      <c r="D1477" s="20">
        <f ca="1">_xll.meDateFromTenor(C1477,D$14,"Following",D$13,"Normal")</f>
        <v>44502</v>
      </c>
      <c r="E1477" s="175">
        <f ca="1"/>
        <v>5.5330720964965842E-3</v>
      </c>
      <c r="F1477" s="99"/>
      <c r="G1477" s="174">
        <f t="shared" ca="1" si="88"/>
        <v>44501</v>
      </c>
      <c r="H1477" s="20">
        <f ca="1">_xll.meDateFromTenor(G1477,H$14,"Following",H$13,"Normal")</f>
        <v>44593</v>
      </c>
      <c r="I1477" s="175" t="str">
        <f ca="1"/>
        <v>Load Curve</v>
      </c>
      <c r="J1477" s="7" t="s">
        <v>4</v>
      </c>
      <c r="K1477" s="174">
        <f t="shared" ca="1" si="89"/>
        <v>44501</v>
      </c>
      <c r="L1477" s="20">
        <f ca="1">_xll.meDateFromTenor(K1477,L$14,"Following",L$13,"Normal")</f>
        <v>44683</v>
      </c>
      <c r="M1477" s="175">
        <f ca="1"/>
        <v>8.6203692595964651E-3</v>
      </c>
      <c r="N1477" s="7" t="s">
        <v>4</v>
      </c>
      <c r="O1477" s="174">
        <f t="shared" ca="1" si="90"/>
        <v>44501</v>
      </c>
      <c r="P1477" s="20">
        <f ca="1">_xll.meDateFromTenor(O1477,P$14,"Following",P$13,"Normal")</f>
        <v>44502</v>
      </c>
      <c r="Q1477" s="175" t="str">
        <f ca="1"/>
        <v>Load Curve</v>
      </c>
      <c r="R1477" s="7" t="s">
        <v>4</v>
      </c>
      <c r="S1477" s="174">
        <f t="shared" ca="1" si="91"/>
        <v>44501</v>
      </c>
      <c r="T1477" s="20">
        <f ca="1">_xll.meDateFromTenor(S1477,"1D","Following",T$13,"Normal")</f>
        <v>44502</v>
      </c>
      <c r="U1477" s="175" t="str">
        <f ca="1"/>
        <v>Load Curve</v>
      </c>
      <c r="V1477" s="136" t="s">
        <v>4</v>
      </c>
    </row>
    <row r="1478" spans="1:22" x14ac:dyDescent="0.25">
      <c r="A1478" s="142">
        <v>1460</v>
      </c>
      <c r="B1478" s="134"/>
      <c r="C1478" s="174">
        <f ca="1">_xll.meDateFromTenor(C1477,"1D","FOLLOWING",D$13,"NORMAL")</f>
        <v>44502</v>
      </c>
      <c r="D1478" s="20">
        <f ca="1">_xll.meDateFromTenor(C1478,D$14,"Following",D$13,"Normal")</f>
        <v>44503</v>
      </c>
      <c r="E1478" s="175">
        <f ca="1"/>
        <v>5.5402710463346057E-3</v>
      </c>
      <c r="F1478" s="99"/>
      <c r="G1478" s="174">
        <f t="shared" ca="1" si="88"/>
        <v>44502</v>
      </c>
      <c r="H1478" s="20">
        <f ca="1">_xll.meDateFromTenor(G1478,H$14,"Following",H$13,"Normal")</f>
        <v>44594</v>
      </c>
      <c r="I1478" s="175" t="str">
        <f ca="1"/>
        <v>Load Curve</v>
      </c>
      <c r="J1478" s="7" t="s">
        <v>4</v>
      </c>
      <c r="K1478" s="174">
        <f t="shared" ca="1" si="89"/>
        <v>44502</v>
      </c>
      <c r="L1478" s="20">
        <f ca="1">_xll.meDateFromTenor(K1478,L$14,"Following",L$13,"Normal")</f>
        <v>44683</v>
      </c>
      <c r="M1478" s="175">
        <f ca="1"/>
        <v>8.6286724374523387E-3</v>
      </c>
      <c r="N1478" s="7" t="s">
        <v>4</v>
      </c>
      <c r="O1478" s="174">
        <f t="shared" ca="1" si="90"/>
        <v>44502</v>
      </c>
      <c r="P1478" s="20">
        <f ca="1">_xll.meDateFromTenor(O1478,P$14,"Following",P$13,"Normal")</f>
        <v>44503</v>
      </c>
      <c r="Q1478" s="175" t="str">
        <f ca="1"/>
        <v>Load Curve</v>
      </c>
      <c r="R1478" s="7" t="s">
        <v>4</v>
      </c>
      <c r="S1478" s="174">
        <f t="shared" ca="1" si="91"/>
        <v>44502</v>
      </c>
      <c r="T1478" s="20">
        <f ca="1">_xll.meDateFromTenor(S1478,"1D","Following",T$13,"Normal")</f>
        <v>44503</v>
      </c>
      <c r="U1478" s="175" t="str">
        <f ca="1"/>
        <v>Load Curve</v>
      </c>
      <c r="V1478" s="136" t="s">
        <v>4</v>
      </c>
    </row>
    <row r="1479" spans="1:22" x14ac:dyDescent="0.25">
      <c r="A1479" s="142">
        <v>1461</v>
      </c>
      <c r="B1479" s="134"/>
      <c r="C1479" s="174">
        <f ca="1">_xll.meDateFromTenor(C1478,"1D","FOLLOWING",D$13,"NORMAL")</f>
        <v>44503</v>
      </c>
      <c r="D1479" s="20">
        <f ca="1">_xll.meDateFromTenor(C1479,D$14,"Following",D$13,"Normal")</f>
        <v>44504</v>
      </c>
      <c r="E1479" s="175">
        <f ca="1"/>
        <v>5.5474524279821788E-3</v>
      </c>
      <c r="F1479" s="99"/>
      <c r="G1479" s="174">
        <f t="shared" ca="1" si="88"/>
        <v>44503</v>
      </c>
      <c r="H1479" s="20">
        <f ca="1">_xll.meDateFromTenor(G1479,H$14,"Following",H$13,"Normal")</f>
        <v>44595</v>
      </c>
      <c r="I1479" s="175" t="str">
        <f ca="1"/>
        <v>Load Curve</v>
      </c>
      <c r="J1479" s="7" t="s">
        <v>4</v>
      </c>
      <c r="K1479" s="174">
        <f t="shared" ca="1" si="89"/>
        <v>44503</v>
      </c>
      <c r="L1479" s="20">
        <f ca="1">_xll.meDateFromTenor(K1479,L$14,"Following",L$13,"Normal")</f>
        <v>44684</v>
      </c>
      <c r="M1479" s="175">
        <f ca="1"/>
        <v>8.6369769865100292E-3</v>
      </c>
      <c r="N1479" s="7" t="s">
        <v>4</v>
      </c>
      <c r="O1479" s="174">
        <f t="shared" ca="1" si="90"/>
        <v>44503</v>
      </c>
      <c r="P1479" s="20">
        <f ca="1">_xll.meDateFromTenor(O1479,P$14,"Following",P$13,"Normal")</f>
        <v>44504</v>
      </c>
      <c r="Q1479" s="175" t="str">
        <f ca="1"/>
        <v>Load Curve</v>
      </c>
      <c r="R1479" s="7" t="s">
        <v>4</v>
      </c>
      <c r="S1479" s="174">
        <f t="shared" ca="1" si="91"/>
        <v>44503</v>
      </c>
      <c r="T1479" s="20">
        <f ca="1">_xll.meDateFromTenor(S1479,"1D","Following",T$13,"Normal")</f>
        <v>44504</v>
      </c>
      <c r="U1479" s="175" t="str">
        <f ca="1"/>
        <v>Load Curve</v>
      </c>
      <c r="V1479" s="136" t="s">
        <v>4</v>
      </c>
    </row>
    <row r="1480" spans="1:22" x14ac:dyDescent="0.25">
      <c r="A1480" s="142">
        <v>1462</v>
      </c>
      <c r="B1480" s="134"/>
      <c r="C1480" s="174">
        <f ca="1">_xll.meDateFromTenor(C1479,"1D","FOLLOWING",D$13,"NORMAL")</f>
        <v>44504</v>
      </c>
      <c r="D1480" s="20">
        <f ca="1">_xll.meDateFromTenor(C1480,D$14,"Following",D$13,"Normal")</f>
        <v>44505</v>
      </c>
      <c r="E1480" s="175">
        <f ca="1"/>
        <v>5.5546162407269705E-3</v>
      </c>
      <c r="F1480" s="99"/>
      <c r="G1480" s="174">
        <f t="shared" ca="1" si="88"/>
        <v>44504</v>
      </c>
      <c r="H1480" s="20">
        <f ca="1">_xll.meDateFromTenor(G1480,H$14,"Following",H$13,"Normal")</f>
        <v>44596</v>
      </c>
      <c r="I1480" s="175" t="str">
        <f ca="1"/>
        <v>Load Curve</v>
      </c>
      <c r="J1480" s="7" t="s">
        <v>4</v>
      </c>
      <c r="K1480" s="174">
        <f t="shared" ca="1" si="89"/>
        <v>44504</v>
      </c>
      <c r="L1480" s="20">
        <f ca="1">_xll.meDateFromTenor(K1480,L$14,"Following",L$13,"Normal")</f>
        <v>44685</v>
      </c>
      <c r="M1480" s="175">
        <f ca="1"/>
        <v>8.6452828377739342E-3</v>
      </c>
      <c r="N1480" s="7" t="s">
        <v>4</v>
      </c>
      <c r="O1480" s="174">
        <f t="shared" ca="1" si="90"/>
        <v>44504</v>
      </c>
      <c r="P1480" s="20">
        <f ca="1">_xll.meDateFromTenor(O1480,P$14,"Following",P$13,"Normal")</f>
        <v>44505</v>
      </c>
      <c r="Q1480" s="175" t="str">
        <f ca="1"/>
        <v>Load Curve</v>
      </c>
      <c r="R1480" s="7" t="s">
        <v>4</v>
      </c>
      <c r="S1480" s="174">
        <f t="shared" ca="1" si="91"/>
        <v>44504</v>
      </c>
      <c r="T1480" s="20">
        <f ca="1">_xll.meDateFromTenor(S1480,"1D","Following",T$13,"Normal")</f>
        <v>44505</v>
      </c>
      <c r="U1480" s="175" t="str">
        <f ca="1"/>
        <v>Load Curve</v>
      </c>
      <c r="V1480" s="136" t="s">
        <v>4</v>
      </c>
    </row>
    <row r="1481" spans="1:22" x14ac:dyDescent="0.25">
      <c r="A1481" s="142">
        <v>1463</v>
      </c>
      <c r="B1481" s="134"/>
      <c r="C1481" s="174">
        <f ca="1">_xll.meDateFromTenor(C1480,"1D","FOLLOWING",D$13,"NORMAL")</f>
        <v>44505</v>
      </c>
      <c r="D1481" s="20">
        <f ca="1">_xll.meDateFromTenor(C1481,D$14,"Following",D$13,"Normal")</f>
        <v>44508</v>
      </c>
      <c r="E1481" s="175">
        <f ca="1"/>
        <v>5.5689714458570525E-3</v>
      </c>
      <c r="F1481" s="99"/>
      <c r="G1481" s="174">
        <f t="shared" ca="1" si="88"/>
        <v>44505</v>
      </c>
      <c r="H1481" s="20">
        <f ca="1">_xll.meDateFromTenor(G1481,H$14,"Following",H$13,"Normal")</f>
        <v>44599</v>
      </c>
      <c r="I1481" s="175" t="str">
        <f ca="1"/>
        <v>Load Curve</v>
      </c>
      <c r="J1481" s="7" t="s">
        <v>4</v>
      </c>
      <c r="K1481" s="174">
        <f t="shared" ca="1" si="89"/>
        <v>44505</v>
      </c>
      <c r="L1481" s="20">
        <f ca="1">_xll.meDateFromTenor(K1481,L$14,"Following",L$13,"Normal")</f>
        <v>44686</v>
      </c>
      <c r="M1481" s="175">
        <f ca="1"/>
        <v>8.6535899222484284E-3</v>
      </c>
      <c r="N1481" s="7" t="s">
        <v>4</v>
      </c>
      <c r="O1481" s="174">
        <f t="shared" ca="1" si="90"/>
        <v>44505</v>
      </c>
      <c r="P1481" s="20">
        <f ca="1">_xll.meDateFromTenor(O1481,P$14,"Following",P$13,"Normal")</f>
        <v>44508</v>
      </c>
      <c r="Q1481" s="175" t="str">
        <f ca="1"/>
        <v>Load Curve</v>
      </c>
      <c r="R1481" s="7" t="s">
        <v>4</v>
      </c>
      <c r="S1481" s="174">
        <f t="shared" ca="1" si="91"/>
        <v>44505</v>
      </c>
      <c r="T1481" s="20">
        <f ca="1">_xll.meDateFromTenor(S1481,"1D","Following",T$13,"Normal")</f>
        <v>44508</v>
      </c>
      <c r="U1481" s="175" t="str">
        <f ca="1"/>
        <v>Load Curve</v>
      </c>
      <c r="V1481" s="136" t="s">
        <v>4</v>
      </c>
    </row>
    <row r="1482" spans="1:22" x14ac:dyDescent="0.25">
      <c r="A1482" s="142">
        <v>1464</v>
      </c>
      <c r="B1482" s="134"/>
      <c r="C1482" s="174">
        <f ca="1">_xll.meDateFromTenor(C1481,"1D","FOLLOWING",D$13,"NORMAL")</f>
        <v>44508</v>
      </c>
      <c r="D1482" s="20">
        <f ca="1">_xll.meDateFromTenor(C1482,D$14,"Following",D$13,"Normal")</f>
        <v>44509</v>
      </c>
      <c r="E1482" s="175">
        <f ca="1"/>
        <v>5.5830957890466125E-3</v>
      </c>
      <c r="F1482" s="99"/>
      <c r="G1482" s="174">
        <f t="shared" ca="1" si="88"/>
        <v>44508</v>
      </c>
      <c r="H1482" s="20">
        <f ca="1">_xll.meDateFromTenor(G1482,H$14,"Following",H$13,"Normal")</f>
        <v>44600</v>
      </c>
      <c r="I1482" s="175" t="str">
        <f ca="1"/>
        <v>Load Curve</v>
      </c>
      <c r="J1482" s="7" t="s">
        <v>4</v>
      </c>
      <c r="K1482" s="174">
        <f t="shared" ca="1" si="89"/>
        <v>44508</v>
      </c>
      <c r="L1482" s="20">
        <f ca="1">_xll.meDateFromTenor(K1482,L$14,"Following",L$13,"Normal")</f>
        <v>44690</v>
      </c>
      <c r="M1482" s="175">
        <f ca="1"/>
        <v>8.6785178849793313E-3</v>
      </c>
      <c r="N1482" s="7" t="s">
        <v>4</v>
      </c>
      <c r="O1482" s="174">
        <f t="shared" ca="1" si="90"/>
        <v>44508</v>
      </c>
      <c r="P1482" s="20">
        <f ca="1">_xll.meDateFromTenor(O1482,P$14,"Following",P$13,"Normal")</f>
        <v>44509</v>
      </c>
      <c r="Q1482" s="175" t="str">
        <f ca="1"/>
        <v>Load Curve</v>
      </c>
      <c r="R1482" s="7" t="s">
        <v>4</v>
      </c>
      <c r="S1482" s="174">
        <f t="shared" ca="1" si="91"/>
        <v>44508</v>
      </c>
      <c r="T1482" s="20">
        <f ca="1">_xll.meDateFromTenor(S1482,"1D","Following",T$13,"Normal")</f>
        <v>44509</v>
      </c>
      <c r="U1482" s="175" t="str">
        <f ca="1"/>
        <v>Load Curve</v>
      </c>
      <c r="V1482" s="136" t="s">
        <v>4</v>
      </c>
    </row>
    <row r="1483" spans="1:22" x14ac:dyDescent="0.25">
      <c r="A1483" s="142">
        <v>1465</v>
      </c>
      <c r="B1483" s="134"/>
      <c r="C1483" s="174">
        <f ca="1">_xll.meDateFromTenor(C1482,"1D","FOLLOWING",D$13,"NORMAL")</f>
        <v>44509</v>
      </c>
      <c r="D1483" s="20">
        <f ca="1">_xll.meDateFromTenor(C1483,D$14,"Following",D$13,"Normal")</f>
        <v>44510</v>
      </c>
      <c r="E1483" s="175">
        <f ca="1"/>
        <v>5.5901717469444426E-3</v>
      </c>
      <c r="F1483" s="99"/>
      <c r="G1483" s="174">
        <f t="shared" ca="1" si="88"/>
        <v>44509</v>
      </c>
      <c r="H1483" s="20">
        <f ca="1">_xll.meDateFromTenor(G1483,H$14,"Following",H$13,"Normal")</f>
        <v>44601</v>
      </c>
      <c r="I1483" s="175" t="str">
        <f ca="1"/>
        <v>Load Curve</v>
      </c>
      <c r="J1483" s="7" t="s">
        <v>4</v>
      </c>
      <c r="K1483" s="174">
        <f t="shared" ca="1" si="89"/>
        <v>44509</v>
      </c>
      <c r="L1483" s="20">
        <f ca="1">_xll.meDateFromTenor(K1483,L$14,"Following",L$13,"Normal")</f>
        <v>44690</v>
      </c>
      <c r="M1483" s="175">
        <f ca="1"/>
        <v>8.6868292123400536E-3</v>
      </c>
      <c r="N1483" s="7" t="s">
        <v>4</v>
      </c>
      <c r="O1483" s="174">
        <f t="shared" ca="1" si="90"/>
        <v>44509</v>
      </c>
      <c r="P1483" s="20">
        <f ca="1">_xll.meDateFromTenor(O1483,P$14,"Following",P$13,"Normal")</f>
        <v>44510</v>
      </c>
      <c r="Q1483" s="175" t="str">
        <f ca="1"/>
        <v>Load Curve</v>
      </c>
      <c r="R1483" s="7" t="s">
        <v>4</v>
      </c>
      <c r="S1483" s="174">
        <f t="shared" ca="1" si="91"/>
        <v>44509</v>
      </c>
      <c r="T1483" s="20">
        <f ca="1">_xll.meDateFromTenor(S1483,"1D","Following",T$13,"Normal")</f>
        <v>44510</v>
      </c>
      <c r="U1483" s="175" t="str">
        <f ca="1"/>
        <v>Load Curve</v>
      </c>
      <c r="V1483" s="136" t="s">
        <v>4</v>
      </c>
    </row>
    <row r="1484" spans="1:22" x14ac:dyDescent="0.25">
      <c r="A1484" s="142">
        <v>1466</v>
      </c>
      <c r="B1484" s="134"/>
      <c r="C1484" s="174">
        <f ca="1">_xll.meDateFromTenor(C1483,"1D","FOLLOWING",D$13,"NORMAL")</f>
        <v>44510</v>
      </c>
      <c r="D1484" s="20">
        <f ca="1">_xll.meDateFromTenor(C1484,D$14,"Following",D$13,"Normal")</f>
        <v>44511</v>
      </c>
      <c r="E1484" s="175">
        <f ca="1"/>
        <v>5.5972301320226505E-3</v>
      </c>
      <c r="F1484" s="99"/>
      <c r="G1484" s="174">
        <f t="shared" ca="1" si="88"/>
        <v>44510</v>
      </c>
      <c r="H1484" s="20">
        <f ca="1">_xll.meDateFromTenor(G1484,H$14,"Following",H$13,"Normal")</f>
        <v>44602</v>
      </c>
      <c r="I1484" s="175" t="str">
        <f ca="1"/>
        <v>Load Curve</v>
      </c>
      <c r="J1484" s="7" t="s">
        <v>4</v>
      </c>
      <c r="K1484" s="174">
        <f t="shared" ca="1" si="89"/>
        <v>44510</v>
      </c>
      <c r="L1484" s="20">
        <f ca="1">_xll.meDateFromTenor(K1484,L$14,"Following",L$13,"Normal")</f>
        <v>44691</v>
      </c>
      <c r="M1484" s="175">
        <f ca="1"/>
        <v>8.6951414279332999E-3</v>
      </c>
      <c r="N1484" s="7" t="s">
        <v>4</v>
      </c>
      <c r="O1484" s="174">
        <f t="shared" ca="1" si="90"/>
        <v>44510</v>
      </c>
      <c r="P1484" s="20">
        <f ca="1">_xll.meDateFromTenor(O1484,P$14,"Following",P$13,"Normal")</f>
        <v>44511</v>
      </c>
      <c r="Q1484" s="175" t="str">
        <f ca="1"/>
        <v>Load Curve</v>
      </c>
      <c r="R1484" s="7" t="s">
        <v>4</v>
      </c>
      <c r="S1484" s="174">
        <f t="shared" ca="1" si="91"/>
        <v>44510</v>
      </c>
      <c r="T1484" s="20">
        <f ca="1">_xll.meDateFromTenor(S1484,"1D","Following",T$13,"Normal")</f>
        <v>44511</v>
      </c>
      <c r="U1484" s="175" t="str">
        <f ca="1"/>
        <v>Load Curve</v>
      </c>
      <c r="V1484" s="136" t="s">
        <v>4</v>
      </c>
    </row>
    <row r="1485" spans="1:22" x14ac:dyDescent="0.25">
      <c r="A1485" s="142">
        <v>1467</v>
      </c>
      <c r="B1485" s="134"/>
      <c r="C1485" s="174">
        <f ca="1">_xll.meDateFromTenor(C1484,"1D","FOLLOWING",D$13,"NORMAL")</f>
        <v>44511</v>
      </c>
      <c r="D1485" s="20">
        <f ca="1">_xll.meDateFromTenor(C1485,D$14,"Following",D$13,"Normal")</f>
        <v>44512</v>
      </c>
      <c r="E1485" s="175">
        <f ca="1"/>
        <v>5.6042709435546578E-3</v>
      </c>
      <c r="F1485" s="99"/>
      <c r="G1485" s="174">
        <f t="shared" ca="1" si="88"/>
        <v>44511</v>
      </c>
      <c r="H1485" s="20">
        <f ca="1">_xll.meDateFromTenor(G1485,H$14,"Following",H$13,"Normal")</f>
        <v>44603</v>
      </c>
      <c r="I1485" s="175" t="str">
        <f ca="1"/>
        <v>Load Curve</v>
      </c>
      <c r="J1485" s="7" t="s">
        <v>4</v>
      </c>
      <c r="K1485" s="174">
        <f t="shared" ca="1" si="89"/>
        <v>44511</v>
      </c>
      <c r="L1485" s="20">
        <f ca="1">_xll.meDateFromTenor(K1485,L$14,"Following",L$13,"Normal")</f>
        <v>44692</v>
      </c>
      <c r="M1485" s="175">
        <f ca="1"/>
        <v>8.7034544627634502E-3</v>
      </c>
      <c r="N1485" s="7" t="s">
        <v>4</v>
      </c>
      <c r="O1485" s="174">
        <f t="shared" ca="1" si="90"/>
        <v>44511</v>
      </c>
      <c r="P1485" s="20">
        <f ca="1">_xll.meDateFromTenor(O1485,P$14,"Following",P$13,"Normal")</f>
        <v>44512</v>
      </c>
      <c r="Q1485" s="175" t="str">
        <f ca="1"/>
        <v>Load Curve</v>
      </c>
      <c r="R1485" s="7" t="s">
        <v>4</v>
      </c>
      <c r="S1485" s="174">
        <f t="shared" ca="1" si="91"/>
        <v>44511</v>
      </c>
      <c r="T1485" s="20">
        <f ca="1">_xll.meDateFromTenor(S1485,"1D","Following",T$13,"Normal")</f>
        <v>44512</v>
      </c>
      <c r="U1485" s="175" t="str">
        <f ca="1"/>
        <v>Load Curve</v>
      </c>
      <c r="V1485" s="136" t="s">
        <v>4</v>
      </c>
    </row>
    <row r="1486" spans="1:22" x14ac:dyDescent="0.25">
      <c r="A1486" s="142">
        <v>1468</v>
      </c>
      <c r="B1486" s="134"/>
      <c r="C1486" s="174">
        <f ca="1">_xll.meDateFromTenor(C1485,"1D","FOLLOWING",D$13,"NORMAL")</f>
        <v>44512</v>
      </c>
      <c r="D1486" s="20">
        <f ca="1">_xll.meDateFromTenor(C1486,D$14,"Following",D$13,"Normal")</f>
        <v>44515</v>
      </c>
      <c r="E1486" s="175">
        <f ca="1"/>
        <v>5.6183816655333979E-3</v>
      </c>
      <c r="F1486" s="99"/>
      <c r="G1486" s="174">
        <f t="shared" ca="1" si="88"/>
        <v>44512</v>
      </c>
      <c r="H1486" s="20">
        <f ca="1">_xll.meDateFromTenor(G1486,H$14,"Following",H$13,"Normal")</f>
        <v>44606</v>
      </c>
      <c r="I1486" s="175" t="str">
        <f ca="1"/>
        <v>Load Curve</v>
      </c>
      <c r="J1486" s="7" t="s">
        <v>4</v>
      </c>
      <c r="K1486" s="174">
        <f t="shared" ca="1" si="89"/>
        <v>44512</v>
      </c>
      <c r="L1486" s="20">
        <f ca="1">_xll.meDateFromTenor(K1486,L$14,"Following",L$13,"Normal")</f>
        <v>44693</v>
      </c>
      <c r="M1486" s="175">
        <f ca="1"/>
        <v>8.7117682478348932E-3</v>
      </c>
      <c r="N1486" s="7" t="s">
        <v>4</v>
      </c>
      <c r="O1486" s="174">
        <f t="shared" ca="1" si="90"/>
        <v>44512</v>
      </c>
      <c r="P1486" s="20">
        <f ca="1">_xll.meDateFromTenor(O1486,P$14,"Following",P$13,"Normal")</f>
        <v>44515</v>
      </c>
      <c r="Q1486" s="175" t="str">
        <f ca="1"/>
        <v>Load Curve</v>
      </c>
      <c r="R1486" s="7" t="s">
        <v>4</v>
      </c>
      <c r="S1486" s="174">
        <f t="shared" ca="1" si="91"/>
        <v>44512</v>
      </c>
      <c r="T1486" s="20">
        <f ca="1">_xll.meDateFromTenor(S1486,"1D","Following",T$13,"Normal")</f>
        <v>44515</v>
      </c>
      <c r="U1486" s="175" t="str">
        <f ca="1"/>
        <v>Load Curve</v>
      </c>
      <c r="V1486" s="136" t="s">
        <v>4</v>
      </c>
    </row>
    <row r="1487" spans="1:22" x14ac:dyDescent="0.25">
      <c r="A1487" s="142">
        <v>1469</v>
      </c>
      <c r="B1487" s="134"/>
      <c r="C1487" s="174">
        <f ca="1">_xll.meDateFromTenor(C1486,"1D","FOLLOWING",D$13,"NORMAL")</f>
        <v>44515</v>
      </c>
      <c r="D1487" s="20">
        <f ca="1">_xll.meDateFromTenor(C1487,D$14,"Following",D$13,"Normal")</f>
        <v>44516</v>
      </c>
      <c r="E1487" s="175">
        <f ca="1"/>
        <v>5.6322584385961683E-3</v>
      </c>
      <c r="F1487" s="99"/>
      <c r="G1487" s="174">
        <f t="shared" ca="1" si="88"/>
        <v>44515</v>
      </c>
      <c r="H1487" s="20">
        <f ca="1">_xll.meDateFromTenor(G1487,H$14,"Following",H$13,"Normal")</f>
        <v>44607</v>
      </c>
      <c r="I1487" s="175" t="str">
        <f ca="1"/>
        <v>Load Curve</v>
      </c>
      <c r="J1487" s="7" t="s">
        <v>4</v>
      </c>
      <c r="K1487" s="174">
        <f t="shared" ca="1" si="89"/>
        <v>44515</v>
      </c>
      <c r="L1487" s="20">
        <f ca="1">_xll.meDateFromTenor(K1487,L$14,"Following",L$13,"Normal")</f>
        <v>44697</v>
      </c>
      <c r="M1487" s="175">
        <f ca="1"/>
        <v>8.7367134145408167E-3</v>
      </c>
      <c r="N1487" s="7" t="s">
        <v>4</v>
      </c>
      <c r="O1487" s="174">
        <f t="shared" ca="1" si="90"/>
        <v>44515</v>
      </c>
      <c r="P1487" s="20">
        <f ca="1">_xll.meDateFromTenor(O1487,P$14,"Following",P$13,"Normal")</f>
        <v>44516</v>
      </c>
      <c r="Q1487" s="175" t="str">
        <f ca="1"/>
        <v>Load Curve</v>
      </c>
      <c r="R1487" s="7" t="s">
        <v>4</v>
      </c>
      <c r="S1487" s="174">
        <f t="shared" ca="1" si="91"/>
        <v>44515</v>
      </c>
      <c r="T1487" s="20">
        <f ca="1">_xll.meDateFromTenor(S1487,"1D","Following",T$13,"Normal")</f>
        <v>44516</v>
      </c>
      <c r="U1487" s="175" t="str">
        <f ca="1"/>
        <v>Load Curve</v>
      </c>
      <c r="V1487" s="136" t="s">
        <v>4</v>
      </c>
    </row>
    <row r="1488" spans="1:22" x14ac:dyDescent="0.25">
      <c r="A1488" s="142">
        <v>1470</v>
      </c>
      <c r="B1488" s="134"/>
      <c r="C1488" s="174">
        <f ca="1">_xll.meDateFromTenor(C1487,"1D","FOLLOWING",D$13,"NORMAL")</f>
        <v>44516</v>
      </c>
      <c r="D1488" s="20">
        <f ca="1">_xll.meDateFromTenor(C1488,D$14,"Following",D$13,"Normal")</f>
        <v>44517</v>
      </c>
      <c r="E1488" s="175">
        <f ca="1"/>
        <v>5.6392113713075514E-3</v>
      </c>
      <c r="F1488" s="99"/>
      <c r="G1488" s="174">
        <f t="shared" ca="1" si="88"/>
        <v>44516</v>
      </c>
      <c r="H1488" s="20">
        <f ca="1">_xll.meDateFromTenor(G1488,H$14,"Following",H$13,"Normal")</f>
        <v>44608</v>
      </c>
      <c r="I1488" s="175" t="str">
        <f ca="1"/>
        <v>Load Curve</v>
      </c>
      <c r="J1488" s="7" t="s">
        <v>4</v>
      </c>
      <c r="K1488" s="174">
        <f t="shared" ca="1" si="89"/>
        <v>44516</v>
      </c>
      <c r="L1488" s="20">
        <f ca="1">_xll.meDateFromTenor(K1488,L$14,"Following",L$13,"Normal")</f>
        <v>44697</v>
      </c>
      <c r="M1488" s="175">
        <f ca="1"/>
        <v>8.745029510621281E-3</v>
      </c>
      <c r="N1488" s="7" t="s">
        <v>4</v>
      </c>
      <c r="O1488" s="174">
        <f t="shared" ca="1" si="90"/>
        <v>44516</v>
      </c>
      <c r="P1488" s="20">
        <f ca="1">_xll.meDateFromTenor(O1488,P$14,"Following",P$13,"Normal")</f>
        <v>44517</v>
      </c>
      <c r="Q1488" s="175" t="str">
        <f ca="1"/>
        <v>Load Curve</v>
      </c>
      <c r="R1488" s="7" t="s">
        <v>4</v>
      </c>
      <c r="S1488" s="174">
        <f t="shared" ca="1" si="91"/>
        <v>44516</v>
      </c>
      <c r="T1488" s="20">
        <f ca="1">_xll.meDateFromTenor(S1488,"1D","Following",T$13,"Normal")</f>
        <v>44517</v>
      </c>
      <c r="U1488" s="175" t="str">
        <f ca="1"/>
        <v>Load Curve</v>
      </c>
      <c r="V1488" s="136" t="s">
        <v>4</v>
      </c>
    </row>
    <row r="1489" spans="1:22" x14ac:dyDescent="0.25">
      <c r="A1489" s="142">
        <v>1471</v>
      </c>
      <c r="B1489" s="134"/>
      <c r="C1489" s="174">
        <f ca="1">_xll.meDateFromTenor(C1488,"1D","FOLLOWING",D$13,"NORMAL")</f>
        <v>44517</v>
      </c>
      <c r="D1489" s="20">
        <f ca="1">_xll.meDateFromTenor(C1489,D$14,"Following",D$13,"Normal")</f>
        <v>44518</v>
      </c>
      <c r="E1489" s="175">
        <f ca="1"/>
        <v>5.6461467259962868E-3</v>
      </c>
      <c r="F1489" s="99"/>
      <c r="G1489" s="174">
        <f t="shared" ca="1" si="88"/>
        <v>44517</v>
      </c>
      <c r="H1489" s="20">
        <f ca="1">_xll.meDateFromTenor(G1489,H$14,"Following",H$13,"Normal")</f>
        <v>44609</v>
      </c>
      <c r="I1489" s="175" t="str">
        <f ca="1"/>
        <v>Load Curve</v>
      </c>
      <c r="J1489" s="7" t="s">
        <v>4</v>
      </c>
      <c r="K1489" s="174">
        <f t="shared" ca="1" si="89"/>
        <v>44517</v>
      </c>
      <c r="L1489" s="20">
        <f ca="1">_xll.meDateFromTenor(K1489,L$14,"Following",L$13,"Normal")</f>
        <v>44698</v>
      </c>
      <c r="M1489" s="175">
        <f ca="1"/>
        <v>8.7533460119649572E-3</v>
      </c>
      <c r="N1489" s="7" t="s">
        <v>4</v>
      </c>
      <c r="O1489" s="174">
        <f t="shared" ca="1" si="90"/>
        <v>44517</v>
      </c>
      <c r="P1489" s="20">
        <f ca="1">_xll.meDateFromTenor(O1489,P$14,"Following",P$13,"Normal")</f>
        <v>44518</v>
      </c>
      <c r="Q1489" s="175" t="str">
        <f ca="1"/>
        <v>Load Curve</v>
      </c>
      <c r="R1489" s="7" t="s">
        <v>4</v>
      </c>
      <c r="S1489" s="174">
        <f t="shared" ca="1" si="91"/>
        <v>44517</v>
      </c>
      <c r="T1489" s="20">
        <f ca="1">_xll.meDateFromTenor(S1489,"1D","Following",T$13,"Normal")</f>
        <v>44518</v>
      </c>
      <c r="U1489" s="175" t="str">
        <f ca="1"/>
        <v>Load Curve</v>
      </c>
      <c r="V1489" s="136" t="s">
        <v>4</v>
      </c>
    </row>
    <row r="1490" spans="1:22" x14ac:dyDescent="0.25">
      <c r="A1490" s="142">
        <v>1472</v>
      </c>
      <c r="B1490" s="134"/>
      <c r="C1490" s="174">
        <f ca="1">_xll.meDateFromTenor(C1489,"1D","FOLLOWING",D$13,"NORMAL")</f>
        <v>44518</v>
      </c>
      <c r="D1490" s="20">
        <f ca="1">_xll.meDateFromTenor(C1490,D$14,"Following",D$13,"Normal")</f>
        <v>44519</v>
      </c>
      <c r="E1490" s="175">
        <f ca="1"/>
        <v>5.6530645021899773E-3</v>
      </c>
      <c r="F1490" s="99"/>
      <c r="G1490" s="174">
        <f t="shared" ca="1" si="88"/>
        <v>44518</v>
      </c>
      <c r="H1490" s="20">
        <f ca="1">_xll.meDateFromTenor(G1490,H$14,"Following",H$13,"Normal")</f>
        <v>44610</v>
      </c>
      <c r="I1490" s="175" t="str">
        <f ca="1"/>
        <v>Load Curve</v>
      </c>
      <c r="J1490" s="7" t="s">
        <v>4</v>
      </c>
      <c r="K1490" s="174">
        <f t="shared" ca="1" si="89"/>
        <v>44518</v>
      </c>
      <c r="L1490" s="20">
        <f ca="1">_xll.meDateFromTenor(K1490,L$14,"Following",L$13,"Normal")</f>
        <v>44699</v>
      </c>
      <c r="M1490" s="175">
        <f ca="1"/>
        <v>8.7616628495762409E-3</v>
      </c>
      <c r="N1490" s="7" t="s">
        <v>4</v>
      </c>
      <c r="O1490" s="174">
        <f t="shared" ca="1" si="90"/>
        <v>44518</v>
      </c>
      <c r="P1490" s="20">
        <f ca="1">_xll.meDateFromTenor(O1490,P$14,"Following",P$13,"Normal")</f>
        <v>44519</v>
      </c>
      <c r="Q1490" s="175" t="str">
        <f ca="1"/>
        <v>Load Curve</v>
      </c>
      <c r="R1490" s="7" t="s">
        <v>4</v>
      </c>
      <c r="S1490" s="174">
        <f t="shared" ca="1" si="91"/>
        <v>44518</v>
      </c>
      <c r="T1490" s="20">
        <f ca="1">_xll.meDateFromTenor(S1490,"1D","Following",T$13,"Normal")</f>
        <v>44519</v>
      </c>
      <c r="U1490" s="175" t="str">
        <f ca="1"/>
        <v>Load Curve</v>
      </c>
      <c r="V1490" s="136" t="s">
        <v>4</v>
      </c>
    </row>
    <row r="1491" spans="1:22" x14ac:dyDescent="0.25">
      <c r="A1491" s="142">
        <v>1473</v>
      </c>
      <c r="B1491" s="134"/>
      <c r="C1491" s="174">
        <f ca="1">_xll.meDateFromTenor(C1490,"1D","FOLLOWING",D$13,"NORMAL")</f>
        <v>44519</v>
      </c>
      <c r="D1491" s="20">
        <f ca="1">_xll.meDateFromTenor(C1491,D$14,"Following",D$13,"Normal")</f>
        <v>44522</v>
      </c>
      <c r="E1491" s="175">
        <f ca="1"/>
        <v>5.6669306592113623E-3</v>
      </c>
      <c r="F1491" s="99"/>
      <c r="G1491" s="174">
        <f t="shared" ca="1" si="88"/>
        <v>44519</v>
      </c>
      <c r="H1491" s="20">
        <f ca="1">_xll.meDateFromTenor(G1491,H$14,"Following",H$13,"Normal")</f>
        <v>44613</v>
      </c>
      <c r="I1491" s="175" t="str">
        <f ca="1"/>
        <v>Load Curve</v>
      </c>
      <c r="J1491" s="7" t="s">
        <v>4</v>
      </c>
      <c r="K1491" s="174">
        <f t="shared" ca="1" si="89"/>
        <v>44519</v>
      </c>
      <c r="L1491" s="20">
        <f ca="1">_xll.meDateFromTenor(K1491,L$14,"Following",L$13,"Normal")</f>
        <v>44700</v>
      </c>
      <c r="M1491" s="175">
        <f ca="1"/>
        <v>8.7699799544595121E-3</v>
      </c>
      <c r="N1491" s="7" t="s">
        <v>4</v>
      </c>
      <c r="O1491" s="174">
        <f t="shared" ca="1" si="90"/>
        <v>44519</v>
      </c>
      <c r="P1491" s="20">
        <f ca="1">_xll.meDateFromTenor(O1491,P$14,"Following",P$13,"Normal")</f>
        <v>44522</v>
      </c>
      <c r="Q1491" s="175" t="str">
        <f ca="1"/>
        <v>Load Curve</v>
      </c>
      <c r="R1491" s="7" t="s">
        <v>4</v>
      </c>
      <c r="S1491" s="174">
        <f t="shared" ca="1" si="91"/>
        <v>44519</v>
      </c>
      <c r="T1491" s="20">
        <f ca="1">_xll.meDateFromTenor(S1491,"1D","Following",T$13,"Normal")</f>
        <v>44522</v>
      </c>
      <c r="U1491" s="175" t="str">
        <f ca="1"/>
        <v>Load Curve</v>
      </c>
      <c r="V1491" s="136" t="s">
        <v>4</v>
      </c>
    </row>
    <row r="1492" spans="1:22" x14ac:dyDescent="0.25">
      <c r="A1492" s="142">
        <v>1474</v>
      </c>
      <c r="B1492" s="134"/>
      <c r="C1492" s="174">
        <f ca="1">_xll.meDateFromTenor(C1491,"1D","FOLLOWING",D$13,"NORMAL")</f>
        <v>44522</v>
      </c>
      <c r="D1492" s="20">
        <f ca="1">_xll.meDateFromTenor(C1492,D$14,"Following",D$13,"Normal")</f>
        <v>44523</v>
      </c>
      <c r="E1492" s="175">
        <f ca="1"/>
        <v>5.6805598067830986E-3</v>
      </c>
      <c r="F1492" s="99"/>
      <c r="G1492" s="174">
        <f t="shared" ca="1" si="88"/>
        <v>44522</v>
      </c>
      <c r="H1492" s="20">
        <f ca="1">_xll.meDateFromTenor(G1492,H$14,"Following",H$13,"Normal")</f>
        <v>44614</v>
      </c>
      <c r="I1492" s="175" t="str">
        <f ca="1"/>
        <v>Load Curve</v>
      </c>
      <c r="J1492" s="7" t="s">
        <v>4</v>
      </c>
      <c r="K1492" s="174">
        <f t="shared" ca="1" si="89"/>
        <v>44522</v>
      </c>
      <c r="L1492" s="20">
        <f ca="1">_xll.meDateFromTenor(K1492,L$14,"Following",L$13,"Normal")</f>
        <v>44704</v>
      </c>
      <c r="M1492" s="175">
        <f ca="1"/>
        <v>8.7949321827851118E-3</v>
      </c>
      <c r="N1492" s="7" t="s">
        <v>4</v>
      </c>
      <c r="O1492" s="174">
        <f t="shared" ca="1" si="90"/>
        <v>44522</v>
      </c>
      <c r="P1492" s="20">
        <f ca="1">_xll.meDateFromTenor(O1492,P$14,"Following",P$13,"Normal")</f>
        <v>44523</v>
      </c>
      <c r="Q1492" s="175" t="str">
        <f ca="1"/>
        <v>Load Curve</v>
      </c>
      <c r="R1492" s="7" t="s">
        <v>4</v>
      </c>
      <c r="S1492" s="174">
        <f t="shared" ca="1" si="91"/>
        <v>44522</v>
      </c>
      <c r="T1492" s="20">
        <f ca="1">_xll.meDateFromTenor(S1492,"1D","Following",T$13,"Normal")</f>
        <v>44523</v>
      </c>
      <c r="U1492" s="175" t="str">
        <f ca="1"/>
        <v>Load Curve</v>
      </c>
      <c r="V1492" s="136" t="s">
        <v>4</v>
      </c>
    </row>
    <row r="1493" spans="1:22" x14ac:dyDescent="0.25">
      <c r="A1493" s="142">
        <v>1475</v>
      </c>
      <c r="B1493" s="134"/>
      <c r="C1493" s="174">
        <f ca="1">_xll.meDateFromTenor(C1492,"1D","FOLLOWING",D$13,"NORMAL")</f>
        <v>44523</v>
      </c>
      <c r="D1493" s="20">
        <f ca="1">_xll.meDateFromTenor(C1493,D$14,"Following",D$13,"Normal")</f>
        <v>44524</v>
      </c>
      <c r="E1493" s="175">
        <f ca="1"/>
        <v>5.6873959114236419E-3</v>
      </c>
      <c r="F1493" s="99"/>
      <c r="G1493" s="174">
        <f t="shared" ref="G1493:G1518" ca="1" si="92">$C1493</f>
        <v>44523</v>
      </c>
      <c r="H1493" s="20">
        <f ca="1">_xll.meDateFromTenor(G1493,H$14,"Following",H$13,"Normal")</f>
        <v>44615</v>
      </c>
      <c r="I1493" s="175" t="str">
        <f ca="1"/>
        <v>Load Curve</v>
      </c>
      <c r="J1493" s="7" t="s">
        <v>4</v>
      </c>
      <c r="K1493" s="174">
        <f t="shared" ref="K1493:K1518" ca="1" si="93">$C1493</f>
        <v>44523</v>
      </c>
      <c r="L1493" s="20">
        <f ca="1">_xll.meDateFromTenor(K1493,L$14,"Following",L$13,"Normal")</f>
        <v>44704</v>
      </c>
      <c r="M1493" s="175">
        <f ca="1"/>
        <v>8.803249666800194E-3</v>
      </c>
      <c r="N1493" s="7" t="s">
        <v>4</v>
      </c>
      <c r="O1493" s="174">
        <f t="shared" ref="O1493:O1518" ca="1" si="94">$C1493</f>
        <v>44523</v>
      </c>
      <c r="P1493" s="20">
        <f ca="1">_xll.meDateFromTenor(O1493,P$14,"Following",P$13,"Normal")</f>
        <v>44524</v>
      </c>
      <c r="Q1493" s="175" t="str">
        <f ca="1"/>
        <v>Load Curve</v>
      </c>
      <c r="R1493" s="7" t="s">
        <v>4</v>
      </c>
      <c r="S1493" s="174">
        <f t="shared" ref="S1493:S1518" ca="1" si="95">$C1493</f>
        <v>44523</v>
      </c>
      <c r="T1493" s="20">
        <f ca="1">_xll.meDateFromTenor(S1493,"1D","Following",T$13,"Normal")</f>
        <v>44524</v>
      </c>
      <c r="U1493" s="175" t="str">
        <f ca="1"/>
        <v>Load Curve</v>
      </c>
      <c r="V1493" s="136" t="s">
        <v>4</v>
      </c>
    </row>
    <row r="1494" spans="1:22" x14ac:dyDescent="0.25">
      <c r="A1494" s="142">
        <v>1476</v>
      </c>
      <c r="B1494" s="134"/>
      <c r="C1494" s="174">
        <f ca="1">_xll.meDateFromTenor(C1493,"1D","FOLLOWING",D$13,"NORMAL")</f>
        <v>44524</v>
      </c>
      <c r="D1494" s="20">
        <f ca="1">_xll.meDateFromTenor(C1494,D$14,"Following",D$13,"Normal")</f>
        <v>44525</v>
      </c>
      <c r="E1494" s="175">
        <f ca="1"/>
        <v>5.6942455945661477E-3</v>
      </c>
      <c r="F1494" s="99"/>
      <c r="G1494" s="174">
        <f t="shared" ca="1" si="92"/>
        <v>44524</v>
      </c>
      <c r="H1494" s="20">
        <f ca="1">_xll.meDateFromTenor(G1494,H$14,"Following",H$13,"Normal")</f>
        <v>44616</v>
      </c>
      <c r="I1494" s="175" t="str">
        <f ca="1"/>
        <v>Load Curve</v>
      </c>
      <c r="J1494" s="7" t="s">
        <v>4</v>
      </c>
      <c r="K1494" s="174">
        <f t="shared" ca="1" si="93"/>
        <v>44524</v>
      </c>
      <c r="L1494" s="20">
        <f ca="1">_xll.meDateFromTenor(K1494,L$14,"Following",L$13,"Normal")</f>
        <v>44705</v>
      </c>
      <c r="M1494" s="175">
        <f ca="1"/>
        <v>8.8115670731091882E-3</v>
      </c>
      <c r="N1494" s="7" t="s">
        <v>4</v>
      </c>
      <c r="O1494" s="174">
        <f t="shared" ca="1" si="94"/>
        <v>44524</v>
      </c>
      <c r="P1494" s="20">
        <f ca="1">_xll.meDateFromTenor(O1494,P$14,"Following",P$13,"Normal")</f>
        <v>44525</v>
      </c>
      <c r="Q1494" s="175" t="str">
        <f ca="1"/>
        <v>Load Curve</v>
      </c>
      <c r="R1494" s="7" t="s">
        <v>4</v>
      </c>
      <c r="S1494" s="174">
        <f t="shared" ca="1" si="95"/>
        <v>44524</v>
      </c>
      <c r="T1494" s="20">
        <f ca="1">_xll.meDateFromTenor(S1494,"1D","Following",T$13,"Normal")</f>
        <v>44525</v>
      </c>
      <c r="U1494" s="175" t="str">
        <f ca="1"/>
        <v>Load Curve</v>
      </c>
      <c r="V1494" s="136" t="s">
        <v>4</v>
      </c>
    </row>
    <row r="1495" spans="1:22" x14ac:dyDescent="0.25">
      <c r="A1495" s="142">
        <v>1477</v>
      </c>
      <c r="B1495" s="134"/>
      <c r="C1495" s="174">
        <f ca="1">_xll.meDateFromTenor(C1494,"1D","FOLLOWING",D$13,"NORMAL")</f>
        <v>44525</v>
      </c>
      <c r="D1495" s="20">
        <f ca="1">_xll.meDateFromTenor(C1495,D$14,"Following",D$13,"Normal")</f>
        <v>44526</v>
      </c>
      <c r="E1495" s="175">
        <f ca="1"/>
        <v>5.7011150896970593E-3</v>
      </c>
      <c r="F1495" s="99"/>
      <c r="G1495" s="174">
        <f t="shared" ca="1" si="92"/>
        <v>44525</v>
      </c>
      <c r="H1495" s="20">
        <f ca="1">_xll.meDateFromTenor(G1495,H$14,"Following",H$13,"Normal")</f>
        <v>44617</v>
      </c>
      <c r="I1495" s="175" t="str">
        <f ca="1"/>
        <v>Load Curve</v>
      </c>
      <c r="J1495" s="7" t="s">
        <v>4</v>
      </c>
      <c r="K1495" s="174">
        <f t="shared" ca="1" si="93"/>
        <v>44525</v>
      </c>
      <c r="L1495" s="20">
        <f ca="1">_xll.meDateFromTenor(K1495,L$14,"Following",L$13,"Normal")</f>
        <v>44706</v>
      </c>
      <c r="M1495" s="175">
        <f ca="1"/>
        <v>8.8198843327164864E-3</v>
      </c>
      <c r="N1495" s="7" t="s">
        <v>4</v>
      </c>
      <c r="O1495" s="174">
        <f t="shared" ca="1" si="94"/>
        <v>44525</v>
      </c>
      <c r="P1495" s="20">
        <f ca="1">_xll.meDateFromTenor(O1495,P$14,"Following",P$13,"Normal")</f>
        <v>44526</v>
      </c>
      <c r="Q1495" s="175" t="str">
        <f ca="1"/>
        <v>Load Curve</v>
      </c>
      <c r="R1495" s="7" t="s">
        <v>4</v>
      </c>
      <c r="S1495" s="174">
        <f t="shared" ca="1" si="95"/>
        <v>44525</v>
      </c>
      <c r="T1495" s="20">
        <f ca="1">_xll.meDateFromTenor(S1495,"1D","Following",T$13,"Normal")</f>
        <v>44526</v>
      </c>
      <c r="U1495" s="175" t="str">
        <f ca="1"/>
        <v>Load Curve</v>
      </c>
      <c r="V1495" s="136" t="s">
        <v>4</v>
      </c>
    </row>
    <row r="1496" spans="1:22" x14ac:dyDescent="0.25">
      <c r="A1496" s="142">
        <v>1478</v>
      </c>
      <c r="B1496" s="134"/>
      <c r="C1496" s="174">
        <f ca="1">_xll.meDateFromTenor(C1495,"1D","FOLLOWING",D$13,"NORMAL")</f>
        <v>44526</v>
      </c>
      <c r="D1496" s="20">
        <f ca="1">_xll.meDateFromTenor(C1496,D$14,"Following",D$13,"Normal")</f>
        <v>44529</v>
      </c>
      <c r="E1496" s="175">
        <f ca="1"/>
        <v>5.7150108518392228E-3</v>
      </c>
      <c r="F1496" s="99"/>
      <c r="G1496" s="174">
        <f t="shared" ca="1" si="92"/>
        <v>44526</v>
      </c>
      <c r="H1496" s="20">
        <f ca="1">_xll.meDateFromTenor(G1496,H$14,"Following",H$13,"Normal")</f>
        <v>44620</v>
      </c>
      <c r="I1496" s="175" t="str">
        <f ca="1"/>
        <v>Load Curve</v>
      </c>
      <c r="J1496" s="7" t="s">
        <v>4</v>
      </c>
      <c r="K1496" s="174">
        <f t="shared" ca="1" si="93"/>
        <v>44526</v>
      </c>
      <c r="L1496" s="20">
        <f ca="1">_xll.meDateFromTenor(K1496,L$14,"Following",L$13,"Normal")</f>
        <v>44707</v>
      </c>
      <c r="M1496" s="175">
        <f ca="1"/>
        <v>8.8282013766264687E-3</v>
      </c>
      <c r="N1496" s="7" t="s">
        <v>4</v>
      </c>
      <c r="O1496" s="174">
        <f t="shared" ca="1" si="94"/>
        <v>44526</v>
      </c>
      <c r="P1496" s="20">
        <f ca="1">_xll.meDateFromTenor(O1496,P$14,"Following",P$13,"Normal")</f>
        <v>44529</v>
      </c>
      <c r="Q1496" s="175" t="str">
        <f ca="1"/>
        <v>Load Curve</v>
      </c>
      <c r="R1496" s="7" t="s">
        <v>4</v>
      </c>
      <c r="S1496" s="174">
        <f t="shared" ca="1" si="95"/>
        <v>44526</v>
      </c>
      <c r="T1496" s="20">
        <f ca="1">_xll.meDateFromTenor(S1496,"1D","Following",T$13,"Normal")</f>
        <v>44529</v>
      </c>
      <c r="U1496" s="175" t="str">
        <f ca="1"/>
        <v>Load Curve</v>
      </c>
      <c r="V1496" s="136" t="s">
        <v>4</v>
      </c>
    </row>
    <row r="1497" spans="1:22" x14ac:dyDescent="0.25">
      <c r="A1497" s="142">
        <v>1479</v>
      </c>
      <c r="B1497" s="134"/>
      <c r="C1497" s="174">
        <f ca="1">_xll.meDateFromTenor(C1496,"1D","FOLLOWING",D$13,"NORMAL")</f>
        <v>44529</v>
      </c>
      <c r="D1497" s="20">
        <f ca="1">_xll.meDateFromTenor(C1497,D$14,"Following",D$13,"Normal")</f>
        <v>44530</v>
      </c>
      <c r="E1497" s="175">
        <f ca="1"/>
        <v>5.7287912234817925E-3</v>
      </c>
      <c r="F1497" s="99"/>
      <c r="G1497" s="174">
        <f t="shared" ca="1" si="92"/>
        <v>44529</v>
      </c>
      <c r="H1497" s="20">
        <f ca="1">_xll.meDateFromTenor(G1497,H$14,"Following",H$13,"Normal")</f>
        <v>44620</v>
      </c>
      <c r="I1497" s="175" t="str">
        <f ca="1"/>
        <v>Load Curve</v>
      </c>
      <c r="J1497" s="7" t="s">
        <v>4</v>
      </c>
      <c r="K1497" s="174">
        <f t="shared" ca="1" si="93"/>
        <v>44529</v>
      </c>
      <c r="L1497" s="20">
        <f ca="1">_xll.meDateFromTenor(K1497,L$14,"Following",L$13,"Normal")</f>
        <v>44711</v>
      </c>
      <c r="M1497" s="175">
        <f ca="1"/>
        <v>8.8531505242163914E-3</v>
      </c>
      <c r="N1497" s="7" t="s">
        <v>4</v>
      </c>
      <c r="O1497" s="174">
        <f t="shared" ca="1" si="94"/>
        <v>44529</v>
      </c>
      <c r="P1497" s="20">
        <f ca="1">_xll.meDateFromTenor(O1497,P$14,"Following",P$13,"Normal")</f>
        <v>44530</v>
      </c>
      <c r="Q1497" s="175" t="str">
        <f ca="1"/>
        <v>Load Curve</v>
      </c>
      <c r="R1497" s="7" t="s">
        <v>4</v>
      </c>
      <c r="S1497" s="174">
        <f t="shared" ca="1" si="95"/>
        <v>44529</v>
      </c>
      <c r="T1497" s="20">
        <f ca="1">_xll.meDateFromTenor(S1497,"1D","Following",T$13,"Normal")</f>
        <v>44530</v>
      </c>
      <c r="U1497" s="175" t="str">
        <f ca="1"/>
        <v>Load Curve</v>
      </c>
      <c r="V1497" s="136" t="s">
        <v>4</v>
      </c>
    </row>
    <row r="1498" spans="1:22" x14ac:dyDescent="0.25">
      <c r="A1498" s="142">
        <v>1480</v>
      </c>
      <c r="B1498" s="134"/>
      <c r="C1498" s="174">
        <f ca="1">_xll.meDateFromTenor(C1497,"1D","FOLLOWING",D$13,"NORMAL")</f>
        <v>44530</v>
      </c>
      <c r="D1498" s="20">
        <f ca="1">_xll.meDateFromTenor(C1498,D$14,"Following",D$13,"Normal")</f>
        <v>44531</v>
      </c>
      <c r="E1498" s="175">
        <f ca="1"/>
        <v>5.735759803516643E-3</v>
      </c>
      <c r="F1498" s="99"/>
      <c r="G1498" s="174">
        <f t="shared" ca="1" si="92"/>
        <v>44530</v>
      </c>
      <c r="H1498" s="20">
        <f ca="1">_xll.meDateFromTenor(G1498,H$14,"Following",H$13,"Normal")</f>
        <v>44620</v>
      </c>
      <c r="I1498" s="175" t="str">
        <f ca="1"/>
        <v>Load Curve</v>
      </c>
      <c r="J1498" s="7" t="s">
        <v>4</v>
      </c>
      <c r="K1498" s="174">
        <f t="shared" ca="1" si="93"/>
        <v>44530</v>
      </c>
      <c r="L1498" s="20">
        <f ca="1">_xll.meDateFromTenor(K1498,L$14,"Following",L$13,"Normal")</f>
        <v>44711</v>
      </c>
      <c r="M1498" s="175">
        <f ca="1"/>
        <v>8.8614660153809761E-3</v>
      </c>
      <c r="N1498" s="7" t="s">
        <v>4</v>
      </c>
      <c r="O1498" s="174">
        <f t="shared" ca="1" si="94"/>
        <v>44530</v>
      </c>
      <c r="P1498" s="20">
        <f ca="1">_xll.meDateFromTenor(O1498,P$14,"Following",P$13,"Normal")</f>
        <v>44531</v>
      </c>
      <c r="Q1498" s="175" t="str">
        <f ca="1"/>
        <v>Load Curve</v>
      </c>
      <c r="R1498" s="7" t="s">
        <v>4</v>
      </c>
      <c r="S1498" s="174">
        <f t="shared" ca="1" si="95"/>
        <v>44530</v>
      </c>
      <c r="T1498" s="20">
        <f ca="1">_xll.meDateFromTenor(S1498,"1D","Following",T$13,"Normal")</f>
        <v>44531</v>
      </c>
      <c r="U1498" s="175" t="str">
        <f ca="1"/>
        <v>Load Curve</v>
      </c>
      <c r="V1498" s="136" t="s">
        <v>4</v>
      </c>
    </row>
    <row r="1499" spans="1:22" x14ac:dyDescent="0.25">
      <c r="A1499" s="142">
        <v>1481</v>
      </c>
      <c r="B1499" s="134"/>
      <c r="C1499" s="174">
        <f ca="1">_xll.meDateFromTenor(C1498,"1D","FOLLOWING",D$13,"NORMAL")</f>
        <v>44531</v>
      </c>
      <c r="D1499" s="20">
        <f ca="1">_xll.meDateFromTenor(C1499,D$14,"Following",D$13,"Normal")</f>
        <v>44532</v>
      </c>
      <c r="E1499" s="175">
        <f ca="1"/>
        <v>5.7427482053720074E-3</v>
      </c>
      <c r="F1499" s="99"/>
      <c r="G1499" s="174">
        <f t="shared" ca="1" si="92"/>
        <v>44531</v>
      </c>
      <c r="H1499" s="20">
        <f ca="1">_xll.meDateFromTenor(G1499,H$14,"Following",H$13,"Normal")</f>
        <v>44621</v>
      </c>
      <c r="I1499" s="175" t="str">
        <f ca="1"/>
        <v>Load Curve</v>
      </c>
      <c r="J1499" s="7" t="s">
        <v>4</v>
      </c>
      <c r="K1499" s="174">
        <f t="shared" ca="1" si="93"/>
        <v>44531</v>
      </c>
      <c r="L1499" s="20">
        <f ca="1">_xll.meDateFromTenor(K1499,L$14,"Following",L$13,"Normal")</f>
        <v>44713</v>
      </c>
      <c r="M1499" s="175">
        <f ca="1"/>
        <v>8.8697809458701728E-3</v>
      </c>
      <c r="N1499" s="7" t="s">
        <v>4</v>
      </c>
      <c r="O1499" s="174">
        <f t="shared" ca="1" si="94"/>
        <v>44531</v>
      </c>
      <c r="P1499" s="20">
        <f ca="1">_xll.meDateFromTenor(O1499,P$14,"Following",P$13,"Normal")</f>
        <v>44532</v>
      </c>
      <c r="Q1499" s="175" t="str">
        <f ca="1"/>
        <v>Load Curve</v>
      </c>
      <c r="R1499" s="7" t="s">
        <v>4</v>
      </c>
      <c r="S1499" s="174">
        <f t="shared" ca="1" si="95"/>
        <v>44531</v>
      </c>
      <c r="T1499" s="20">
        <f ca="1">_xll.meDateFromTenor(S1499,"1D","Following",T$13,"Normal")</f>
        <v>44532</v>
      </c>
      <c r="U1499" s="175" t="str">
        <f ca="1"/>
        <v>Load Curve</v>
      </c>
      <c r="V1499" s="136" t="s">
        <v>4</v>
      </c>
    </row>
    <row r="1500" spans="1:22" x14ac:dyDescent="0.25">
      <c r="A1500" s="142">
        <v>1482</v>
      </c>
      <c r="B1500" s="134"/>
      <c r="C1500" s="174">
        <f ca="1">_xll.meDateFromTenor(C1499,"1D","FOLLOWING",D$13,"NORMAL")</f>
        <v>44532</v>
      </c>
      <c r="D1500" s="20">
        <f ca="1">_xll.meDateFromTenor(C1500,D$14,"Following",D$13,"Normal")</f>
        <v>44533</v>
      </c>
      <c r="E1500" s="175">
        <f ca="1"/>
        <v>5.7497564309736916E-3</v>
      </c>
      <c r="F1500" s="99"/>
      <c r="G1500" s="174">
        <f t="shared" ca="1" si="92"/>
        <v>44532</v>
      </c>
      <c r="H1500" s="20">
        <f ca="1">_xll.meDateFromTenor(G1500,H$14,"Following",H$13,"Normal")</f>
        <v>44622</v>
      </c>
      <c r="I1500" s="175" t="str">
        <f ca="1"/>
        <v>Load Curve</v>
      </c>
      <c r="J1500" s="7" t="s">
        <v>4</v>
      </c>
      <c r="K1500" s="174">
        <f t="shared" ca="1" si="93"/>
        <v>44532</v>
      </c>
      <c r="L1500" s="20">
        <f ca="1">_xll.meDateFromTenor(K1500,L$14,"Following",L$13,"Normal")</f>
        <v>44714</v>
      </c>
      <c r="M1500" s="175">
        <f ca="1"/>
        <v>8.8780952466883684E-3</v>
      </c>
      <c r="N1500" s="7" t="s">
        <v>4</v>
      </c>
      <c r="O1500" s="174">
        <f t="shared" ca="1" si="94"/>
        <v>44532</v>
      </c>
      <c r="P1500" s="20">
        <f ca="1">_xll.meDateFromTenor(O1500,P$14,"Following",P$13,"Normal")</f>
        <v>44533</v>
      </c>
      <c r="Q1500" s="175" t="str">
        <f ca="1"/>
        <v>Load Curve</v>
      </c>
      <c r="R1500" s="7" t="s">
        <v>4</v>
      </c>
      <c r="S1500" s="174">
        <f t="shared" ca="1" si="95"/>
        <v>44532</v>
      </c>
      <c r="T1500" s="20">
        <f ca="1">_xll.meDateFromTenor(S1500,"1D","Following",T$13,"Normal")</f>
        <v>44533</v>
      </c>
      <c r="U1500" s="175" t="str">
        <f ca="1"/>
        <v>Load Curve</v>
      </c>
      <c r="V1500" s="136" t="s">
        <v>4</v>
      </c>
    </row>
    <row r="1501" spans="1:22" x14ac:dyDescent="0.25">
      <c r="A1501" s="142">
        <v>1483</v>
      </c>
      <c r="B1501" s="134"/>
      <c r="C1501" s="174">
        <f ca="1">_xll.meDateFromTenor(C1500,"1D","FOLLOWING",D$13,"NORMAL")</f>
        <v>44533</v>
      </c>
      <c r="D1501" s="20">
        <f ca="1">_xll.meDateFromTenor(C1501,D$14,"Following",D$13,"Normal")</f>
        <v>44536</v>
      </c>
      <c r="E1501" s="175">
        <f ca="1"/>
        <v>5.7639312521825985E-3</v>
      </c>
      <c r="F1501" s="99"/>
      <c r="G1501" s="174">
        <f t="shared" ca="1" si="92"/>
        <v>44533</v>
      </c>
      <c r="H1501" s="20">
        <f ca="1">_xll.meDateFromTenor(G1501,H$14,"Following",H$13,"Normal")</f>
        <v>44623</v>
      </c>
      <c r="I1501" s="175" t="str">
        <f ca="1"/>
        <v>Load Curve</v>
      </c>
      <c r="J1501" s="7" t="s">
        <v>4</v>
      </c>
      <c r="K1501" s="174">
        <f t="shared" ca="1" si="93"/>
        <v>44533</v>
      </c>
      <c r="L1501" s="20">
        <f ca="1">_xll.meDateFromTenor(K1501,L$14,"Following",L$13,"Normal")</f>
        <v>44715</v>
      </c>
      <c r="M1501" s="175">
        <f ca="1"/>
        <v>8.8864088488399429E-3</v>
      </c>
      <c r="N1501" s="7" t="s">
        <v>4</v>
      </c>
      <c r="O1501" s="174">
        <f t="shared" ca="1" si="94"/>
        <v>44533</v>
      </c>
      <c r="P1501" s="20">
        <f ca="1">_xll.meDateFromTenor(O1501,P$14,"Following",P$13,"Normal")</f>
        <v>44536</v>
      </c>
      <c r="Q1501" s="175" t="str">
        <f ca="1"/>
        <v>Load Curve</v>
      </c>
      <c r="R1501" s="7" t="s">
        <v>4</v>
      </c>
      <c r="S1501" s="174">
        <f t="shared" ca="1" si="95"/>
        <v>44533</v>
      </c>
      <c r="T1501" s="20">
        <f ca="1">_xll.meDateFromTenor(S1501,"1D","Following",T$13,"Normal")</f>
        <v>44536</v>
      </c>
      <c r="U1501" s="175" t="str">
        <f ca="1"/>
        <v>Load Curve</v>
      </c>
      <c r="V1501" s="136" t="s">
        <v>4</v>
      </c>
    </row>
    <row r="1502" spans="1:22" x14ac:dyDescent="0.25">
      <c r="A1502" s="142">
        <v>1484</v>
      </c>
      <c r="B1502" s="134"/>
      <c r="C1502" s="174">
        <f ca="1">_xll.meDateFromTenor(C1501,"1D","FOLLOWING",D$13,"NORMAL")</f>
        <v>44536</v>
      </c>
      <c r="D1502" s="20">
        <f ca="1">_xll.meDateFromTenor(C1502,D$14,"Following",D$13,"Normal")</f>
        <v>44537</v>
      </c>
      <c r="E1502" s="175">
        <f ca="1"/>
        <v>5.7779876022125828E-3</v>
      </c>
      <c r="F1502" s="99"/>
      <c r="G1502" s="174">
        <f t="shared" ca="1" si="92"/>
        <v>44536</v>
      </c>
      <c r="H1502" s="20">
        <f ca="1">_xll.meDateFromTenor(G1502,H$14,"Following",H$13,"Normal")</f>
        <v>44627</v>
      </c>
      <c r="I1502" s="175" t="str">
        <f ca="1"/>
        <v>Load Curve</v>
      </c>
      <c r="J1502" s="7" t="s">
        <v>4</v>
      </c>
      <c r="K1502" s="174">
        <f t="shared" ca="1" si="93"/>
        <v>44536</v>
      </c>
      <c r="L1502" s="20">
        <f ca="1">_xll.meDateFromTenor(K1502,L$14,"Following",L$13,"Normal")</f>
        <v>44718</v>
      </c>
      <c r="M1502" s="175">
        <f ca="1"/>
        <v>8.9113447733388407E-3</v>
      </c>
      <c r="N1502" s="7" t="s">
        <v>4</v>
      </c>
      <c r="O1502" s="174">
        <f t="shared" ca="1" si="94"/>
        <v>44536</v>
      </c>
      <c r="P1502" s="20">
        <f ca="1">_xll.meDateFromTenor(O1502,P$14,"Following",P$13,"Normal")</f>
        <v>44537</v>
      </c>
      <c r="Q1502" s="175" t="str">
        <f ca="1"/>
        <v>Load Curve</v>
      </c>
      <c r="R1502" s="7" t="s">
        <v>4</v>
      </c>
      <c r="S1502" s="174">
        <f t="shared" ca="1" si="95"/>
        <v>44536</v>
      </c>
      <c r="T1502" s="20">
        <f ca="1">_xll.meDateFromTenor(S1502,"1D","Following",T$13,"Normal")</f>
        <v>44537</v>
      </c>
      <c r="U1502" s="175" t="str">
        <f ca="1"/>
        <v>Load Curve</v>
      </c>
      <c r="V1502" s="136" t="s">
        <v>4</v>
      </c>
    </row>
    <row r="1503" spans="1:22" x14ac:dyDescent="0.25">
      <c r="A1503" s="142">
        <v>1485</v>
      </c>
      <c r="B1503" s="134"/>
      <c r="C1503" s="174">
        <f ca="1">_xll.meDateFromTenor(C1502,"1D","FOLLOWING",D$13,"NORMAL")</f>
        <v>44537</v>
      </c>
      <c r="D1503" s="20">
        <f ca="1">_xll.meDateFromTenor(C1503,D$14,"Following",D$13,"Normal")</f>
        <v>44538</v>
      </c>
      <c r="E1503" s="175">
        <f ca="1"/>
        <v>5.7850949706682048E-3</v>
      </c>
      <c r="F1503" s="99"/>
      <c r="G1503" s="174">
        <f t="shared" ca="1" si="92"/>
        <v>44537</v>
      </c>
      <c r="H1503" s="20">
        <f ca="1">_xll.meDateFromTenor(G1503,H$14,"Following",H$13,"Normal")</f>
        <v>44627</v>
      </c>
      <c r="I1503" s="175" t="str">
        <f ca="1"/>
        <v>Load Curve</v>
      </c>
      <c r="J1503" s="7" t="s">
        <v>4</v>
      </c>
      <c r="K1503" s="174">
        <f t="shared" ca="1" si="93"/>
        <v>44537</v>
      </c>
      <c r="L1503" s="20">
        <f ca="1">_xll.meDateFromTenor(K1503,L$14,"Following",L$13,"Normal")</f>
        <v>44719</v>
      </c>
      <c r="M1503" s="175">
        <f ca="1"/>
        <v>8.9196548908678092E-3</v>
      </c>
      <c r="N1503" s="7" t="s">
        <v>4</v>
      </c>
      <c r="O1503" s="174">
        <f t="shared" ca="1" si="94"/>
        <v>44537</v>
      </c>
      <c r="P1503" s="20">
        <f ca="1">_xll.meDateFromTenor(O1503,P$14,"Following",P$13,"Normal")</f>
        <v>44538</v>
      </c>
      <c r="Q1503" s="175" t="str">
        <f ca="1"/>
        <v>Load Curve</v>
      </c>
      <c r="R1503" s="7" t="s">
        <v>4</v>
      </c>
      <c r="S1503" s="174">
        <f t="shared" ca="1" si="95"/>
        <v>44537</v>
      </c>
      <c r="T1503" s="20">
        <f ca="1">_xll.meDateFromTenor(S1503,"1D","Following",T$13,"Normal")</f>
        <v>44538</v>
      </c>
      <c r="U1503" s="175" t="str">
        <f ca="1"/>
        <v>Load Curve</v>
      </c>
      <c r="V1503" s="136" t="s">
        <v>4</v>
      </c>
    </row>
    <row r="1504" spans="1:22" x14ac:dyDescent="0.25">
      <c r="A1504" s="142">
        <v>1486</v>
      </c>
      <c r="B1504" s="134"/>
      <c r="C1504" s="174">
        <f ca="1">_xll.meDateFromTenor(C1503,"1D","FOLLOWING",D$13,"NORMAL")</f>
        <v>44538</v>
      </c>
      <c r="D1504" s="20">
        <f ca="1">_xll.meDateFromTenor(C1504,D$14,"Following",D$13,"Normal")</f>
        <v>44539</v>
      </c>
      <c r="E1504" s="175">
        <f ca="1"/>
        <v>5.7922221729347183E-3</v>
      </c>
      <c r="F1504" s="99"/>
      <c r="G1504" s="174">
        <f t="shared" ca="1" si="92"/>
        <v>44538</v>
      </c>
      <c r="H1504" s="20">
        <f ca="1">_xll.meDateFromTenor(G1504,H$14,"Following",H$13,"Normal")</f>
        <v>44628</v>
      </c>
      <c r="I1504" s="175" t="str">
        <f ca="1"/>
        <v>Load Curve</v>
      </c>
      <c r="J1504" s="7" t="s">
        <v>4</v>
      </c>
      <c r="K1504" s="174">
        <f t="shared" ca="1" si="93"/>
        <v>44538</v>
      </c>
      <c r="L1504" s="20">
        <f ca="1">_xll.meDateFromTenor(K1504,L$14,"Following",L$13,"Normal")</f>
        <v>44720</v>
      </c>
      <c r="M1504" s="175">
        <f ca="1"/>
        <v>8.9279639647520895E-3</v>
      </c>
      <c r="N1504" s="7" t="s">
        <v>4</v>
      </c>
      <c r="O1504" s="174">
        <f t="shared" ca="1" si="94"/>
        <v>44538</v>
      </c>
      <c r="P1504" s="20">
        <f ca="1">_xll.meDateFromTenor(O1504,P$14,"Following",P$13,"Normal")</f>
        <v>44539</v>
      </c>
      <c r="Q1504" s="175" t="str">
        <f ca="1"/>
        <v>Load Curve</v>
      </c>
      <c r="R1504" s="7" t="s">
        <v>4</v>
      </c>
      <c r="S1504" s="174">
        <f t="shared" ca="1" si="95"/>
        <v>44538</v>
      </c>
      <c r="T1504" s="20">
        <f ca="1">_xll.meDateFromTenor(S1504,"1D","Following",T$13,"Normal")</f>
        <v>44539</v>
      </c>
      <c r="U1504" s="175" t="str">
        <f ca="1"/>
        <v>Load Curve</v>
      </c>
      <c r="V1504" s="136" t="s">
        <v>4</v>
      </c>
    </row>
    <row r="1505" spans="1:22" x14ac:dyDescent="0.25">
      <c r="A1505" s="142">
        <v>1487</v>
      </c>
      <c r="B1505" s="134"/>
      <c r="C1505" s="174">
        <f ca="1">_xll.meDateFromTenor(C1504,"1D","FOLLOWING",D$13,"NORMAL")</f>
        <v>44539</v>
      </c>
      <c r="D1505" s="20">
        <f ca="1">_xll.meDateFromTenor(C1505,D$14,"Following",D$13,"Normal")</f>
        <v>44540</v>
      </c>
      <c r="E1505" s="175">
        <f ca="1"/>
        <v>5.7993692102185678E-3</v>
      </c>
      <c r="F1505" s="99"/>
      <c r="G1505" s="174">
        <f t="shared" ca="1" si="92"/>
        <v>44539</v>
      </c>
      <c r="H1505" s="20">
        <f ca="1">_xll.meDateFromTenor(G1505,H$14,"Following",H$13,"Normal")</f>
        <v>44629</v>
      </c>
      <c r="I1505" s="175" t="str">
        <f ca="1"/>
        <v>Load Curve</v>
      </c>
      <c r="J1505" s="7" t="s">
        <v>4</v>
      </c>
      <c r="K1505" s="174">
        <f t="shared" ca="1" si="93"/>
        <v>44539</v>
      </c>
      <c r="L1505" s="20">
        <f ca="1">_xll.meDateFromTenor(K1505,L$14,"Following",L$13,"Normal")</f>
        <v>44721</v>
      </c>
      <c r="M1505" s="175">
        <f ca="1"/>
        <v>8.9362719259960654E-3</v>
      </c>
      <c r="N1505" s="7" t="s">
        <v>4</v>
      </c>
      <c r="O1505" s="174">
        <f t="shared" ca="1" si="94"/>
        <v>44539</v>
      </c>
      <c r="P1505" s="20">
        <f ca="1">_xll.meDateFromTenor(O1505,P$14,"Following",P$13,"Normal")</f>
        <v>44540</v>
      </c>
      <c r="Q1505" s="175" t="str">
        <f ca="1"/>
        <v>Load Curve</v>
      </c>
      <c r="R1505" s="7" t="s">
        <v>4</v>
      </c>
      <c r="S1505" s="174">
        <f t="shared" ca="1" si="95"/>
        <v>44539</v>
      </c>
      <c r="T1505" s="20">
        <f ca="1">_xll.meDateFromTenor(S1505,"1D","Following",T$13,"Normal")</f>
        <v>44540</v>
      </c>
      <c r="U1505" s="175" t="str">
        <f ca="1"/>
        <v>Load Curve</v>
      </c>
      <c r="V1505" s="136" t="s">
        <v>4</v>
      </c>
    </row>
    <row r="1506" spans="1:22" x14ac:dyDescent="0.25">
      <c r="A1506" s="142">
        <v>1488</v>
      </c>
      <c r="B1506" s="134"/>
      <c r="C1506" s="174">
        <f ca="1">_xll.meDateFromTenor(C1505,"1D","FOLLOWING",D$13,"NORMAL")</f>
        <v>44540</v>
      </c>
      <c r="D1506" s="20">
        <f ca="1">_xll.meDateFromTenor(C1506,D$14,"Following",D$13,"Normal")</f>
        <v>44543</v>
      </c>
      <c r="E1506" s="175">
        <f ca="1"/>
        <v>5.8138232993429238E-3</v>
      </c>
      <c r="F1506" s="99"/>
      <c r="G1506" s="174">
        <f t="shared" ca="1" si="92"/>
        <v>44540</v>
      </c>
      <c r="H1506" s="20">
        <f ca="1">_xll.meDateFromTenor(G1506,H$14,"Following",H$13,"Normal")</f>
        <v>44630</v>
      </c>
      <c r="I1506" s="175" t="str">
        <f ca="1"/>
        <v>Load Curve</v>
      </c>
      <c r="J1506" s="7" t="s">
        <v>4</v>
      </c>
      <c r="K1506" s="174">
        <f t="shared" ca="1" si="93"/>
        <v>44540</v>
      </c>
      <c r="L1506" s="20">
        <f ca="1">_xll.meDateFromTenor(K1506,L$14,"Following",L$13,"Normal")</f>
        <v>44722</v>
      </c>
      <c r="M1506" s="175">
        <f ca="1"/>
        <v>8.9445787056041236E-3</v>
      </c>
      <c r="N1506" s="7" t="s">
        <v>4</v>
      </c>
      <c r="O1506" s="174">
        <f t="shared" ca="1" si="94"/>
        <v>44540</v>
      </c>
      <c r="P1506" s="20">
        <f ca="1">_xll.meDateFromTenor(O1506,P$14,"Following",P$13,"Normal")</f>
        <v>44543</v>
      </c>
      <c r="Q1506" s="175" t="str">
        <f ca="1"/>
        <v>Load Curve</v>
      </c>
      <c r="R1506" s="7" t="s">
        <v>4</v>
      </c>
      <c r="S1506" s="174">
        <f t="shared" ca="1" si="95"/>
        <v>44540</v>
      </c>
      <c r="T1506" s="20">
        <f ca="1">_xll.meDateFromTenor(S1506,"1D","Following",T$13,"Normal")</f>
        <v>44543</v>
      </c>
      <c r="U1506" s="175" t="str">
        <f ca="1"/>
        <v>Load Curve</v>
      </c>
      <c r="V1506" s="136" t="s">
        <v>4</v>
      </c>
    </row>
    <row r="1507" spans="1:22" x14ac:dyDescent="0.25">
      <c r="A1507" s="142">
        <v>1489</v>
      </c>
      <c r="B1507" s="134"/>
      <c r="C1507" s="174">
        <f ca="1">_xll.meDateFromTenor(C1506,"1D","FOLLOWING",D$13,"NORMAL")</f>
        <v>44543</v>
      </c>
      <c r="D1507" s="20">
        <f ca="1">_xll.meDateFromTenor(C1507,D$14,"Following",D$13,"Normal")</f>
        <v>44544</v>
      </c>
      <c r="E1507" s="175">
        <f ca="1"/>
        <v>5.8281557476123711E-3</v>
      </c>
      <c r="F1507" s="99"/>
      <c r="G1507" s="174">
        <f t="shared" ca="1" si="92"/>
        <v>44543</v>
      </c>
      <c r="H1507" s="20">
        <f ca="1">_xll.meDateFromTenor(G1507,H$14,"Following",H$13,"Normal")</f>
        <v>44634</v>
      </c>
      <c r="I1507" s="175" t="str">
        <f ca="1"/>
        <v>Load Curve</v>
      </c>
      <c r="J1507" s="7" t="s">
        <v>4</v>
      </c>
      <c r="K1507" s="174">
        <f t="shared" ca="1" si="93"/>
        <v>44543</v>
      </c>
      <c r="L1507" s="20">
        <f ca="1">_xll.meDateFromTenor(K1507,L$14,"Following",L$13,"Normal")</f>
        <v>44725</v>
      </c>
      <c r="M1507" s="175">
        <f ca="1"/>
        <v>8.9694912646566417E-3</v>
      </c>
      <c r="N1507" s="7" t="s">
        <v>4</v>
      </c>
      <c r="O1507" s="174">
        <f t="shared" ca="1" si="94"/>
        <v>44543</v>
      </c>
      <c r="P1507" s="20">
        <f ca="1">_xll.meDateFromTenor(O1507,P$14,"Following",P$13,"Normal")</f>
        <v>44544</v>
      </c>
      <c r="Q1507" s="175" t="str">
        <f ca="1"/>
        <v>Load Curve</v>
      </c>
      <c r="R1507" s="7" t="s">
        <v>4</v>
      </c>
      <c r="S1507" s="174">
        <f t="shared" ca="1" si="95"/>
        <v>44543</v>
      </c>
      <c r="T1507" s="20">
        <f ca="1">_xll.meDateFromTenor(S1507,"1D","Following",T$13,"Normal")</f>
        <v>44544</v>
      </c>
      <c r="U1507" s="175" t="str">
        <f ca="1"/>
        <v>Load Curve</v>
      </c>
      <c r="V1507" s="136" t="s">
        <v>4</v>
      </c>
    </row>
    <row r="1508" spans="1:22" x14ac:dyDescent="0.25">
      <c r="A1508" s="142">
        <v>1490</v>
      </c>
      <c r="B1508" s="134"/>
      <c r="C1508" s="174">
        <f ca="1">_xll.meDateFromTenor(C1507,"1D","FOLLOWING",D$13,"NORMAL")</f>
        <v>44544</v>
      </c>
      <c r="D1508" s="20">
        <f ca="1">_xll.meDateFromTenor(C1508,D$14,"Following",D$13,"Normal")</f>
        <v>44545</v>
      </c>
      <c r="E1508" s="175">
        <f ca="1"/>
        <v>5.8354019870589836E-3</v>
      </c>
      <c r="F1508" s="99"/>
      <c r="G1508" s="174">
        <f t="shared" ca="1" si="92"/>
        <v>44544</v>
      </c>
      <c r="H1508" s="20">
        <f ca="1">_xll.meDateFromTenor(G1508,H$14,"Following",H$13,"Normal")</f>
        <v>44634</v>
      </c>
      <c r="I1508" s="175" t="str">
        <f ca="1"/>
        <v>Load Curve</v>
      </c>
      <c r="J1508" s="7" t="s">
        <v>4</v>
      </c>
      <c r="K1508" s="174">
        <f t="shared" ca="1" si="93"/>
        <v>44544</v>
      </c>
      <c r="L1508" s="20">
        <f ca="1">_xll.meDateFromTenor(K1508,L$14,"Following",L$13,"Normal")</f>
        <v>44726</v>
      </c>
      <c r="M1508" s="175">
        <f ca="1"/>
        <v>8.9777926277648783E-3</v>
      </c>
      <c r="N1508" s="7" t="s">
        <v>4</v>
      </c>
      <c r="O1508" s="174">
        <f t="shared" ca="1" si="94"/>
        <v>44544</v>
      </c>
      <c r="P1508" s="20">
        <f ca="1">_xll.meDateFromTenor(O1508,P$14,"Following",P$13,"Normal")</f>
        <v>44545</v>
      </c>
      <c r="Q1508" s="175" t="str">
        <f ca="1"/>
        <v>Load Curve</v>
      </c>
      <c r="R1508" s="7" t="s">
        <v>4</v>
      </c>
      <c r="S1508" s="174">
        <f t="shared" ca="1" si="95"/>
        <v>44544</v>
      </c>
      <c r="T1508" s="20">
        <f ca="1">_xll.meDateFromTenor(S1508,"1D","Following",T$13,"Normal")</f>
        <v>44545</v>
      </c>
      <c r="U1508" s="175" t="str">
        <f ca="1"/>
        <v>Load Curve</v>
      </c>
      <c r="V1508" s="136" t="s">
        <v>4</v>
      </c>
    </row>
    <row r="1509" spans="1:22" x14ac:dyDescent="0.25">
      <c r="A1509" s="142">
        <v>1491</v>
      </c>
      <c r="B1509" s="134"/>
      <c r="C1509" s="174">
        <f ca="1">_xll.meDateFromTenor(C1508,"1D","FOLLOWING",D$13,"NORMAL")</f>
        <v>44545</v>
      </c>
      <c r="D1509" s="20">
        <f ca="1">_xll.meDateFromTenor(C1509,D$14,"Following",D$13,"Normal")</f>
        <v>44546</v>
      </c>
      <c r="E1509" s="175">
        <f ca="1"/>
        <v>5.8426680721544557E-3</v>
      </c>
      <c r="F1509" s="99"/>
      <c r="G1509" s="174">
        <f t="shared" ca="1" si="92"/>
        <v>44545</v>
      </c>
      <c r="H1509" s="20">
        <f ca="1">_xll.meDateFromTenor(G1509,H$14,"Following",H$13,"Normal")</f>
        <v>44635</v>
      </c>
      <c r="I1509" s="175" t="str">
        <f ca="1"/>
        <v>Load Curve</v>
      </c>
      <c r="J1509" s="7" t="s">
        <v>4</v>
      </c>
      <c r="K1509" s="174">
        <f t="shared" ca="1" si="93"/>
        <v>44545</v>
      </c>
      <c r="L1509" s="20">
        <f ca="1">_xll.meDateFromTenor(K1509,L$14,"Following",L$13,"Normal")</f>
        <v>44727</v>
      </c>
      <c r="M1509" s="175">
        <f ca="1"/>
        <v>8.986092464259127E-3</v>
      </c>
      <c r="N1509" s="7" t="s">
        <v>4</v>
      </c>
      <c r="O1509" s="174">
        <f t="shared" ca="1" si="94"/>
        <v>44545</v>
      </c>
      <c r="P1509" s="20">
        <f ca="1">_xll.meDateFromTenor(O1509,P$14,"Following",P$13,"Normal")</f>
        <v>44546</v>
      </c>
      <c r="Q1509" s="175" t="str">
        <f ca="1"/>
        <v>Load Curve</v>
      </c>
      <c r="R1509" s="7" t="s">
        <v>4</v>
      </c>
      <c r="S1509" s="174">
        <f t="shared" ca="1" si="95"/>
        <v>44545</v>
      </c>
      <c r="T1509" s="20">
        <f ca="1">_xll.meDateFromTenor(S1509,"1D","Following",T$13,"Normal")</f>
        <v>44546</v>
      </c>
      <c r="U1509" s="175" t="str">
        <f ca="1"/>
        <v>Load Curve</v>
      </c>
      <c r="V1509" s="136" t="s">
        <v>4</v>
      </c>
    </row>
    <row r="1510" spans="1:22" x14ac:dyDescent="0.25">
      <c r="A1510" s="142">
        <v>1492</v>
      </c>
      <c r="B1510" s="134"/>
      <c r="C1510" s="174">
        <f ca="1">_xll.meDateFromTenor(C1509,"1D","FOLLOWING",D$13,"NORMAL")</f>
        <v>44546</v>
      </c>
      <c r="D1510" s="20">
        <f ca="1">_xll.meDateFromTenor(C1510,D$14,"Following",D$13,"Normal")</f>
        <v>44547</v>
      </c>
      <c r="E1510" s="175">
        <f ca="1"/>
        <v>5.8499540047298477E-3</v>
      </c>
      <c r="F1510" s="99"/>
      <c r="G1510" s="174">
        <f t="shared" ca="1" si="92"/>
        <v>44546</v>
      </c>
      <c r="H1510" s="20">
        <f ca="1">_xll.meDateFromTenor(G1510,H$14,"Following",H$13,"Normal")</f>
        <v>44636</v>
      </c>
      <c r="I1510" s="175" t="str">
        <f ca="1"/>
        <v>Load Curve</v>
      </c>
      <c r="J1510" s="7" t="s">
        <v>4</v>
      </c>
      <c r="K1510" s="174">
        <f t="shared" ca="1" si="93"/>
        <v>44546</v>
      </c>
      <c r="L1510" s="20">
        <f ca="1">_xll.meDateFromTenor(K1510,L$14,"Following",L$13,"Normal")</f>
        <v>44728</v>
      </c>
      <c r="M1510" s="175">
        <f ca="1"/>
        <v>8.994390705143766E-3</v>
      </c>
      <c r="N1510" s="7" t="s">
        <v>4</v>
      </c>
      <c r="O1510" s="174">
        <f t="shared" ca="1" si="94"/>
        <v>44546</v>
      </c>
      <c r="P1510" s="20">
        <f ca="1">_xll.meDateFromTenor(O1510,P$14,"Following",P$13,"Normal")</f>
        <v>44547</v>
      </c>
      <c r="Q1510" s="175" t="str">
        <f ca="1"/>
        <v>Load Curve</v>
      </c>
      <c r="R1510" s="7" t="s">
        <v>4</v>
      </c>
      <c r="S1510" s="174">
        <f t="shared" ca="1" si="95"/>
        <v>44546</v>
      </c>
      <c r="T1510" s="20">
        <f ca="1">_xll.meDateFromTenor(S1510,"1D","Following",T$13,"Normal")</f>
        <v>44547</v>
      </c>
      <c r="U1510" s="175" t="str">
        <f ca="1"/>
        <v>Load Curve</v>
      </c>
      <c r="V1510" s="136" t="s">
        <v>4</v>
      </c>
    </row>
    <row r="1511" spans="1:22" x14ac:dyDescent="0.25">
      <c r="A1511" s="142">
        <v>1493</v>
      </c>
      <c r="B1511" s="134"/>
      <c r="C1511" s="174">
        <f ca="1">_xll.meDateFromTenor(C1510,"1D","FOLLOWING",D$13,"NORMAL")</f>
        <v>44547</v>
      </c>
      <c r="D1511" s="20">
        <f ca="1">_xll.meDateFromTenor(C1511,D$14,"Following",D$13,"Normal")</f>
        <v>44550</v>
      </c>
      <c r="E1511" s="175">
        <f ca="1"/>
        <v>5.8646875734694737E-3</v>
      </c>
      <c r="F1511" s="99"/>
      <c r="G1511" s="174">
        <f t="shared" ca="1" si="92"/>
        <v>44547</v>
      </c>
      <c r="H1511" s="20">
        <f ca="1">_xll.meDateFromTenor(G1511,H$14,"Following",H$13,"Normal")</f>
        <v>44637</v>
      </c>
      <c r="I1511" s="175" t="str">
        <f ca="1"/>
        <v>Load Curve</v>
      </c>
      <c r="J1511" s="7" t="s">
        <v>4</v>
      </c>
      <c r="K1511" s="174">
        <f t="shared" ca="1" si="93"/>
        <v>44547</v>
      </c>
      <c r="L1511" s="20">
        <f ca="1">_xll.meDateFromTenor(K1511,L$14,"Following",L$13,"Normal")</f>
        <v>44729</v>
      </c>
      <c r="M1511" s="175">
        <f ca="1"/>
        <v>9.0026872814231874E-3</v>
      </c>
      <c r="N1511" s="7" t="s">
        <v>4</v>
      </c>
      <c r="O1511" s="174">
        <f t="shared" ca="1" si="94"/>
        <v>44547</v>
      </c>
      <c r="P1511" s="20">
        <f ca="1">_xll.meDateFromTenor(O1511,P$14,"Following",P$13,"Normal")</f>
        <v>44550</v>
      </c>
      <c r="Q1511" s="175" t="str">
        <f ca="1"/>
        <v>Load Curve</v>
      </c>
      <c r="R1511" s="7" t="s">
        <v>4</v>
      </c>
      <c r="S1511" s="174">
        <f t="shared" ca="1" si="95"/>
        <v>44547</v>
      </c>
      <c r="T1511" s="20">
        <f ca="1">_xll.meDateFromTenor(S1511,"1D","Following",T$13,"Normal")</f>
        <v>44550</v>
      </c>
      <c r="U1511" s="175" t="str">
        <f ca="1"/>
        <v>Load Curve</v>
      </c>
      <c r="V1511" s="136" t="s">
        <v>4</v>
      </c>
    </row>
    <row r="1512" spans="1:22" x14ac:dyDescent="0.25">
      <c r="A1512" s="142">
        <v>1494</v>
      </c>
      <c r="B1512" s="134"/>
      <c r="C1512" s="174">
        <f ca="1">_xll.meDateFromTenor(C1511,"1D","FOLLOWING",D$13,"NORMAL")</f>
        <v>44550</v>
      </c>
      <c r="D1512" s="20">
        <f ca="1">_xll.meDateFromTenor(C1512,D$14,"Following",D$13,"Normal")</f>
        <v>44551</v>
      </c>
      <c r="E1512" s="175">
        <f ca="1"/>
        <v>5.8792962415301318E-3</v>
      </c>
      <c r="F1512" s="99"/>
      <c r="G1512" s="174">
        <f t="shared" ca="1" si="92"/>
        <v>44550</v>
      </c>
      <c r="H1512" s="20">
        <f ca="1">_xll.meDateFromTenor(G1512,H$14,"Following",H$13,"Normal")</f>
        <v>44641</v>
      </c>
      <c r="I1512" s="175" t="str">
        <f ca="1"/>
        <v>Load Curve</v>
      </c>
      <c r="J1512" s="7" t="s">
        <v>4</v>
      </c>
      <c r="K1512" s="174">
        <f t="shared" ca="1" si="93"/>
        <v>44550</v>
      </c>
      <c r="L1512" s="20">
        <f ca="1">_xll.meDateFromTenor(K1512,L$14,"Following",L$13,"Normal")</f>
        <v>44732</v>
      </c>
      <c r="M1512" s="175">
        <f ca="1"/>
        <v>9.0275663326739759E-3</v>
      </c>
      <c r="N1512" s="7" t="s">
        <v>4</v>
      </c>
      <c r="O1512" s="174">
        <f t="shared" ca="1" si="94"/>
        <v>44550</v>
      </c>
      <c r="P1512" s="20">
        <f ca="1">_xll.meDateFromTenor(O1512,P$14,"Following",P$13,"Normal")</f>
        <v>44551</v>
      </c>
      <c r="Q1512" s="175" t="str">
        <f ca="1"/>
        <v>Load Curve</v>
      </c>
      <c r="R1512" s="7" t="s">
        <v>4</v>
      </c>
      <c r="S1512" s="174">
        <f t="shared" ca="1" si="95"/>
        <v>44550</v>
      </c>
      <c r="T1512" s="20">
        <f ca="1">_xll.meDateFromTenor(S1512,"1D","Following",T$13,"Normal")</f>
        <v>44551</v>
      </c>
      <c r="U1512" s="175" t="str">
        <f ca="1"/>
        <v>Load Curve</v>
      </c>
      <c r="V1512" s="136" t="s">
        <v>4</v>
      </c>
    </row>
    <row r="1513" spans="1:22" x14ac:dyDescent="0.25">
      <c r="A1513" s="142">
        <v>1495</v>
      </c>
      <c r="B1513" s="134"/>
      <c r="C1513" s="174">
        <f ca="1">_xll.meDateFromTenor(C1512,"1D","FOLLOWING",D$13,"NORMAL")</f>
        <v>44551</v>
      </c>
      <c r="D1513" s="20">
        <f ca="1">_xll.meDateFromTenor(C1513,D$14,"Following",D$13,"Normal")</f>
        <v>44552</v>
      </c>
      <c r="E1513" s="175">
        <f ca="1"/>
        <v>5.8866814362277991E-3</v>
      </c>
      <c r="F1513" s="99"/>
      <c r="G1513" s="174">
        <f t="shared" ca="1" si="92"/>
        <v>44551</v>
      </c>
      <c r="H1513" s="20">
        <f ca="1">_xll.meDateFromTenor(G1513,H$14,"Following",H$13,"Normal")</f>
        <v>44641</v>
      </c>
      <c r="I1513" s="175" t="str">
        <f ca="1"/>
        <v>Load Curve</v>
      </c>
      <c r="J1513" s="7" t="s">
        <v>4</v>
      </c>
      <c r="K1513" s="174">
        <f t="shared" ca="1" si="93"/>
        <v>44551</v>
      </c>
      <c r="L1513" s="20">
        <f ca="1">_xll.meDateFromTenor(K1513,L$14,"Following",L$13,"Normal")</f>
        <v>44733</v>
      </c>
      <c r="M1513" s="175">
        <f ca="1"/>
        <v>9.0358555605763655E-3</v>
      </c>
      <c r="N1513" s="7" t="s">
        <v>4</v>
      </c>
      <c r="O1513" s="174">
        <f t="shared" ca="1" si="94"/>
        <v>44551</v>
      </c>
      <c r="P1513" s="20">
        <f ca="1">_xll.meDateFromTenor(O1513,P$14,"Following",P$13,"Normal")</f>
        <v>44552</v>
      </c>
      <c r="Q1513" s="175" t="str">
        <f ca="1"/>
        <v>Load Curve</v>
      </c>
      <c r="R1513" s="7" t="s">
        <v>4</v>
      </c>
      <c r="S1513" s="174">
        <f t="shared" ca="1" si="95"/>
        <v>44551</v>
      </c>
      <c r="T1513" s="20">
        <f ca="1">_xll.meDateFromTenor(S1513,"1D","Following",T$13,"Normal")</f>
        <v>44552</v>
      </c>
      <c r="U1513" s="175" t="str">
        <f ca="1"/>
        <v>Load Curve</v>
      </c>
      <c r="V1513" s="136" t="s">
        <v>4</v>
      </c>
    </row>
    <row r="1514" spans="1:22" x14ac:dyDescent="0.25">
      <c r="A1514" s="142">
        <v>1496</v>
      </c>
      <c r="B1514" s="134"/>
      <c r="C1514" s="174">
        <f ca="1">_xll.meDateFromTenor(C1513,"1D","FOLLOWING",D$13,"NORMAL")</f>
        <v>44552</v>
      </c>
      <c r="D1514" s="20">
        <f ca="1">_xll.meDateFromTenor(C1514,D$14,"Following",D$13,"Normal")</f>
        <v>44553</v>
      </c>
      <c r="E1514" s="175">
        <f ca="1"/>
        <v>5.8940864883973657E-3</v>
      </c>
      <c r="F1514" s="99"/>
      <c r="G1514" s="174">
        <f t="shared" ca="1" si="92"/>
        <v>44552</v>
      </c>
      <c r="H1514" s="20">
        <f ca="1">_xll.meDateFromTenor(G1514,H$14,"Following",H$13,"Normal")</f>
        <v>44642</v>
      </c>
      <c r="I1514" s="175" t="str">
        <f ca="1"/>
        <v>Load Curve</v>
      </c>
      <c r="J1514" s="7" t="s">
        <v>4</v>
      </c>
      <c r="K1514" s="174">
        <f t="shared" ca="1" si="93"/>
        <v>44552</v>
      </c>
      <c r="L1514" s="20">
        <f ca="1">_xll.meDateFromTenor(K1514,L$14,"Following",L$13,"Normal")</f>
        <v>44734</v>
      </c>
      <c r="M1514" s="175">
        <f ca="1"/>
        <v>9.0441427788954653E-3</v>
      </c>
      <c r="N1514" s="7" t="s">
        <v>4</v>
      </c>
      <c r="O1514" s="174">
        <f t="shared" ca="1" si="94"/>
        <v>44552</v>
      </c>
      <c r="P1514" s="20">
        <f ca="1">_xll.meDateFromTenor(O1514,P$14,"Following",P$13,"Normal")</f>
        <v>44553</v>
      </c>
      <c r="Q1514" s="175" t="str">
        <f ca="1"/>
        <v>Load Curve</v>
      </c>
      <c r="R1514" s="7" t="s">
        <v>4</v>
      </c>
      <c r="S1514" s="174">
        <f t="shared" ca="1" si="95"/>
        <v>44552</v>
      </c>
      <c r="T1514" s="20">
        <f ca="1">_xll.meDateFromTenor(S1514,"1D","Following",T$13,"Normal")</f>
        <v>44553</v>
      </c>
      <c r="U1514" s="175" t="str">
        <f ca="1"/>
        <v>Load Curve</v>
      </c>
      <c r="V1514" s="136" t="s">
        <v>4</v>
      </c>
    </row>
    <row r="1515" spans="1:22" x14ac:dyDescent="0.25">
      <c r="A1515" s="142">
        <v>1497</v>
      </c>
      <c r="B1515" s="134"/>
      <c r="C1515" s="174">
        <f ca="1">_xll.meDateFromTenor(C1514,"1D","FOLLOWING",D$13,"NORMAL")</f>
        <v>44553</v>
      </c>
      <c r="D1515" s="20">
        <f ca="1">_xll.meDateFromTenor(C1515,D$14,"Following",D$13,"Normal")</f>
        <v>44554</v>
      </c>
      <c r="E1515" s="175">
        <f ca="1"/>
        <v>5.9015114001247024E-3</v>
      </c>
      <c r="F1515" s="99"/>
      <c r="G1515" s="174">
        <f t="shared" ca="1" si="92"/>
        <v>44553</v>
      </c>
      <c r="H1515" s="20">
        <f ca="1">_xll.meDateFromTenor(G1515,H$14,"Following",H$13,"Normal")</f>
        <v>44643</v>
      </c>
      <c r="I1515" s="175" t="str">
        <f ca="1"/>
        <v>Load Curve</v>
      </c>
      <c r="J1515" s="7" t="s">
        <v>4</v>
      </c>
      <c r="K1515" s="174">
        <f t="shared" ca="1" si="93"/>
        <v>44553</v>
      </c>
      <c r="L1515" s="20">
        <f ca="1">_xll.meDateFromTenor(K1515,L$14,"Following",L$13,"Normal")</f>
        <v>44735</v>
      </c>
      <c r="M1515" s="175">
        <f ca="1"/>
        <v>9.0524279186356502E-3</v>
      </c>
      <c r="N1515" s="7" t="s">
        <v>4</v>
      </c>
      <c r="O1515" s="174">
        <f t="shared" ca="1" si="94"/>
        <v>44553</v>
      </c>
      <c r="P1515" s="20">
        <f ca="1">_xll.meDateFromTenor(O1515,P$14,"Following",P$13,"Normal")</f>
        <v>44554</v>
      </c>
      <c r="Q1515" s="175" t="str">
        <f ca="1"/>
        <v>Load Curve</v>
      </c>
      <c r="R1515" s="7" t="s">
        <v>4</v>
      </c>
      <c r="S1515" s="174">
        <f t="shared" ca="1" si="95"/>
        <v>44553</v>
      </c>
      <c r="T1515" s="20">
        <f ca="1">_xll.meDateFromTenor(S1515,"1D","Following",T$13,"Normal")</f>
        <v>44554</v>
      </c>
      <c r="U1515" s="175" t="str">
        <f ca="1"/>
        <v>Load Curve</v>
      </c>
      <c r="V1515" s="136" t="s">
        <v>4</v>
      </c>
    </row>
    <row r="1516" spans="1:22" x14ac:dyDescent="0.25">
      <c r="A1516" s="142">
        <v>1498</v>
      </c>
      <c r="B1516" s="134"/>
      <c r="C1516" s="174">
        <f ca="1">_xll.meDateFromTenor(C1515,"1D","FOLLOWING",D$13,"NORMAL")</f>
        <v>44554</v>
      </c>
      <c r="D1516" s="20">
        <f ca="1">_xll.meDateFromTenor(C1516,D$14,"Following",D$13,"Normal")</f>
        <v>44557</v>
      </c>
      <c r="E1516" s="175">
        <f ca="1"/>
        <v>5.9165246645684179E-3</v>
      </c>
      <c r="F1516" s="99"/>
      <c r="G1516" s="174">
        <f t="shared" ca="1" si="92"/>
        <v>44554</v>
      </c>
      <c r="H1516" s="20">
        <f ca="1">_xll.meDateFromTenor(G1516,H$14,"Following",H$13,"Normal")</f>
        <v>44644</v>
      </c>
      <c r="I1516" s="175" t="str">
        <f ca="1"/>
        <v>Load Curve</v>
      </c>
      <c r="J1516" s="7" t="s">
        <v>4</v>
      </c>
      <c r="K1516" s="174">
        <f t="shared" ca="1" si="93"/>
        <v>44554</v>
      </c>
      <c r="L1516" s="20">
        <f ca="1">_xll.meDateFromTenor(K1516,L$14,"Following",L$13,"Normal")</f>
        <v>44736</v>
      </c>
      <c r="M1516" s="175">
        <f ca="1"/>
        <v>9.0607109108013142E-3</v>
      </c>
      <c r="N1516" s="7" t="s">
        <v>4</v>
      </c>
      <c r="O1516" s="174">
        <f t="shared" ca="1" si="94"/>
        <v>44554</v>
      </c>
      <c r="P1516" s="20">
        <f ca="1">_xll.meDateFromTenor(O1516,P$14,"Following",P$13,"Normal")</f>
        <v>44557</v>
      </c>
      <c r="Q1516" s="175" t="str">
        <f ca="1"/>
        <v>Load Curve</v>
      </c>
      <c r="R1516" s="7" t="s">
        <v>4</v>
      </c>
      <c r="S1516" s="174">
        <f t="shared" ca="1" si="95"/>
        <v>44554</v>
      </c>
      <c r="T1516" s="20">
        <f ca="1">_xll.meDateFromTenor(S1516,"1D","Following",T$13,"Normal")</f>
        <v>44557</v>
      </c>
      <c r="U1516" s="175" t="str">
        <f ca="1"/>
        <v>Load Curve</v>
      </c>
      <c r="V1516" s="136" t="s">
        <v>4</v>
      </c>
    </row>
    <row r="1517" spans="1:22" x14ac:dyDescent="0.25">
      <c r="A1517" s="142">
        <v>1499</v>
      </c>
      <c r="B1517" s="134"/>
      <c r="C1517" s="174">
        <f ca="1">_xll.meDateFromTenor(C1516,"1D","FOLLOWING",D$13,"NORMAL")</f>
        <v>44557</v>
      </c>
      <c r="D1517" s="20">
        <f ca="1">_xll.meDateFromTenor(C1517,D$14,"Following",D$13,"Normal")</f>
        <v>44558</v>
      </c>
      <c r="E1517" s="175">
        <f ca="1"/>
        <v>5.9314096760597328E-3</v>
      </c>
      <c r="F1517" s="99"/>
      <c r="G1517" s="174">
        <f t="shared" ca="1" si="92"/>
        <v>44557</v>
      </c>
      <c r="H1517" s="20">
        <f ca="1">_xll.meDateFromTenor(G1517,H$14,"Following",H$13,"Normal")</f>
        <v>44648</v>
      </c>
      <c r="I1517" s="175" t="str">
        <f ca="1"/>
        <v>Load Curve</v>
      </c>
      <c r="J1517" s="7" t="s">
        <v>4</v>
      </c>
      <c r="K1517" s="174">
        <f t="shared" ca="1" si="93"/>
        <v>44557</v>
      </c>
      <c r="L1517" s="20">
        <f ca="1">_xll.meDateFromTenor(K1517,L$14,"Following",L$13,"Normal")</f>
        <v>44739</v>
      </c>
      <c r="M1517" s="175">
        <f ca="1"/>
        <v>9.0855463118950253E-3</v>
      </c>
      <c r="N1517" s="7" t="s">
        <v>4</v>
      </c>
      <c r="O1517" s="174">
        <f t="shared" ca="1" si="94"/>
        <v>44557</v>
      </c>
      <c r="P1517" s="20">
        <f ca="1">_xll.meDateFromTenor(O1517,P$14,"Following",P$13,"Normal")</f>
        <v>44558</v>
      </c>
      <c r="Q1517" s="175" t="str">
        <f ca="1"/>
        <v>Load Curve</v>
      </c>
      <c r="R1517" s="7" t="s">
        <v>4</v>
      </c>
      <c r="S1517" s="174">
        <f t="shared" ca="1" si="95"/>
        <v>44557</v>
      </c>
      <c r="T1517" s="20">
        <f ca="1">_xll.meDateFromTenor(S1517,"1D","Following",T$13,"Normal")</f>
        <v>44558</v>
      </c>
      <c r="U1517" s="175" t="str">
        <f ca="1"/>
        <v>Load Curve</v>
      </c>
      <c r="V1517" s="136" t="s">
        <v>4</v>
      </c>
    </row>
    <row r="1518" spans="1:22" x14ac:dyDescent="0.25">
      <c r="A1518" s="142">
        <v>1500</v>
      </c>
      <c r="B1518" s="134"/>
      <c r="C1518" s="176">
        <f ca="1">_xll.meDateFromTenor(C1517,"1D","FOLLOWING",D$13,"NORMAL")</f>
        <v>44558</v>
      </c>
      <c r="D1518" s="177">
        <f ca="1">_xll.meDateFromTenor(C1518,D$14,"Following",D$13,"Normal")</f>
        <v>44559</v>
      </c>
      <c r="E1518" s="178">
        <f ca="1"/>
        <v>5.9389339112127671E-3</v>
      </c>
      <c r="F1518" s="99"/>
      <c r="G1518" s="176">
        <f t="shared" ca="1" si="92"/>
        <v>44558</v>
      </c>
      <c r="H1518" s="177">
        <f ca="1">_xll.meDateFromTenor(G1518,H$14,"Following",H$13,"Normal")</f>
        <v>44648</v>
      </c>
      <c r="I1518" s="178" t="str">
        <f ca="1"/>
        <v>Load Curve</v>
      </c>
      <c r="J1518" s="7" t="s">
        <v>4</v>
      </c>
      <c r="K1518" s="176">
        <f t="shared" ca="1" si="93"/>
        <v>44558</v>
      </c>
      <c r="L1518" s="177">
        <f ca="1">_xll.meDateFromTenor(K1518,L$14,"Following",L$13,"Normal")</f>
        <v>44740</v>
      </c>
      <c r="M1518" s="178">
        <f ca="1"/>
        <v>9.0938200238064523E-3</v>
      </c>
      <c r="N1518" s="7" t="s">
        <v>4</v>
      </c>
      <c r="O1518" s="176">
        <f t="shared" ca="1" si="94"/>
        <v>44558</v>
      </c>
      <c r="P1518" s="177">
        <f ca="1">_xll.meDateFromTenor(O1518,P$14,"Following",P$13,"Normal")</f>
        <v>44559</v>
      </c>
      <c r="Q1518" s="178" t="str">
        <f ca="1"/>
        <v>Load Curve</v>
      </c>
      <c r="R1518" s="7" t="s">
        <v>4</v>
      </c>
      <c r="S1518" s="176">
        <f t="shared" ca="1" si="95"/>
        <v>44558</v>
      </c>
      <c r="T1518" s="177">
        <f ca="1">_xll.meDateFromTenor(S1518,"1D","Following",T$13,"Normal")</f>
        <v>44559</v>
      </c>
      <c r="U1518" s="178" t="str">
        <f ca="1"/>
        <v>Load Curve</v>
      </c>
      <c r="V1518" s="136" t="s">
        <v>4</v>
      </c>
    </row>
    <row r="1519" spans="1:22" x14ac:dyDescent="0.25">
      <c r="B1519" s="147" t="s">
        <v>4</v>
      </c>
      <c r="C1519" s="148"/>
      <c r="D1519" s="148"/>
      <c r="E1519" s="148" t="s">
        <v>4</v>
      </c>
      <c r="F1519" s="148" t="s">
        <v>4</v>
      </c>
      <c r="G1519" s="148"/>
      <c r="H1519" s="148"/>
      <c r="I1519" s="148" t="s">
        <v>4</v>
      </c>
      <c r="J1519" s="148" t="s">
        <v>4</v>
      </c>
      <c r="K1519" s="148"/>
      <c r="L1519" s="148"/>
      <c r="M1519" s="148" t="s">
        <v>4</v>
      </c>
      <c r="N1519" s="148" t="s">
        <v>4</v>
      </c>
      <c r="O1519" s="148"/>
      <c r="P1519" s="148"/>
      <c r="Q1519" s="148" t="s">
        <v>4</v>
      </c>
      <c r="R1519" s="148" t="s">
        <v>4</v>
      </c>
      <c r="S1519" s="148"/>
      <c r="T1519" s="148"/>
      <c r="U1519" s="148" t="s">
        <v>4</v>
      </c>
      <c r="V1519" s="149" t="s">
        <v>4</v>
      </c>
    </row>
    <row r="1520" spans="1:22" x14ac:dyDescent="0.25">
      <c r="A1520" s="142" t="s">
        <v>4</v>
      </c>
      <c r="B1520" s="142" t="s">
        <v>4</v>
      </c>
      <c r="C1520" s="145"/>
      <c r="D1520" s="146"/>
      <c r="E1520" s="142" t="s">
        <v>4</v>
      </c>
      <c r="F1520" s="142"/>
      <c r="G1520" s="142"/>
      <c r="H1520" s="142"/>
      <c r="I1520" s="142"/>
      <c r="J1520" s="142" t="s">
        <v>4</v>
      </c>
      <c r="K1520" s="145"/>
      <c r="L1520" s="146"/>
      <c r="M1520" s="142" t="s">
        <v>4</v>
      </c>
      <c r="N1520" s="142"/>
      <c r="O1520" s="142"/>
      <c r="P1520" s="142"/>
      <c r="Q1520" s="142"/>
      <c r="R1520" s="142"/>
      <c r="S1520" s="142"/>
      <c r="T1520" s="142"/>
      <c r="U1520" s="142"/>
      <c r="V1520" s="142" t="s">
        <v>4</v>
      </c>
    </row>
  </sheetData>
  <dataValidations count="1">
    <dataValidation type="list" allowBlank="1" showInputMessage="1" showErrorMessage="1" sqref="D12 L12 H12 P12 T12">
      <formula1>"FOLLOWING,MOD_FOLLOWING,PRECEDING,MOD_PRECEEDING,NO_CHANGE"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117</vt:i4>
      </vt:variant>
    </vt:vector>
  </HeadingPairs>
  <TitlesOfParts>
    <vt:vector size="131" baseType="lpstr">
      <vt:lpstr>USD OIS</vt:lpstr>
      <vt:lpstr>USD SWAP 3ML</vt:lpstr>
      <vt:lpstr>USD Forwards</vt:lpstr>
      <vt:lpstr>GBP OIS</vt:lpstr>
      <vt:lpstr>GBP SWAP 6ML</vt:lpstr>
      <vt:lpstr>GBP BASIS 3ML</vt:lpstr>
      <vt:lpstr>GBP XCCY BASIS</vt:lpstr>
      <vt:lpstr>GBP Forwards</vt:lpstr>
      <vt:lpstr>EUR OIS</vt:lpstr>
      <vt:lpstr>EUR SWAP 6ML</vt:lpstr>
      <vt:lpstr>EUR BASIS 3ML</vt:lpstr>
      <vt:lpstr>EUR XCCY BASIS</vt:lpstr>
      <vt:lpstr>EURGBP FX FWDS</vt:lpstr>
      <vt:lpstr>EUR Forwards</vt:lpstr>
      <vt:lpstr>COB</vt:lpstr>
      <vt:lpstr>Curve.BuildProperties</vt:lpstr>
      <vt:lpstr>Curve.CollectionName</vt:lpstr>
      <vt:lpstr>Curve.MarketDataTable</vt:lpstr>
      <vt:lpstr>Curve.OISIndexName</vt:lpstr>
      <vt:lpstr>'EUR XCCY BASIS'!CurveBuildProperties</vt:lpstr>
      <vt:lpstr>'EURGBP FX FWDS'!CurveBuildProperties</vt:lpstr>
      <vt:lpstr>'GBP BASIS 3ML'!CurveBuildProperties</vt:lpstr>
      <vt:lpstr>'GBP OIS'!CurveBuildProperties</vt:lpstr>
      <vt:lpstr>'GBP SWAP 6ML'!CurveBuildProperties</vt:lpstr>
      <vt:lpstr>'GBP XCCY BASIS'!CurveBuildProperties</vt:lpstr>
      <vt:lpstr>'USD OIS'!CurveBuildProperties</vt:lpstr>
      <vt:lpstr>'USD SWAP 3ML'!CurveBuildProperties</vt:lpstr>
      <vt:lpstr>'EUR OIS'!CurveCollection</vt:lpstr>
      <vt:lpstr>'EUR XCCY BASIS'!CurveCollection</vt:lpstr>
      <vt:lpstr>'EURGBP FX FWDS'!CurveCollection</vt:lpstr>
      <vt:lpstr>'GBP BASIS 3ML'!CurveCollection</vt:lpstr>
      <vt:lpstr>'GBP OIS'!CurveCollection</vt:lpstr>
      <vt:lpstr>'GBP SWAP 6ML'!CurveCollection</vt:lpstr>
      <vt:lpstr>'GBP XCCY BASIS'!CurveCollection</vt:lpstr>
      <vt:lpstr>'USD OIS'!CurveCollection</vt:lpstr>
      <vt:lpstr>'USD SWAP 3ML'!CurveCollection</vt:lpstr>
      <vt:lpstr>FRA.Conventions</vt:lpstr>
      <vt:lpstr>FRA.MarketDataX3</vt:lpstr>
      <vt:lpstr>FRA.MarketDataX6</vt:lpstr>
      <vt:lpstr>'GBP SWAP 6ML'!FRAConventions</vt:lpstr>
      <vt:lpstr>'USD SWAP 3ML'!FRAConventions</vt:lpstr>
      <vt:lpstr>'GBP SWAP 6ML'!FRAMarketData3M</vt:lpstr>
      <vt:lpstr>'USD SWAP 3ML'!FRAMarketData3M</vt:lpstr>
      <vt:lpstr>'GBP SWAP 6ML'!FRAMarketData6M</vt:lpstr>
      <vt:lpstr>'USD SWAP 3ML'!FRAMarketData6M</vt:lpstr>
      <vt:lpstr>Futures.Conventions</vt:lpstr>
      <vt:lpstr>Futures.MarketData</vt:lpstr>
      <vt:lpstr>'GBP SWAP 6ML'!FuturesConventions</vt:lpstr>
      <vt:lpstr>'USD SWAP 3ML'!FuturesConventions</vt:lpstr>
      <vt:lpstr>'GBP SWAP 6ML'!FuturesMarketData</vt:lpstr>
      <vt:lpstr>'USD SWAP 3ML'!FuturesMarketData</vt:lpstr>
      <vt:lpstr>'EURGBP FX FWDS'!FXForwardConventions</vt:lpstr>
      <vt:lpstr>'EUR XCCY BASIS'!IndexName</vt:lpstr>
      <vt:lpstr>'EURGBP FX FWDS'!IndexName</vt:lpstr>
      <vt:lpstr>'GBP BASIS 3ML'!IndexName</vt:lpstr>
      <vt:lpstr>'GBP SWAP 6ML'!IndexName</vt:lpstr>
      <vt:lpstr>'GBP XCCY BASIS'!IndexName</vt:lpstr>
      <vt:lpstr>'USD OIS'!IndexName</vt:lpstr>
      <vt:lpstr>'USD SWAP 3ML'!IndexName</vt:lpstr>
      <vt:lpstr>'GBP OIS'!IndexNames</vt:lpstr>
      <vt:lpstr>isEUR3MLLoaded</vt:lpstr>
      <vt:lpstr>isEUR6MLLoaded</vt:lpstr>
      <vt:lpstr>isEURGBPLoaded</vt:lpstr>
      <vt:lpstr>isEUROISLoaded</vt:lpstr>
      <vt:lpstr>isEURXCCYLoaded</vt:lpstr>
      <vt:lpstr>isGBP3MLLoaded</vt:lpstr>
      <vt:lpstr>isGBP6MLLoaded</vt:lpstr>
      <vt:lpstr>isGBPOISLoaded</vt:lpstr>
      <vt:lpstr>isGBPXCCYLoaded</vt:lpstr>
      <vt:lpstr>isUSD3MLLoaded</vt:lpstr>
      <vt:lpstr>isUSDOISLoaded</vt:lpstr>
      <vt:lpstr>Libor.Conventions</vt:lpstr>
      <vt:lpstr>Libor.MarketData</vt:lpstr>
      <vt:lpstr>'GBP SWAP 6ML'!LiborConventions</vt:lpstr>
      <vt:lpstr>'USD SWAP 3ML'!LiborConventions</vt:lpstr>
      <vt:lpstr>'GBP SWAP 6ML'!LiborMarketData</vt:lpstr>
      <vt:lpstr>'USD SWAP 3ML'!LiborMarketData</vt:lpstr>
      <vt:lpstr>LiborOISBasis.Conventions</vt:lpstr>
      <vt:lpstr>LiborOISBasis.MarketData</vt:lpstr>
      <vt:lpstr>'GBP OIS'!LiborOISConventions</vt:lpstr>
      <vt:lpstr>'GBP OIS'!LiborOISMarketData</vt:lpstr>
      <vt:lpstr>'USD OIS'!LiborSwap.Conventions</vt:lpstr>
      <vt:lpstr>LiborSwap.Conventions</vt:lpstr>
      <vt:lpstr>'USD OIS'!LiborSwap.MarketData</vt:lpstr>
      <vt:lpstr>LiborSwap.MarketData</vt:lpstr>
      <vt:lpstr>'GBP OIS'!LiborSwapConventions</vt:lpstr>
      <vt:lpstr>'GBP OIS'!LiborSwapMarketData</vt:lpstr>
      <vt:lpstr>MoneyMarket.Conventions</vt:lpstr>
      <vt:lpstr>'GBP SWAP 6ML'!MoneyMarketConventions</vt:lpstr>
      <vt:lpstr>'USD SWAP 3ML'!MoneyMarketConventions</vt:lpstr>
      <vt:lpstr>OIS.Conventions</vt:lpstr>
      <vt:lpstr>OIS.FixingTable</vt:lpstr>
      <vt:lpstr>OIS.MarketData</vt:lpstr>
      <vt:lpstr>'USD OIS'!OISBasis.Conventions</vt:lpstr>
      <vt:lpstr>'USD OIS'!OISBasis.Spreads</vt:lpstr>
      <vt:lpstr>'GBP OIS'!OISConventions</vt:lpstr>
      <vt:lpstr>'USD OIS'!OISConventions</vt:lpstr>
      <vt:lpstr>'GBP OIS'!OISFixingTable</vt:lpstr>
      <vt:lpstr>'USD OIS'!OISFixingTable</vt:lpstr>
      <vt:lpstr>'GBP OIS'!OISMarketData</vt:lpstr>
      <vt:lpstr>'USD OIS'!OISMarketData</vt:lpstr>
      <vt:lpstr>'EUR XCCY BASIS'!StaticDataTable</vt:lpstr>
      <vt:lpstr>'EURGBP FX FWDS'!StaticDataTable</vt:lpstr>
      <vt:lpstr>'GBP BASIS 3ML'!StaticDataTable</vt:lpstr>
      <vt:lpstr>'GBP OIS'!StaticDataTable</vt:lpstr>
      <vt:lpstr>'GBP SWAP 6ML'!StaticDataTable</vt:lpstr>
      <vt:lpstr>'GBP XCCY BASIS'!StaticDataTable</vt:lpstr>
      <vt:lpstr>'USD OIS'!StaticDataTable</vt:lpstr>
      <vt:lpstr>'USD SWAP 3ML'!StaticDataTable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'GBP SWAP 6ML'!SwapConventions</vt:lpstr>
      <vt:lpstr>'USD SWAP 3ML'!SwapConventions</vt:lpstr>
      <vt:lpstr>'GBP SWAP 6ML'!SwapMarketData</vt:lpstr>
      <vt:lpstr>'USD SWAP 3ML'!SwapMarketData</vt:lpstr>
      <vt:lpstr>'GBP BASIS 3ML'!TenorBasisConventions</vt:lpstr>
      <vt:lpstr>TenorBasisCurve3M6M.BuildProperties</vt:lpstr>
      <vt:lpstr>TenorBasisCurve3M6M.CollectionName</vt:lpstr>
      <vt:lpstr>TenorBasisCurve3M6M.IndexName</vt:lpstr>
      <vt:lpstr>TenorBasisCurve3M6M.StaticDataTable</vt:lpstr>
      <vt:lpstr>'GBP BASIS 3ML'!TenorBasisMarketData</vt:lpstr>
      <vt:lpstr>TenorBasisSwap3M6M.Conventions</vt:lpstr>
      <vt:lpstr>TenorBasisSwap3M6M.MarketData</vt:lpstr>
      <vt:lpstr>'EUR XCCY BASIS'!XccyBasisMarketData</vt:lpstr>
      <vt:lpstr>'GBP XCCY BASIS'!XccyBasisMarketData</vt:lpstr>
      <vt:lpstr>'EUR XCCY BASIS'!XccyBasisSwapConventions</vt:lpstr>
      <vt:lpstr>'GBP XCCY BASIS'!XccyBasisSwapConventions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2016-10-18T10:21:43Z</dcterms:modified>
</cp:coreProperties>
</file>