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on-lecture-notes/static/media/econometrics/lecture 02/"/>
    </mc:Choice>
  </mc:AlternateContent>
  <xr:revisionPtr revIDLastSave="5" documentId="8_{7F664532-745B-410A-BFA2-96BDBE3584F3}" xr6:coauthVersionLast="45" xr6:coauthVersionMax="45" xr10:uidLastSave="{83303E6B-6E27-4A8A-86A2-A8DF0DEB81C8}"/>
  <bookViews>
    <workbookView xWindow="2340" yWindow="2340" windowWidth="38700" windowHeight="15195" xr2:uid="{4E05D8B5-309E-4DAC-969D-0C2204A4A3EF}"/>
  </bookViews>
  <sheets>
    <sheet name="Simple OLS example" sheetId="1" r:id="rId1"/>
  </sheets>
  <definedNames>
    <definedName name="beta_0">'Simple OLS example'!$B$81</definedName>
    <definedName name="beta_1">'Simple OLS example'!$B$82</definedName>
    <definedName name="x_bar">'Simple OLS example'!$C$77</definedName>
    <definedName name="Y_bar">'Simple OLS example'!$B$77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C77" i="1"/>
  <c r="E3" i="1" s="1"/>
  <c r="B77" i="1"/>
  <c r="D5" i="1" s="1"/>
  <c r="E43" i="1" l="1"/>
  <c r="G43" i="1" s="1"/>
  <c r="E39" i="1"/>
  <c r="G39" i="1" s="1"/>
  <c r="E35" i="1"/>
  <c r="G35" i="1" s="1"/>
  <c r="E31" i="1"/>
  <c r="G31" i="1" s="1"/>
  <c r="D26" i="1"/>
  <c r="D22" i="1"/>
  <c r="D18" i="1"/>
  <c r="D14" i="1"/>
  <c r="E4" i="1"/>
  <c r="G4" i="1" s="1"/>
  <c r="E76" i="1"/>
  <c r="G76" i="1" s="1"/>
  <c r="E74" i="1"/>
  <c r="G74" i="1" s="1"/>
  <c r="E72" i="1"/>
  <c r="G72" i="1" s="1"/>
  <c r="E70" i="1"/>
  <c r="G70" i="1" s="1"/>
  <c r="E68" i="1"/>
  <c r="G68" i="1" s="1"/>
  <c r="E66" i="1"/>
  <c r="G66" i="1" s="1"/>
  <c r="E64" i="1"/>
  <c r="G64" i="1" s="1"/>
  <c r="E62" i="1"/>
  <c r="G62" i="1" s="1"/>
  <c r="E60" i="1"/>
  <c r="G60" i="1" s="1"/>
  <c r="E58" i="1"/>
  <c r="G58" i="1" s="1"/>
  <c r="E56" i="1"/>
  <c r="G56" i="1" s="1"/>
  <c r="E54" i="1"/>
  <c r="G54" i="1" s="1"/>
  <c r="E52" i="1"/>
  <c r="G52" i="1" s="1"/>
  <c r="E50" i="1"/>
  <c r="G50" i="1" s="1"/>
  <c r="E48" i="1"/>
  <c r="G48" i="1" s="1"/>
  <c r="E46" i="1"/>
  <c r="G46" i="1" s="1"/>
  <c r="D45" i="1"/>
  <c r="D43" i="1"/>
  <c r="D41" i="1"/>
  <c r="D39" i="1"/>
  <c r="D37" i="1"/>
  <c r="D35" i="1"/>
  <c r="D33" i="1"/>
  <c r="D31" i="1"/>
  <c r="E29" i="1"/>
  <c r="G29" i="1" s="1"/>
  <c r="E27" i="1"/>
  <c r="G27" i="1" s="1"/>
  <c r="E25" i="1"/>
  <c r="G25" i="1" s="1"/>
  <c r="E23" i="1"/>
  <c r="G23" i="1" s="1"/>
  <c r="E21" i="1"/>
  <c r="G21" i="1" s="1"/>
  <c r="E19" i="1"/>
  <c r="G19" i="1" s="1"/>
  <c r="E17" i="1"/>
  <c r="G17" i="1" s="1"/>
  <c r="E15" i="1"/>
  <c r="G15" i="1" s="1"/>
  <c r="D12" i="1"/>
  <c r="D10" i="1"/>
  <c r="D8" i="1"/>
  <c r="D6" i="1"/>
  <c r="D4" i="1"/>
  <c r="D78" i="1" s="1"/>
  <c r="E45" i="1"/>
  <c r="G45" i="1" s="1"/>
  <c r="E41" i="1"/>
  <c r="G41" i="1" s="1"/>
  <c r="E37" i="1"/>
  <c r="G37" i="1" s="1"/>
  <c r="E33" i="1"/>
  <c r="G33" i="1" s="1"/>
  <c r="D28" i="1"/>
  <c r="D24" i="1"/>
  <c r="D20" i="1"/>
  <c r="D16" i="1"/>
  <c r="E12" i="1"/>
  <c r="G12" i="1" s="1"/>
  <c r="E10" i="1"/>
  <c r="G10" i="1" s="1"/>
  <c r="E8" i="1"/>
  <c r="G8" i="1" s="1"/>
  <c r="E6" i="1"/>
  <c r="G6" i="1" s="1"/>
  <c r="D76" i="1"/>
  <c r="D74" i="1"/>
  <c r="D72" i="1"/>
  <c r="D70" i="1"/>
  <c r="F70" i="1" s="1"/>
  <c r="D68" i="1"/>
  <c r="D66" i="1"/>
  <c r="D64" i="1"/>
  <c r="D62" i="1"/>
  <c r="F62" i="1" s="1"/>
  <c r="D60" i="1"/>
  <c r="D58" i="1"/>
  <c r="D56" i="1"/>
  <c r="D54" i="1"/>
  <c r="F54" i="1" s="1"/>
  <c r="D52" i="1"/>
  <c r="D50" i="1"/>
  <c r="D48" i="1"/>
  <c r="D46" i="1"/>
  <c r="F46" i="1" s="1"/>
  <c r="E44" i="1"/>
  <c r="G44" i="1" s="1"/>
  <c r="E42" i="1"/>
  <c r="G42" i="1" s="1"/>
  <c r="E40" i="1"/>
  <c r="G40" i="1" s="1"/>
  <c r="E38" i="1"/>
  <c r="G38" i="1" s="1"/>
  <c r="E36" i="1"/>
  <c r="G36" i="1" s="1"/>
  <c r="E34" i="1"/>
  <c r="G34" i="1" s="1"/>
  <c r="E32" i="1"/>
  <c r="G32" i="1" s="1"/>
  <c r="E30" i="1"/>
  <c r="G30" i="1" s="1"/>
  <c r="D29" i="1"/>
  <c r="D27" i="1"/>
  <c r="D25" i="1"/>
  <c r="D23" i="1"/>
  <c r="F23" i="1" s="1"/>
  <c r="D21" i="1"/>
  <c r="D19" i="1"/>
  <c r="D17" i="1"/>
  <c r="D15" i="1"/>
  <c r="F15" i="1" s="1"/>
  <c r="E13" i="1"/>
  <c r="G13" i="1" s="1"/>
  <c r="E11" i="1"/>
  <c r="G11" i="1" s="1"/>
  <c r="E9" i="1"/>
  <c r="G9" i="1" s="1"/>
  <c r="E7" i="1"/>
  <c r="G7" i="1" s="1"/>
  <c r="E5" i="1"/>
  <c r="G5" i="1" s="1"/>
  <c r="D3" i="1"/>
  <c r="E75" i="1"/>
  <c r="G75" i="1" s="1"/>
  <c r="E73" i="1"/>
  <c r="G73" i="1" s="1"/>
  <c r="E71" i="1"/>
  <c r="G71" i="1" s="1"/>
  <c r="E69" i="1"/>
  <c r="G69" i="1" s="1"/>
  <c r="E67" i="1"/>
  <c r="G67" i="1" s="1"/>
  <c r="E65" i="1"/>
  <c r="G65" i="1" s="1"/>
  <c r="E63" i="1"/>
  <c r="G63" i="1" s="1"/>
  <c r="E61" i="1"/>
  <c r="G61" i="1" s="1"/>
  <c r="E59" i="1"/>
  <c r="G59" i="1" s="1"/>
  <c r="E57" i="1"/>
  <c r="G57" i="1" s="1"/>
  <c r="E55" i="1"/>
  <c r="G55" i="1" s="1"/>
  <c r="E53" i="1"/>
  <c r="G53" i="1" s="1"/>
  <c r="E51" i="1"/>
  <c r="G51" i="1" s="1"/>
  <c r="E49" i="1"/>
  <c r="G49" i="1" s="1"/>
  <c r="E47" i="1"/>
  <c r="G47" i="1" s="1"/>
  <c r="D44" i="1"/>
  <c r="F44" i="1" s="1"/>
  <c r="D42" i="1"/>
  <c r="D40" i="1"/>
  <c r="D38" i="1"/>
  <c r="D36" i="1"/>
  <c r="D34" i="1"/>
  <c r="D32" i="1"/>
  <c r="D30" i="1"/>
  <c r="E28" i="1"/>
  <c r="G28" i="1" s="1"/>
  <c r="E26" i="1"/>
  <c r="G26" i="1" s="1"/>
  <c r="E24" i="1"/>
  <c r="G24" i="1" s="1"/>
  <c r="E22" i="1"/>
  <c r="G22" i="1" s="1"/>
  <c r="E20" i="1"/>
  <c r="G20" i="1" s="1"/>
  <c r="E18" i="1"/>
  <c r="G18" i="1" s="1"/>
  <c r="E16" i="1"/>
  <c r="G16" i="1" s="1"/>
  <c r="E14" i="1"/>
  <c r="G14" i="1" s="1"/>
  <c r="D13" i="1"/>
  <c r="D11" i="1"/>
  <c r="D9" i="1"/>
  <c r="D7" i="1"/>
  <c r="F55" i="1"/>
  <c r="F9" i="1"/>
  <c r="F75" i="1"/>
  <c r="F66" i="1"/>
  <c r="F59" i="1"/>
  <c r="F43" i="1"/>
  <c r="F35" i="1"/>
  <c r="F27" i="1"/>
  <c r="F67" i="1"/>
  <c r="F51" i="1"/>
  <c r="F47" i="1"/>
  <c r="F39" i="1"/>
  <c r="F40" i="1"/>
  <c r="F36" i="1"/>
  <c r="F32" i="1"/>
  <c r="F8" i="1"/>
  <c r="F4" i="1"/>
  <c r="F68" i="1"/>
  <c r="F38" i="1"/>
  <c r="F26" i="1"/>
  <c r="F18" i="1"/>
  <c r="F14" i="1"/>
  <c r="F6" i="1"/>
  <c r="F58" i="1"/>
  <c r="F50" i="1"/>
  <c r="G3" i="1"/>
  <c r="F3" i="1"/>
  <c r="F72" i="1" l="1"/>
  <c r="F20" i="1"/>
  <c r="F74" i="1"/>
  <c r="F12" i="1"/>
  <c r="F45" i="1"/>
  <c r="F56" i="1"/>
  <c r="F5" i="1"/>
  <c r="F19" i="1"/>
  <c r="F13" i="1"/>
  <c r="F49" i="1"/>
  <c r="F22" i="1"/>
  <c r="F42" i="1"/>
  <c r="F24" i="1"/>
  <c r="F17" i="1"/>
  <c r="F57" i="1"/>
  <c r="F10" i="1"/>
  <c r="F64" i="1"/>
  <c r="F31" i="1"/>
  <c r="F63" i="1"/>
  <c r="F16" i="1"/>
  <c r="F37" i="1"/>
  <c r="F48" i="1"/>
  <c r="F34" i="1"/>
  <c r="F11" i="1"/>
  <c r="F73" i="1"/>
  <c r="F25" i="1"/>
  <c r="F52" i="1"/>
  <c r="F7" i="1"/>
  <c r="F69" i="1"/>
  <c r="E78" i="1"/>
  <c r="F53" i="1"/>
  <c r="F30" i="1"/>
  <c r="F76" i="1"/>
  <c r="F28" i="1"/>
  <c r="F41" i="1"/>
  <c r="F65" i="1"/>
  <c r="G78" i="1"/>
  <c r="F60" i="1"/>
  <c r="F61" i="1"/>
  <c r="F33" i="1"/>
  <c r="F21" i="1"/>
  <c r="F29" i="1"/>
  <c r="F71" i="1"/>
  <c r="F78" i="1" l="1"/>
  <c r="B82" i="1" s="1"/>
  <c r="B81" i="1" s="1"/>
  <c r="H4" i="1" s="1"/>
  <c r="I4" i="1" s="1"/>
  <c r="H44" i="1"/>
  <c r="I44" i="1" s="1"/>
  <c r="H48" i="1"/>
  <c r="I48" i="1" s="1"/>
  <c r="H60" i="1"/>
  <c r="I60" i="1" s="1"/>
  <c r="H64" i="1"/>
  <c r="I64" i="1" s="1"/>
  <c r="H76" i="1"/>
  <c r="I76" i="1" s="1"/>
  <c r="H5" i="1"/>
  <c r="I5" i="1" s="1"/>
  <c r="H17" i="1"/>
  <c r="I17" i="1" s="1"/>
  <c r="H21" i="1"/>
  <c r="I21" i="1" s="1"/>
  <c r="H33" i="1"/>
  <c r="I33" i="1" s="1"/>
  <c r="H37" i="1"/>
  <c r="I37" i="1" s="1"/>
  <c r="H41" i="1"/>
  <c r="I41" i="1" s="1"/>
  <c r="H49" i="1"/>
  <c r="I49" i="1" s="1"/>
  <c r="H53" i="1"/>
  <c r="I53" i="1" s="1"/>
  <c r="H57" i="1"/>
  <c r="I57" i="1" s="1"/>
  <c r="H65" i="1"/>
  <c r="I65" i="1" s="1"/>
  <c r="H69" i="1"/>
  <c r="I69" i="1" s="1"/>
  <c r="H73" i="1"/>
  <c r="I73" i="1" s="1"/>
  <c r="H6" i="1"/>
  <c r="I6" i="1" s="1"/>
  <c r="H14" i="1"/>
  <c r="I14" i="1" s="1"/>
  <c r="H22" i="1"/>
  <c r="I22" i="1" s="1"/>
  <c r="H38" i="1"/>
  <c r="I38" i="1" s="1"/>
  <c r="H46" i="1"/>
  <c r="I46" i="1" s="1"/>
  <c r="H54" i="1"/>
  <c r="I54" i="1" s="1"/>
  <c r="H70" i="1"/>
  <c r="I70" i="1" s="1"/>
  <c r="H19" i="1"/>
  <c r="I19" i="1" s="1"/>
  <c r="H51" i="1"/>
  <c r="I51" i="1" s="1"/>
  <c r="H7" i="1"/>
  <c r="I7" i="1" s="1"/>
  <c r="H15" i="1"/>
  <c r="I15" i="1" s="1"/>
  <c r="H23" i="1"/>
  <c r="I23" i="1" s="1"/>
  <c r="H39" i="1"/>
  <c r="I39" i="1" s="1"/>
  <c r="H47" i="1"/>
  <c r="I47" i="1" s="1"/>
  <c r="H55" i="1"/>
  <c r="I55" i="1" s="1"/>
  <c r="H71" i="1"/>
  <c r="I71" i="1" s="1"/>
  <c r="H11" i="1"/>
  <c r="I11" i="1" s="1"/>
  <c r="H35" i="1"/>
  <c r="I35" i="1" s="1"/>
  <c r="H10" i="1"/>
  <c r="I10" i="1" s="1"/>
  <c r="H18" i="1"/>
  <c r="I18" i="1" s="1"/>
  <c r="H26" i="1"/>
  <c r="I26" i="1" s="1"/>
  <c r="H42" i="1"/>
  <c r="I42" i="1" s="1"/>
  <c r="H50" i="1"/>
  <c r="I50" i="1" s="1"/>
  <c r="H58" i="1"/>
  <c r="I58" i="1" s="1"/>
  <c r="H66" i="1"/>
  <c r="I66" i="1" s="1"/>
  <c r="H74" i="1"/>
  <c r="I74" i="1" s="1"/>
  <c r="H27" i="1"/>
  <c r="I27" i="1" s="1"/>
  <c r="H43" i="1"/>
  <c r="I43" i="1" s="1"/>
  <c r="H59" i="1"/>
  <c r="I59" i="1" s="1"/>
  <c r="H32" i="1" l="1"/>
  <c r="I32" i="1" s="1"/>
  <c r="H28" i="1"/>
  <c r="I28" i="1" s="1"/>
  <c r="H16" i="1"/>
  <c r="I16" i="1" s="1"/>
  <c r="H12" i="1"/>
  <c r="I12" i="1" s="1"/>
  <c r="H34" i="1"/>
  <c r="I34" i="1" s="1"/>
  <c r="H67" i="1"/>
  <c r="I67" i="1" s="1"/>
  <c r="H63" i="1"/>
  <c r="I63" i="1" s="1"/>
  <c r="H31" i="1"/>
  <c r="I31" i="1" s="1"/>
  <c r="H75" i="1"/>
  <c r="I75" i="1" s="1"/>
  <c r="H62" i="1"/>
  <c r="I62" i="1" s="1"/>
  <c r="H30" i="1"/>
  <c r="I30" i="1" s="1"/>
  <c r="H3" i="1"/>
  <c r="H61" i="1"/>
  <c r="I61" i="1" s="1"/>
  <c r="H45" i="1"/>
  <c r="I45" i="1" s="1"/>
  <c r="H29" i="1"/>
  <c r="I29" i="1" s="1"/>
  <c r="H13" i="1"/>
  <c r="I13" i="1" s="1"/>
  <c r="H72" i="1"/>
  <c r="I72" i="1" s="1"/>
  <c r="H56" i="1"/>
  <c r="I56" i="1" s="1"/>
  <c r="H40" i="1"/>
  <c r="I40" i="1" s="1"/>
  <c r="H24" i="1"/>
  <c r="I24" i="1" s="1"/>
  <c r="H8" i="1"/>
  <c r="I8" i="1" s="1"/>
  <c r="H25" i="1"/>
  <c r="I25" i="1" s="1"/>
  <c r="H9" i="1"/>
  <c r="I9" i="1" s="1"/>
  <c r="H68" i="1"/>
  <c r="I68" i="1" s="1"/>
  <c r="H52" i="1"/>
  <c r="I52" i="1" s="1"/>
  <c r="H36" i="1"/>
  <c r="I36" i="1" s="1"/>
  <c r="H20" i="1"/>
  <c r="I20" i="1" s="1"/>
  <c r="I3" i="1"/>
  <c r="H77" i="1" l="1"/>
  <c r="I77" i="1"/>
  <c r="I78" i="1"/>
</calcChain>
</file>

<file path=xl/sharedStrings.xml><?xml version="1.0" encoding="utf-8"?>
<sst xmlns="http://schemas.openxmlformats.org/spreadsheetml/2006/main" count="18" uniqueCount="18">
  <si>
    <t>CAR</t>
  </si>
  <si>
    <t>MILEAGE</t>
  </si>
  <si>
    <t>WEIGHT</t>
  </si>
  <si>
    <t>N</t>
  </si>
  <si>
    <t>Y</t>
  </si>
  <si>
    <t>x</t>
  </si>
  <si>
    <t>MEAN:</t>
  </si>
  <si>
    <t>(x - x_bar)</t>
  </si>
  <si>
    <t>(Y - Y_bar)</t>
  </si>
  <si>
    <t>(a)</t>
  </si>
  <si>
    <t>(b)</t>
  </si>
  <si>
    <t>(a) x (b)</t>
  </si>
  <si>
    <t>(b)^2</t>
  </si>
  <si>
    <t>SUM:</t>
  </si>
  <si>
    <t>beta_0:</t>
  </si>
  <si>
    <t>beta_1:</t>
  </si>
  <si>
    <t>Y_hat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</si>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</sst>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17073"/>
        <bgColor indexed="64"/>
      </patternFill>
    </fill>
    <fill>
      <patternFill patternType="solid">
        <fgColor rgb="FF00447C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447C"/>
      </left>
      <right/>
      <top style="medium">
        <color rgb="FF00447C"/>
      </top>
      <bottom/>
      <diagonal/>
    </border>
    <border>
      <left/>
      <right/>
      <top style="medium">
        <color rgb="FF00447C"/>
      </top>
      <bottom/>
      <diagonal/>
    </border>
    <border>
      <left/>
      <right style="medium">
        <color rgb="FF00447C"/>
      </right>
      <top style="medium">
        <color rgb="FF00447C"/>
      </top>
      <bottom/>
      <diagonal/>
    </border>
    <border>
      <left style="medium">
        <color rgb="FF00447C"/>
      </left>
      <right/>
      <top/>
      <bottom/>
      <diagonal/>
    </border>
    <border>
      <left/>
      <right style="medium">
        <color rgb="FF00447C"/>
      </right>
      <top/>
      <bottom/>
      <diagonal/>
    </border>
    <border>
      <left style="medium">
        <color rgb="FF00447C"/>
      </left>
      <right/>
      <top/>
      <bottom style="medium">
        <color rgb="FF00447C"/>
      </bottom>
      <diagonal/>
    </border>
    <border>
      <left/>
      <right/>
      <top/>
      <bottom style="medium">
        <color rgb="FF00447C"/>
      </bottom>
      <diagonal/>
    </border>
    <border>
      <left/>
      <right style="medium">
        <color rgb="FF00447C"/>
      </right>
      <top/>
      <bottom style="medium">
        <color rgb="FF00447C"/>
      </bottom>
      <diagonal/>
    </border>
    <border>
      <left/>
      <right style="thin">
        <color rgb="FF00447C"/>
      </right>
      <top/>
      <bottom style="medium">
        <color rgb="FF00447C"/>
      </bottom>
      <diagonal/>
    </border>
    <border>
      <left/>
      <right style="thin">
        <color rgb="FF00447C"/>
      </right>
      <top/>
      <bottom/>
      <diagonal/>
    </border>
    <border>
      <left/>
      <right style="thin">
        <color rgb="FF00447C"/>
      </right>
      <top style="medium">
        <color rgb="FF00447C"/>
      </top>
      <bottom/>
      <diagonal/>
    </border>
    <border>
      <left style="medium">
        <color rgb="FF00447C"/>
      </left>
      <right style="thin">
        <color rgb="FF00447C"/>
      </right>
      <top style="medium">
        <color rgb="FF00447C"/>
      </top>
      <bottom/>
      <diagonal/>
    </border>
    <border>
      <left style="medium">
        <color rgb="FF00447C"/>
      </left>
      <right style="thin">
        <color rgb="FF00447C"/>
      </right>
      <top/>
      <bottom style="medium">
        <color rgb="FF00447C"/>
      </bottom>
      <diagonal/>
    </border>
    <border>
      <left style="thin">
        <color rgb="FF00447C"/>
      </left>
      <right/>
      <top style="medium">
        <color rgb="FF00447C"/>
      </top>
      <bottom/>
      <diagonal/>
    </border>
    <border>
      <left style="thin">
        <color rgb="FF00447C"/>
      </left>
      <right/>
      <top/>
      <bottom style="medium">
        <color rgb="FF00447C"/>
      </bottom>
      <diagonal/>
    </border>
    <border>
      <left style="medium">
        <color rgb="FF00447C"/>
      </left>
      <right style="medium">
        <color rgb="FF00447C"/>
      </right>
      <top style="medium">
        <color rgb="FF00447C"/>
      </top>
      <bottom/>
      <diagonal/>
    </border>
    <border>
      <left style="medium">
        <color rgb="FF00447C"/>
      </left>
      <right style="medium">
        <color rgb="FF00447C"/>
      </right>
      <top/>
      <bottom style="medium">
        <color rgb="FF00447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166" fontId="2" fillId="4" borderId="11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6" fontId="2" fillId="4" borderId="1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166" fontId="2" fillId="4" borderId="9" xfId="0" applyNumberFormat="1" applyFont="1" applyFill="1" applyBorder="1" applyAlignment="1">
      <alignment horizontal="center"/>
    </xf>
    <xf numFmtId="165" fontId="2" fillId="4" borderId="7" xfId="0" applyNumberFormat="1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47C"/>
      <color rgb="FF717073"/>
      <color rgb="FFD11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447C">
                  <a:alpha val="50000"/>
                </a:srgbClr>
              </a:solidFill>
              <a:ln w="9525">
                <a:solidFill>
                  <a:srgbClr val="00447C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447C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88942613478677E-2"/>
                  <c:y val="-0.72059792149786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OLS example'!$C$3:$C$76</c:f>
              <c:numCache>
                <c:formatCode>General</c:formatCode>
                <c:ptCount val="74"/>
                <c:pt idx="0">
                  <c:v>2930</c:v>
                </c:pt>
                <c:pt idx="1">
                  <c:v>3350</c:v>
                </c:pt>
                <c:pt idx="2">
                  <c:v>2640</c:v>
                </c:pt>
                <c:pt idx="3">
                  <c:v>3250</c:v>
                </c:pt>
                <c:pt idx="4">
                  <c:v>4080</c:v>
                </c:pt>
                <c:pt idx="5">
                  <c:v>3670</c:v>
                </c:pt>
                <c:pt idx="6">
                  <c:v>2230</c:v>
                </c:pt>
                <c:pt idx="7">
                  <c:v>3280</c:v>
                </c:pt>
                <c:pt idx="8">
                  <c:v>3880</c:v>
                </c:pt>
                <c:pt idx="9">
                  <c:v>3400</c:v>
                </c:pt>
                <c:pt idx="10">
                  <c:v>4330</c:v>
                </c:pt>
                <c:pt idx="11">
                  <c:v>3900</c:v>
                </c:pt>
                <c:pt idx="12">
                  <c:v>4290</c:v>
                </c:pt>
                <c:pt idx="13">
                  <c:v>2110</c:v>
                </c:pt>
                <c:pt idx="14">
                  <c:v>3690</c:v>
                </c:pt>
                <c:pt idx="15">
                  <c:v>3180</c:v>
                </c:pt>
                <c:pt idx="16">
                  <c:v>3220</c:v>
                </c:pt>
                <c:pt idx="17">
                  <c:v>2750</c:v>
                </c:pt>
                <c:pt idx="18">
                  <c:v>3430</c:v>
                </c:pt>
                <c:pt idx="19">
                  <c:v>2120</c:v>
                </c:pt>
                <c:pt idx="20">
                  <c:v>3600</c:v>
                </c:pt>
                <c:pt idx="21">
                  <c:v>3600</c:v>
                </c:pt>
                <c:pt idx="22">
                  <c:v>3740</c:v>
                </c:pt>
                <c:pt idx="23">
                  <c:v>1800</c:v>
                </c:pt>
                <c:pt idx="24">
                  <c:v>2650</c:v>
                </c:pt>
                <c:pt idx="25">
                  <c:v>4840</c:v>
                </c:pt>
                <c:pt idx="26">
                  <c:v>4720</c:v>
                </c:pt>
                <c:pt idx="27">
                  <c:v>3830</c:v>
                </c:pt>
                <c:pt idx="28">
                  <c:v>2580</c:v>
                </c:pt>
                <c:pt idx="29">
                  <c:v>4060</c:v>
                </c:pt>
                <c:pt idx="30">
                  <c:v>3720</c:v>
                </c:pt>
                <c:pt idx="31">
                  <c:v>3370</c:v>
                </c:pt>
                <c:pt idx="32">
                  <c:v>4130</c:v>
                </c:pt>
                <c:pt idx="33">
                  <c:v>2830</c:v>
                </c:pt>
                <c:pt idx="34">
                  <c:v>4060</c:v>
                </c:pt>
                <c:pt idx="35">
                  <c:v>3310</c:v>
                </c:pt>
                <c:pt idx="36">
                  <c:v>3300</c:v>
                </c:pt>
                <c:pt idx="37">
                  <c:v>3690</c:v>
                </c:pt>
                <c:pt idx="38">
                  <c:v>3370</c:v>
                </c:pt>
                <c:pt idx="39">
                  <c:v>2730</c:v>
                </c:pt>
                <c:pt idx="40">
                  <c:v>4030</c:v>
                </c:pt>
                <c:pt idx="41">
                  <c:v>3260</c:v>
                </c:pt>
                <c:pt idx="42">
                  <c:v>1800</c:v>
                </c:pt>
                <c:pt idx="43">
                  <c:v>2200</c:v>
                </c:pt>
                <c:pt idx="44">
                  <c:v>2520</c:v>
                </c:pt>
                <c:pt idx="45">
                  <c:v>3330</c:v>
                </c:pt>
                <c:pt idx="46">
                  <c:v>3700</c:v>
                </c:pt>
                <c:pt idx="47">
                  <c:v>3470</c:v>
                </c:pt>
                <c:pt idx="48">
                  <c:v>3210</c:v>
                </c:pt>
                <c:pt idx="49">
                  <c:v>3200</c:v>
                </c:pt>
                <c:pt idx="50">
                  <c:v>3420</c:v>
                </c:pt>
                <c:pt idx="51">
                  <c:v>2690</c:v>
                </c:pt>
                <c:pt idx="52">
                  <c:v>2830</c:v>
                </c:pt>
                <c:pt idx="53">
                  <c:v>2070</c:v>
                </c:pt>
                <c:pt idx="54">
                  <c:v>2650</c:v>
                </c:pt>
                <c:pt idx="55">
                  <c:v>2370</c:v>
                </c:pt>
                <c:pt idx="56">
                  <c:v>2020</c:v>
                </c:pt>
                <c:pt idx="57">
                  <c:v>2280</c:v>
                </c:pt>
                <c:pt idx="58">
                  <c:v>2750</c:v>
                </c:pt>
                <c:pt idx="59">
                  <c:v>2130</c:v>
                </c:pt>
                <c:pt idx="60">
                  <c:v>2240</c:v>
                </c:pt>
                <c:pt idx="61">
                  <c:v>1760</c:v>
                </c:pt>
                <c:pt idx="62">
                  <c:v>1980</c:v>
                </c:pt>
                <c:pt idx="63">
                  <c:v>3420</c:v>
                </c:pt>
                <c:pt idx="64">
                  <c:v>1830</c:v>
                </c:pt>
                <c:pt idx="65">
                  <c:v>2050</c:v>
                </c:pt>
                <c:pt idx="66">
                  <c:v>2410</c:v>
                </c:pt>
                <c:pt idx="67">
                  <c:v>2200</c:v>
                </c:pt>
                <c:pt idx="68">
                  <c:v>2670</c:v>
                </c:pt>
                <c:pt idx="69">
                  <c:v>2160</c:v>
                </c:pt>
                <c:pt idx="70">
                  <c:v>2040</c:v>
                </c:pt>
                <c:pt idx="71">
                  <c:v>1930</c:v>
                </c:pt>
                <c:pt idx="72">
                  <c:v>1990</c:v>
                </c:pt>
                <c:pt idx="73">
                  <c:v>3170</c:v>
                </c:pt>
              </c:numCache>
            </c:numRef>
          </c:xVal>
          <c:yVal>
            <c:numRef>
              <c:f>'Simple OLS example'!$B$3:$B$76</c:f>
              <c:numCache>
                <c:formatCode>General</c:formatCode>
                <c:ptCount val="74"/>
                <c:pt idx="0">
                  <c:v>22</c:v>
                </c:pt>
                <c:pt idx="1">
                  <c:v>17</c:v>
                </c:pt>
                <c:pt idx="2">
                  <c:v>22</c:v>
                </c:pt>
                <c:pt idx="3">
                  <c:v>20</c:v>
                </c:pt>
                <c:pt idx="4">
                  <c:v>15</c:v>
                </c:pt>
                <c:pt idx="5">
                  <c:v>18</c:v>
                </c:pt>
                <c:pt idx="6">
                  <c:v>26</c:v>
                </c:pt>
                <c:pt idx="7">
                  <c:v>20</c:v>
                </c:pt>
                <c:pt idx="8">
                  <c:v>16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29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19</c:v>
                </c:pt>
                <c:pt idx="19">
                  <c:v>30</c:v>
                </c:pt>
                <c:pt idx="20">
                  <c:v>18</c:v>
                </c:pt>
                <c:pt idx="21">
                  <c:v>16</c:v>
                </c:pt>
                <c:pt idx="22">
                  <c:v>17</c:v>
                </c:pt>
                <c:pt idx="23">
                  <c:v>28</c:v>
                </c:pt>
                <c:pt idx="24">
                  <c:v>21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22</c:v>
                </c:pt>
                <c:pt idx="29">
                  <c:v>14</c:v>
                </c:pt>
                <c:pt idx="30">
                  <c:v>15</c:v>
                </c:pt>
                <c:pt idx="31">
                  <c:v>18</c:v>
                </c:pt>
                <c:pt idx="32">
                  <c:v>14</c:v>
                </c:pt>
                <c:pt idx="33">
                  <c:v>20</c:v>
                </c:pt>
                <c:pt idx="34">
                  <c:v>21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24</c:v>
                </c:pt>
                <c:pt idx="40">
                  <c:v>16</c:v>
                </c:pt>
                <c:pt idx="41">
                  <c:v>28</c:v>
                </c:pt>
                <c:pt idx="42">
                  <c:v>34</c:v>
                </c:pt>
                <c:pt idx="43">
                  <c:v>25</c:v>
                </c:pt>
                <c:pt idx="44">
                  <c:v>26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24</c:v>
                </c:pt>
                <c:pt idx="52">
                  <c:v>17</c:v>
                </c:pt>
                <c:pt idx="53">
                  <c:v>23</c:v>
                </c:pt>
                <c:pt idx="54">
                  <c:v>25</c:v>
                </c:pt>
                <c:pt idx="55">
                  <c:v>23</c:v>
                </c:pt>
                <c:pt idx="56">
                  <c:v>35</c:v>
                </c:pt>
                <c:pt idx="57">
                  <c:v>24</c:v>
                </c:pt>
                <c:pt idx="58">
                  <c:v>21</c:v>
                </c:pt>
                <c:pt idx="59">
                  <c:v>21</c:v>
                </c:pt>
                <c:pt idx="60">
                  <c:v>25</c:v>
                </c:pt>
                <c:pt idx="61">
                  <c:v>28</c:v>
                </c:pt>
                <c:pt idx="62">
                  <c:v>30</c:v>
                </c:pt>
                <c:pt idx="63">
                  <c:v>14</c:v>
                </c:pt>
                <c:pt idx="64">
                  <c:v>26</c:v>
                </c:pt>
                <c:pt idx="65">
                  <c:v>35</c:v>
                </c:pt>
                <c:pt idx="66">
                  <c:v>18</c:v>
                </c:pt>
                <c:pt idx="67">
                  <c:v>31</c:v>
                </c:pt>
                <c:pt idx="68">
                  <c:v>18</c:v>
                </c:pt>
                <c:pt idx="69">
                  <c:v>23</c:v>
                </c:pt>
                <c:pt idx="70">
                  <c:v>41</c:v>
                </c:pt>
                <c:pt idx="71">
                  <c:v>25</c:v>
                </c:pt>
                <c:pt idx="72">
                  <c:v>25</c:v>
                </c:pt>
                <c:pt idx="7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9-4F37-BD99-47309143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58976"/>
        <c:axId val="294343504"/>
      </c:scatterChart>
      <c:valAx>
        <c:axId val="61455897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43504"/>
        <c:crosses val="autoZero"/>
        <c:crossBetween val="midCat"/>
      </c:valAx>
      <c:valAx>
        <c:axId val="29434350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152399</xdr:rowOff>
    </xdr:from>
    <xdr:to>
      <xdr:col>20</xdr:col>
      <xdr:colOff>609599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D29AA-8984-4E18-8E96-B7366FA58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22EB-6B1B-4EE6-9EC1-72590E4C4F5C}">
  <sheetPr>
    <tabColor rgb="FF00447C"/>
  </sheetPr>
  <dimension ref="A1:L82"/>
  <sheetViews>
    <sheetView showGridLines="0" tabSelected="1" workbookViewId="0">
      <pane ySplit="2" topLeftCell="A3" activePane="bottomLeft" state="frozen"/>
      <selection pane="bottomLeft" activeCell="P33" sqref="P33"/>
    </sheetView>
  </sheetViews>
  <sheetFormatPr defaultRowHeight="15" x14ac:dyDescent="0.25"/>
  <cols>
    <col min="1" max="5" width="9.140625" style="1"/>
    <col min="6" max="6" width="10.28515625" style="1" bestFit="1" customWidth="1"/>
    <col min="7" max="7" width="16.7109375" style="1" bestFit="1" customWidth="1"/>
    <col min="8" max="12" width="9.140625" style="1"/>
  </cols>
  <sheetData>
    <row r="1" spans="1:12" s="2" customFormat="1" x14ac:dyDescent="0.25">
      <c r="A1" s="3" t="s">
        <v>0</v>
      </c>
      <c r="B1" s="3" t="s">
        <v>1</v>
      </c>
      <c r="C1" s="3" t="s">
        <v>2</v>
      </c>
      <c r="D1" s="3" t="s">
        <v>9</v>
      </c>
      <c r="E1" s="3" t="s">
        <v>10</v>
      </c>
      <c r="F1" s="3"/>
      <c r="G1" s="3"/>
      <c r="H1" s="3"/>
      <c r="I1" s="3"/>
      <c r="J1" s="3"/>
      <c r="K1" s="3"/>
      <c r="L1" s="3"/>
    </row>
    <row r="2" spans="1:12" s="2" customFormat="1" ht="15.75" thickBot="1" x14ac:dyDescent="0.3">
      <c r="A2" s="3" t="s">
        <v>3</v>
      </c>
      <c r="B2" s="3" t="s">
        <v>4</v>
      </c>
      <c r="C2" s="3" t="s">
        <v>5</v>
      </c>
      <c r="D2" s="3" t="s">
        <v>8</v>
      </c>
      <c r="E2" s="3" t="s">
        <v>7</v>
      </c>
      <c r="F2" s="3" t="s">
        <v>11</v>
      </c>
      <c r="G2" s="3" t="s">
        <v>12</v>
      </c>
      <c r="H2" s="3" t="s">
        <v>16</v>
      </c>
      <c r="I2" s="3" t="s">
        <v>17</v>
      </c>
      <c r="J2" s="3"/>
      <c r="K2" s="3"/>
      <c r="L2" s="3"/>
    </row>
    <row r="3" spans="1:12" x14ac:dyDescent="0.25">
      <c r="A3" s="4">
        <v>1</v>
      </c>
      <c r="B3" s="5">
        <v>22</v>
      </c>
      <c r="C3" s="12">
        <v>2930</v>
      </c>
      <c r="D3" s="13">
        <f t="shared" ref="D3:D34" si="0">(B3-Y_bar)</f>
        <v>0.70270270270270174</v>
      </c>
      <c r="E3" s="13">
        <f t="shared" ref="E3:E34" si="1">(C3-x_bar)</f>
        <v>-89.459459459459595</v>
      </c>
      <c r="F3" s="13">
        <f>D3*E3</f>
        <v>-62.863403944485036</v>
      </c>
      <c r="G3" s="14">
        <f>E3^2</f>
        <v>8002.9948867786943</v>
      </c>
      <c r="H3" s="15">
        <f t="shared" ref="H3:H34" si="2">beta_0+beta_1*C3</f>
        <v>21.834831171559941</v>
      </c>
      <c r="I3" s="16">
        <f>B3-H3</f>
        <v>0.1651688284400592</v>
      </c>
    </row>
    <row r="4" spans="1:12" x14ac:dyDescent="0.25">
      <c r="A4" s="6">
        <v>2</v>
      </c>
      <c r="B4" s="7">
        <v>17</v>
      </c>
      <c r="C4" s="10">
        <v>3350</v>
      </c>
      <c r="D4" s="17">
        <f t="shared" si="0"/>
        <v>-4.2972972972972983</v>
      </c>
      <c r="E4" s="17">
        <f t="shared" si="1"/>
        <v>330.54054054054041</v>
      </c>
      <c r="F4" s="17">
        <f t="shared" ref="F4:F67" si="3">D4*E4</f>
        <v>-1420.4309715120523</v>
      </c>
      <c r="G4" s="18">
        <f t="shared" ref="G4:G67" si="4">E4^2</f>
        <v>109257.04894083264</v>
      </c>
      <c r="H4" s="19">
        <f t="shared" si="2"/>
        <v>19.311182710520225</v>
      </c>
      <c r="I4" s="20">
        <f t="shared" ref="I4:I67" si="5">B4-H4</f>
        <v>-2.3111827105202245</v>
      </c>
    </row>
    <row r="5" spans="1:12" x14ac:dyDescent="0.25">
      <c r="A5" s="6">
        <v>3</v>
      </c>
      <c r="B5" s="7">
        <v>22</v>
      </c>
      <c r="C5" s="10">
        <v>2640</v>
      </c>
      <c r="D5" s="17">
        <f t="shared" si="0"/>
        <v>0.70270270270270174</v>
      </c>
      <c r="E5" s="17">
        <f t="shared" si="1"/>
        <v>-379.45945945945959</v>
      </c>
      <c r="F5" s="17">
        <f t="shared" si="3"/>
        <v>-266.64718772826853</v>
      </c>
      <c r="G5" s="18">
        <f t="shared" si="4"/>
        <v>143989.48137326527</v>
      </c>
      <c r="H5" s="19">
        <f t="shared" si="2"/>
        <v>23.577350347039747</v>
      </c>
      <c r="I5" s="20">
        <f t="shared" si="5"/>
        <v>-1.5773503470397472</v>
      </c>
    </row>
    <row r="6" spans="1:12" x14ac:dyDescent="0.25">
      <c r="A6" s="6">
        <v>4</v>
      </c>
      <c r="B6" s="7">
        <v>20</v>
      </c>
      <c r="C6" s="10">
        <v>3250</v>
      </c>
      <c r="D6" s="17">
        <f t="shared" si="0"/>
        <v>-1.2972972972972983</v>
      </c>
      <c r="E6" s="17">
        <f t="shared" si="1"/>
        <v>230.54054054054041</v>
      </c>
      <c r="F6" s="17">
        <f t="shared" si="3"/>
        <v>-299.07962016070127</v>
      </c>
      <c r="G6" s="18">
        <f t="shared" si="4"/>
        <v>53148.940832724555</v>
      </c>
      <c r="H6" s="19">
        <f t="shared" si="2"/>
        <v>19.912051391720155</v>
      </c>
      <c r="I6" s="20">
        <f t="shared" si="5"/>
        <v>8.7948608279845075E-2</v>
      </c>
    </row>
    <row r="7" spans="1:12" x14ac:dyDescent="0.25">
      <c r="A7" s="6">
        <v>5</v>
      </c>
      <c r="B7" s="7">
        <v>15</v>
      </c>
      <c r="C7" s="10">
        <v>4080</v>
      </c>
      <c r="D7" s="17">
        <f t="shared" si="0"/>
        <v>-6.2972972972972983</v>
      </c>
      <c r="E7" s="17">
        <f t="shared" si="1"/>
        <v>1060.5405405405404</v>
      </c>
      <c r="F7" s="17">
        <f t="shared" si="3"/>
        <v>-6678.5390796201609</v>
      </c>
      <c r="G7" s="18">
        <f t="shared" si="4"/>
        <v>1124746.2381300216</v>
      </c>
      <c r="H7" s="19">
        <f t="shared" si="2"/>
        <v>14.924841337760714</v>
      </c>
      <c r="I7" s="20">
        <f t="shared" si="5"/>
        <v>7.515866223928569E-2</v>
      </c>
    </row>
    <row r="8" spans="1:12" x14ac:dyDescent="0.25">
      <c r="A8" s="6">
        <v>6</v>
      </c>
      <c r="B8" s="7">
        <v>18</v>
      </c>
      <c r="C8" s="10">
        <v>3670</v>
      </c>
      <c r="D8" s="17">
        <f t="shared" si="0"/>
        <v>-3.2972972972972983</v>
      </c>
      <c r="E8" s="17">
        <f t="shared" si="1"/>
        <v>650.54054054054041</v>
      </c>
      <c r="F8" s="17">
        <f t="shared" si="3"/>
        <v>-2145.0255661066471</v>
      </c>
      <c r="G8" s="18">
        <f t="shared" si="4"/>
        <v>423202.99488677847</v>
      </c>
      <c r="H8" s="19">
        <f t="shared" si="2"/>
        <v>17.388402930680439</v>
      </c>
      <c r="I8" s="20">
        <f t="shared" si="5"/>
        <v>0.61159706931956137</v>
      </c>
    </row>
    <row r="9" spans="1:12" x14ac:dyDescent="0.25">
      <c r="A9" s="6">
        <v>7</v>
      </c>
      <c r="B9" s="7">
        <v>26</v>
      </c>
      <c r="C9" s="10">
        <v>2230</v>
      </c>
      <c r="D9" s="17">
        <f t="shared" si="0"/>
        <v>4.7027027027027017</v>
      </c>
      <c r="E9" s="17">
        <f t="shared" si="1"/>
        <v>-789.45945945945959</v>
      </c>
      <c r="F9" s="17">
        <f t="shared" si="3"/>
        <v>-3712.5931336742146</v>
      </c>
      <c r="G9" s="18">
        <f t="shared" si="4"/>
        <v>623246.23813002207</v>
      </c>
      <c r="H9" s="19">
        <f t="shared" si="2"/>
        <v>26.040911939959472</v>
      </c>
      <c r="I9" s="20">
        <f t="shared" si="5"/>
        <v>-4.0911939959471511E-2</v>
      </c>
    </row>
    <row r="10" spans="1:12" x14ac:dyDescent="0.25">
      <c r="A10" s="6">
        <v>8</v>
      </c>
      <c r="B10" s="7">
        <v>20</v>
      </c>
      <c r="C10" s="10">
        <v>3280</v>
      </c>
      <c r="D10" s="17">
        <f t="shared" si="0"/>
        <v>-1.2972972972972983</v>
      </c>
      <c r="E10" s="17">
        <f t="shared" si="1"/>
        <v>260.54054054054041</v>
      </c>
      <c r="F10" s="17">
        <f t="shared" si="3"/>
        <v>-337.99853907962023</v>
      </c>
      <c r="G10" s="18">
        <f t="shared" si="4"/>
        <v>67881.373265156974</v>
      </c>
      <c r="H10" s="19">
        <f t="shared" si="2"/>
        <v>19.731790787360175</v>
      </c>
      <c r="I10" s="20">
        <f t="shared" si="5"/>
        <v>0.26820921263982456</v>
      </c>
    </row>
    <row r="11" spans="1:12" x14ac:dyDescent="0.25">
      <c r="A11" s="6">
        <v>9</v>
      </c>
      <c r="B11" s="7">
        <v>16</v>
      </c>
      <c r="C11" s="10">
        <v>3880</v>
      </c>
      <c r="D11" s="17">
        <f t="shared" si="0"/>
        <v>-5.2972972972972983</v>
      </c>
      <c r="E11" s="17">
        <f t="shared" si="1"/>
        <v>860.54054054054041</v>
      </c>
      <c r="F11" s="17">
        <f t="shared" si="3"/>
        <v>-4558.5390796201609</v>
      </c>
      <c r="G11" s="18">
        <f t="shared" si="4"/>
        <v>740530.02191380551</v>
      </c>
      <c r="H11" s="19">
        <f t="shared" si="2"/>
        <v>16.126578700160579</v>
      </c>
      <c r="I11" s="20">
        <f t="shared" si="5"/>
        <v>-0.12657870016057871</v>
      </c>
    </row>
    <row r="12" spans="1:12" x14ac:dyDescent="0.25">
      <c r="A12" s="6">
        <v>10</v>
      </c>
      <c r="B12" s="7">
        <v>19</v>
      </c>
      <c r="C12" s="10">
        <v>3400</v>
      </c>
      <c r="D12" s="17">
        <f t="shared" si="0"/>
        <v>-2.2972972972972983</v>
      </c>
      <c r="E12" s="17">
        <f t="shared" si="1"/>
        <v>380.54054054054041</v>
      </c>
      <c r="F12" s="17">
        <f t="shared" si="3"/>
        <v>-874.21475529583643</v>
      </c>
      <c r="G12" s="18">
        <f t="shared" si="4"/>
        <v>144811.10299488666</v>
      </c>
      <c r="H12" s="19">
        <f t="shared" si="2"/>
        <v>19.010748369920258</v>
      </c>
      <c r="I12" s="20">
        <f t="shared" si="5"/>
        <v>-1.0748369920257517E-2</v>
      </c>
    </row>
    <row r="13" spans="1:12" x14ac:dyDescent="0.25">
      <c r="A13" s="6">
        <v>11</v>
      </c>
      <c r="B13" s="7">
        <v>14</v>
      </c>
      <c r="C13" s="10">
        <v>4330</v>
      </c>
      <c r="D13" s="17">
        <f t="shared" si="0"/>
        <v>-7.2972972972972983</v>
      </c>
      <c r="E13" s="17">
        <f t="shared" si="1"/>
        <v>1310.5405405405404</v>
      </c>
      <c r="F13" s="17">
        <f t="shared" si="3"/>
        <v>-9563.4039444850259</v>
      </c>
      <c r="G13" s="18">
        <f t="shared" si="4"/>
        <v>1717516.5084002919</v>
      </c>
      <c r="H13" s="19">
        <f t="shared" si="2"/>
        <v>13.422669634760883</v>
      </c>
      <c r="I13" s="20">
        <f t="shared" si="5"/>
        <v>0.57733036523911707</v>
      </c>
    </row>
    <row r="14" spans="1:12" x14ac:dyDescent="0.25">
      <c r="A14" s="6">
        <v>12</v>
      </c>
      <c r="B14" s="7">
        <v>14</v>
      </c>
      <c r="C14" s="10">
        <v>3900</v>
      </c>
      <c r="D14" s="17">
        <f t="shared" si="0"/>
        <v>-7.2972972972972983</v>
      </c>
      <c r="E14" s="17">
        <f t="shared" si="1"/>
        <v>880.54054054054041</v>
      </c>
      <c r="F14" s="17">
        <f t="shared" si="3"/>
        <v>-6425.5661066471876</v>
      </c>
      <c r="G14" s="18">
        <f t="shared" si="4"/>
        <v>775351.64353542705</v>
      </c>
      <c r="H14" s="19">
        <f t="shared" si="2"/>
        <v>16.006404963920595</v>
      </c>
      <c r="I14" s="20">
        <f t="shared" si="5"/>
        <v>-2.0064049639205948</v>
      </c>
    </row>
    <row r="15" spans="1:12" x14ac:dyDescent="0.25">
      <c r="A15" s="6">
        <v>13</v>
      </c>
      <c r="B15" s="7">
        <v>21</v>
      </c>
      <c r="C15" s="10">
        <v>4290</v>
      </c>
      <c r="D15" s="17">
        <f t="shared" si="0"/>
        <v>-0.29729729729729826</v>
      </c>
      <c r="E15" s="17">
        <f t="shared" si="1"/>
        <v>1270.5405405405404</v>
      </c>
      <c r="F15" s="17">
        <f t="shared" si="3"/>
        <v>-377.72826880935105</v>
      </c>
      <c r="G15" s="18">
        <f t="shared" si="4"/>
        <v>1614273.2651570486</v>
      </c>
      <c r="H15" s="19">
        <f t="shared" si="2"/>
        <v>13.663017107240858</v>
      </c>
      <c r="I15" s="20">
        <f t="shared" si="5"/>
        <v>7.3369828927591421</v>
      </c>
    </row>
    <row r="16" spans="1:12" x14ac:dyDescent="0.25">
      <c r="A16" s="6">
        <v>14</v>
      </c>
      <c r="B16" s="7">
        <v>29</v>
      </c>
      <c r="C16" s="10">
        <v>2110</v>
      </c>
      <c r="D16" s="17">
        <f t="shared" si="0"/>
        <v>7.7027027027027017</v>
      </c>
      <c r="E16" s="17">
        <f t="shared" si="1"/>
        <v>-909.45945945945959</v>
      </c>
      <c r="F16" s="17">
        <f t="shared" si="3"/>
        <v>-7005.2958363769176</v>
      </c>
      <c r="G16" s="18">
        <f t="shared" si="4"/>
        <v>827116.50840029249</v>
      </c>
      <c r="H16" s="19">
        <f t="shared" si="2"/>
        <v>26.761954357399389</v>
      </c>
      <c r="I16" s="20">
        <f t="shared" si="5"/>
        <v>2.2380456426006106</v>
      </c>
    </row>
    <row r="17" spans="1:9" x14ac:dyDescent="0.25">
      <c r="A17" s="6">
        <v>15</v>
      </c>
      <c r="B17" s="7">
        <v>16</v>
      </c>
      <c r="C17" s="10">
        <v>3690</v>
      </c>
      <c r="D17" s="17">
        <f t="shared" si="0"/>
        <v>-5.2972972972972983</v>
      </c>
      <c r="E17" s="17">
        <f t="shared" si="1"/>
        <v>670.54054054054041</v>
      </c>
      <c r="F17" s="17">
        <f t="shared" si="3"/>
        <v>-3552.0525931336742</v>
      </c>
      <c r="G17" s="18">
        <f t="shared" si="4"/>
        <v>449624.61650840013</v>
      </c>
      <c r="H17" s="19">
        <f t="shared" si="2"/>
        <v>17.268229194440451</v>
      </c>
      <c r="I17" s="20">
        <f t="shared" si="5"/>
        <v>-1.2682291944404511</v>
      </c>
    </row>
    <row r="18" spans="1:9" x14ac:dyDescent="0.25">
      <c r="A18" s="6">
        <v>16</v>
      </c>
      <c r="B18" s="7">
        <v>22</v>
      </c>
      <c r="C18" s="10">
        <v>3180</v>
      </c>
      <c r="D18" s="17">
        <f t="shared" si="0"/>
        <v>0.70270270270270174</v>
      </c>
      <c r="E18" s="17">
        <f t="shared" si="1"/>
        <v>160.54054054054041</v>
      </c>
      <c r="F18" s="17">
        <f t="shared" si="3"/>
        <v>112.81227173119041</v>
      </c>
      <c r="G18" s="18">
        <f t="shared" si="4"/>
        <v>25773.265157048896</v>
      </c>
      <c r="H18" s="19">
        <f t="shared" si="2"/>
        <v>20.332659468560109</v>
      </c>
      <c r="I18" s="20">
        <f t="shared" si="5"/>
        <v>1.6673405314398906</v>
      </c>
    </row>
    <row r="19" spans="1:9" x14ac:dyDescent="0.25">
      <c r="A19" s="6">
        <v>17</v>
      </c>
      <c r="B19" s="7">
        <v>22</v>
      </c>
      <c r="C19" s="10">
        <v>3220</v>
      </c>
      <c r="D19" s="17">
        <f t="shared" si="0"/>
        <v>0.70270270270270174</v>
      </c>
      <c r="E19" s="17">
        <f t="shared" si="1"/>
        <v>200.54054054054041</v>
      </c>
      <c r="F19" s="17">
        <f t="shared" si="3"/>
        <v>140.92037983929848</v>
      </c>
      <c r="G19" s="18">
        <f t="shared" si="4"/>
        <v>40216.508400292128</v>
      </c>
      <c r="H19" s="19">
        <f t="shared" si="2"/>
        <v>20.092311996080138</v>
      </c>
      <c r="I19" s="20">
        <f t="shared" si="5"/>
        <v>1.907688003919862</v>
      </c>
    </row>
    <row r="20" spans="1:9" x14ac:dyDescent="0.25">
      <c r="A20" s="6">
        <v>18</v>
      </c>
      <c r="B20" s="7">
        <v>24</v>
      </c>
      <c r="C20" s="10">
        <v>2750</v>
      </c>
      <c r="D20" s="17">
        <f t="shared" si="0"/>
        <v>2.7027027027027017</v>
      </c>
      <c r="E20" s="17">
        <f t="shared" si="1"/>
        <v>-269.45945945945959</v>
      </c>
      <c r="F20" s="17">
        <f t="shared" si="3"/>
        <v>-728.26880934989049</v>
      </c>
      <c r="G20" s="18">
        <f t="shared" si="4"/>
        <v>72608.400292184146</v>
      </c>
      <c r="H20" s="19">
        <f t="shared" si="2"/>
        <v>22.916394797719821</v>
      </c>
      <c r="I20" s="20">
        <f t="shared" si="5"/>
        <v>1.0836052022801788</v>
      </c>
    </row>
    <row r="21" spans="1:9" x14ac:dyDescent="0.25">
      <c r="A21" s="6">
        <v>19</v>
      </c>
      <c r="B21" s="7">
        <v>19</v>
      </c>
      <c r="C21" s="10">
        <v>3430</v>
      </c>
      <c r="D21" s="17">
        <f t="shared" si="0"/>
        <v>-2.2972972972972983</v>
      </c>
      <c r="E21" s="17">
        <f t="shared" si="1"/>
        <v>410.54054054054041</v>
      </c>
      <c r="F21" s="17">
        <f t="shared" si="3"/>
        <v>-943.13367421475539</v>
      </c>
      <c r="G21" s="18">
        <f t="shared" si="4"/>
        <v>168543.53542731909</v>
      </c>
      <c r="H21" s="19">
        <f t="shared" si="2"/>
        <v>18.830487765560278</v>
      </c>
      <c r="I21" s="20">
        <f t="shared" si="5"/>
        <v>0.16951223443972196</v>
      </c>
    </row>
    <row r="22" spans="1:9" x14ac:dyDescent="0.25">
      <c r="A22" s="6">
        <v>20</v>
      </c>
      <c r="B22" s="7">
        <v>30</v>
      </c>
      <c r="C22" s="10">
        <v>2120</v>
      </c>
      <c r="D22" s="17">
        <f t="shared" si="0"/>
        <v>8.7027027027027017</v>
      </c>
      <c r="E22" s="17">
        <f t="shared" si="1"/>
        <v>-899.45945945945959</v>
      </c>
      <c r="F22" s="17">
        <f t="shared" si="3"/>
        <v>-7827.7282688093501</v>
      </c>
      <c r="G22" s="18">
        <f t="shared" si="4"/>
        <v>809027.31921110325</v>
      </c>
      <c r="H22" s="19">
        <f t="shared" si="2"/>
        <v>26.701867489279394</v>
      </c>
      <c r="I22" s="20">
        <f t="shared" si="5"/>
        <v>3.2981325107206061</v>
      </c>
    </row>
    <row r="23" spans="1:9" x14ac:dyDescent="0.25">
      <c r="A23" s="6">
        <v>21</v>
      </c>
      <c r="B23" s="7">
        <v>18</v>
      </c>
      <c r="C23" s="10">
        <v>3600</v>
      </c>
      <c r="D23" s="17">
        <f t="shared" si="0"/>
        <v>-3.2972972972972983</v>
      </c>
      <c r="E23" s="17">
        <f t="shared" si="1"/>
        <v>580.54054054054041</v>
      </c>
      <c r="F23" s="17">
        <f t="shared" si="3"/>
        <v>-1914.2147552958365</v>
      </c>
      <c r="G23" s="18">
        <f t="shared" si="4"/>
        <v>337027.31921110285</v>
      </c>
      <c r="H23" s="19">
        <f t="shared" si="2"/>
        <v>17.809011007520393</v>
      </c>
      <c r="I23" s="20">
        <f t="shared" si="5"/>
        <v>0.19098899247960688</v>
      </c>
    </row>
    <row r="24" spans="1:9" x14ac:dyDescent="0.25">
      <c r="A24" s="6">
        <v>22</v>
      </c>
      <c r="B24" s="7">
        <v>16</v>
      </c>
      <c r="C24" s="10">
        <v>3600</v>
      </c>
      <c r="D24" s="17">
        <f t="shared" si="0"/>
        <v>-5.2972972972972983</v>
      </c>
      <c r="E24" s="17">
        <f t="shared" si="1"/>
        <v>580.54054054054041</v>
      </c>
      <c r="F24" s="17">
        <f t="shared" si="3"/>
        <v>-3075.2958363769171</v>
      </c>
      <c r="G24" s="18">
        <f t="shared" si="4"/>
        <v>337027.31921110285</v>
      </c>
      <c r="H24" s="19">
        <f t="shared" si="2"/>
        <v>17.809011007520393</v>
      </c>
      <c r="I24" s="20">
        <f t="shared" si="5"/>
        <v>-1.8090110075203931</v>
      </c>
    </row>
    <row r="25" spans="1:9" x14ac:dyDescent="0.25">
      <c r="A25" s="6">
        <v>23</v>
      </c>
      <c r="B25" s="7">
        <v>17</v>
      </c>
      <c r="C25" s="10">
        <v>3740</v>
      </c>
      <c r="D25" s="17">
        <f t="shared" si="0"/>
        <v>-4.2972972972972983</v>
      </c>
      <c r="E25" s="17">
        <f t="shared" si="1"/>
        <v>720.54054054054041</v>
      </c>
      <c r="F25" s="17">
        <f t="shared" si="3"/>
        <v>-3096.3769174579988</v>
      </c>
      <c r="G25" s="18">
        <f t="shared" si="4"/>
        <v>519178.67056245415</v>
      </c>
      <c r="H25" s="19">
        <f t="shared" si="2"/>
        <v>16.967794853840488</v>
      </c>
      <c r="I25" s="20">
        <f t="shared" si="5"/>
        <v>3.220514615951231E-2</v>
      </c>
    </row>
    <row r="26" spans="1:9" x14ac:dyDescent="0.25">
      <c r="A26" s="6">
        <v>24</v>
      </c>
      <c r="B26" s="7">
        <v>28</v>
      </c>
      <c r="C26" s="10">
        <v>1800</v>
      </c>
      <c r="D26" s="17">
        <f t="shared" si="0"/>
        <v>6.7027027027027017</v>
      </c>
      <c r="E26" s="17">
        <f t="shared" si="1"/>
        <v>-1219.4594594594596</v>
      </c>
      <c r="F26" s="17">
        <f t="shared" si="3"/>
        <v>-8173.6742147552959</v>
      </c>
      <c r="G26" s="18">
        <f t="shared" si="4"/>
        <v>1487081.3732651575</v>
      </c>
      <c r="H26" s="19">
        <f t="shared" si="2"/>
        <v>28.62464726911918</v>
      </c>
      <c r="I26" s="20">
        <f t="shared" si="5"/>
        <v>-0.62464726911917978</v>
      </c>
    </row>
    <row r="27" spans="1:9" x14ac:dyDescent="0.25">
      <c r="A27" s="6">
        <v>25</v>
      </c>
      <c r="B27" s="7">
        <v>21</v>
      </c>
      <c r="C27" s="10">
        <v>2650</v>
      </c>
      <c r="D27" s="17">
        <f t="shared" si="0"/>
        <v>-0.29729729729729826</v>
      </c>
      <c r="E27" s="17">
        <f t="shared" si="1"/>
        <v>-369.45945945945959</v>
      </c>
      <c r="F27" s="17">
        <f t="shared" si="3"/>
        <v>109.83929875821808</v>
      </c>
      <c r="G27" s="18">
        <f t="shared" si="4"/>
        <v>136500.29218407607</v>
      </c>
      <c r="H27" s="19">
        <f t="shared" si="2"/>
        <v>23.517263478919752</v>
      </c>
      <c r="I27" s="20">
        <f t="shared" si="5"/>
        <v>-2.5172634789197517</v>
      </c>
    </row>
    <row r="28" spans="1:9" x14ac:dyDescent="0.25">
      <c r="A28" s="6">
        <v>26</v>
      </c>
      <c r="B28" s="7">
        <v>12</v>
      </c>
      <c r="C28" s="10">
        <v>4840</v>
      </c>
      <c r="D28" s="17">
        <f t="shared" si="0"/>
        <v>-9.2972972972972983</v>
      </c>
      <c r="E28" s="17">
        <f t="shared" si="1"/>
        <v>1820.5405405405404</v>
      </c>
      <c r="F28" s="17">
        <f t="shared" si="3"/>
        <v>-16926.106647187728</v>
      </c>
      <c r="G28" s="18">
        <f t="shared" si="4"/>
        <v>3314367.8597516431</v>
      </c>
      <c r="H28" s="19">
        <f t="shared" si="2"/>
        <v>10.358239360641225</v>
      </c>
      <c r="I28" s="20">
        <f t="shared" si="5"/>
        <v>1.6417606393587754</v>
      </c>
    </row>
    <row r="29" spans="1:9" x14ac:dyDescent="0.25">
      <c r="A29" s="6">
        <v>27</v>
      </c>
      <c r="B29" s="7">
        <v>12</v>
      </c>
      <c r="C29" s="10">
        <v>4720</v>
      </c>
      <c r="D29" s="17">
        <f t="shared" si="0"/>
        <v>-9.2972972972972983</v>
      </c>
      <c r="E29" s="17">
        <f t="shared" si="1"/>
        <v>1700.5405405405404</v>
      </c>
      <c r="F29" s="17">
        <f t="shared" si="3"/>
        <v>-15810.430971512053</v>
      </c>
      <c r="G29" s="18">
        <f t="shared" si="4"/>
        <v>2891838.1300219134</v>
      </c>
      <c r="H29" s="19">
        <f t="shared" si="2"/>
        <v>11.079281778081146</v>
      </c>
      <c r="I29" s="20">
        <f t="shared" si="5"/>
        <v>0.92071822191885389</v>
      </c>
    </row>
    <row r="30" spans="1:9" x14ac:dyDescent="0.25">
      <c r="A30" s="6">
        <v>28</v>
      </c>
      <c r="B30" s="7">
        <v>14</v>
      </c>
      <c r="C30" s="10">
        <v>3830</v>
      </c>
      <c r="D30" s="17">
        <f t="shared" si="0"/>
        <v>-7.2972972972972983</v>
      </c>
      <c r="E30" s="17">
        <f t="shared" si="1"/>
        <v>810.54054054054041</v>
      </c>
      <c r="F30" s="17">
        <f t="shared" si="3"/>
        <v>-5914.7552958363767</v>
      </c>
      <c r="G30" s="18">
        <f t="shared" si="4"/>
        <v>656975.96785975143</v>
      </c>
      <c r="H30" s="19">
        <f t="shared" si="2"/>
        <v>16.427013040760546</v>
      </c>
      <c r="I30" s="20">
        <f t="shared" si="5"/>
        <v>-2.4270130407605457</v>
      </c>
    </row>
    <row r="31" spans="1:9" x14ac:dyDescent="0.25">
      <c r="A31" s="6">
        <v>29</v>
      </c>
      <c r="B31" s="7">
        <v>22</v>
      </c>
      <c r="C31" s="10">
        <v>2580</v>
      </c>
      <c r="D31" s="17">
        <f t="shared" si="0"/>
        <v>0.70270270270270174</v>
      </c>
      <c r="E31" s="17">
        <f t="shared" si="1"/>
        <v>-439.45945945945959</v>
      </c>
      <c r="F31" s="17">
        <f t="shared" si="3"/>
        <v>-308.80934989043067</v>
      </c>
      <c r="G31" s="18">
        <f t="shared" si="4"/>
        <v>193124.61650840042</v>
      </c>
      <c r="H31" s="19">
        <f t="shared" si="2"/>
        <v>23.937871555759706</v>
      </c>
      <c r="I31" s="20">
        <f t="shared" si="5"/>
        <v>-1.9378715557597062</v>
      </c>
    </row>
    <row r="32" spans="1:9" x14ac:dyDescent="0.25">
      <c r="A32" s="6">
        <v>30</v>
      </c>
      <c r="B32" s="7">
        <v>14</v>
      </c>
      <c r="C32" s="10">
        <v>4060</v>
      </c>
      <c r="D32" s="17">
        <f t="shared" si="0"/>
        <v>-7.2972972972972983</v>
      </c>
      <c r="E32" s="17">
        <f t="shared" si="1"/>
        <v>1040.5405405405404</v>
      </c>
      <c r="F32" s="17">
        <f t="shared" si="3"/>
        <v>-7593.133674214755</v>
      </c>
      <c r="G32" s="18">
        <f t="shared" si="4"/>
        <v>1082724.6165084001</v>
      </c>
      <c r="H32" s="19">
        <f t="shared" si="2"/>
        <v>15.045015074000702</v>
      </c>
      <c r="I32" s="20">
        <f t="shared" si="5"/>
        <v>-1.0450150740007018</v>
      </c>
    </row>
    <row r="33" spans="1:9" x14ac:dyDescent="0.25">
      <c r="A33" s="6">
        <v>31</v>
      </c>
      <c r="B33" s="7">
        <v>15</v>
      </c>
      <c r="C33" s="10">
        <v>3720</v>
      </c>
      <c r="D33" s="17">
        <f t="shared" si="0"/>
        <v>-6.2972972972972983</v>
      </c>
      <c r="E33" s="17">
        <f t="shared" si="1"/>
        <v>700.54054054054041</v>
      </c>
      <c r="F33" s="17">
        <f t="shared" si="3"/>
        <v>-4411.5120525931334</v>
      </c>
      <c r="G33" s="18">
        <f t="shared" si="4"/>
        <v>490757.04894083255</v>
      </c>
      <c r="H33" s="19">
        <f t="shared" si="2"/>
        <v>17.087968590080472</v>
      </c>
      <c r="I33" s="20">
        <f t="shared" si="5"/>
        <v>-2.0879685900804716</v>
      </c>
    </row>
    <row r="34" spans="1:9" x14ac:dyDescent="0.25">
      <c r="A34" s="6">
        <v>32</v>
      </c>
      <c r="B34" s="7">
        <v>18</v>
      </c>
      <c r="C34" s="10">
        <v>3370</v>
      </c>
      <c r="D34" s="17">
        <f t="shared" si="0"/>
        <v>-3.2972972972972983</v>
      </c>
      <c r="E34" s="17">
        <f t="shared" si="1"/>
        <v>350.54054054054041</v>
      </c>
      <c r="F34" s="17">
        <f t="shared" si="3"/>
        <v>-1155.836376917458</v>
      </c>
      <c r="G34" s="18">
        <f t="shared" si="4"/>
        <v>122878.67056245425</v>
      </c>
      <c r="H34" s="19">
        <f t="shared" si="2"/>
        <v>19.191008974280237</v>
      </c>
      <c r="I34" s="20">
        <f t="shared" si="5"/>
        <v>-1.191008974280237</v>
      </c>
    </row>
    <row r="35" spans="1:9" x14ac:dyDescent="0.25">
      <c r="A35" s="6">
        <v>33</v>
      </c>
      <c r="B35" s="7">
        <v>14</v>
      </c>
      <c r="C35" s="10">
        <v>4130</v>
      </c>
      <c r="D35" s="17">
        <f t="shared" ref="D35:D66" si="6">(B35-Y_bar)</f>
        <v>-7.2972972972972983</v>
      </c>
      <c r="E35" s="17">
        <f t="shared" ref="E35:E66" si="7">(C35-x_bar)</f>
        <v>1110.5405405405404</v>
      </c>
      <c r="F35" s="17">
        <f t="shared" si="3"/>
        <v>-8103.9444850255659</v>
      </c>
      <c r="G35" s="18">
        <f t="shared" si="4"/>
        <v>1233300.2921840756</v>
      </c>
      <c r="H35" s="19">
        <f t="shared" ref="H35:H66" si="8">beta_0+beta_1*C35</f>
        <v>14.624406997160747</v>
      </c>
      <c r="I35" s="20">
        <f t="shared" si="5"/>
        <v>-0.62440699716074732</v>
      </c>
    </row>
    <row r="36" spans="1:9" x14ac:dyDescent="0.25">
      <c r="A36" s="6">
        <v>34</v>
      </c>
      <c r="B36" s="7">
        <v>20</v>
      </c>
      <c r="C36" s="10">
        <v>2830</v>
      </c>
      <c r="D36" s="17">
        <f t="shared" si="6"/>
        <v>-1.2972972972972983</v>
      </c>
      <c r="E36" s="17">
        <f t="shared" si="7"/>
        <v>-189.45945945945959</v>
      </c>
      <c r="F36" s="17">
        <f t="shared" si="3"/>
        <v>245.78524470416397</v>
      </c>
      <c r="G36" s="18">
        <f t="shared" si="4"/>
        <v>35894.886778670611</v>
      </c>
      <c r="H36" s="19">
        <f t="shared" si="8"/>
        <v>22.435699852759875</v>
      </c>
      <c r="I36" s="20">
        <f t="shared" si="5"/>
        <v>-2.4356998527598748</v>
      </c>
    </row>
    <row r="37" spans="1:9" x14ac:dyDescent="0.25">
      <c r="A37" s="6">
        <v>35</v>
      </c>
      <c r="B37" s="7">
        <v>21</v>
      </c>
      <c r="C37" s="10">
        <v>4060</v>
      </c>
      <c r="D37" s="17">
        <f t="shared" si="6"/>
        <v>-0.29729729729729826</v>
      </c>
      <c r="E37" s="17">
        <f t="shared" si="7"/>
        <v>1040.5405405405404</v>
      </c>
      <c r="F37" s="17">
        <f t="shared" si="3"/>
        <v>-309.34989043097249</v>
      </c>
      <c r="G37" s="18">
        <f t="shared" si="4"/>
        <v>1082724.6165084001</v>
      </c>
      <c r="H37" s="19">
        <f t="shared" si="8"/>
        <v>15.045015074000702</v>
      </c>
      <c r="I37" s="20">
        <f t="shared" si="5"/>
        <v>5.9549849259992982</v>
      </c>
    </row>
    <row r="38" spans="1:9" x14ac:dyDescent="0.25">
      <c r="A38" s="6">
        <v>36</v>
      </c>
      <c r="B38" s="7">
        <v>19</v>
      </c>
      <c r="C38" s="10">
        <v>3310</v>
      </c>
      <c r="D38" s="17">
        <f t="shared" si="6"/>
        <v>-2.2972972972972983</v>
      </c>
      <c r="E38" s="17">
        <f t="shared" si="7"/>
        <v>290.54054054054041</v>
      </c>
      <c r="F38" s="17">
        <f t="shared" si="3"/>
        <v>-667.45799853907954</v>
      </c>
      <c r="G38" s="18">
        <f t="shared" si="4"/>
        <v>84413.8056975894</v>
      </c>
      <c r="H38" s="19">
        <f t="shared" si="8"/>
        <v>19.551530183000196</v>
      </c>
      <c r="I38" s="20">
        <f t="shared" si="5"/>
        <v>-0.55153018300019596</v>
      </c>
    </row>
    <row r="39" spans="1:9" x14ac:dyDescent="0.25">
      <c r="A39" s="6">
        <v>37</v>
      </c>
      <c r="B39" s="7">
        <v>19</v>
      </c>
      <c r="C39" s="10">
        <v>3300</v>
      </c>
      <c r="D39" s="17">
        <f t="shared" si="6"/>
        <v>-2.2972972972972983</v>
      </c>
      <c r="E39" s="17">
        <f t="shared" si="7"/>
        <v>280.54054054054041</v>
      </c>
      <c r="F39" s="17">
        <f t="shared" si="3"/>
        <v>-644.48502556610663</v>
      </c>
      <c r="G39" s="18">
        <f t="shared" si="4"/>
        <v>78702.994886778601</v>
      </c>
      <c r="H39" s="19">
        <f t="shared" si="8"/>
        <v>19.611617051120191</v>
      </c>
      <c r="I39" s="20">
        <f t="shared" si="5"/>
        <v>-0.61161705112019149</v>
      </c>
    </row>
    <row r="40" spans="1:9" x14ac:dyDescent="0.25">
      <c r="A40" s="6">
        <v>38</v>
      </c>
      <c r="B40" s="7">
        <v>18</v>
      </c>
      <c r="C40" s="10">
        <v>3690</v>
      </c>
      <c r="D40" s="17">
        <f t="shared" si="6"/>
        <v>-3.2972972972972983</v>
      </c>
      <c r="E40" s="17">
        <f t="shared" si="7"/>
        <v>670.54054054054041</v>
      </c>
      <c r="F40" s="17">
        <f t="shared" si="3"/>
        <v>-2210.9715120525934</v>
      </c>
      <c r="G40" s="18">
        <f t="shared" si="4"/>
        <v>449624.61650840013</v>
      </c>
      <c r="H40" s="19">
        <f t="shared" si="8"/>
        <v>17.268229194440451</v>
      </c>
      <c r="I40" s="20">
        <f t="shared" si="5"/>
        <v>0.73177080555954888</v>
      </c>
    </row>
    <row r="41" spans="1:9" x14ac:dyDescent="0.25">
      <c r="A41" s="6">
        <v>39</v>
      </c>
      <c r="B41" s="7">
        <v>19</v>
      </c>
      <c r="C41" s="10">
        <v>3370</v>
      </c>
      <c r="D41" s="17">
        <f t="shared" si="6"/>
        <v>-2.2972972972972983</v>
      </c>
      <c r="E41" s="17">
        <f t="shared" si="7"/>
        <v>350.54054054054041</v>
      </c>
      <c r="F41" s="17">
        <f t="shared" si="3"/>
        <v>-805.29583637691746</v>
      </c>
      <c r="G41" s="18">
        <f t="shared" si="4"/>
        <v>122878.67056245425</v>
      </c>
      <c r="H41" s="19">
        <f t="shared" si="8"/>
        <v>19.191008974280237</v>
      </c>
      <c r="I41" s="20">
        <f t="shared" si="5"/>
        <v>-0.191008974280237</v>
      </c>
    </row>
    <row r="42" spans="1:9" x14ac:dyDescent="0.25">
      <c r="A42" s="6">
        <v>40</v>
      </c>
      <c r="B42" s="7">
        <v>24</v>
      </c>
      <c r="C42" s="10">
        <v>2730</v>
      </c>
      <c r="D42" s="17">
        <f t="shared" si="6"/>
        <v>2.7027027027027017</v>
      </c>
      <c r="E42" s="17">
        <f t="shared" si="7"/>
        <v>-289.45945945945959</v>
      </c>
      <c r="F42" s="17">
        <f t="shared" si="3"/>
        <v>-782.32286340394455</v>
      </c>
      <c r="G42" s="18">
        <f t="shared" si="4"/>
        <v>83786.778670562533</v>
      </c>
      <c r="H42" s="19">
        <f t="shared" si="8"/>
        <v>23.036568533959805</v>
      </c>
      <c r="I42" s="20">
        <f t="shared" si="5"/>
        <v>0.96343146604019481</v>
      </c>
    </row>
    <row r="43" spans="1:9" x14ac:dyDescent="0.25">
      <c r="A43" s="6">
        <v>41</v>
      </c>
      <c r="B43" s="7">
        <v>16</v>
      </c>
      <c r="C43" s="10">
        <v>4030</v>
      </c>
      <c r="D43" s="17">
        <f t="shared" si="6"/>
        <v>-5.2972972972972983</v>
      </c>
      <c r="E43" s="17">
        <f t="shared" si="7"/>
        <v>1010.5405405405404</v>
      </c>
      <c r="F43" s="17">
        <f t="shared" si="3"/>
        <v>-5353.133674214756</v>
      </c>
      <c r="G43" s="18">
        <f t="shared" si="4"/>
        <v>1021192.1840759676</v>
      </c>
      <c r="H43" s="19">
        <f t="shared" si="8"/>
        <v>15.225275678360681</v>
      </c>
      <c r="I43" s="20">
        <f t="shared" si="5"/>
        <v>0.7747243216393187</v>
      </c>
    </row>
    <row r="44" spans="1:9" x14ac:dyDescent="0.25">
      <c r="A44" s="6">
        <v>42</v>
      </c>
      <c r="B44" s="7">
        <v>28</v>
      </c>
      <c r="C44" s="10">
        <v>3260</v>
      </c>
      <c r="D44" s="17">
        <f t="shared" si="6"/>
        <v>6.7027027027027017</v>
      </c>
      <c r="E44" s="17">
        <f t="shared" si="7"/>
        <v>240.54054054054041</v>
      </c>
      <c r="F44" s="17">
        <f t="shared" si="3"/>
        <v>1612.271731190649</v>
      </c>
      <c r="G44" s="18">
        <f t="shared" si="4"/>
        <v>57859.751643535361</v>
      </c>
      <c r="H44" s="19">
        <f t="shared" si="8"/>
        <v>19.851964523600163</v>
      </c>
      <c r="I44" s="20">
        <f t="shared" si="5"/>
        <v>8.1480354763998371</v>
      </c>
    </row>
    <row r="45" spans="1:9" x14ac:dyDescent="0.25">
      <c r="A45" s="6">
        <v>43</v>
      </c>
      <c r="B45" s="7">
        <v>34</v>
      </c>
      <c r="C45" s="10">
        <v>1800</v>
      </c>
      <c r="D45" s="17">
        <f t="shared" si="6"/>
        <v>12.702702702702702</v>
      </c>
      <c r="E45" s="17">
        <f t="shared" si="7"/>
        <v>-1219.4594594594596</v>
      </c>
      <c r="F45" s="17">
        <f t="shared" si="3"/>
        <v>-15490.430971512053</v>
      </c>
      <c r="G45" s="18">
        <f t="shared" si="4"/>
        <v>1487081.3732651575</v>
      </c>
      <c r="H45" s="19">
        <f t="shared" si="8"/>
        <v>28.62464726911918</v>
      </c>
      <c r="I45" s="20">
        <f t="shared" si="5"/>
        <v>5.3753527308808202</v>
      </c>
    </row>
    <row r="46" spans="1:9" x14ac:dyDescent="0.25">
      <c r="A46" s="6">
        <v>44</v>
      </c>
      <c r="B46" s="7">
        <v>25</v>
      </c>
      <c r="C46" s="10">
        <v>2200</v>
      </c>
      <c r="D46" s="17">
        <f t="shared" si="6"/>
        <v>3.7027027027027017</v>
      </c>
      <c r="E46" s="17">
        <f t="shared" si="7"/>
        <v>-819.45945945945959</v>
      </c>
      <c r="F46" s="17">
        <f t="shared" si="3"/>
        <v>-3034.2147552958363</v>
      </c>
      <c r="G46" s="18">
        <f t="shared" si="4"/>
        <v>671513.80569758965</v>
      </c>
      <c r="H46" s="19">
        <f t="shared" si="8"/>
        <v>26.221172544319451</v>
      </c>
      <c r="I46" s="20">
        <f t="shared" si="5"/>
        <v>-1.221172544319451</v>
      </c>
    </row>
    <row r="47" spans="1:9" x14ac:dyDescent="0.25">
      <c r="A47" s="6">
        <v>45</v>
      </c>
      <c r="B47" s="7">
        <v>26</v>
      </c>
      <c r="C47" s="10">
        <v>2520</v>
      </c>
      <c r="D47" s="17">
        <f t="shared" si="6"/>
        <v>4.7027027027027017</v>
      </c>
      <c r="E47" s="17">
        <f t="shared" si="7"/>
        <v>-499.45945945945959</v>
      </c>
      <c r="F47" s="17">
        <f t="shared" si="3"/>
        <v>-2348.8093498904313</v>
      </c>
      <c r="G47" s="18">
        <f t="shared" si="4"/>
        <v>249459.75164353556</v>
      </c>
      <c r="H47" s="19">
        <f t="shared" si="8"/>
        <v>24.298392764479665</v>
      </c>
      <c r="I47" s="20">
        <f t="shared" si="5"/>
        <v>1.7016072355203349</v>
      </c>
    </row>
    <row r="48" spans="1:9" x14ac:dyDescent="0.25">
      <c r="A48" s="6">
        <v>46</v>
      </c>
      <c r="B48" s="7">
        <v>18</v>
      </c>
      <c r="C48" s="10">
        <v>3330</v>
      </c>
      <c r="D48" s="17">
        <f t="shared" si="6"/>
        <v>-3.2972972972972983</v>
      </c>
      <c r="E48" s="17">
        <f t="shared" si="7"/>
        <v>310.54054054054041</v>
      </c>
      <c r="F48" s="17">
        <f t="shared" si="3"/>
        <v>-1023.944485025566</v>
      </c>
      <c r="G48" s="18">
        <f t="shared" si="4"/>
        <v>96435.427319211012</v>
      </c>
      <c r="H48" s="19">
        <f t="shared" si="8"/>
        <v>19.431356446760212</v>
      </c>
      <c r="I48" s="20">
        <f t="shared" si="5"/>
        <v>-1.431356446760212</v>
      </c>
    </row>
    <row r="49" spans="1:9" x14ac:dyDescent="0.25">
      <c r="A49" s="6">
        <v>47</v>
      </c>
      <c r="B49" s="7">
        <v>18</v>
      </c>
      <c r="C49" s="10">
        <v>3700</v>
      </c>
      <c r="D49" s="17">
        <f t="shared" si="6"/>
        <v>-3.2972972972972983</v>
      </c>
      <c r="E49" s="17">
        <f t="shared" si="7"/>
        <v>680.54054054054041</v>
      </c>
      <c r="F49" s="17">
        <f t="shared" si="3"/>
        <v>-2243.9444850255663</v>
      </c>
      <c r="G49" s="18">
        <f t="shared" si="4"/>
        <v>463135.4273192109</v>
      </c>
      <c r="H49" s="19">
        <f t="shared" si="8"/>
        <v>17.208142326320459</v>
      </c>
      <c r="I49" s="20">
        <f t="shared" si="5"/>
        <v>0.79185767367954085</v>
      </c>
    </row>
    <row r="50" spans="1:9" x14ac:dyDescent="0.25">
      <c r="A50" s="6">
        <v>48</v>
      </c>
      <c r="B50" s="7">
        <v>18</v>
      </c>
      <c r="C50" s="10">
        <v>3470</v>
      </c>
      <c r="D50" s="17">
        <f t="shared" si="6"/>
        <v>-3.2972972972972983</v>
      </c>
      <c r="E50" s="17">
        <f t="shared" si="7"/>
        <v>450.54054054054041</v>
      </c>
      <c r="F50" s="17">
        <f t="shared" si="3"/>
        <v>-1485.5661066471878</v>
      </c>
      <c r="G50" s="18">
        <f t="shared" si="4"/>
        <v>202986.77867056234</v>
      </c>
      <c r="H50" s="19">
        <f t="shared" si="8"/>
        <v>18.590140293080303</v>
      </c>
      <c r="I50" s="20">
        <f t="shared" si="5"/>
        <v>-0.59014029308030302</v>
      </c>
    </row>
    <row r="51" spans="1:9" x14ac:dyDescent="0.25">
      <c r="A51" s="6">
        <v>49</v>
      </c>
      <c r="B51" s="7">
        <v>19</v>
      </c>
      <c r="C51" s="10">
        <v>3210</v>
      </c>
      <c r="D51" s="17">
        <f t="shared" si="6"/>
        <v>-2.2972972972972983</v>
      </c>
      <c r="E51" s="17">
        <f t="shared" si="7"/>
        <v>190.54054054054041</v>
      </c>
      <c r="F51" s="17">
        <f t="shared" si="3"/>
        <v>-437.72826880934974</v>
      </c>
      <c r="G51" s="18">
        <f t="shared" si="4"/>
        <v>36305.697589481322</v>
      </c>
      <c r="H51" s="19">
        <f t="shared" si="8"/>
        <v>20.15239886420013</v>
      </c>
      <c r="I51" s="20">
        <f t="shared" si="5"/>
        <v>-1.1523988642001299</v>
      </c>
    </row>
    <row r="52" spans="1:9" x14ac:dyDescent="0.25">
      <c r="A52" s="6">
        <v>50</v>
      </c>
      <c r="B52" s="7">
        <v>19</v>
      </c>
      <c r="C52" s="10">
        <v>3200</v>
      </c>
      <c r="D52" s="17">
        <f t="shared" si="6"/>
        <v>-2.2972972972972983</v>
      </c>
      <c r="E52" s="17">
        <f t="shared" si="7"/>
        <v>180.54054054054041</v>
      </c>
      <c r="F52" s="17">
        <f t="shared" si="3"/>
        <v>-414.75529583637677</v>
      </c>
      <c r="G52" s="18">
        <f t="shared" si="4"/>
        <v>32594.886778670512</v>
      </c>
      <c r="H52" s="19">
        <f t="shared" si="8"/>
        <v>20.212485732320122</v>
      </c>
      <c r="I52" s="20">
        <f t="shared" si="5"/>
        <v>-1.2124857323201219</v>
      </c>
    </row>
    <row r="53" spans="1:9" x14ac:dyDescent="0.25">
      <c r="A53" s="6">
        <v>51</v>
      </c>
      <c r="B53" s="7">
        <v>19</v>
      </c>
      <c r="C53" s="10">
        <v>3420</v>
      </c>
      <c r="D53" s="17">
        <f t="shared" si="6"/>
        <v>-2.2972972972972983</v>
      </c>
      <c r="E53" s="17">
        <f t="shared" si="7"/>
        <v>400.54054054054041</v>
      </c>
      <c r="F53" s="17">
        <f t="shared" si="3"/>
        <v>-920.16070124178236</v>
      </c>
      <c r="G53" s="18">
        <f t="shared" si="4"/>
        <v>160432.72461650829</v>
      </c>
      <c r="H53" s="19">
        <f t="shared" si="8"/>
        <v>18.89057463368027</v>
      </c>
      <c r="I53" s="20">
        <f t="shared" si="5"/>
        <v>0.10942536631972999</v>
      </c>
    </row>
    <row r="54" spans="1:9" x14ac:dyDescent="0.25">
      <c r="A54" s="6">
        <v>52</v>
      </c>
      <c r="B54" s="7">
        <v>24</v>
      </c>
      <c r="C54" s="10">
        <v>2690</v>
      </c>
      <c r="D54" s="17">
        <f t="shared" si="6"/>
        <v>2.7027027027027017</v>
      </c>
      <c r="E54" s="17">
        <f t="shared" si="7"/>
        <v>-329.45945945945959</v>
      </c>
      <c r="F54" s="17">
        <f t="shared" si="3"/>
        <v>-890.43097151205268</v>
      </c>
      <c r="G54" s="18">
        <f t="shared" si="4"/>
        <v>108543.53542731929</v>
      </c>
      <c r="H54" s="19">
        <f t="shared" si="8"/>
        <v>23.27691600643978</v>
      </c>
      <c r="I54" s="20">
        <f t="shared" si="5"/>
        <v>0.7230839935602198</v>
      </c>
    </row>
    <row r="55" spans="1:9" x14ac:dyDescent="0.25">
      <c r="A55" s="6">
        <v>53</v>
      </c>
      <c r="B55" s="7">
        <v>17</v>
      </c>
      <c r="C55" s="10">
        <v>2830</v>
      </c>
      <c r="D55" s="17">
        <f t="shared" si="6"/>
        <v>-4.2972972972972983</v>
      </c>
      <c r="E55" s="17">
        <f t="shared" si="7"/>
        <v>-189.45945945945959</v>
      </c>
      <c r="F55" s="17">
        <f t="shared" si="3"/>
        <v>814.16362308254281</v>
      </c>
      <c r="G55" s="18">
        <f t="shared" si="4"/>
        <v>35894.886778670611</v>
      </c>
      <c r="H55" s="19">
        <f t="shared" si="8"/>
        <v>22.435699852759875</v>
      </c>
      <c r="I55" s="20">
        <f t="shared" si="5"/>
        <v>-5.4356998527598748</v>
      </c>
    </row>
    <row r="56" spans="1:9" x14ac:dyDescent="0.25">
      <c r="A56" s="6">
        <v>54</v>
      </c>
      <c r="B56" s="7">
        <v>23</v>
      </c>
      <c r="C56" s="10">
        <v>2070</v>
      </c>
      <c r="D56" s="17">
        <f t="shared" si="6"/>
        <v>1.7027027027027017</v>
      </c>
      <c r="E56" s="17">
        <f t="shared" si="7"/>
        <v>-949.45945945945959</v>
      </c>
      <c r="F56" s="17">
        <f t="shared" si="3"/>
        <v>-1616.6471877282681</v>
      </c>
      <c r="G56" s="18">
        <f t="shared" si="4"/>
        <v>901473.26515704917</v>
      </c>
      <c r="H56" s="19">
        <f t="shared" si="8"/>
        <v>27.002301829879364</v>
      </c>
      <c r="I56" s="20">
        <f t="shared" si="5"/>
        <v>-4.0023018298793644</v>
      </c>
    </row>
    <row r="57" spans="1:9" x14ac:dyDescent="0.25">
      <c r="A57" s="6">
        <v>55</v>
      </c>
      <c r="B57" s="7">
        <v>25</v>
      </c>
      <c r="C57" s="10">
        <v>2650</v>
      </c>
      <c r="D57" s="17">
        <f t="shared" si="6"/>
        <v>3.7027027027027017</v>
      </c>
      <c r="E57" s="17">
        <f t="shared" si="7"/>
        <v>-369.45945945945959</v>
      </c>
      <c r="F57" s="17">
        <f t="shared" si="3"/>
        <v>-1367.9985390796203</v>
      </c>
      <c r="G57" s="18">
        <f t="shared" si="4"/>
        <v>136500.29218407607</v>
      </c>
      <c r="H57" s="19">
        <f t="shared" si="8"/>
        <v>23.517263478919752</v>
      </c>
      <c r="I57" s="20">
        <f t="shared" si="5"/>
        <v>1.4827365210802483</v>
      </c>
    </row>
    <row r="58" spans="1:9" x14ac:dyDescent="0.25">
      <c r="A58" s="6">
        <v>56</v>
      </c>
      <c r="B58" s="7">
        <v>23</v>
      </c>
      <c r="C58" s="10">
        <v>2370</v>
      </c>
      <c r="D58" s="17">
        <f t="shared" si="6"/>
        <v>1.7027027027027017</v>
      </c>
      <c r="E58" s="17">
        <f t="shared" si="7"/>
        <v>-649.45945945945959</v>
      </c>
      <c r="F58" s="17">
        <f t="shared" si="3"/>
        <v>-1105.8363769174575</v>
      </c>
      <c r="G58" s="18">
        <f t="shared" si="4"/>
        <v>421797.58948137343</v>
      </c>
      <c r="H58" s="19">
        <f t="shared" si="8"/>
        <v>25.199695786279563</v>
      </c>
      <c r="I58" s="20">
        <f t="shared" si="5"/>
        <v>-2.1996957862795625</v>
      </c>
    </row>
    <row r="59" spans="1:9" x14ac:dyDescent="0.25">
      <c r="A59" s="6">
        <v>57</v>
      </c>
      <c r="B59" s="7">
        <v>35</v>
      </c>
      <c r="C59" s="10">
        <v>2020</v>
      </c>
      <c r="D59" s="17">
        <f t="shared" si="6"/>
        <v>13.702702702702702</v>
      </c>
      <c r="E59" s="17">
        <f t="shared" si="7"/>
        <v>-999.45945945945959</v>
      </c>
      <c r="F59" s="17">
        <f t="shared" si="3"/>
        <v>-13695.295836376918</v>
      </c>
      <c r="G59" s="18">
        <f t="shared" si="4"/>
        <v>998919.21110299521</v>
      </c>
      <c r="H59" s="19">
        <f t="shared" si="8"/>
        <v>27.302736170479328</v>
      </c>
      <c r="I59" s="20">
        <f t="shared" si="5"/>
        <v>7.6972638295206721</v>
      </c>
    </row>
    <row r="60" spans="1:9" x14ac:dyDescent="0.25">
      <c r="A60" s="6">
        <v>58</v>
      </c>
      <c r="B60" s="7">
        <v>24</v>
      </c>
      <c r="C60" s="10">
        <v>2280</v>
      </c>
      <c r="D60" s="17">
        <f t="shared" si="6"/>
        <v>2.7027027027027017</v>
      </c>
      <c r="E60" s="17">
        <f t="shared" si="7"/>
        <v>-739.45945945945959</v>
      </c>
      <c r="F60" s="17">
        <f t="shared" si="3"/>
        <v>-1998.5390796201605</v>
      </c>
      <c r="G60" s="18">
        <f t="shared" si="4"/>
        <v>546800.29218407616</v>
      </c>
      <c r="H60" s="19">
        <f t="shared" si="8"/>
        <v>25.740477599359505</v>
      </c>
      <c r="I60" s="20">
        <f t="shared" si="5"/>
        <v>-1.7404775993595045</v>
      </c>
    </row>
    <row r="61" spans="1:9" x14ac:dyDescent="0.25">
      <c r="A61" s="6">
        <v>59</v>
      </c>
      <c r="B61" s="7">
        <v>21</v>
      </c>
      <c r="C61" s="10">
        <v>2750</v>
      </c>
      <c r="D61" s="17">
        <f t="shared" si="6"/>
        <v>-0.29729729729729826</v>
      </c>
      <c r="E61" s="17">
        <f t="shared" si="7"/>
        <v>-269.45945945945959</v>
      </c>
      <c r="F61" s="17">
        <f t="shared" si="3"/>
        <v>80.109569028488252</v>
      </c>
      <c r="G61" s="18">
        <f t="shared" si="4"/>
        <v>72608.400292184146</v>
      </c>
      <c r="H61" s="19">
        <f t="shared" si="8"/>
        <v>22.916394797719821</v>
      </c>
      <c r="I61" s="20">
        <f t="shared" si="5"/>
        <v>-1.9163947977198212</v>
      </c>
    </row>
    <row r="62" spans="1:9" x14ac:dyDescent="0.25">
      <c r="A62" s="6">
        <v>60</v>
      </c>
      <c r="B62" s="7">
        <v>21</v>
      </c>
      <c r="C62" s="10">
        <v>2130</v>
      </c>
      <c r="D62" s="17">
        <f t="shared" si="6"/>
        <v>-0.29729729729729826</v>
      </c>
      <c r="E62" s="17">
        <f t="shared" si="7"/>
        <v>-889.45945945945959</v>
      </c>
      <c r="F62" s="17">
        <f t="shared" si="3"/>
        <v>264.43389335281319</v>
      </c>
      <c r="G62" s="18">
        <f t="shared" si="4"/>
        <v>791138.13002191402</v>
      </c>
      <c r="H62" s="19">
        <f t="shared" si="8"/>
        <v>26.641780621159405</v>
      </c>
      <c r="I62" s="20">
        <f t="shared" si="5"/>
        <v>-5.6417806211594055</v>
      </c>
    </row>
    <row r="63" spans="1:9" x14ac:dyDescent="0.25">
      <c r="A63" s="6">
        <v>61</v>
      </c>
      <c r="B63" s="7">
        <v>25</v>
      </c>
      <c r="C63" s="10">
        <v>2240</v>
      </c>
      <c r="D63" s="17">
        <f t="shared" si="6"/>
        <v>3.7027027027027017</v>
      </c>
      <c r="E63" s="17">
        <f t="shared" si="7"/>
        <v>-779.45945945945959</v>
      </c>
      <c r="F63" s="17">
        <f t="shared" si="3"/>
        <v>-2886.106647187728</v>
      </c>
      <c r="G63" s="18">
        <f t="shared" si="4"/>
        <v>607557.04894083296</v>
      </c>
      <c r="H63" s="19">
        <f t="shared" si="8"/>
        <v>25.980825071839476</v>
      </c>
      <c r="I63" s="20">
        <f t="shared" si="5"/>
        <v>-0.98082507183947598</v>
      </c>
    </row>
    <row r="64" spans="1:9" x14ac:dyDescent="0.25">
      <c r="A64" s="6">
        <v>62</v>
      </c>
      <c r="B64" s="7">
        <v>28</v>
      </c>
      <c r="C64" s="10">
        <v>1760</v>
      </c>
      <c r="D64" s="17">
        <f t="shared" si="6"/>
        <v>6.7027027027027017</v>
      </c>
      <c r="E64" s="17">
        <f t="shared" si="7"/>
        <v>-1259.4594594594596</v>
      </c>
      <c r="F64" s="17">
        <f t="shared" si="3"/>
        <v>-8441.7823228634043</v>
      </c>
      <c r="G64" s="18">
        <f t="shared" si="4"/>
        <v>1586238.1300219141</v>
      </c>
      <c r="H64" s="19">
        <f t="shared" si="8"/>
        <v>28.864994741599155</v>
      </c>
      <c r="I64" s="20">
        <f t="shared" si="5"/>
        <v>-0.86499474159915479</v>
      </c>
    </row>
    <row r="65" spans="1:9" x14ac:dyDescent="0.25">
      <c r="A65" s="6">
        <v>63</v>
      </c>
      <c r="B65" s="7">
        <v>30</v>
      </c>
      <c r="C65" s="10">
        <v>1980</v>
      </c>
      <c r="D65" s="17">
        <f t="shared" si="6"/>
        <v>8.7027027027027017</v>
      </c>
      <c r="E65" s="17">
        <f t="shared" si="7"/>
        <v>-1039.4594594594596</v>
      </c>
      <c r="F65" s="17">
        <f t="shared" si="3"/>
        <v>-9046.1066471877293</v>
      </c>
      <c r="G65" s="18">
        <f t="shared" si="4"/>
        <v>1080475.967859752</v>
      </c>
      <c r="H65" s="19">
        <f t="shared" si="8"/>
        <v>27.543083642959303</v>
      </c>
      <c r="I65" s="20">
        <f t="shared" si="5"/>
        <v>2.4569163570406971</v>
      </c>
    </row>
    <row r="66" spans="1:9" x14ac:dyDescent="0.25">
      <c r="A66" s="6">
        <v>64</v>
      </c>
      <c r="B66" s="7">
        <v>14</v>
      </c>
      <c r="C66" s="10">
        <v>3420</v>
      </c>
      <c r="D66" s="17">
        <f t="shared" si="6"/>
        <v>-7.2972972972972983</v>
      </c>
      <c r="E66" s="17">
        <f t="shared" si="7"/>
        <v>400.54054054054041</v>
      </c>
      <c r="F66" s="17">
        <f t="shared" si="3"/>
        <v>-2922.8634039444846</v>
      </c>
      <c r="G66" s="18">
        <f t="shared" si="4"/>
        <v>160432.72461650829</v>
      </c>
      <c r="H66" s="19">
        <f t="shared" si="8"/>
        <v>18.89057463368027</v>
      </c>
      <c r="I66" s="20">
        <f t="shared" si="5"/>
        <v>-4.89057463368027</v>
      </c>
    </row>
    <row r="67" spans="1:9" x14ac:dyDescent="0.25">
      <c r="A67" s="6">
        <v>65</v>
      </c>
      <c r="B67" s="7">
        <v>26</v>
      </c>
      <c r="C67" s="10">
        <v>1830</v>
      </c>
      <c r="D67" s="17">
        <f t="shared" ref="D67:D76" si="9">(B67-Y_bar)</f>
        <v>4.7027027027027017</v>
      </c>
      <c r="E67" s="17">
        <f t="shared" ref="E67:E76" si="10">(C67-x_bar)</f>
        <v>-1189.4594594594596</v>
      </c>
      <c r="F67" s="17">
        <f t="shared" si="3"/>
        <v>-5593.674214755295</v>
      </c>
      <c r="G67" s="18">
        <f t="shared" si="4"/>
        <v>1414813.8056975899</v>
      </c>
      <c r="H67" s="19">
        <f t="shared" ref="H67:H76" si="11">beta_0+beta_1*C67</f>
        <v>28.4443866647592</v>
      </c>
      <c r="I67" s="20">
        <f t="shared" si="5"/>
        <v>-2.4443866647592003</v>
      </c>
    </row>
    <row r="68" spans="1:9" x14ac:dyDescent="0.25">
      <c r="A68" s="6">
        <v>66</v>
      </c>
      <c r="B68" s="7">
        <v>35</v>
      </c>
      <c r="C68" s="10">
        <v>2050</v>
      </c>
      <c r="D68" s="17">
        <f t="shared" si="9"/>
        <v>13.702702702702702</v>
      </c>
      <c r="E68" s="17">
        <f t="shared" si="10"/>
        <v>-969.45945945945959</v>
      </c>
      <c r="F68" s="17">
        <f t="shared" ref="F68:F76" si="12">D68*E68</f>
        <v>-13284.214755295838</v>
      </c>
      <c r="G68" s="18">
        <f t="shared" ref="G68:G76" si="13">E68^2</f>
        <v>939851.64353542763</v>
      </c>
      <c r="H68" s="19">
        <f t="shared" si="11"/>
        <v>27.122475566119348</v>
      </c>
      <c r="I68" s="20">
        <f t="shared" ref="I68:I76" si="14">B68-H68</f>
        <v>7.8775244338806516</v>
      </c>
    </row>
    <row r="69" spans="1:9" x14ac:dyDescent="0.25">
      <c r="A69" s="6">
        <v>67</v>
      </c>
      <c r="B69" s="7">
        <v>18</v>
      </c>
      <c r="C69" s="10">
        <v>2410</v>
      </c>
      <c r="D69" s="17">
        <f t="shared" si="9"/>
        <v>-3.2972972972972983</v>
      </c>
      <c r="E69" s="17">
        <f t="shared" si="10"/>
        <v>-609.45945945945959</v>
      </c>
      <c r="F69" s="17">
        <f t="shared" si="12"/>
        <v>2009.5690284879483</v>
      </c>
      <c r="G69" s="18">
        <f t="shared" si="13"/>
        <v>371440.83272461669</v>
      </c>
      <c r="H69" s="19">
        <f t="shared" si="11"/>
        <v>24.959348313799591</v>
      </c>
      <c r="I69" s="20">
        <f t="shared" si="14"/>
        <v>-6.9593483137995911</v>
      </c>
    </row>
    <row r="70" spans="1:9" x14ac:dyDescent="0.25">
      <c r="A70" s="6">
        <v>68</v>
      </c>
      <c r="B70" s="7">
        <v>31</v>
      </c>
      <c r="C70" s="10">
        <v>2200</v>
      </c>
      <c r="D70" s="17">
        <f t="shared" si="9"/>
        <v>9.7027027027027017</v>
      </c>
      <c r="E70" s="17">
        <f t="shared" si="10"/>
        <v>-819.45945945945959</v>
      </c>
      <c r="F70" s="17">
        <f t="shared" si="12"/>
        <v>-7950.9715120525934</v>
      </c>
      <c r="G70" s="18">
        <f t="shared" si="13"/>
        <v>671513.80569758965</v>
      </c>
      <c r="H70" s="19">
        <f t="shared" si="11"/>
        <v>26.221172544319451</v>
      </c>
      <c r="I70" s="20">
        <f t="shared" si="14"/>
        <v>4.778827455680549</v>
      </c>
    </row>
    <row r="71" spans="1:9" x14ac:dyDescent="0.25">
      <c r="A71" s="6">
        <v>69</v>
      </c>
      <c r="B71" s="7">
        <v>18</v>
      </c>
      <c r="C71" s="10">
        <v>2670</v>
      </c>
      <c r="D71" s="17">
        <f t="shared" si="9"/>
        <v>-3.2972972972972983</v>
      </c>
      <c r="E71" s="17">
        <f t="shared" si="10"/>
        <v>-349.45945945945959</v>
      </c>
      <c r="F71" s="17">
        <f t="shared" si="12"/>
        <v>1152.2717311906508</v>
      </c>
      <c r="G71" s="18">
        <f t="shared" si="13"/>
        <v>122121.91380569768</v>
      </c>
      <c r="H71" s="19">
        <f t="shared" si="11"/>
        <v>23.397089742679768</v>
      </c>
      <c r="I71" s="20">
        <f t="shared" si="14"/>
        <v>-5.3970897426797677</v>
      </c>
    </row>
    <row r="72" spans="1:9" x14ac:dyDescent="0.25">
      <c r="A72" s="6">
        <v>70</v>
      </c>
      <c r="B72" s="7">
        <v>23</v>
      </c>
      <c r="C72" s="10">
        <v>2160</v>
      </c>
      <c r="D72" s="17">
        <f t="shared" si="9"/>
        <v>1.7027027027027017</v>
      </c>
      <c r="E72" s="17">
        <f t="shared" si="10"/>
        <v>-859.45945945945959</v>
      </c>
      <c r="F72" s="17">
        <f t="shared" si="12"/>
        <v>-1463.403944485025</v>
      </c>
      <c r="G72" s="18">
        <f t="shared" si="13"/>
        <v>738670.56245434645</v>
      </c>
      <c r="H72" s="19">
        <f t="shared" si="11"/>
        <v>26.461520016799422</v>
      </c>
      <c r="I72" s="20">
        <f t="shared" si="14"/>
        <v>-3.4615200167994225</v>
      </c>
    </row>
    <row r="73" spans="1:9" x14ac:dyDescent="0.25">
      <c r="A73" s="6">
        <v>71</v>
      </c>
      <c r="B73" s="7">
        <v>41</v>
      </c>
      <c r="C73" s="10">
        <v>2040</v>
      </c>
      <c r="D73" s="17">
        <f t="shared" si="9"/>
        <v>19.702702702702702</v>
      </c>
      <c r="E73" s="17">
        <f t="shared" si="10"/>
        <v>-979.45945945945959</v>
      </c>
      <c r="F73" s="17">
        <f t="shared" si="12"/>
        <v>-19297.998539079621</v>
      </c>
      <c r="G73" s="18">
        <f t="shared" si="13"/>
        <v>959340.83272461675</v>
      </c>
      <c r="H73" s="19">
        <f t="shared" si="11"/>
        <v>27.182562434239344</v>
      </c>
      <c r="I73" s="20">
        <f t="shared" si="14"/>
        <v>13.817437565760656</v>
      </c>
    </row>
    <row r="74" spans="1:9" x14ac:dyDescent="0.25">
      <c r="A74" s="6">
        <v>72</v>
      </c>
      <c r="B74" s="7">
        <v>25</v>
      </c>
      <c r="C74" s="10">
        <v>1930</v>
      </c>
      <c r="D74" s="17">
        <f t="shared" si="9"/>
        <v>3.7027027027027017</v>
      </c>
      <c r="E74" s="17">
        <f t="shared" si="10"/>
        <v>-1089.4594594594596</v>
      </c>
      <c r="F74" s="17">
        <f t="shared" si="12"/>
        <v>-4033.9444850255654</v>
      </c>
      <c r="G74" s="18">
        <f t="shared" si="13"/>
        <v>1186921.9138056978</v>
      </c>
      <c r="H74" s="19">
        <f t="shared" si="11"/>
        <v>27.843517983559266</v>
      </c>
      <c r="I74" s="20">
        <f t="shared" si="14"/>
        <v>-2.8435179835592663</v>
      </c>
    </row>
    <row r="75" spans="1:9" x14ac:dyDescent="0.25">
      <c r="A75" s="6">
        <v>73</v>
      </c>
      <c r="B75" s="7">
        <v>25</v>
      </c>
      <c r="C75" s="10">
        <v>1990</v>
      </c>
      <c r="D75" s="17">
        <f t="shared" si="9"/>
        <v>3.7027027027027017</v>
      </c>
      <c r="E75" s="17">
        <f t="shared" si="10"/>
        <v>-1029.4594594594596</v>
      </c>
      <c r="F75" s="17">
        <f t="shared" si="12"/>
        <v>-3811.7823228634034</v>
      </c>
      <c r="G75" s="18">
        <f t="shared" si="13"/>
        <v>1059786.7786705627</v>
      </c>
      <c r="H75" s="19">
        <f t="shared" si="11"/>
        <v>27.482996774839307</v>
      </c>
      <c r="I75" s="20">
        <f t="shared" si="14"/>
        <v>-2.4829967748393074</v>
      </c>
    </row>
    <row r="76" spans="1:9" ht="15.75" thickBot="1" x14ac:dyDescent="0.3">
      <c r="A76" s="8">
        <v>74</v>
      </c>
      <c r="B76" s="9">
        <v>17</v>
      </c>
      <c r="C76" s="11">
        <v>3170</v>
      </c>
      <c r="D76" s="21">
        <f t="shared" si="9"/>
        <v>-4.2972972972972983</v>
      </c>
      <c r="E76" s="21">
        <f t="shared" si="10"/>
        <v>150.54054054054041</v>
      </c>
      <c r="F76" s="21">
        <f t="shared" si="12"/>
        <v>-646.91745799853868</v>
      </c>
      <c r="G76" s="22">
        <f t="shared" si="13"/>
        <v>22662.45434623809</v>
      </c>
      <c r="H76" s="23">
        <f t="shared" si="11"/>
        <v>20.392746336680101</v>
      </c>
      <c r="I76" s="24">
        <f t="shared" si="14"/>
        <v>-3.3927463366801014</v>
      </c>
    </row>
    <row r="77" spans="1:9" x14ac:dyDescent="0.25">
      <c r="A77" s="33" t="s">
        <v>6</v>
      </c>
      <c r="B77" s="25">
        <f>AVERAGE(B3:B76)</f>
        <v>21.297297297297298</v>
      </c>
      <c r="C77" s="25">
        <f>AVERAGE(C3:C76)</f>
        <v>3019.4594594594596</v>
      </c>
      <c r="D77" s="35"/>
      <c r="E77" s="26"/>
      <c r="F77" s="26"/>
      <c r="G77" s="36"/>
      <c r="H77" s="25">
        <f>AVERAGE(H3:H76)</f>
        <v>21.297297297297295</v>
      </c>
      <c r="I77" s="27">
        <f>AVERAGE(I3:I76)</f>
        <v>-1.2962603963191017E-15</v>
      </c>
    </row>
    <row r="78" spans="1:9" ht="15.75" thickBot="1" x14ac:dyDescent="0.3">
      <c r="A78" s="34" t="s">
        <v>13</v>
      </c>
      <c r="B78" s="28"/>
      <c r="C78" s="28"/>
      <c r="D78" s="37">
        <f t="shared" ref="D78:E78" si="15">SUM(D3:D76)</f>
        <v>7.1054273576010019E-14</v>
      </c>
      <c r="E78" s="29">
        <f t="shared" si="15"/>
        <v>-3.5470293369144201E-11</v>
      </c>
      <c r="F78" s="29">
        <f>SUM(F3:F76)</f>
        <v>-264948.10810810811</v>
      </c>
      <c r="G78" s="38">
        <f>SUM(G3:G76)</f>
        <v>44094178.378378391</v>
      </c>
      <c r="H78" s="28"/>
      <c r="I78" s="30">
        <f>SUM(I3:I76)</f>
        <v>-9.5923269327613525E-14</v>
      </c>
    </row>
    <row r="80" spans="1:9" ht="15.75" thickBot="1" x14ac:dyDescent="0.3"/>
    <row r="81" spans="1:2" x14ac:dyDescent="0.25">
      <c r="A81" s="31" t="s">
        <v>14</v>
      </c>
      <c r="B81" s="39">
        <f>Y_bar-B82*x_bar</f>
        <v>39.44028353071797</v>
      </c>
    </row>
    <row r="82" spans="1:2" ht="15.75" thickBot="1" x14ac:dyDescent="0.3">
      <c r="A82" s="32" t="s">
        <v>15</v>
      </c>
      <c r="B82" s="40">
        <f>F78/G78</f>
        <v>-6.0086868119993272E-3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Simple OLS example</vt:lpstr>
      <vt:lpstr>beta_0</vt:lpstr>
      <vt:lpstr>beta_1</vt:lpstr>
      <vt:lpstr>x_bar</vt:lpstr>
      <vt:lpstr>Y_bar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Cachanosky</dc:creator>
  <cp:lastModifiedBy>Nicolas Cachanosky</cp:lastModifiedBy>
  <dcterms:created xsi:type="dcterms:W3CDTF">2020-10-23T12:32:48Z</dcterms:created>
  <dcterms:modified xsi:type="dcterms:W3CDTF">2020-10-23T22:23:13Z</dcterms:modified>
</cp:coreProperties>
</file>