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01"/>
  <workbookPr/>
  <mc:AlternateContent xmlns:mc="http://schemas.openxmlformats.org/markup-compatibility/2006">
    <mc:Choice Requires="x15">
      <x15ac:absPath xmlns:x15ac="http://schemas.microsoft.com/office/spreadsheetml/2010/11/ac" url="https://d.docs.live.net/62a07d598bdbd2d4/Documents/Development Projects/R/plotibcs/examples/"/>
    </mc:Choice>
  </mc:AlternateContent>
  <xr:revisionPtr revIDLastSave="122" documentId="8_{33CD71A4-6A61-4501-BF8A-94ED4BC140CD}" xr6:coauthVersionLast="47" xr6:coauthVersionMax="47" xr10:uidLastSave="{7D8A93DA-7E23-4757-B641-59E5276AA2D9}"/>
  <bookViews>
    <workbookView xWindow="-98" yWindow="-98" windowWidth="21795" windowHeight="13875" xr2:uid="{00000000-000D-0000-FFFF-FFFF00000000}"/>
  </bookViews>
  <sheets>
    <sheet name="Sheet1" sheetId="5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5" l="1" a="1"/>
  <c r="C6" i="5" s="1"/>
  <c r="C5" i="5" a="1"/>
  <c r="C5" i="5" s="1"/>
  <c r="C4" i="5" a="1"/>
  <c r="C4" i="5" s="1"/>
  <c r="C3" i="5" a="1"/>
  <c r="C3" i="5" s="1"/>
  <c r="C2" i="5" a="1"/>
  <c r="C2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30CC7C-DDD8-4DDE-8E09-6867597C4749}" keepAlive="1" name="Query - gl_sample" description="Connection to the 'gl_sample' query in the workbook." type="5" refreshedVersion="8" background="1" saveData="1">
    <dbPr connection="Provider=Microsoft.Mashup.OleDb.1;Data Source=$Workbook$;Location=gl_sample;Extended Properties=&quot;&quot;" command="SELECT * FROM [gl_sample]"/>
  </connection>
  <connection id="2" xr16:uid="{A7AF6DC7-55B1-45F0-8378-19D50C3A36F2}" keepAlive="1" name="Query - income_statement_mock" description="Connection to the 'income_statement_mock' query in the workbook." type="5" refreshedVersion="8" background="1" saveData="1">
    <dbPr connection="Provider=Microsoft.Mashup.OleDb.1;Data Source=$Workbook$;Location=income_statement_mock;Extended Properties=&quot;&quot;" command="SELECT * FROM [income_statement_mock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sharedStrings.xml><?xml version="1.0" encoding="utf-8"?>
<sst xmlns="http://schemas.openxmlformats.org/spreadsheetml/2006/main" count="60" uniqueCount="38">
  <si>
    <t>Line Item</t>
  </si>
  <si>
    <t>PY</t>
  </si>
  <si>
    <t>AC</t>
  </si>
  <si>
    <t>Licences</t>
  </si>
  <si>
    <t>Consulting</t>
  </si>
  <si>
    <t>Maintenance</t>
  </si>
  <si>
    <t>Other revenue</t>
  </si>
  <si>
    <t>Other op. income</t>
  </si>
  <si>
    <t>Sales revenue</t>
  </si>
  <si>
    <t>Purchases</t>
  </si>
  <si>
    <t>Material expenses</t>
  </si>
  <si>
    <t>Personnel expenses</t>
  </si>
  <si>
    <t>Amortization</t>
  </si>
  <si>
    <t>Other op. expenses</t>
  </si>
  <si>
    <t>Investment income</t>
  </si>
  <si>
    <t>Financial income, net</t>
  </si>
  <si>
    <t>Income tax</t>
  </si>
  <si>
    <t>Profit to other interests</t>
  </si>
  <si>
    <t>Operating Expenses</t>
  </si>
  <si>
    <t>Result before tax</t>
  </si>
  <si>
    <t>bold</t>
  </si>
  <si>
    <t>type</t>
  </si>
  <si>
    <t>bar</t>
  </si>
  <si>
    <t>divider</t>
  </si>
  <si>
    <t>subtotal</t>
  </si>
  <si>
    <t>result</t>
  </si>
  <si>
    <t>subtotal_group</t>
  </si>
  <si>
    <t>Operating result</t>
  </si>
  <si>
    <t>Result after tax</t>
  </si>
  <si>
    <t>Group result</t>
  </si>
  <si>
    <t>position</t>
  </si>
  <si>
    <t>Use Anaconda Code from the Anaconda Toolbox Add-In to run R scripts in Excel</t>
  </si>
  <si>
    <t>Single-column chart:</t>
  </si>
  <si>
    <t>Multi-column chart:</t>
  </si>
  <si>
    <t>invert</t>
  </si>
  <si>
    <t>Pct variance:</t>
  </si>
  <si>
    <t>Absolute variance:</t>
  </si>
  <si>
    <t>All four: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</si>
</sst>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2">
    <dxf>
      <numFmt numFmtId="164" formatCode="&quot;$&quot;#,##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microsoft.com/office/2022/10/relationships/richValueRel" Target="richData/richValueRel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249917</xdr:colOff>
      <xdr:row>0</xdr:row>
      <xdr:rowOff>254214</xdr:rowOff>
    </xdr:from>
    <xdr:to>
      <xdr:col>19</xdr:col>
      <xdr:colOff>228027</xdr:colOff>
      <xdr:row>36</xdr:row>
      <xdr:rowOff>168703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AFB940A-CBF5-6432-351F-E51F24808B7D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C6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7892" y="254214"/>
          <a:ext cx="6437592" cy="650535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9</v>
  </rv>
  <rv s="0">
    <v>1</v>
    <v>9</v>
  </rv>
  <rv s="0">
    <v>2</v>
    <v>9</v>
  </rv>
  <rv s="0">
    <v>3</v>
    <v>9</v>
  </rv>
  <rv s="0">
    <v>4</v>
    <v>9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AC13D6-CBEB-4C46-AB24-885F042BEC3C}" name="dat" displayName="dat" ref="B8:I34" totalsRowShown="0">
  <tableColumns count="8">
    <tableColumn id="11" xr3:uid="{49210ADB-F8E1-46A6-A4B6-1EC8AC478CBC}" name="position"/>
    <tableColumn id="10" xr3:uid="{03B3BFDF-BB4D-4848-9EAD-0999FA028BCF}" name="type"/>
    <tableColumn id="9" xr3:uid="{856519E1-85B5-4143-9EBE-65A488A9BF53}" name="bold"/>
    <tableColumn id="7" xr3:uid="{1E0FC1DB-42DB-466F-BE1B-23FBB35ABABA}" name="subtotal_group"/>
    <tableColumn id="1" xr3:uid="{9A616242-FC4C-4C06-A726-04CAF8008F14}" name="Line Item" dataDxfId="1"/>
    <tableColumn id="6" xr3:uid="{49BA85FF-3DE2-413D-BCEB-82563DA7BE70}" name="invert"/>
    <tableColumn id="2" xr3:uid="{D45CFECD-B1CA-4164-93A1-51EF5A4CDD52}" name="PY" dataDxfId="0" dataCellStyle="Currency"/>
    <tableColumn id="3" xr3:uid="{88EE803C-E510-4EC6-90B9-0F8427CF137F}" name="AC"/>
  </tableColumns>
  <tableStyleInfo name="TableStyleLight14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456" row="1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523F101-EDA9-4C50-8E70-1D14E3641D08}">
  <we:reference id="wa200006518" version="1.1.2.0" store="en-US" storeType="OMEX"/>
  <we:alternateReferences>
    <we:reference id="WA200006518" version="1.1.2.0" store="WA200006518" storeType="OMEX"/>
  </we:alternateReferences>
  <we:properties>
    <we:property name="pyscriptSettings" value="&quot;{\&quot;defaultMode\&quot;:2}&quot;"/>
    <we:property name="pyworkerConfig" value="&quot;{\&quot;pyodideVersion\&quot;:\&quot;0.26.4\&quot;,\&quot;pyodidePackages\&quot;:[\&quot;numpy\&quot;,\&quot;pandas\&quot;,\&quot;matplotlib\&quot;,\&quot;statsmodels\&quot;,\&quot;scikit-learn\&quot;],\&quot;pyscriptApps\&quot;:[],\&quot;micropipPackages\&quot;:[\&quot;seaborn==0.13.2\&quot;],\&quot;initCode\&quot;:\&quot;# Add imports\\nimport math\\nimport numpy as np\\nimport pandas as pd\\nfrom sklearn.ensemble import IsolationForest\\n\\n# Define UDF\\n@UDF(name='AUDIT.LEDGER', nested=False)\\ndef detect_anomalies(data: UDF.Range) -&gt; UDF.Range:\\n    df = to_df(data)\\n    df_model = df.copy()\\n\\n    # Ensure correct types\\n    df_model['ACCOUNT'] = df_model['ACCOUNT'].astype(str)\\n    df_model['SOURCE'] = df_model['SOURCE'].astype(str)\\n\\n    # Add engineered features\\n    df_model['ABS_AMOUNT'] = df_model['AMOUNT'].abs()\\n    df_model['Z_AMT_BY_ACCOUNT'] = (\\n        df_model.groupby('ACCOUNT')['AMOUNT']\\n        .transform(lambda x: (x - x.mean()) \/ (x.std(ddof=0) + 1e-6))\\n    )\\n\\n    # Encode categorical\\n    df_encoded = pd.get_dummies(df_model[['ACCOUNT', 'SOURCE']])\\n    X = pd.concat([df_model[['AMOUNT', 'ABS_AMOUNT', 'Z_AMT_BY_ACCOUNT']], df_encoded], axis=1)\\n\\n    # Fit model with higher sensitivity\\n    clf = IsolationForest(contamination=0.1, random_state=42)\\n    df_model['ML_ANOMALY'] = clf.fit_predict(X).astype(int)\\n    df_model['ML_ANOMALY'] = df_model['ML_ANOMALY'].map({1: 0, -1: 1})\\n\\n    return df_model\\n\\n\\n# Pre-built utility functions\\ndef to_df(data) -&gt; pd.DataFrame:\\n    \\\&quot;\\\&quot;\\\&quot;\\n    Converts a REF (i.e. list of lists) into a pandas DataFrame\\n    Assumes that the first row contains column headers\\n\\n    Usage: df = to_df(REF(\\\&quot;F15:H22\\\&quot;))\\n    \\\&quot;\\\&quot;\\\&quot;\\n    if isinstance(data, pd.DataFrame):\\n        return data\\n    if hasattr(data, '__len__') and len(data) &gt; 0 and is_listlike(data[0]):\\n        return pd.DataFrame(data[1:], columns=data[0])\\n    raise TypeError('Expected list of lists')\\n\\ndef to_array(data) -&gt; np.ndarray:\\n    \\\&quot;\\\&quot;\\\&quot;\\n    Converts a REF (i.e. list of lists) into a 2-dimensional numpy array\\n\\n    Usage: arr = to_array(REF(\\\&quot;B3:C44\\\&quot;))\\n    \\\&quot;\\\&quot;\\\&quot;\\n    if isinstance(data, np.ndarray):\\n        return data\\n    return np.array(data)\\n\\ndef to_list(data) -&gt; list:\\n    \\\&quot;\\\&quot;\\\&quot;\\n    Converts a REF (i.e. list of lists) into a 1-d list.\\n    Handles wide (1xn) or tall (nx1) data.\\n\\n    Usage: x = to_list(REF(\\\&quot;G1:G55\\\&quot;))\\n    \\\&quot;\\\&quot;\\\&quot;\\n    if not is_listlike(data): # data is scalar\\n        return [data]\\n    if len(data) == 0 or not is_listlike(data[0]): # already a 1-d list\\n        return list(data)\\n    if len(data) == 1: # data is wide\\n        return list(data[0])\\n    elif len(data[0]) == 1: #data is tall\\n        return [x[0] for x in data]\\n    else:\\n        raise TypeError(f\\\&quot;data must be 1xn or nx1, not {len(data)}x{len(data[0])}\\\&quot;)\\n\\ndef is_listlike(x) -&gt; bool:\\n    return hasattr(x, '__len__') and type(x) not in {str, bytes}\\n\\n\&quot;}&quot;"/>
    <we:property name="registeredUDFs" value="&quot;[[\&quot;AUDIT.LEDGER\&quot;,false,\&quot;detect_anomalies\&quot;,{\&quot;parameters\&quot;:[{\&quot;dimensionality\&quot;:\&quot;matrix\&quot;,\&quot;description\&quot;:\&quot;type Range\&quot;,\&quot;name\&quot;:\&quot;data\&quot;}],\&quot;result\&quot;:{\&quot;dimensionality\&quot;:\&quot;matrix\&quot;},\&quot;options\&quot;:{\&quot;requiresAddress\&quot;:true,\&quot;requiresParameterAddresses\&quot;:true}}]]&quot;"/>
    <we:property name="AnacondaCodeActiveInterpreter" value="&quot;r&quot;"/>
    <we:property name="rworkerConfig" value="&quot;{\&quot;webrVersion\&quot;:\&quot;0.4.2\&quot;,\&quot;webrPackages\&quot;:[\&quot;jsonlite\&quot;,\&quot;sloop\&quot;,\&quot;tidyverse\&quot;,\&quot;patchwork\&quot;],\&quot;initCode\&quot;:\&quot;## Add imports\\nlibrary(tidyverse)\\nlibrary(patchwork)\\n\\n## Configuration\\noptions(warnPartialMatchDollar = TRUE)\\n\\n## Define functions\\nplot_ibcs_waterfall &lt;- function(\\n  df_raw,\\n  title = \\\&quot;Waterfall Chart\\\&quot;,\\n  value_col = \\\&quot;Value\\\&quot;,\\n  label_col = \\\&quot;Line.Item\\\&quot;\\n) {\\n\\n  # Rename user-specified columns to fixed internal names\\n  df_raw &lt;- df_raw %&gt;%\\n    rename(\\n      Value = all_of(value_col),\\n      `Line.Item` = all_of(label_col)\\n    )\\n\\n  cols &lt;- c(\\\&quot;position\\\&quot;, \\\&quot;type\\\&quot;, \\\&quot;bold\\\&quot;, \\\&quot;subtotal_group\\\&quot;, \\\&quot;Line.Item\\\&quot;, \\\&quot;Value\\\&quot;)\\n  df_raw &lt;- df_raw %&gt;% select(all_of(cols))\\n\\n  # Flag the rows that will be for plotting bars\\n  df &lt;- df_raw %&gt;% mutate(is_plot_row = type != \\\&quot;divider\\\&quot;)\\n\\n  # Assign vertical positions only to non-divider rows\\n  df$x[df$type != \\\&quot;divider\\\&quot;] &lt;- seq_len(sum(df$type != \\\&quot;divider\\\&quot;))\\n\\n  # Compute start\/end for all types\\n  anchor &lt;- 0\\n  for (i in seq_len(nrow(df))) {\\n    row_type &lt;- df$type[i]\\n\\n    if (row_type == \\\&quot;bar\\\&quot;) {\\n      df$start[i] &lt;- anchor\\n      df$end[i] &lt;- anchor + df$Value[i]\\n      anchor &lt;- df$end[i]\\n\\n    } else if (row_type == \\\&quot;subtotal\\\&quot;) {\\n      group_id &lt;- df$subtotal_group[i]\\n      bar_rows &lt;- which(df$subtotal_group == group_id &amp; df$type == \\\&quot;bar\\\&quot;)\\n      if (length(bar_rows) &gt; 0) {\\n        subtotal_value &lt;- sum(df$Value[bar_rows], na.rm = TRUE)\\n        df$Value[i] &lt;- subtotal_value\\n        group_start &lt;- df$start[bar_rows[1]]\\n        df$start[i] &lt;- group_start\\n        df$end[i] &lt;- group_start + subtotal_value\\n        anchor &lt;- df$end[i]\\n      }\\n\\n    } else if (row_type == \\\&quot;result\\\&quot;) {\\n      df$start[i] &lt;- 0\\n      df$end[i] &lt;- anchor\\n      df$Value[i] &lt;- anchor\\n      anchor &lt;- df$end[i]\\n    }\\n  }\\n\\n  # calculate the coordinates for non-subtotal and non-result connecting lines\\n  df_lines &lt;- df %&gt;%\\n    filter(type != \\\&quot;divider\\\&quot;) %&gt;%\\n    arrange(x) %&gt;%\\n    mutate(\\n      x_next = lead(x),\\n      xend = lead(start)\\n    ) %&gt;%\\n    filter(!is.na(x_next)) %&gt;%\\n    transmute(\\n      y = x - 0.3, # from the vertical top of the current bar\\n      yend = x_next + 0.3, # to the vertical bottom of the next bar\\n      x = xend,\\n      xend\\n    )\\n\\n  # Assign fill colors to drawn bars\\n  # Positive bars are gray with 70% transparency\\n  # Negative bars are gray with 30% transparency\\n  df &lt;- df %&gt;%\\n    mutate(\\n      fill = case_when(\\n        type == \\\&quot;divider\\\&quot; ~ NA_character_,\\n        Value &gt;= 0 ~ \\\&quot;gray70\\\&quot;,\\n        TRUE ~ \\\&quot;gray30\\\&quot;\\n      )\\n    )\\n\\n  # Format the bar labels\\n  # Currently zero decimal places\\n  # Negative bars have their labels to the left of the bar\\n  # Positive bars have their labels to the right of the bar\\n  # Negative bars don't use the minus symbol\\n  df_labels &lt;- df %&gt;%\\n    filter(type != \\\&quot;divider\\\&quot;) %&gt;%\\n    mutate(\\n      label = format(round(abs(Value), 0), nsmall = 0),\\n      label_x = if_else(Value &gt;= 0, end + 5, end - 5),\\n      hjust = if_else(Value &gt;= 0, 0, 1)\\n    )\\n\\n  # this will be used to extend the x-axis to allow space for bar labels\\n  # x_max &lt;- max(df_labels$label_x, na.rm = TRUE) + 100  # 10 is padding\\n\\n  # divider_ys is a numeric vector of vertical positions\\n  # at which horizontal lines will be drawn to separate\\n  # bars from one another at the user's discretion\\n  divider_ys &lt;- df %&gt;%\\n    mutate(idx = row_number()) %&gt;%\\n    filter(type == \\\&quot;divider\\\&quot;) %&gt;%\\n    mutate(\\n      prev_x = df$x[idx - 1],\\n      next_x = df$x[idx + 1],\\n      y = (prev_x + next_x) \/ 2\\n    ) %&gt;%\\n    pull(y) # extracts this tibble column to a vector\\n\\n  df_subtotals &lt;- df %&gt;% filter(type == \\\&quot;subtotal\\\&quot;)\\n\\n  # Apply a function over a list of integers from 1 to count of sub total rows\\n  df_sub_connectors &lt;- bind_rows(lapply(seq_len(nrow(df_subtotals)), function(i) {\\n    # Get the current row\\n    subtotal_row &lt;- df_subtotals[i, ]\\n    # Get the current group id\\n    group_id &lt;- subtotal_row$subtotal_group\\n    # Get the bar rows from df whose group id matches the current subtotal row\\n    bar_rows &lt;- df %&gt;% filter(type == \\\&quot;bar\\\&quot;, subtotal_group == group_id)\\n\\n    # If there are no such bars, then this subtotal is invalid (user incorrectly defined)\\n    if (nrow(bar_rows) &lt; 1) return(NULL)\\n\\n    # There are two lines which visually connect a subtotal with its components:\\n    # 1) A line from the bottom (i.e. left) of the first bar in the group\\n    # to the bottom (i.e. left) of the sub-total bar\\n    # 2) A line from the top (i.e. right) of the last bar in the group\\n    # to the top (i.e. right) of the sub-total bar\\n    first_bar &lt;- bar_rows[1, ]\\n    last_bar &lt;- bar_rows[nrow(bar_rows), ]\\n\\n    # Each sub-total produces two rows representing the lines connecting the \\n    # bars with their associated sub-total bar\\n    tibble(\\n      x = c(first_bar$start, last_bar$end),\\n      xend = c(first_bar$start, last_bar$end),\\n      y = c(first_bar$x - 0.3, last_bar$x - 0.3),\\n      yend = c(subtotal_row$x + 0.3, subtotal_row$x + 0.3)\\n    )\\n  }))\\n\\n  df_results &lt;- df %&gt;% filter(type == \\\&quot;result\\\&quot;)\\n\\n  # The logic here follows similar logic to the sub-total bars described above\\n  # the slight difference is that since a result is always from zero\\n  # only one connecting line is needed - it connects the top of the previous bar\\n  # (subtotal or otherwise) with the current result bar\\n  df_result_connectors &lt;- bind_rows(lapply(seq_len(nrow(df_results)), function(i) {\\n    result_row &lt;- df_results[i, ]\\n    if (result_row$x == 1) return(NULL)\\n\\n    prev_row &lt;- df %&gt;% filter(x == result_row$x - 1)\\n    if (nrow(prev_row) == 0) return(NULL)\\n\\n    tibble(\\n      x = prev_row$end,\\n      xend = result_row$end,\\n      y = prev_row$x - 0.3,\\n      yend = result_row$x + 0.3\\n    )\\n  }))\\n\\n  # This places all the coordinates of the three types of connecting lines\\n  # into a single tibble so they can all be drawn at once.\\n  df_connectors &lt;- bind_rows(df_lines, df_sub_connectors, df_result_connectors)\\n\\n  ggplot(df %&gt;% filter(type != \\\&quot;divider\\\&quot;)) +\\n    # draw the bars\\n    geom_rect(aes(ymin = x - 0.3, ymax = x + 0.3, xmin = start, xmax = end, fill = fill),\\n              color = NA) +\\n    # draw the connecting lines\\n    geom_segment(\\n      data = df_connectors,\\n      aes(x = x, xend = xend, y = y, yend = yend),\\n      color = \\\&quot;gray70\\\&quot;,\\n      linewidth = 0.2,\\n      inherit.aes = FALSE\\n    ) +\\n    # draw the bar labels\\n    geom_segment(data = df_labels,\\n                 aes(x = label_x, y = x, xend = label_x, yend = x),\\n                 color = \\\&quot;red\\\&quot;, linewidth = 0.2) +\\n    # draw the bar labels\\n    geom_text(data = df_labels,\\n              aes(x = label_x, y = x, label = label, hjust = hjust, fontface = ifelse(bold, \\\&quot;bold\\\&quot;, \\\&quot;plain\\\&quot;)),\\n              size = 3) +\\n    # draw the dividing lines\\n    geom_segment(\\n      data = tibble(y = divider_ys),\\n      aes(x = -Inf, xend = Inf, y = y, yend = y),\\n      linewidth = 0.2,\\n      color = \\\&quot;black\\\&quot;,\\n      inherit.aes = FALSE\\n    ) +\\n    # draw a vertical line at x=0\\n    geom_vline(xintercept = 0, color = \\\&quot;black\\\&quot;, linewidth = 0.2) +\\n    # ensure that the bars are all plotted on the y-axis\\n    # this has the effect of rotating the bar plot from vertical to horizontal bars\\n    scale_y_reverse(\\n      breaks = df$x[df$type != \\\&quot;divider\\\&quot;],\\n      labels = function(labs) {\\n        idx &lt;- match(labs, df$x)\\n        mapply(function(text, bold) {\\n          if (isTRUE(bold)) parse(text = paste0(\\\&quot;bold('\\\&quot;, text, \\\&quot;')\\\&quot;))\\n          else text\\n        }, df$`Line.Item`[idx], df$bold[idx])\\n      }\\n    ) +\\n    coord_cartesian(clip = \\\&quot;off\\\&quot;) +\\n    # scale_x_continuous(expand = expansion(mult = c(0, 0)), limits = c(0, x_max)) +\\n    scale_fill_identity() +\\n    labs(\\n      title = title,\\n      x = NULL,\\n      y = NULL\\n    ) +\\n    theme_minimal(base_size = 11) +\\n    theme(\\n      panel.grid = element_blank(),\\n      plot.title = element_text(hjust = 0.5, face = \\\&quot;bold\\\&quot;)\\n    )\\n}\\n\\nplot_ibcs_variance &lt;- function(\\n    df_raw,\\n    title = \\\&quot;Var.\\\&quot;,\\n    from_col = \\\&quot;Value1\\\&quot;,\\n    to_col = \\\&quot;Value2\\\&quot;,\\n    label_col = \\\&quot;Line.Item\\\&quot;,\\n    var_type = \\\&quot;abs\\\&quot;\\n) {\\n\\n  # Rename user-specified columns to fixed internal names\\n  df_raw &lt;- df_raw %&gt;%\\n    rename(\\n      Value1 = all_of(from_col),\\n      Value2 = all_of(to_col),\\n      `Line.Item` = all_of(label_col)\\n    )\\n\\n  cols &lt;- c(\\\&quot;position\\\&quot;, \\\&quot;type\\\&quot;, \\\&quot;bold\\\&quot;, \\\&quot;subtotal_group\\\&quot;, \\\&quot;Line.Item\\\&quot;, \\\&quot;invert\\\&quot;, \\\&quot;Value1\\\&quot;, \\\&quot;Value2\\\&quot;)\\n  df_raw &lt;- df_raw %&gt;% select(all_of(cols))\\n\\n  # Flag the rows that will be for plotting bars\\n  df &lt;- df_raw %&gt;% mutate(is_plot_row = type != \\\&quot;divider\\\&quot;)\\n\\n  # Assign vertical positions only to non-divider rows\\n  df$x[df$type != \\\&quot;divider\\\&quot;] &lt;- seq_len(sum(df$type != \\\&quot;divider\\\&quot;))\\n\\n  # Compute start\/end for all types\\n  # anchor is always zero for a variance chart, on all bar types (bar, subtotal and result)\\n  anchor &lt;- 0\\n  df &lt;- df %&gt;%\\n    mutate(\\n      end = if (var_type == \\\&quot;abs\\\&quot;) {\\n        (Value2 - Value1) * if_else(invert, -1, 1)\\n      } else {\\n        (100 * (Value2 - Value1) \/ Value1)\\n      },\\n      start = anchor\\n    )\\n\\n\\n\\n  for (i in seq_len(nrow(df))) {\\n    row_type &lt;- df$type[i]\\n    invert &lt;- df$invert[i]\\n    if (row_type == \\\&quot;subtotal\\\&quot;) {\\n      group_id &lt;- df$subtotal_group[i]\\n\\n      bar_rows &lt;- which(df$subtotal_group == group_id &amp; df$type == \\\&quot;bar\\\&quot;)\\n      if (length(bar_rows) &gt; 0) {\\n        val1 &lt;- sum(df$Value1[bar_rows], na.rm = TRUE)\\n        val2 &lt;- sum(df$Value2[bar_rows], na.rm = TRUE)\\n        df$Value1[i] &lt;- val1\\n        df$Value2[i] &lt;- val2\\n        df$end[i] = if (var_type == \\\&quot;abs\\\&quot;) {\\n          (val2 - val1) * if_else(invert, -1, 1)\\n        } else {\\n          (100 * (val2 - val1) \/ val1)\\n        }\\n      }\\n\\n    } else if (row_type == \\\&quot;result\\\&quot;) {\\n      # Get all rows above this one that are bars\\n      bar_rows_above &lt;- df[1:(i - 1), ] %&gt;% filter(type == \\\&quot;bar\\\&quot;)\\n      total_var &lt;- if (var_type == \\\&quot;abs\\\&quot;) {\\n        sum(bar_rows_above$end * if_else(bar_rows_above$invert, -1, 1), na.rm = TRUE)\\n      } else {\\n        val1 &lt;- sum(bar_rows_above$Value1)\\n        (100 * (sum(bar_rows_above$Value2) - val1) \/ val1) * if_else(invert, -1, 1)\\n      }\\n\\n      df$start[i] &lt;- anchor\\n      df$end[i] &lt;- total_var\\n\\n    }\\n  }\\n\\n  bad_color &lt;- \\\&quot;indianred3\\\&quot;   # softer than \\\&quot;red\\\&quot;\\n  good_color &lt;- \\\&quot;chartreuse3\\\&quot;  # softer than \\\&quot;green\\\&quot;\\n\\n  # Assign fill colors to drawn bars\\n  # Positive bars are gray with 70% transparency\\n  # Negative bars are gray with 30% transparency\\n  df &lt;- df %&gt;%\\n    mutate(\\n      fill = case_when(\\n        type == \\\&quot;divider\\\&quot; ~ NA_character_,\\n        is.na(end) ~ NA_character_,\\n        invert &amp; end &gt;= 0 ~ bad_color,       # Expense ↑ → bad\\n        invert &amp; end &lt; 0 ~ good_color,      # Expense ↓ → good\\n        !invert &amp; end &gt;= 0 ~ good_color,    # Income ↑ → good\\n        TRUE ~ bad_color                     # Income ↓ → bad\\n      )\\n    )\\n\\n\\n  # Format the bar labels\\n  # Currently zero decimal places\\n  # Negative bars have their labels to the left of the bar\\n  # Positive bars have their labels to the right of the bar\\n  # Negative bars don't use the minus symbol\\n  df_labels &lt;- df %&gt;%\\n    filter(type != \\\&quot;divider\\\&quot;) %&gt;%\\n    mutate(\\n      label = formatC(round(end, 0), format = \\\&quot;f\\\&quot;, digits = 0, flag = \\\&quot;+\\\&quot;),\\n      label_x = if_else(end &gt;= 0, end + 5, end - 5),\\n      hjust = if_else(end &gt;= 0, 0, 1)\\n    )\\n\\n  # this will be used to extend the x-axis to allow space for bar labels\\n  # x_max &lt;- max(df_labels$label_x, na.rm = TRUE) + 100  # 10 is padding\\n\\n  # divider_ys is a numeric vector of vertical positions\\n  # at which horizontal lines will be drawn to separate\\n  # bars from one another at the user's discretion\\n  divider_ys &lt;- df %&gt;%\\n    mutate(idx = row_number()) %&gt;%\\n    filter(type == \\\&quot;divider\\\&quot;) %&gt;%\\n    mutate(\\n      prev_x = df$x[idx - 1],\\n      next_x = df$x[idx + 1],\\n      y = (prev_x + next_x) \/ 2\\n    ) %&gt;%\\n    pull(y) # extracts this tibble column to a vector\\n\\n  ggplot(df %&gt;% filter(type != \\\&quot;divider\\\&quot;)) +\\n    # draw the bars\\n    geom_rect(aes(ymin = x - 0.3, ymax = x + 0.3, xmin = start, xmax = end, fill = fill),\\n              color = NA) +\\n    # draw the bar labels\\n    geom_text(data = df_labels,\\n              aes(x = label_x, y = x, label = label, hjust = hjust, fontface = ifelse(bold, \\\&quot;bold\\\&quot;, \\\&quot;plain\\\&quot;)),\\n              size = 3) +\\n    # draw the dividing lines\\n    geom_segment(\\n      data = tibble(y = divider_ys),\\n      aes(x = -Inf, xend = Inf, y = y, yend = y),\\n      linewidth = 0.2,\\n      color = \\\&quot;black\\\&quot;,\\n      inherit.aes = FALSE\\n    ) +\\n    # draw a vertical line at x=0\\n    geom_vline(xintercept = 0, color = \\\&quot;black\\\&quot;, linewidth = 0.2) +\\n    # ensure that the bars are all plotted on the y-axis\\n    # this has the effect of rotating the bar plot from vertical to horizontal bars\\n    scale_y_reverse(\\n      breaks = df$x[df$type != \\\&quot;divider\\\&quot;],\\n      labels = function(labs) {\\n        idx &lt;- match(labs, df$x)\\n        mapply(function(text, bold) {\\n          if (isTRUE(bold)) parse(text = paste0(\\\&quot;bold('\\\&quot;, text, \\\&quot;')\\\&quot;))\\n          else text\\n        }, df$`Line.Item`[idx], df$bold[idx])\\n      }\\n    ) +\\n    coord_cartesian(clip = \\\&quot;off\\\&quot;) +\\n    # scale_x_continuous(expand = expansion(mult = c(0, 0)), limits = c(0, x_max)) +\\n    scale_fill_identity() +\\n    labs(\\n      title = title,\\n      x = NULL,\\n      y = NULL\\n    ) +\\n    theme_minimal(base_size = 11) +\\n    theme(\\n      panel.grid = element_blank(),\\n      plot.title = element_text(hjust = 0.5, face = \\\&quot;bold\\\&quot;)\\n    )\\n}\\n\\n## Pre-built utility functions\\n\\n# Convert to tibble or data.frame\\nto_dataframe &lt;- function(x, as_tibble=TRUE) {\\n  if (inherits(x, \\\&quot;data.frame\\\&quot;)) {\\n    return(x)\\n  }\\n  if (!is_list_of_lists(x)) {\\n    stop(\\\&quot;Expected list of lists\\\&quot;)\\n  }\\n\\n  # Get column names from first row if available\\n  if (length(x) &gt; 1) {\\n    col_names &lt;- x[[1]]\\n    data_rows &lt;- x[-1]\\n  } else {\\n    data_rows &lt;- x\\n    col_names &lt;- paste0(\\\&quot;V\\\&quot;, seq_len(length(x[[1]])))\\n  }\\n  # Convert to column-wise list preserving data types\\n  cols &lt;- to_colwise_list(data_rows)\\n  names(cols) &lt;- col_names\\n\\n  # Create data frame preserving column types\\n  df &lt;- as.data.frame(cols, stringsAsFactors = FALSE)\\n\\n  if (as_tibble) {\\n    if (!requireNamespace(\\\&quot;dplyr\\\&quot;, quietly = TRUE)) {\\n      warning(\\\&quot;Package 'dplyr' needed for tibble conversion\\\&quot;)\\n    } else {\\n      return(dplyr::as_tibble(df))\\n    }\\n  }\\n  return(df)\\n}\\n\\n\\n# Convert to matrix\\nto_matrix &lt;- function(x) {\\n  if (is.matrix(x)) {\\n    return(x)\\n  }\\n  if (!is_list_of_lists(x)) {\\n    stop(\\\&quot;Expected list of lists\\\&quot;)\\n  }\\n  return(do.call(rbind, lapply(x, unlist)))\\n}\\n\\n# Convert to colwise list of vectors\\n# to_colwise_list &lt;- function(x) {\\n#   if (!is_list_of_lists(x)) {\\n#     stop(\\\&quot;Expected list of lists\\\&quot;)\\n#   }\\n\\n#   ncols &lt;- length(x[[1]])\\n#   print(ncols)\\n#   print(seq_len(ncols))\\n#   lapply(seq_len(ncols), function(j) {\\n#     print(j)\\n#     do.call(c, lapply(seq_along(x), function(i) x[[i]][[j]]))\\n#   })\\n# }\\n\\nto_colwise_list &lt;- function(x) {\\n  if (!is_list_of_lists(x)) {\\n    stop(\\\&quot;Expected list of lists\\\&quot;)\\n  }\\n\\n  ncols &lt;- length(x[[1]])\\n  lapply(seq_len(ncols), function(j) {\\n    do.call(c, lapply(seq_along(x), function(i) {\\n      val &lt;- x[[i]][[j]]\\n      if (is.null(val)) NA else val\\n    }))\\n  })\\n}\\n\\n\\n\\nis_list_of_lists &lt;- function(x) {\\n  is.list(x) &amp;&amp; length(x) &gt; 0 &amp;&amp; is.list(x[[1]])\\n}\\n\\n\&quot;}&quot;"/>
  </we:properties>
  <we:bindings>
    <we:binding id="pyscript_a970bdb0-b52c-4e67-b5b3-96823e097d1f" type="matrix" appref="{E7B16A11-FC0F-40D7-8C7F-63DFEB259E62}"/>
    <we:binding id="pyscript_0d341213-57a3-4279-a2db-b1a51fc6cf69" type="matrix" appref="{AA963FD9-C4C1-4EFB-9D7A-61F8943B2A1A}"/>
    <we:binding id="pyscript_114d2376-6ee7-4e12-88c4-6046dc473f48" type="matrix" appref="{2B38050A-B29C-4DC9-A27A-9B21F3A658E7}"/>
    <we:binding id="pyscript_e2e573c1-14e9-42ad-b28e-c47eb7b6175c" type="matrix" appref="{0C3E7367-9565-442B-8D1C-81BA88315DF0}"/>
    <we:binding id="pyscript_8ea4a6f5-85db-4b4d-8fe0-8592d808065e" type="matrix" appref="{A12A9F4C-4D3B-4743-82EE-60005B86D10E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_xldudf_PYSCRIPT_CODE</we:customFunctionIds>
        <we:customFunctionIds>_xldudf_ANACONDA_CODE</we:customFunctionIds>
      </we:customFunctionIdList>
    </a:ext>
    <a:ext xmlns:a="http://schemas.openxmlformats.org/drawingml/2006/main" uri="{0858819E-0033-43BF-8937-05EC82904868}">
      <we:backgroundApp state="1" runtimeId="PyScript.Url"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8714-415D-4AED-B110-97528B9BD033}">
  <dimension ref="B1:K34"/>
  <sheetViews>
    <sheetView showGridLines="0" tabSelected="1" zoomScale="87" zoomScaleNormal="87" workbookViewId="0">
      <selection activeCell="I4" sqref="I4"/>
    </sheetView>
  </sheetViews>
  <sheetFormatPr defaultRowHeight="14.25" x14ac:dyDescent="0.45"/>
  <cols>
    <col min="2" max="2" width="16.59765625" customWidth="1"/>
    <col min="3" max="3" width="13.6640625" customWidth="1"/>
    <col min="5" max="5" width="13.796875" customWidth="1"/>
    <col min="6" max="6" width="21" customWidth="1"/>
    <col min="7" max="7" width="12.265625" customWidth="1"/>
    <col min="8" max="8" width="9.06640625" customWidth="1"/>
    <col min="9" max="9" width="15.59765625" customWidth="1"/>
  </cols>
  <sheetData>
    <row r="1" spans="2:9" ht="21" x14ac:dyDescent="0.65">
      <c r="B1" s="3" t="s">
        <v>31</v>
      </c>
    </row>
    <row r="2" spans="2:9" x14ac:dyDescent="0.45">
      <c r="B2" t="s">
        <v>32</v>
      </c>
      <c r="C2" t="e" cm="1" vm="1">
        <f t="array" ref="C2">_xldudf_ANACONDA_CODE("r", "### Do Not Edit this formula directly. Use Anaconda Code to modify.
data &lt;- to_dataframe(REF($P3$))
plot_ibcs_waterfall(
  df_raw = data,
  title = ""PY"",
  value_col = ""PY"",
  label_col = ""Line.Item""
)", 2, dat[#All])</f>
        <v>#VALUE!</v>
      </c>
    </row>
    <row r="3" spans="2:9" x14ac:dyDescent="0.45">
      <c r="B3" t="s">
        <v>33</v>
      </c>
      <c r="C3" t="e" cm="1" vm="2">
        <f t="array" ref="C3">_xldudf_ANACONDA_CODE("r", "### Do Not Edit this formula directly. Use Anaconda Code to modify.
data &lt;- to_dataframe(REF($P3$))
py &lt;- plot_ibcs_waterfall(
  df_raw = data,
  title = ""PY"",
  value_col = ""PY"",
  label_col = ""Line.Item""
)
cy &lt;- plot_ibcs_waterfall(
  df_raw = d"&amp;"ata,
  title = ""Actuals"",
  value_col = ""AC"",
  label_col = ""Line.Item""
) + theme(axis.text.y = element_blank())
(py + cy)
", 2, dat[#All])</f>
        <v>#VALUE!</v>
      </c>
    </row>
    <row r="4" spans="2:9" x14ac:dyDescent="0.45">
      <c r="B4" t="s">
        <v>36</v>
      </c>
      <c r="C4" t="e" cm="1" vm="3">
        <f t="array" ref="C4">_xldudf_ANACONDA_CODE("r", "### Do Not Edit this formula directly. Use Anaconda Code to modify.
data &lt;- to_dataframe(REF($P3$))
plot_ibcs_variance(
  df_raw = data,
  title = ""Abs. Var."",
  from_col = ""PY"",
  to_col = ""AC"",
  label_col = ""Line.Item"",
  var_type = ""abs""
)", 2, dat[#All])</f>
        <v>#VALUE!</v>
      </c>
    </row>
    <row r="5" spans="2:9" x14ac:dyDescent="0.45">
      <c r="B5" t="s">
        <v>35</v>
      </c>
      <c r="C5" t="e" cm="1" vm="4">
        <f t="array" ref="C5">_xldudf_ANACONDA_CODE("r", "### Do Not Edit this formula directly. Use Anaconda Code to modify.
data &lt;- to_dataframe(REF($P3$))
plot_ibcs_variance(
  df_raw = data,
  title = ""Abs. Var."",
  from_col = ""PY"",
  to_col = ""AC"",
  label_col = ""Line.Item"",
  var_type = ""pct""
)", 2, dat[#All])</f>
        <v>#VALUE!</v>
      </c>
    </row>
    <row r="6" spans="2:9" x14ac:dyDescent="0.45">
      <c r="B6" t="s">
        <v>37</v>
      </c>
      <c r="C6" t="e" cm="1" vm="5">
        <f t="array" ref="C6">_xldudf_ANACONDA_CODE("r", "### Do Not Edit this formula directly. Use Anaconda Code to modify.
data &lt;- to_dataframe(REF($P3$))
py &lt;- plot_ibcs_waterfall(
  df_raw = data,
  title = ""PY"",
  value_col = ""PY"",
  label_col = ""Line.Item""
)+ theme(axis.text.x = element_blank())
c"&amp;"y &lt;- plot_ibcs_waterfall(
  df_raw = data,
  title = ""Actuals"",
  value_col = ""AC"",
  label_col = ""Line.Item""
) + theme(axis.text.y = element_blank(), axis.text.x = element_blank())
var_abs &lt;- plot_ibcs_variance(
  df_raw = data,
  title = ""Var."&amp;""",
  from_col = ""PY"",
  to_col = ""AC"",
  label_col = ""Line.Item"",
  var_type = ""abs""
) + theme(axis.text.y = element_blank(), axis.text.x = element_blank())
var_pct &lt;- plot_ibcs_variance(
  df_raw = data,
  title = ""%"",
  from_col = ""PY"",
 "&amp;" to_col = ""AC"",
  label_col = ""Line.Item"",
  var_type = ""pct""
) + theme(axis.text.y = element_blank(), axis.text.x = element_blank())
library(patchwork)
(py | cy | plot_spacer() | var_abs | var_pct | plot_spacer()) + 
  plot_layout(widths = c(1, 1"&amp;", 0.1, 0.5, 0.5, 0.1))
", 2, dat[#All])</f>
        <v>#VALUE!</v>
      </c>
    </row>
    <row r="8" spans="2:9" x14ac:dyDescent="0.45">
      <c r="B8" s="1" t="s">
        <v>30</v>
      </c>
      <c r="C8" s="1" t="s">
        <v>21</v>
      </c>
      <c r="D8" s="1" t="s">
        <v>20</v>
      </c>
      <c r="E8" s="1" t="s">
        <v>26</v>
      </c>
      <c r="F8" s="1" t="s">
        <v>0</v>
      </c>
      <c r="G8" s="1" t="s">
        <v>34</v>
      </c>
      <c r="H8" s="1" t="s">
        <v>1</v>
      </c>
      <c r="I8" t="s">
        <v>2</v>
      </c>
    </row>
    <row r="9" spans="2:9" x14ac:dyDescent="0.45">
      <c r="B9">
        <v>1</v>
      </c>
      <c r="C9" t="s">
        <v>22</v>
      </c>
      <c r="D9" t="b">
        <v>0</v>
      </c>
      <c r="E9">
        <v>1</v>
      </c>
      <c r="F9" t="s">
        <v>3</v>
      </c>
      <c r="G9" t="b">
        <v>0</v>
      </c>
      <c r="H9" s="2">
        <v>713.3</v>
      </c>
      <c r="I9">
        <v>896.4</v>
      </c>
    </row>
    <row r="10" spans="2:9" x14ac:dyDescent="0.45">
      <c r="B10">
        <v>2</v>
      </c>
      <c r="C10" t="s">
        <v>22</v>
      </c>
      <c r="D10" t="b">
        <v>0</v>
      </c>
      <c r="E10">
        <v>1</v>
      </c>
      <c r="F10" t="s">
        <v>4</v>
      </c>
      <c r="G10" t="b">
        <v>0</v>
      </c>
      <c r="H10" s="2">
        <v>72</v>
      </c>
      <c r="I10">
        <v>90</v>
      </c>
    </row>
    <row r="11" spans="2:9" x14ac:dyDescent="0.45">
      <c r="B11">
        <v>3</v>
      </c>
      <c r="C11" t="s">
        <v>22</v>
      </c>
      <c r="D11" t="b">
        <v>0</v>
      </c>
      <c r="E11">
        <v>1</v>
      </c>
      <c r="F11" t="s">
        <v>5</v>
      </c>
      <c r="G11" t="b">
        <v>0</v>
      </c>
      <c r="H11" s="2">
        <v>22</v>
      </c>
      <c r="I11">
        <v>10</v>
      </c>
    </row>
    <row r="12" spans="2:9" x14ac:dyDescent="0.45">
      <c r="B12">
        <v>4</v>
      </c>
      <c r="C12" t="s">
        <v>22</v>
      </c>
      <c r="D12" t="b">
        <v>0</v>
      </c>
      <c r="E12">
        <v>1</v>
      </c>
      <c r="F12" t="s">
        <v>6</v>
      </c>
      <c r="G12" t="b">
        <v>0</v>
      </c>
      <c r="H12" s="2">
        <v>6</v>
      </c>
      <c r="I12">
        <v>65</v>
      </c>
    </row>
    <row r="13" spans="2:9" x14ac:dyDescent="0.45">
      <c r="B13">
        <v>5</v>
      </c>
      <c r="C13" t="s">
        <v>23</v>
      </c>
      <c r="D13" t="b">
        <v>0</v>
      </c>
      <c r="G13" t="b">
        <v>0</v>
      </c>
      <c r="H13" s="2"/>
    </row>
    <row r="14" spans="2:9" x14ac:dyDescent="0.45">
      <c r="B14">
        <v>6</v>
      </c>
      <c r="C14" t="s">
        <v>24</v>
      </c>
      <c r="D14" t="b">
        <v>1</v>
      </c>
      <c r="E14">
        <v>1</v>
      </c>
      <c r="F14" t="s">
        <v>8</v>
      </c>
      <c r="G14" t="b">
        <v>0</v>
      </c>
      <c r="H14" s="2"/>
    </row>
    <row r="15" spans="2:9" x14ac:dyDescent="0.45">
      <c r="B15">
        <v>7</v>
      </c>
      <c r="C15" t="s">
        <v>22</v>
      </c>
      <c r="D15" t="b">
        <v>0</v>
      </c>
      <c r="F15" t="s">
        <v>7</v>
      </c>
      <c r="G15" t="b">
        <v>0</v>
      </c>
      <c r="H15" s="2">
        <v>45</v>
      </c>
      <c r="I15">
        <v>17</v>
      </c>
    </row>
    <row r="16" spans="2:9" x14ac:dyDescent="0.45">
      <c r="B16">
        <v>8</v>
      </c>
      <c r="C16" t="s">
        <v>22</v>
      </c>
      <c r="D16" t="b">
        <v>0</v>
      </c>
      <c r="E16">
        <v>2</v>
      </c>
      <c r="F16" t="s">
        <v>9</v>
      </c>
      <c r="G16" t="b">
        <v>1</v>
      </c>
      <c r="H16" s="2">
        <v>-344.1</v>
      </c>
      <c r="I16">
        <v>-379.2</v>
      </c>
    </row>
    <row r="17" spans="2:9" x14ac:dyDescent="0.45">
      <c r="B17">
        <v>9</v>
      </c>
      <c r="C17" t="s">
        <v>22</v>
      </c>
      <c r="D17" t="b">
        <v>0</v>
      </c>
      <c r="E17">
        <v>2</v>
      </c>
      <c r="F17" t="s">
        <v>10</v>
      </c>
      <c r="G17" t="b">
        <v>1</v>
      </c>
      <c r="H17" s="2">
        <v>-11</v>
      </c>
      <c r="I17">
        <v>-54</v>
      </c>
    </row>
    <row r="18" spans="2:9" x14ac:dyDescent="0.45">
      <c r="B18">
        <v>10</v>
      </c>
      <c r="C18" t="s">
        <v>22</v>
      </c>
      <c r="D18" t="b">
        <v>0</v>
      </c>
      <c r="E18">
        <v>2</v>
      </c>
      <c r="F18" t="s">
        <v>11</v>
      </c>
      <c r="G18" t="b">
        <v>1</v>
      </c>
      <c r="H18" s="2">
        <v>-76</v>
      </c>
      <c r="I18">
        <v>-127.1</v>
      </c>
    </row>
    <row r="19" spans="2:9" x14ac:dyDescent="0.45">
      <c r="B19">
        <v>11</v>
      </c>
      <c r="C19" t="s">
        <v>22</v>
      </c>
      <c r="D19" t="b">
        <v>0</v>
      </c>
      <c r="E19">
        <v>2</v>
      </c>
      <c r="F19" t="s">
        <v>12</v>
      </c>
      <c r="G19" t="b">
        <v>1</v>
      </c>
      <c r="H19" s="2">
        <v>-56</v>
      </c>
      <c r="I19">
        <v>-40</v>
      </c>
    </row>
    <row r="20" spans="2:9" x14ac:dyDescent="0.45">
      <c r="B20">
        <v>12</v>
      </c>
      <c r="C20" t="s">
        <v>22</v>
      </c>
      <c r="D20" t="b">
        <v>0</v>
      </c>
      <c r="E20">
        <v>2</v>
      </c>
      <c r="F20" t="s">
        <v>13</v>
      </c>
      <c r="G20" t="b">
        <v>1</v>
      </c>
      <c r="H20" s="2">
        <v>-78</v>
      </c>
      <c r="I20">
        <v>-152.1</v>
      </c>
    </row>
    <row r="21" spans="2:9" x14ac:dyDescent="0.45">
      <c r="B21">
        <v>13</v>
      </c>
      <c r="C21" t="s">
        <v>23</v>
      </c>
      <c r="D21" t="b">
        <v>0</v>
      </c>
      <c r="G21" t="b">
        <v>0</v>
      </c>
      <c r="H21" s="2"/>
    </row>
    <row r="22" spans="2:9" x14ac:dyDescent="0.45">
      <c r="B22">
        <v>14</v>
      </c>
      <c r="C22" t="s">
        <v>24</v>
      </c>
      <c r="D22" t="b">
        <v>1</v>
      </c>
      <c r="E22">
        <v>2</v>
      </c>
      <c r="F22" t="s">
        <v>18</v>
      </c>
      <c r="G22" t="b">
        <v>1</v>
      </c>
      <c r="H22" s="2"/>
    </row>
    <row r="23" spans="2:9" x14ac:dyDescent="0.45">
      <c r="B23">
        <v>15</v>
      </c>
      <c r="C23" t="s">
        <v>23</v>
      </c>
      <c r="D23" t="b">
        <v>0</v>
      </c>
      <c r="G23" t="b">
        <v>0</v>
      </c>
      <c r="H23" s="2"/>
    </row>
    <row r="24" spans="2:9" x14ac:dyDescent="0.45">
      <c r="B24">
        <v>16</v>
      </c>
      <c r="C24" t="s">
        <v>25</v>
      </c>
      <c r="D24" t="b">
        <v>1</v>
      </c>
      <c r="F24" t="s">
        <v>27</v>
      </c>
      <c r="G24" t="b">
        <v>0</v>
      </c>
      <c r="H24" s="2"/>
    </row>
    <row r="25" spans="2:9" x14ac:dyDescent="0.45">
      <c r="B25">
        <v>17</v>
      </c>
      <c r="C25" t="s">
        <v>22</v>
      </c>
      <c r="D25" t="b">
        <v>0</v>
      </c>
      <c r="F25" t="s">
        <v>14</v>
      </c>
      <c r="G25" t="b">
        <v>0</v>
      </c>
      <c r="H25" s="2">
        <v>43</v>
      </c>
      <c r="I25">
        <v>53</v>
      </c>
    </row>
    <row r="26" spans="2:9" x14ac:dyDescent="0.45">
      <c r="B26">
        <v>18</v>
      </c>
      <c r="C26" t="s">
        <v>22</v>
      </c>
      <c r="D26" t="b">
        <v>0</v>
      </c>
      <c r="F26" t="s">
        <v>15</v>
      </c>
      <c r="G26" t="b">
        <v>0</v>
      </c>
      <c r="H26" s="2">
        <v>73</v>
      </c>
      <c r="I26">
        <v>66</v>
      </c>
    </row>
    <row r="27" spans="2:9" x14ac:dyDescent="0.45">
      <c r="B27">
        <v>19</v>
      </c>
      <c r="C27" t="s">
        <v>23</v>
      </c>
      <c r="D27" t="b">
        <v>0</v>
      </c>
      <c r="G27" t="b">
        <v>0</v>
      </c>
      <c r="H27" s="2"/>
    </row>
    <row r="28" spans="2:9" x14ac:dyDescent="0.45">
      <c r="B28">
        <v>20</v>
      </c>
      <c r="C28" t="s">
        <v>25</v>
      </c>
      <c r="D28" t="b">
        <v>1</v>
      </c>
      <c r="F28" t="s">
        <v>19</v>
      </c>
      <c r="G28" t="b">
        <v>0</v>
      </c>
      <c r="H28" s="2"/>
    </row>
    <row r="29" spans="2:9" x14ac:dyDescent="0.45">
      <c r="B29">
        <v>21</v>
      </c>
      <c r="C29" t="s">
        <v>22</v>
      </c>
      <c r="D29" t="b">
        <v>0</v>
      </c>
      <c r="F29" t="s">
        <v>16</v>
      </c>
      <c r="G29" t="b">
        <v>1</v>
      </c>
      <c r="H29" s="2">
        <v>-132.1</v>
      </c>
      <c r="I29">
        <v>-111</v>
      </c>
    </row>
    <row r="30" spans="2:9" x14ac:dyDescent="0.45">
      <c r="B30">
        <v>22</v>
      </c>
      <c r="C30" t="s">
        <v>23</v>
      </c>
      <c r="D30" t="b">
        <v>0</v>
      </c>
      <c r="G30" t="b">
        <v>0</v>
      </c>
      <c r="H30" s="2"/>
    </row>
    <row r="31" spans="2:9" x14ac:dyDescent="0.45">
      <c r="B31">
        <v>23</v>
      </c>
      <c r="C31" t="s">
        <v>25</v>
      </c>
      <c r="D31" t="b">
        <v>1</v>
      </c>
      <c r="F31" t="s">
        <v>28</v>
      </c>
      <c r="G31" t="b">
        <v>0</v>
      </c>
      <c r="H31" s="2"/>
    </row>
    <row r="32" spans="2:9" x14ac:dyDescent="0.45">
      <c r="B32">
        <v>24</v>
      </c>
      <c r="C32" t="s">
        <v>22</v>
      </c>
      <c r="D32" t="b">
        <v>0</v>
      </c>
      <c r="F32" t="s">
        <v>17</v>
      </c>
      <c r="G32" t="b">
        <v>1</v>
      </c>
      <c r="H32" s="2">
        <v>-89</v>
      </c>
      <c r="I32">
        <v>-55</v>
      </c>
    </row>
    <row r="33" spans="2:8" x14ac:dyDescent="0.45">
      <c r="B33">
        <v>25</v>
      </c>
      <c r="C33" t="s">
        <v>23</v>
      </c>
      <c r="D33" t="b">
        <v>0</v>
      </c>
      <c r="G33" t="b">
        <v>0</v>
      </c>
      <c r="H33" s="2"/>
    </row>
    <row r="34" spans="2:8" x14ac:dyDescent="0.45">
      <c r="B34">
        <v>26</v>
      </c>
      <c r="C34" t="s">
        <v>25</v>
      </c>
      <c r="D34" t="b">
        <v>1</v>
      </c>
      <c r="F34" t="s">
        <v>29</v>
      </c>
      <c r="G34" t="b">
        <v>0</v>
      </c>
      <c r="H34" s="2"/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7B16A11-FC0F-40D7-8C7F-63DFEB259E62}">
          <xm:f>Sheet1!$C$3</xm:f>
        </x15:webExtension>
        <x15:webExtension appRef="{AA963FD9-C4C1-4EFB-9D7A-61F8943B2A1A}">
          <xm:f>Sheet1!$C$2</xm:f>
        </x15:webExtension>
        <x15:webExtension appRef="{E7B16A11-FC0F-40D7-8C7F-63DFEB259E62}">
          <xm:f>Sheet1!$C$3</xm:f>
        </x15:webExtension>
        <x15:webExtension appRef="{AA963FD9-C4C1-4EFB-9D7A-61F8943B2A1A}">
          <xm:f>Sheet1!$C$2</xm:f>
        </x15:webExtension>
        <x15:webExtension appRef="{2B38050A-B29C-4DC9-A27A-9B21F3A658E7}">
          <xm:f>Sheet1!$C$4</xm:f>
        </x15:webExtension>
        <x15:webExtension appRef="{0C3E7367-9565-442B-8D1C-81BA88315DF0}">
          <xm:f>Sheet1!$C$5</xm:f>
        </x15:webExtension>
        <x15:webExtension appRef="{A12A9F4C-4D3B-4743-82EE-60005B86D10E}">
          <xm:f>Sheet1!$C$6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CB04AF-D22A-4073-8C43-88BBD609CA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Price</dc:creator>
  <cp:lastModifiedBy>Owen Price</cp:lastModifiedBy>
  <dcterms:created xsi:type="dcterms:W3CDTF">2015-06-05T18:17:20Z</dcterms:created>
  <dcterms:modified xsi:type="dcterms:W3CDTF">2025-06-06T22:17:01Z</dcterms:modified>
</cp:coreProperties>
</file>