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Blog/Projects/Social content/Excel/YouTube Materials/Unstack using PIVOTBY/"/>
    </mc:Choice>
  </mc:AlternateContent>
  <xr:revisionPtr revIDLastSave="449" documentId="8_{7C281D8F-3AEF-4870-BEBD-7B565476F9AC}" xr6:coauthVersionLast="47" xr6:coauthVersionMax="47" xr10:uidLastSave="{63EA43DC-041A-43D5-AB3E-5C830E8CCA3D}"/>
  <bookViews>
    <workbookView xWindow="-25320" yWindow="270" windowWidth="25440" windowHeight="15990" activeTab="1" xr2:uid="{CDC06BE5-CDDC-4200-B980-68261817EB56}"/>
  </bookViews>
  <sheets>
    <sheet name="Without missing attributes" sheetId="4" r:id="rId1"/>
    <sheet name="With missing attributes" sheetId="5" r:id="rId2"/>
  </sheets>
  <definedNames>
    <definedName name="PIVOTEVERYNROWS">_xlfn.LAMBDA(_xlpm.attribute,_xlpm.value,_xlpm.n, _xlfn.LET(_xlpm.rows, ROWS(_xlpm.attribute), _xlpm.row_id, ROUNDUP(_xlfn.SEQUENCE(_xlpm.rows) / _xlpm.n, 0), _xlpm.column_id, MOD(_xlfn.SEQUENCE(_xlpm.rows, , 0), _xlpm.n), _xlpm.pivoted, _xlfn.PIVOTBY(_xlpm.row_id, _xlfn.HSTACK(_xlpm.column_id, _xlpm.attribute), _xlpm.value, _xleta.SINGLE, 0, 0, , 0), _xlpm.output, _xlfn.DROP(_xlpm.pivoted, 1, 1), _xlpm.output))</definedName>
    <definedName name="PIVOTEVERYNROWS2">_xlfn.LAMBDA(_xlpm.attribute,_xlpm.value,_xlpm.first_attribute, _xlfn.LET(_xlpm.unique_attributes, _xlfn.UNIQUE(_xlpm.attribute), _xlpm.attribute_ids, _xlfn.SEQUENCE(ROWS(_xlpm.unique_attributes)), _xlpm.col_id, _xlfn.XLOOKUP(_xlpm.attribute, _xlpm.unique_attributes, _xlpm.attribute_ids), _xlpm.shift, --(_xlpm.attribute = _xlpm.first_attribute), _xlpm.row_id, _xlfn.SCAN(, _xlpm.shift, _xleta.SUM), _xlpm.pivoted, _xlfn.PIVOTBY(_xlpm.row_id, _xlfn.HSTACK(_xlpm.col_id, _xlpm.attribute), _xlpm.value, _xleta.SINGLE, 0, 0, , 0), _xlfn.DROP(_xlpm.pivoted, 1, 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 a="1"/>
  <c r="D21" i="4" s="1"/>
  <c r="D30" i="4" s="1" a="1"/>
  <c r="D30" i="4" s="1"/>
  <c r="D32" i="5" a="1"/>
  <c r="D32" i="5" s="1"/>
  <c r="D31" i="5"/>
  <c r="D2" i="5" a="1"/>
  <c r="D2" i="5" s="1"/>
  <c r="D12" i="4" a="1"/>
  <c r="D12" i="4" s="1"/>
  <c r="D2" i="4" a="1"/>
  <c r="D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<sst xmlns="http://schemas.openxmlformats.org/spreadsheetml/2006/main" count="249" uniqueCount="63">
  <si>
    <t>Attribute</t>
  </si>
  <si>
    <t>Value</t>
  </si>
  <si>
    <t>Project Code</t>
  </si>
  <si>
    <t>CAPX001</t>
  </si>
  <si>
    <t>Department</t>
  </si>
  <si>
    <t>IT</t>
  </si>
  <si>
    <t>Vendor</t>
  </si>
  <si>
    <t>HighTech Solutions Inc.</t>
  </si>
  <si>
    <t>Budgeted Amount</t>
  </si>
  <si>
    <t>Actual Spend</t>
  </si>
  <si>
    <t>Variance</t>
  </si>
  <si>
    <t>Project Manager</t>
  </si>
  <si>
    <t>John Doe</t>
  </si>
  <si>
    <t>Approval Status</t>
  </si>
  <si>
    <t>Approved</t>
  </si>
  <si>
    <t>Capitalization Date</t>
  </si>
  <si>
    <t>Asset Class</t>
  </si>
  <si>
    <t>IT Equipment</t>
  </si>
  <si>
    <t>Location</t>
  </si>
  <si>
    <t>New York</t>
  </si>
  <si>
    <t>Useful Life</t>
  </si>
  <si>
    <t>5 years</t>
  </si>
  <si>
    <t>Residual Value</t>
  </si>
  <si>
    <t>CAPX002</t>
  </si>
  <si>
    <t>Facilities</t>
  </si>
  <si>
    <t>Bright Electric Co.</t>
  </si>
  <si>
    <t>Jane Smith</t>
  </si>
  <si>
    <t>Pending</t>
  </si>
  <si>
    <t>Electrical Systems</t>
  </si>
  <si>
    <t>Chicago</t>
  </si>
  <si>
    <t>10 years</t>
  </si>
  <si>
    <t>CAPX003</t>
  </si>
  <si>
    <t>Construction</t>
  </si>
  <si>
    <t>Global Constructors Ltd.</t>
  </si>
  <si>
    <t>Mike Johnson</t>
  </si>
  <si>
    <t>Real Estate</t>
  </si>
  <si>
    <t>Houston</t>
  </si>
  <si>
    <t>30 years</t>
  </si>
  <si>
    <t>CAPX004</t>
  </si>
  <si>
    <t>Software</t>
  </si>
  <si>
    <t>Innovative Software LLC</t>
  </si>
  <si>
    <t>Anna Brown</t>
  </si>
  <si>
    <t>Software Licenses</t>
  </si>
  <si>
    <t>Seattle</t>
  </si>
  <si>
    <t>3 years</t>
  </si>
  <si>
    <t>CAPX005</t>
  </si>
  <si>
    <t>Logistics</t>
  </si>
  <si>
    <t>Fleet Motors Inc.</t>
  </si>
  <si>
    <t>Tom Wilson</t>
  </si>
  <si>
    <t>Vehicles</t>
  </si>
  <si>
    <t>Miami</t>
  </si>
  <si>
    <t>8 years</t>
  </si>
  <si>
    <t>CAPX006</t>
  </si>
  <si>
    <t>Energy</t>
  </si>
  <si>
    <t>Efficient Energy Solutions</t>
  </si>
  <si>
    <t>Lisa Green</t>
  </si>
  <si>
    <t>Energy Systems</t>
  </si>
  <si>
    <t>San Diego</t>
  </si>
  <si>
    <t>20 years</t>
  </si>
  <si>
    <t>Using the WRAPROWS method with  fixed number of input rows per output row:</t>
  </si>
  <si>
    <t>Using the PIVOTEVERYNROWS function described in the first video:</t>
  </si>
  <si>
    <t>Using the PIVOTEVERYNROWS2 function shown in the second video:</t>
  </si>
  <si>
    <t>Checking that every cell is the same between the two function versions. This means the 2nd function can be used instead of the first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</si>
</sst>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2" borderId="0" xfId="0" applyFill="1"/>
    <xf numFmtId="6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6" fontId="0" fillId="3" borderId="0" xfId="0" applyNumberFormat="1" applyFill="1"/>
    <xf numFmtId="14" fontId="0" fillId="3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1600200</xdr:colOff>
      <xdr:row>0</xdr:row>
      <xdr:rowOff>104775</xdr:rowOff>
    </xdr:from>
    <xdr:to>
      <xdr:col>2</xdr:col>
      <xdr:colOff>876300</xdr:colOff>
      <xdr:row>5</xdr:row>
      <xdr:rowOff>19050</xdr:rowOff>
    </xdr:to>
    <xdr:pic>
      <xdr:nvPicPr>
        <xdr:cNvPr id="4" name="Graphic 3" descr="Arrow: Clockwise curve with solid fill">
          <a:extLst>
            <a:ext uri="{FF2B5EF4-FFF2-40B4-BE49-F238E27FC236}">
              <a16:creationId xmlns:a16="http://schemas.microsoft.com/office/drawing/2014/main" id="{84ABDC67-5132-A2DD-5F25-A8C6145C3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2857500" y="104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21412</xdr:colOff>
      <xdr:row>13</xdr:row>
      <xdr:rowOff>154762</xdr:rowOff>
    </xdr:from>
    <xdr:to>
      <xdr:col>3</xdr:col>
      <xdr:colOff>21412</xdr:colOff>
      <xdr:row>18</xdr:row>
      <xdr:rowOff>69037</xdr:rowOff>
    </xdr:to>
    <xdr:pic>
      <xdr:nvPicPr>
        <xdr:cNvPr id="6" name="Graphic 5" descr="Arrow: Straight with solid fill">
          <a:extLst>
            <a:ext uri="{FF2B5EF4-FFF2-40B4-BE49-F238E27FC236}">
              <a16:creationId xmlns:a16="http://schemas.microsoft.com/office/drawing/2014/main" id="{77628718-A5F7-27A4-6A8C-BC1603FA7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17012" y="2755087"/>
          <a:ext cx="914400" cy="914400"/>
        </a:xfrm>
        <a:prstGeom prst="rect">
          <a:avLst/>
        </a:prstGeom>
      </xdr:spPr>
    </xdr:pic>
    <xdr:clientData/>
  </xdr:twoCellAnchor>
  <xdr:oneCellAnchor>
    <xdr:from>
      <xdr:col>2</xdr:col>
      <xdr:colOff>610279</xdr:colOff>
      <xdr:row>11</xdr:row>
      <xdr:rowOff>85724</xdr:rowOff>
    </xdr:from>
    <xdr:ext cx="2360839" cy="1752355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38B7000-68CE-DB3B-E63F-AFCB4A50FA50}"/>
            </a:ext>
          </a:extLst>
        </xdr:cNvPr>
        <xdr:cNvSpPr/>
      </xdr:nvSpPr>
      <xdr:spPr>
        <a:xfrm>
          <a:off x="3505879" y="2285999"/>
          <a:ext cx="2360839" cy="1752355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ctr">
          <a:no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4400" b="1" cap="none" spc="0">
              <a:ln>
                <a:noFill/>
              </a:ln>
              <a:solidFill>
                <a:srgbClr val="00B050"/>
              </a:solidFill>
              <a:effectLst/>
            </a:rPr>
            <a:t>Missing</a:t>
          </a:r>
        </a:p>
        <a:p>
          <a:pPr algn="ctr"/>
          <a:r>
            <a:rPr lang="en-US" sz="4400" b="1" cap="none" spc="0">
              <a:ln>
                <a:noFill/>
              </a:ln>
              <a:solidFill>
                <a:srgbClr val="00B050"/>
              </a:solidFill>
              <a:effectLst/>
            </a:rPr>
            <a:t>vendor</a:t>
          </a:r>
        </a:p>
      </xdr:txBody>
    </xdr:sp>
    <xdr:clientData/>
  </xdr:oneCellAnchor>
  <xdr:twoCellAnchor editAs="oneCell">
    <xdr:from>
      <xdr:col>4</xdr:col>
      <xdr:colOff>436173</xdr:colOff>
      <xdr:row>4</xdr:row>
      <xdr:rowOff>31927</xdr:rowOff>
    </xdr:from>
    <xdr:to>
      <xdr:col>5</xdr:col>
      <xdr:colOff>483798</xdr:colOff>
      <xdr:row>11</xdr:row>
      <xdr:rowOff>169224</xdr:rowOff>
    </xdr:to>
    <xdr:pic>
      <xdr:nvPicPr>
        <xdr:cNvPr id="8" name="Graphic 7" descr="Arrow: Straight with solid fill">
          <a:extLst>
            <a:ext uri="{FF2B5EF4-FFF2-40B4-BE49-F238E27FC236}">
              <a16:creationId xmlns:a16="http://schemas.microsoft.com/office/drawing/2014/main" id="{77C1F8AB-835E-4CCC-82D3-3A80B430E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6857539">
          <a:off x="4791887" y="1143563"/>
          <a:ext cx="1537472" cy="914400"/>
        </a:xfrm>
        <a:prstGeom prst="rect">
          <a:avLst/>
        </a:prstGeom>
      </xdr:spPr>
    </xdr:pic>
    <xdr:clientData/>
  </xdr:twoCellAnchor>
  <xdr:twoCellAnchor>
    <xdr:from>
      <xdr:col>5</xdr:col>
      <xdr:colOff>466725</xdr:colOff>
      <xdr:row>9</xdr:row>
      <xdr:rowOff>114300</xdr:rowOff>
    </xdr:from>
    <xdr:to>
      <xdr:col>11</xdr:col>
      <xdr:colOff>9525</xdr:colOff>
      <xdr:row>16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C08F-4F55-4B0E-8D31-EEF92B079244}"/>
            </a:ext>
          </a:extLst>
        </xdr:cNvPr>
        <xdr:cNvSpPr txBox="1"/>
      </xdr:nvSpPr>
      <xdr:spPr>
        <a:xfrm>
          <a:off x="6000750" y="1914525"/>
          <a:ext cx="5962650" cy="138112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On</a:t>
          </a:r>
          <a:r>
            <a:rPr lang="en-GB" sz="1100" baseline="0"/>
            <a:t> this sheet, some attributes have been deleted from the entities shown in columns A and B. </a:t>
          </a:r>
        </a:p>
        <a:p>
          <a:endParaRPr lang="en-GB" sz="1100" baseline="0"/>
        </a:p>
        <a:p>
          <a:r>
            <a:rPr lang="en-GB" sz="1100" baseline="0"/>
            <a:t>For example, the entity highlighted yellow is missing the 'Vendor' attribute. </a:t>
          </a:r>
        </a:p>
        <a:p>
          <a:endParaRPr lang="en-GB" sz="1100" baseline="0"/>
        </a:p>
        <a:p>
          <a:r>
            <a:rPr lang="en-GB" sz="1100" baseline="0"/>
            <a:t>The PIVOTEVERYNROWS2 function correctly handles the missing attributes, which are shown as blank cells in the result.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1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0C7A3B-0E1D-4001-AB65-7F969D7B25B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9D12CFD-0328-4B87-8BD5-04E4898CBF6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65A8-D75A-425E-B813-D03C3DBFA7BD}">
  <sheetPr codeName="Sheet2"/>
  <dimension ref="A1:P79"/>
  <sheetViews>
    <sheetView showGridLines="0" zoomScale="115" zoomScaleNormal="115" workbookViewId="0"/>
  </sheetViews>
  <sheetFormatPr defaultRowHeight="15.75" x14ac:dyDescent="0.25"/>
  <cols>
    <col min="1" max="1" width="16.5" bestFit="1" customWidth="1"/>
    <col min="2" max="2" width="21.5" bestFit="1" customWidth="1"/>
    <col min="3" max="3" width="2.625" customWidth="1"/>
    <col min="4" max="4" width="11.25" bestFit="1" customWidth="1"/>
    <col min="5" max="5" width="11.375" bestFit="1" customWidth="1"/>
    <col min="6" max="6" width="21.5" bestFit="1" customWidth="1"/>
    <col min="7" max="7" width="15.375" bestFit="1" customWidth="1"/>
    <col min="8" max="8" width="11.5" bestFit="1" customWidth="1"/>
    <col min="9" max="9" width="8.125" bestFit="1" customWidth="1"/>
    <col min="10" max="10" width="14.125" bestFit="1" customWidth="1"/>
    <col min="11" max="11" width="13.625" bestFit="1" customWidth="1"/>
    <col min="12" max="12" width="16.5" bestFit="1" customWidth="1"/>
    <col min="13" max="13" width="16" bestFit="1" customWidth="1"/>
    <col min="14" max="14" width="8.875" bestFit="1" customWidth="1"/>
    <col min="15" max="15" width="9.25" bestFit="1" customWidth="1"/>
    <col min="16" max="16" width="13" bestFit="1" customWidth="1"/>
  </cols>
  <sheetData>
    <row r="1" spans="1:16" x14ac:dyDescent="0.25">
      <c r="A1" t="s">
        <v>0</v>
      </c>
      <c r="B1" t="s">
        <v>1</v>
      </c>
      <c r="D1" s="12" t="s">
        <v>60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3" t="s">
        <v>2</v>
      </c>
      <c r="B2" s="3" t="s">
        <v>3</v>
      </c>
      <c r="D2" t="str" cm="1">
        <f t="array" ref="D2:P8">PIVOTEVERYNROWS(A2:A79,B2:B79,13)</f>
        <v>Project Code</v>
      </c>
      <c r="E2" t="str">
        <v>Department</v>
      </c>
      <c r="F2" t="str">
        <v>Vendor</v>
      </c>
      <c r="G2" t="str">
        <v>Budgeted Amount</v>
      </c>
      <c r="H2" t="str">
        <v>Actual Spend</v>
      </c>
      <c r="I2" t="str">
        <v>Variance</v>
      </c>
      <c r="J2" t="str">
        <v>Project Manager</v>
      </c>
      <c r="K2" t="str">
        <v>Approval Status</v>
      </c>
      <c r="L2" t="str">
        <v>Capitalization Date</v>
      </c>
      <c r="M2" t="str">
        <v>Asset Class</v>
      </c>
      <c r="N2" t="str">
        <v>Location</v>
      </c>
      <c r="O2" t="str">
        <v>Useful Life</v>
      </c>
      <c r="P2" t="str">
        <v>Residual Value</v>
      </c>
    </row>
    <row r="3" spans="1:16" x14ac:dyDescent="0.25">
      <c r="A3" s="3" t="s">
        <v>4</v>
      </c>
      <c r="B3" s="3" t="s">
        <v>5</v>
      </c>
      <c r="D3" s="3" t="str">
        <v>CAPX001</v>
      </c>
      <c r="E3" s="3" t="str">
        <v>IT</v>
      </c>
      <c r="F3" s="3" t="str">
        <v>HighTech Solutions Inc.</v>
      </c>
      <c r="G3" s="3">
        <v>100000</v>
      </c>
      <c r="H3" s="3">
        <v>120000</v>
      </c>
      <c r="I3" s="3">
        <v>-20000</v>
      </c>
      <c r="J3" s="3" t="str">
        <v>John Doe</v>
      </c>
      <c r="K3" s="3" t="str">
        <v>Approved</v>
      </c>
      <c r="L3" s="9">
        <v>44941</v>
      </c>
      <c r="M3" s="3" t="str">
        <v>IT Equipment</v>
      </c>
      <c r="N3" s="3" t="str">
        <v>New York</v>
      </c>
      <c r="O3" s="3" t="str">
        <v>5 years</v>
      </c>
      <c r="P3" s="3">
        <v>10000</v>
      </c>
    </row>
    <row r="4" spans="1:16" x14ac:dyDescent="0.25">
      <c r="A4" s="3" t="s">
        <v>6</v>
      </c>
      <c r="B4" s="3" t="s">
        <v>7</v>
      </c>
      <c r="D4" s="6" t="str">
        <v>CAPX002</v>
      </c>
      <c r="E4" s="6" t="str">
        <v>Facilities</v>
      </c>
      <c r="F4" s="6" t="str">
        <v>Bright Electric Co.</v>
      </c>
      <c r="G4" s="6">
        <v>80000</v>
      </c>
      <c r="H4" s="6">
        <v>85000</v>
      </c>
      <c r="I4" s="6">
        <v>-5000</v>
      </c>
      <c r="J4" s="6" t="str">
        <v>Jane Smith</v>
      </c>
      <c r="K4" s="6" t="str">
        <v>Pending</v>
      </c>
      <c r="L4" s="10">
        <v>44986</v>
      </c>
      <c r="M4" s="6" t="str">
        <v>Electrical Systems</v>
      </c>
      <c r="N4" s="6" t="str">
        <v>Chicago</v>
      </c>
      <c r="O4" s="6" t="str">
        <v>10 years</v>
      </c>
      <c r="P4" s="6">
        <v>8000</v>
      </c>
    </row>
    <row r="5" spans="1:16" x14ac:dyDescent="0.25">
      <c r="A5" s="3" t="s">
        <v>8</v>
      </c>
      <c r="B5" s="4">
        <v>100000</v>
      </c>
      <c r="D5" t="str">
        <v>CAPX003</v>
      </c>
      <c r="E5" t="str">
        <v>Construction</v>
      </c>
      <c r="F5" t="str">
        <v>Global Constructors Ltd.</v>
      </c>
      <c r="G5">
        <v>450000</v>
      </c>
      <c r="H5">
        <v>500000</v>
      </c>
      <c r="I5">
        <v>-50000</v>
      </c>
      <c r="J5" t="str">
        <v>Mike Johnson</v>
      </c>
      <c r="K5" t="str">
        <v>Approved</v>
      </c>
      <c r="L5" s="11">
        <v>44967</v>
      </c>
      <c r="M5" t="str">
        <v>Real Estate</v>
      </c>
      <c r="N5" t="str">
        <v>Houston</v>
      </c>
      <c r="O5" t="str">
        <v>30 years</v>
      </c>
      <c r="P5">
        <v>50000</v>
      </c>
    </row>
    <row r="6" spans="1:16" x14ac:dyDescent="0.25">
      <c r="A6" s="3" t="s">
        <v>9</v>
      </c>
      <c r="B6" s="4">
        <v>120000</v>
      </c>
      <c r="D6" t="str">
        <v>CAPX004</v>
      </c>
      <c r="E6" t="str">
        <v>Software</v>
      </c>
      <c r="F6" t="str">
        <v>Innovative Software LLC</v>
      </c>
      <c r="G6">
        <v>180000</v>
      </c>
      <c r="H6">
        <v>200000</v>
      </c>
      <c r="I6">
        <v>-20000</v>
      </c>
      <c r="J6" t="str">
        <v>Anna Brown</v>
      </c>
      <c r="K6" t="str">
        <v>Approved</v>
      </c>
      <c r="L6" s="11">
        <v>45036</v>
      </c>
      <c r="M6" t="str">
        <v>Software Licenses</v>
      </c>
      <c r="N6" t="str">
        <v>Seattle</v>
      </c>
      <c r="O6" t="str">
        <v>3 years</v>
      </c>
      <c r="P6">
        <v>0</v>
      </c>
    </row>
    <row r="7" spans="1:16" x14ac:dyDescent="0.25">
      <c r="A7" s="3" t="s">
        <v>10</v>
      </c>
      <c r="B7" s="4">
        <v>-20000</v>
      </c>
      <c r="D7" t="str">
        <v>CAPX005</v>
      </c>
      <c r="E7" t="str">
        <v>Logistics</v>
      </c>
      <c r="F7" t="str">
        <v>Fleet Motors Inc.</v>
      </c>
      <c r="G7">
        <v>280000</v>
      </c>
      <c r="H7">
        <v>300000</v>
      </c>
      <c r="I7">
        <v>-20000</v>
      </c>
      <c r="J7" t="str">
        <v>Tom Wilson</v>
      </c>
      <c r="K7" t="str">
        <v>Pending</v>
      </c>
      <c r="L7" s="11">
        <v>45092</v>
      </c>
      <c r="M7" t="str">
        <v>Vehicles</v>
      </c>
      <c r="N7" t="str">
        <v>Miami</v>
      </c>
      <c r="O7" t="str">
        <v>8 years</v>
      </c>
      <c r="P7">
        <v>30000</v>
      </c>
    </row>
    <row r="8" spans="1:16" x14ac:dyDescent="0.25">
      <c r="A8" s="3" t="s">
        <v>11</v>
      </c>
      <c r="B8" s="3" t="s">
        <v>12</v>
      </c>
      <c r="D8" t="str">
        <v>CAPX006</v>
      </c>
      <c r="E8" t="str">
        <v>Energy</v>
      </c>
      <c r="F8" t="str">
        <v>Efficient Energy Solutions</v>
      </c>
      <c r="G8">
        <v>140000</v>
      </c>
      <c r="H8">
        <v>150000</v>
      </c>
      <c r="I8">
        <v>-10000</v>
      </c>
      <c r="J8" t="str">
        <v>Lisa Green</v>
      </c>
      <c r="K8" t="str">
        <v>Approved</v>
      </c>
      <c r="L8" s="11">
        <v>45129</v>
      </c>
      <c r="M8" t="str">
        <v>Energy Systems</v>
      </c>
      <c r="N8" t="str">
        <v>San Diego</v>
      </c>
      <c r="O8" t="str">
        <v>20 years</v>
      </c>
      <c r="P8">
        <v>20000</v>
      </c>
    </row>
    <row r="9" spans="1:16" x14ac:dyDescent="0.25">
      <c r="A9" s="3" t="s">
        <v>13</v>
      </c>
      <c r="B9" s="3" t="s">
        <v>14</v>
      </c>
      <c r="L9" s="11"/>
    </row>
    <row r="10" spans="1:16" x14ac:dyDescent="0.25">
      <c r="A10" s="3" t="s">
        <v>15</v>
      </c>
      <c r="B10" s="5">
        <v>44941</v>
      </c>
    </row>
    <row r="11" spans="1:16" x14ac:dyDescent="0.25">
      <c r="A11" s="3" t="s">
        <v>16</v>
      </c>
      <c r="B11" s="3" t="s">
        <v>17</v>
      </c>
      <c r="D11" s="12" t="s">
        <v>59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3" t="s">
        <v>18</v>
      </c>
      <c r="B12" s="3" t="s">
        <v>19</v>
      </c>
      <c r="D12" t="str" cm="1">
        <f t="array" ref="D12:P18">_xlfn.VSTACK(_xlfn.TOROW(_xlfn.UNIQUE(A2:A79)),_xlfn.WRAPROWS(B2:B79,13))</f>
        <v>Project Code</v>
      </c>
      <c r="E12" t="str">
        <v>Department</v>
      </c>
      <c r="F12" t="str">
        <v>Vendor</v>
      </c>
      <c r="G12" t="str">
        <v>Budgeted Amount</v>
      </c>
      <c r="H12" t="str">
        <v>Actual Spend</v>
      </c>
      <c r="I12" t="str">
        <v>Variance</v>
      </c>
      <c r="J12" t="str">
        <v>Project Manager</v>
      </c>
      <c r="K12" t="str">
        <v>Approval Status</v>
      </c>
      <c r="L12" t="str">
        <v>Capitalization Date</v>
      </c>
      <c r="M12" t="str">
        <v>Asset Class</v>
      </c>
      <c r="N12" t="str">
        <v>Location</v>
      </c>
      <c r="O12" t="str">
        <v>Useful Life</v>
      </c>
      <c r="P12" t="str">
        <v>Residual Value</v>
      </c>
    </row>
    <row r="13" spans="1:16" x14ac:dyDescent="0.25">
      <c r="A13" s="3" t="s">
        <v>20</v>
      </c>
      <c r="B13" s="3" t="s">
        <v>21</v>
      </c>
      <c r="D13" t="str">
        <v>CAPX001</v>
      </c>
      <c r="E13" t="str">
        <v>IT</v>
      </c>
      <c r="F13" t="str">
        <v>HighTech Solutions Inc.</v>
      </c>
      <c r="G13">
        <v>100000</v>
      </c>
      <c r="H13">
        <v>120000</v>
      </c>
      <c r="I13">
        <v>-20000</v>
      </c>
      <c r="J13" t="str">
        <v>John Doe</v>
      </c>
      <c r="K13" t="str">
        <v>Approved</v>
      </c>
      <c r="L13">
        <v>44941</v>
      </c>
      <c r="M13" t="str">
        <v>IT Equipment</v>
      </c>
      <c r="N13" t="str">
        <v>New York</v>
      </c>
      <c r="O13" t="str">
        <v>5 years</v>
      </c>
      <c r="P13">
        <v>10000</v>
      </c>
    </row>
    <row r="14" spans="1:16" x14ac:dyDescent="0.25">
      <c r="A14" s="3" t="s">
        <v>22</v>
      </c>
      <c r="B14" s="4">
        <v>10000</v>
      </c>
      <c r="D14" t="str">
        <v>CAPX002</v>
      </c>
      <c r="E14" t="str">
        <v>Facilities</v>
      </c>
      <c r="F14" t="str">
        <v>Bright Electric Co.</v>
      </c>
      <c r="G14">
        <v>80000</v>
      </c>
      <c r="H14">
        <v>85000</v>
      </c>
      <c r="I14">
        <v>-5000</v>
      </c>
      <c r="J14" t="str">
        <v>Jane Smith</v>
      </c>
      <c r="K14" t="str">
        <v>Pending</v>
      </c>
      <c r="L14">
        <v>44986</v>
      </c>
      <c r="M14" t="str">
        <v>Electrical Systems</v>
      </c>
      <c r="N14" t="str">
        <v>Chicago</v>
      </c>
      <c r="O14" t="str">
        <v>10 years</v>
      </c>
      <c r="P14">
        <v>8000</v>
      </c>
    </row>
    <row r="15" spans="1:16" x14ac:dyDescent="0.25">
      <c r="A15" s="6" t="s">
        <v>2</v>
      </c>
      <c r="B15" s="6" t="s">
        <v>23</v>
      </c>
      <c r="D15" t="str">
        <v>CAPX003</v>
      </c>
      <c r="E15" t="str">
        <v>Construction</v>
      </c>
      <c r="F15" t="str">
        <v>Global Constructors Ltd.</v>
      </c>
      <c r="G15">
        <v>450000</v>
      </c>
      <c r="H15">
        <v>500000</v>
      </c>
      <c r="I15">
        <v>-50000</v>
      </c>
      <c r="J15" t="str">
        <v>Mike Johnson</v>
      </c>
      <c r="K15" t="str">
        <v>Approved</v>
      </c>
      <c r="L15">
        <v>44967</v>
      </c>
      <c r="M15" t="str">
        <v>Real Estate</v>
      </c>
      <c r="N15" t="str">
        <v>Houston</v>
      </c>
      <c r="O15" t="str">
        <v>30 years</v>
      </c>
      <c r="P15">
        <v>50000</v>
      </c>
    </row>
    <row r="16" spans="1:16" x14ac:dyDescent="0.25">
      <c r="A16" s="6" t="s">
        <v>4</v>
      </c>
      <c r="B16" s="6" t="s">
        <v>24</v>
      </c>
      <c r="D16" t="str">
        <v>CAPX004</v>
      </c>
      <c r="E16" t="str">
        <v>Software</v>
      </c>
      <c r="F16" t="str">
        <v>Innovative Software LLC</v>
      </c>
      <c r="G16">
        <v>180000</v>
      </c>
      <c r="H16">
        <v>200000</v>
      </c>
      <c r="I16">
        <v>-20000</v>
      </c>
      <c r="J16" t="str">
        <v>Anna Brown</v>
      </c>
      <c r="K16" t="str">
        <v>Approved</v>
      </c>
      <c r="L16">
        <v>45036</v>
      </c>
      <c r="M16" t="str">
        <v>Software Licenses</v>
      </c>
      <c r="N16" t="str">
        <v>Seattle</v>
      </c>
      <c r="O16" t="str">
        <v>3 years</v>
      </c>
      <c r="P16">
        <v>0</v>
      </c>
    </row>
    <row r="17" spans="1:16" x14ac:dyDescent="0.25">
      <c r="A17" s="6" t="s">
        <v>6</v>
      </c>
      <c r="B17" s="6" t="s">
        <v>25</v>
      </c>
      <c r="D17" t="str">
        <v>CAPX005</v>
      </c>
      <c r="E17" t="str">
        <v>Logistics</v>
      </c>
      <c r="F17" t="str">
        <v>Fleet Motors Inc.</v>
      </c>
      <c r="G17">
        <v>280000</v>
      </c>
      <c r="H17">
        <v>300000</v>
      </c>
      <c r="I17">
        <v>-20000</v>
      </c>
      <c r="J17" t="str">
        <v>Tom Wilson</v>
      </c>
      <c r="K17" t="str">
        <v>Pending</v>
      </c>
      <c r="L17">
        <v>45092</v>
      </c>
      <c r="M17" t="str">
        <v>Vehicles</v>
      </c>
      <c r="N17" t="str">
        <v>Miami</v>
      </c>
      <c r="O17" t="str">
        <v>8 years</v>
      </c>
      <c r="P17">
        <v>30000</v>
      </c>
    </row>
    <row r="18" spans="1:16" x14ac:dyDescent="0.25">
      <c r="A18" s="6" t="s">
        <v>8</v>
      </c>
      <c r="B18" s="7">
        <v>80000</v>
      </c>
      <c r="D18" t="str">
        <v>CAPX006</v>
      </c>
      <c r="E18" t="str">
        <v>Energy</v>
      </c>
      <c r="F18" t="str">
        <v>Efficient Energy Solutions</v>
      </c>
      <c r="G18">
        <v>140000</v>
      </c>
      <c r="H18">
        <v>150000</v>
      </c>
      <c r="I18">
        <v>-10000</v>
      </c>
      <c r="J18" t="str">
        <v>Lisa Green</v>
      </c>
      <c r="K18" t="str">
        <v>Approved</v>
      </c>
      <c r="L18">
        <v>45129</v>
      </c>
      <c r="M18" t="str">
        <v>Energy Systems</v>
      </c>
      <c r="N18" t="str">
        <v>San Diego</v>
      </c>
      <c r="O18" t="str">
        <v>20 years</v>
      </c>
      <c r="P18">
        <v>20000</v>
      </c>
    </row>
    <row r="19" spans="1:16" x14ac:dyDescent="0.25">
      <c r="A19" s="6" t="s">
        <v>9</v>
      </c>
      <c r="B19" s="7">
        <v>85000</v>
      </c>
    </row>
    <row r="20" spans="1:16" x14ac:dyDescent="0.25">
      <c r="A20" s="6" t="s">
        <v>10</v>
      </c>
      <c r="B20" s="7">
        <v>-5000</v>
      </c>
      <c r="D20" s="12" t="s">
        <v>61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6" t="s">
        <v>11</v>
      </c>
      <c r="B21" s="6" t="s">
        <v>26</v>
      </c>
      <c r="D21" t="str" cm="1">
        <f t="array" ref="D21:P27">PIVOTEVERYNROWS2(A2:A79,B2:B79,"Project Code")</f>
        <v>Project Code</v>
      </c>
      <c r="E21" t="str">
        <v>Department</v>
      </c>
      <c r="F21" t="str">
        <v>Vendor</v>
      </c>
      <c r="G21" t="str">
        <v>Budgeted Amount</v>
      </c>
      <c r="H21" t="str">
        <v>Actual Spend</v>
      </c>
      <c r="I21" t="str">
        <v>Variance</v>
      </c>
      <c r="J21" t="str">
        <v>Project Manager</v>
      </c>
      <c r="K21" t="str">
        <v>Approval Status</v>
      </c>
      <c r="L21" t="str">
        <v>Capitalization Date</v>
      </c>
      <c r="M21" t="str">
        <v>Asset Class</v>
      </c>
      <c r="N21" t="str">
        <v>Location</v>
      </c>
      <c r="O21" t="str">
        <v>Useful Life</v>
      </c>
      <c r="P21" t="str">
        <v>Residual Value</v>
      </c>
    </row>
    <row r="22" spans="1:16" x14ac:dyDescent="0.25">
      <c r="A22" s="6" t="s">
        <v>13</v>
      </c>
      <c r="B22" s="6" t="s">
        <v>27</v>
      </c>
      <c r="D22" t="str">
        <v>CAPX001</v>
      </c>
      <c r="E22" t="str">
        <v>IT</v>
      </c>
      <c r="F22" t="str">
        <v>HighTech Solutions Inc.</v>
      </c>
      <c r="G22">
        <v>100000</v>
      </c>
      <c r="H22">
        <v>120000</v>
      </c>
      <c r="I22">
        <v>-20000</v>
      </c>
      <c r="J22" t="str">
        <v>John Doe</v>
      </c>
      <c r="K22" t="str">
        <v>Approved</v>
      </c>
      <c r="L22">
        <v>44941</v>
      </c>
      <c r="M22" t="str">
        <v>IT Equipment</v>
      </c>
      <c r="N22" t="str">
        <v>New York</v>
      </c>
      <c r="O22" t="str">
        <v>5 years</v>
      </c>
      <c r="P22">
        <v>10000</v>
      </c>
    </row>
    <row r="23" spans="1:16" x14ac:dyDescent="0.25">
      <c r="A23" s="6" t="s">
        <v>15</v>
      </c>
      <c r="B23" s="8">
        <v>44986</v>
      </c>
      <c r="D23" t="str">
        <v>CAPX002</v>
      </c>
      <c r="E23" t="str">
        <v>Facilities</v>
      </c>
      <c r="F23" t="str">
        <v>Bright Electric Co.</v>
      </c>
      <c r="G23">
        <v>80000</v>
      </c>
      <c r="H23">
        <v>85000</v>
      </c>
      <c r="I23">
        <v>-5000</v>
      </c>
      <c r="J23" t="str">
        <v>Jane Smith</v>
      </c>
      <c r="K23" t="str">
        <v>Pending</v>
      </c>
      <c r="L23">
        <v>44986</v>
      </c>
      <c r="M23" t="str">
        <v>Electrical Systems</v>
      </c>
      <c r="N23" t="str">
        <v>Chicago</v>
      </c>
      <c r="O23" t="str">
        <v>10 years</v>
      </c>
      <c r="P23">
        <v>8000</v>
      </c>
    </row>
    <row r="24" spans="1:16" x14ac:dyDescent="0.25">
      <c r="A24" s="6" t="s">
        <v>16</v>
      </c>
      <c r="B24" s="6" t="s">
        <v>28</v>
      </c>
      <c r="D24" t="str">
        <v>CAPX003</v>
      </c>
      <c r="E24" t="str">
        <v>Construction</v>
      </c>
      <c r="F24" t="str">
        <v>Global Constructors Ltd.</v>
      </c>
      <c r="G24">
        <v>450000</v>
      </c>
      <c r="H24">
        <v>500000</v>
      </c>
      <c r="I24">
        <v>-50000</v>
      </c>
      <c r="J24" t="str">
        <v>Mike Johnson</v>
      </c>
      <c r="K24" t="str">
        <v>Approved</v>
      </c>
      <c r="L24">
        <v>44967</v>
      </c>
      <c r="M24" t="str">
        <v>Real Estate</v>
      </c>
      <c r="N24" t="str">
        <v>Houston</v>
      </c>
      <c r="O24" t="str">
        <v>30 years</v>
      </c>
      <c r="P24">
        <v>50000</v>
      </c>
    </row>
    <row r="25" spans="1:16" x14ac:dyDescent="0.25">
      <c r="A25" s="6" t="s">
        <v>18</v>
      </c>
      <c r="B25" s="6" t="s">
        <v>29</v>
      </c>
      <c r="D25" t="str">
        <v>CAPX004</v>
      </c>
      <c r="E25" t="str">
        <v>Software</v>
      </c>
      <c r="F25" t="str">
        <v>Innovative Software LLC</v>
      </c>
      <c r="G25">
        <v>180000</v>
      </c>
      <c r="H25">
        <v>200000</v>
      </c>
      <c r="I25">
        <v>-20000</v>
      </c>
      <c r="J25" t="str">
        <v>Anna Brown</v>
      </c>
      <c r="K25" t="str">
        <v>Approved</v>
      </c>
      <c r="L25">
        <v>45036</v>
      </c>
      <c r="M25" t="str">
        <v>Software Licenses</v>
      </c>
      <c r="N25" t="str">
        <v>Seattle</v>
      </c>
      <c r="O25" t="str">
        <v>3 years</v>
      </c>
      <c r="P25">
        <v>0</v>
      </c>
    </row>
    <row r="26" spans="1:16" x14ac:dyDescent="0.25">
      <c r="A26" s="6" t="s">
        <v>20</v>
      </c>
      <c r="B26" s="6" t="s">
        <v>30</v>
      </c>
      <c r="D26" t="str">
        <v>CAPX005</v>
      </c>
      <c r="E26" t="str">
        <v>Logistics</v>
      </c>
      <c r="F26" t="str">
        <v>Fleet Motors Inc.</v>
      </c>
      <c r="G26">
        <v>280000</v>
      </c>
      <c r="H26">
        <v>300000</v>
      </c>
      <c r="I26">
        <v>-20000</v>
      </c>
      <c r="J26" t="str">
        <v>Tom Wilson</v>
      </c>
      <c r="K26" t="str">
        <v>Pending</v>
      </c>
      <c r="L26">
        <v>45092</v>
      </c>
      <c r="M26" t="str">
        <v>Vehicles</v>
      </c>
      <c r="N26" t="str">
        <v>Miami</v>
      </c>
      <c r="O26" t="str">
        <v>8 years</v>
      </c>
      <c r="P26">
        <v>30000</v>
      </c>
    </row>
    <row r="27" spans="1:16" x14ac:dyDescent="0.25">
      <c r="A27" s="6" t="s">
        <v>22</v>
      </c>
      <c r="B27" s="7">
        <v>8000</v>
      </c>
      <c r="D27" t="str">
        <v>CAPX006</v>
      </c>
      <c r="E27" t="str">
        <v>Energy</v>
      </c>
      <c r="F27" t="str">
        <v>Efficient Energy Solutions</v>
      </c>
      <c r="G27">
        <v>140000</v>
      </c>
      <c r="H27">
        <v>150000</v>
      </c>
      <c r="I27">
        <v>-10000</v>
      </c>
      <c r="J27" t="str">
        <v>Lisa Green</v>
      </c>
      <c r="K27" t="str">
        <v>Approved</v>
      </c>
      <c r="L27">
        <v>45129</v>
      </c>
      <c r="M27" t="str">
        <v>Energy Systems</v>
      </c>
      <c r="N27" t="str">
        <v>San Diego</v>
      </c>
      <c r="O27" t="str">
        <v>20 years</v>
      </c>
      <c r="P27">
        <v>20000</v>
      </c>
    </row>
    <row r="28" spans="1:16" x14ac:dyDescent="0.25">
      <c r="A28" t="s">
        <v>2</v>
      </c>
      <c r="B28" t="s">
        <v>31</v>
      </c>
    </row>
    <row r="29" spans="1:16" x14ac:dyDescent="0.25">
      <c r="A29" t="s">
        <v>4</v>
      </c>
      <c r="B29" t="s">
        <v>32</v>
      </c>
      <c r="D29" s="12" t="s">
        <v>62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25">
      <c r="A30" t="s">
        <v>6</v>
      </c>
      <c r="B30" t="s">
        <v>33</v>
      </c>
      <c r="D30" t="b" cm="1">
        <f t="array" ref="D30:P36">_xlfn.ANCHORARRAY(D12)=_xlfn.ANCHORARRAY(D21)</f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</row>
    <row r="31" spans="1:16" x14ac:dyDescent="0.25">
      <c r="A31" t="s">
        <v>8</v>
      </c>
      <c r="B31" s="2">
        <v>450000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</row>
    <row r="32" spans="1:16" x14ac:dyDescent="0.25">
      <c r="A32" t="s">
        <v>9</v>
      </c>
      <c r="B32" s="2">
        <v>500000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5">
      <c r="A33" t="s">
        <v>10</v>
      </c>
      <c r="B33" s="2">
        <v>-50000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</row>
    <row r="34" spans="1:16" x14ac:dyDescent="0.25">
      <c r="A34" t="s">
        <v>11</v>
      </c>
      <c r="B34" t="s">
        <v>34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</row>
    <row r="35" spans="1:16" x14ac:dyDescent="0.25">
      <c r="A35" t="s">
        <v>13</v>
      </c>
      <c r="B35" t="s">
        <v>14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 spans="1:16" x14ac:dyDescent="0.25">
      <c r="A36" t="s">
        <v>15</v>
      </c>
      <c r="B36" s="1">
        <v>44967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</row>
    <row r="37" spans="1:16" x14ac:dyDescent="0.25">
      <c r="A37" t="s">
        <v>16</v>
      </c>
      <c r="B37" t="s">
        <v>35</v>
      </c>
    </row>
    <row r="38" spans="1:16" x14ac:dyDescent="0.25">
      <c r="A38" t="s">
        <v>18</v>
      </c>
      <c r="B38" t="s">
        <v>36</v>
      </c>
    </row>
    <row r="39" spans="1:16" x14ac:dyDescent="0.25">
      <c r="A39" t="s">
        <v>20</v>
      </c>
      <c r="B39" t="s">
        <v>37</v>
      </c>
    </row>
    <row r="40" spans="1:16" x14ac:dyDescent="0.25">
      <c r="A40" t="s">
        <v>22</v>
      </c>
      <c r="B40" s="2">
        <v>50000</v>
      </c>
    </row>
    <row r="41" spans="1:16" x14ac:dyDescent="0.25">
      <c r="A41" t="s">
        <v>2</v>
      </c>
      <c r="B41" t="s">
        <v>38</v>
      </c>
    </row>
    <row r="42" spans="1:16" x14ac:dyDescent="0.25">
      <c r="A42" t="s">
        <v>4</v>
      </c>
      <c r="B42" t="s">
        <v>39</v>
      </c>
    </row>
    <row r="43" spans="1:16" x14ac:dyDescent="0.25">
      <c r="A43" t="s">
        <v>6</v>
      </c>
      <c r="B43" t="s">
        <v>40</v>
      </c>
    </row>
    <row r="44" spans="1:16" x14ac:dyDescent="0.25">
      <c r="A44" t="s">
        <v>8</v>
      </c>
      <c r="B44" s="2">
        <v>180000</v>
      </c>
    </row>
    <row r="45" spans="1:16" x14ac:dyDescent="0.25">
      <c r="A45" t="s">
        <v>9</v>
      </c>
      <c r="B45" s="2">
        <v>200000</v>
      </c>
    </row>
    <row r="46" spans="1:16" x14ac:dyDescent="0.25">
      <c r="A46" t="s">
        <v>10</v>
      </c>
      <c r="B46" s="2">
        <v>-20000</v>
      </c>
    </row>
    <row r="47" spans="1:16" x14ac:dyDescent="0.25">
      <c r="A47" t="s">
        <v>11</v>
      </c>
      <c r="B47" t="s">
        <v>41</v>
      </c>
    </row>
    <row r="48" spans="1:16" x14ac:dyDescent="0.25">
      <c r="A48" t="s">
        <v>13</v>
      </c>
      <c r="B48" t="s">
        <v>14</v>
      </c>
    </row>
    <row r="49" spans="1:2" x14ac:dyDescent="0.25">
      <c r="A49" t="s">
        <v>15</v>
      </c>
      <c r="B49" s="1">
        <v>45036</v>
      </c>
    </row>
    <row r="50" spans="1:2" x14ac:dyDescent="0.25">
      <c r="A50" t="s">
        <v>16</v>
      </c>
      <c r="B50" t="s">
        <v>42</v>
      </c>
    </row>
    <row r="51" spans="1:2" x14ac:dyDescent="0.25">
      <c r="A51" t="s">
        <v>18</v>
      </c>
      <c r="B51" t="s">
        <v>43</v>
      </c>
    </row>
    <row r="52" spans="1:2" x14ac:dyDescent="0.25">
      <c r="A52" t="s">
        <v>20</v>
      </c>
      <c r="B52" t="s">
        <v>44</v>
      </c>
    </row>
    <row r="53" spans="1:2" x14ac:dyDescent="0.25">
      <c r="A53" t="s">
        <v>22</v>
      </c>
      <c r="B53" s="2">
        <v>0</v>
      </c>
    </row>
    <row r="54" spans="1:2" x14ac:dyDescent="0.25">
      <c r="A54" t="s">
        <v>2</v>
      </c>
      <c r="B54" t="s">
        <v>45</v>
      </c>
    </row>
    <row r="55" spans="1:2" x14ac:dyDescent="0.25">
      <c r="A55" t="s">
        <v>4</v>
      </c>
      <c r="B55" t="s">
        <v>46</v>
      </c>
    </row>
    <row r="56" spans="1:2" x14ac:dyDescent="0.25">
      <c r="A56" t="s">
        <v>6</v>
      </c>
      <c r="B56" t="s">
        <v>47</v>
      </c>
    </row>
    <row r="57" spans="1:2" x14ac:dyDescent="0.25">
      <c r="A57" t="s">
        <v>8</v>
      </c>
      <c r="B57" s="2">
        <v>280000</v>
      </c>
    </row>
    <row r="58" spans="1:2" x14ac:dyDescent="0.25">
      <c r="A58" t="s">
        <v>9</v>
      </c>
      <c r="B58" s="2">
        <v>300000</v>
      </c>
    </row>
    <row r="59" spans="1:2" x14ac:dyDescent="0.25">
      <c r="A59" t="s">
        <v>10</v>
      </c>
      <c r="B59" s="2">
        <v>-20000</v>
      </c>
    </row>
    <row r="60" spans="1:2" x14ac:dyDescent="0.25">
      <c r="A60" t="s">
        <v>11</v>
      </c>
      <c r="B60" t="s">
        <v>48</v>
      </c>
    </row>
    <row r="61" spans="1:2" x14ac:dyDescent="0.25">
      <c r="A61" t="s">
        <v>13</v>
      </c>
      <c r="B61" t="s">
        <v>27</v>
      </c>
    </row>
    <row r="62" spans="1:2" x14ac:dyDescent="0.25">
      <c r="A62" t="s">
        <v>15</v>
      </c>
      <c r="B62" s="1">
        <v>45092</v>
      </c>
    </row>
    <row r="63" spans="1:2" x14ac:dyDescent="0.25">
      <c r="A63" t="s">
        <v>16</v>
      </c>
      <c r="B63" t="s">
        <v>49</v>
      </c>
    </row>
    <row r="64" spans="1:2" x14ac:dyDescent="0.25">
      <c r="A64" t="s">
        <v>18</v>
      </c>
      <c r="B64" t="s">
        <v>50</v>
      </c>
    </row>
    <row r="65" spans="1:2" x14ac:dyDescent="0.25">
      <c r="A65" t="s">
        <v>20</v>
      </c>
      <c r="B65" t="s">
        <v>51</v>
      </c>
    </row>
    <row r="66" spans="1:2" x14ac:dyDescent="0.25">
      <c r="A66" t="s">
        <v>22</v>
      </c>
      <c r="B66" s="2">
        <v>30000</v>
      </c>
    </row>
    <row r="67" spans="1:2" x14ac:dyDescent="0.25">
      <c r="A67" t="s">
        <v>2</v>
      </c>
      <c r="B67" t="s">
        <v>52</v>
      </c>
    </row>
    <row r="68" spans="1:2" x14ac:dyDescent="0.25">
      <c r="A68" t="s">
        <v>4</v>
      </c>
      <c r="B68" t="s">
        <v>53</v>
      </c>
    </row>
    <row r="69" spans="1:2" x14ac:dyDescent="0.25">
      <c r="A69" t="s">
        <v>6</v>
      </c>
      <c r="B69" t="s">
        <v>54</v>
      </c>
    </row>
    <row r="70" spans="1:2" x14ac:dyDescent="0.25">
      <c r="A70" t="s">
        <v>8</v>
      </c>
      <c r="B70" s="2">
        <v>140000</v>
      </c>
    </row>
    <row r="71" spans="1:2" x14ac:dyDescent="0.25">
      <c r="A71" t="s">
        <v>9</v>
      </c>
      <c r="B71" s="2">
        <v>150000</v>
      </c>
    </row>
    <row r="72" spans="1:2" x14ac:dyDescent="0.25">
      <c r="A72" t="s">
        <v>10</v>
      </c>
      <c r="B72" s="2">
        <v>-10000</v>
      </c>
    </row>
    <row r="73" spans="1:2" x14ac:dyDescent="0.25">
      <c r="A73" t="s">
        <v>11</v>
      </c>
      <c r="B73" t="s">
        <v>55</v>
      </c>
    </row>
    <row r="74" spans="1:2" x14ac:dyDescent="0.25">
      <c r="A74" t="s">
        <v>13</v>
      </c>
      <c r="B74" t="s">
        <v>14</v>
      </c>
    </row>
    <row r="75" spans="1:2" x14ac:dyDescent="0.25">
      <c r="A75" t="s">
        <v>15</v>
      </c>
      <c r="B75" s="1">
        <v>45129</v>
      </c>
    </row>
    <row r="76" spans="1:2" x14ac:dyDescent="0.25">
      <c r="A76" t="s">
        <v>16</v>
      </c>
      <c r="B76" t="s">
        <v>56</v>
      </c>
    </row>
    <row r="77" spans="1:2" x14ac:dyDescent="0.25">
      <c r="A77" t="s">
        <v>18</v>
      </c>
      <c r="B77" t="s">
        <v>57</v>
      </c>
    </row>
    <row r="78" spans="1:2" x14ac:dyDescent="0.25">
      <c r="A78" t="s">
        <v>20</v>
      </c>
      <c r="B78" t="s">
        <v>58</v>
      </c>
    </row>
    <row r="79" spans="1:2" x14ac:dyDescent="0.25">
      <c r="A79" t="s">
        <v>22</v>
      </c>
      <c r="B79" s="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051C-2651-425C-A1BB-BB2519374BBF}">
  <sheetPr codeName="Sheet3"/>
  <dimension ref="A1:P104"/>
  <sheetViews>
    <sheetView showGridLines="0" tabSelected="1" workbookViewId="0">
      <selection activeCell="I22" sqref="I22"/>
    </sheetView>
  </sheetViews>
  <sheetFormatPr defaultRowHeight="15.75" x14ac:dyDescent="0.25"/>
  <cols>
    <col min="1" max="1" width="16.5" bestFit="1" customWidth="1"/>
    <col min="2" max="2" width="21.5" bestFit="1" customWidth="1"/>
    <col min="3" max="3" width="12" customWidth="1"/>
    <col min="4" max="4" width="11.25" bestFit="1" customWidth="1"/>
    <col min="5" max="5" width="11.375" bestFit="1" customWidth="1"/>
    <col min="6" max="6" width="21.5" bestFit="1" customWidth="1"/>
    <col min="7" max="7" width="15.375" bestFit="1" customWidth="1"/>
    <col min="8" max="8" width="11.5" bestFit="1" customWidth="1"/>
    <col min="9" max="9" width="8.125" bestFit="1" customWidth="1"/>
    <col min="10" max="10" width="14.125" bestFit="1" customWidth="1"/>
    <col min="11" max="11" width="13.625" bestFit="1" customWidth="1"/>
    <col min="12" max="12" width="16.5" bestFit="1" customWidth="1"/>
    <col min="13" max="13" width="16" bestFit="1" customWidth="1"/>
    <col min="14" max="14" width="8.875" bestFit="1" customWidth="1"/>
    <col min="15" max="15" width="9.25" bestFit="1" customWidth="1"/>
    <col min="16" max="16" width="13" bestFit="1" customWidth="1"/>
  </cols>
  <sheetData>
    <row r="1" spans="1:16" x14ac:dyDescent="0.25">
      <c r="A1" t="s">
        <v>0</v>
      </c>
      <c r="B1" t="s">
        <v>1</v>
      </c>
    </row>
    <row r="2" spans="1:16" x14ac:dyDescent="0.25">
      <c r="A2" s="3" t="s">
        <v>2</v>
      </c>
      <c r="B2" s="3" t="s">
        <v>3</v>
      </c>
      <c r="D2" t="str" cm="1">
        <f t="array" ref="D2:P8">PIVOTEVERYNROWS2(A2:A73,B2:B73,"Project Code")</f>
        <v>Project Code</v>
      </c>
      <c r="E2" t="str">
        <v>Department</v>
      </c>
      <c r="F2" t="str">
        <v>Vendor</v>
      </c>
      <c r="G2" t="str">
        <v>Budgeted Amount</v>
      </c>
      <c r="H2" t="str">
        <v>Actual Spend</v>
      </c>
      <c r="I2" t="str">
        <v>Variance</v>
      </c>
      <c r="J2" t="str">
        <v>Project Manager</v>
      </c>
      <c r="K2" t="str">
        <v>Approval Status</v>
      </c>
      <c r="L2" t="str">
        <v>Capitalization Date</v>
      </c>
      <c r="M2" t="str">
        <v>Asset Class</v>
      </c>
      <c r="N2" t="str">
        <v>Location</v>
      </c>
      <c r="O2" t="str">
        <v>Useful Life</v>
      </c>
      <c r="P2" t="str">
        <v>Residual Value</v>
      </c>
    </row>
    <row r="3" spans="1:16" x14ac:dyDescent="0.25">
      <c r="A3" s="3" t="s">
        <v>4</v>
      </c>
      <c r="B3" s="3" t="s">
        <v>5</v>
      </c>
      <c r="D3" s="3" t="str">
        <v>CAPX001</v>
      </c>
      <c r="E3" s="3" t="str">
        <v>IT</v>
      </c>
      <c r="F3" s="3" t="str">
        <v>HighTech Solutions Inc.</v>
      </c>
      <c r="G3" s="3">
        <v>100000</v>
      </c>
      <c r="H3" s="3">
        <v>120000</v>
      </c>
      <c r="I3" s="3">
        <v>-20000</v>
      </c>
      <c r="J3" s="3" t="str">
        <v>John Doe</v>
      </c>
      <c r="K3" s="3" t="str">
        <v>Approved</v>
      </c>
      <c r="L3" s="9">
        <v>44941</v>
      </c>
      <c r="M3" s="3" t="str">
        <v>IT Equipment</v>
      </c>
      <c r="N3" s="3" t="str">
        <v>New York</v>
      </c>
      <c r="O3" s="3" t="str">
        <v>5 years</v>
      </c>
      <c r="P3" s="3">
        <v>10000</v>
      </c>
    </row>
    <row r="4" spans="1:16" x14ac:dyDescent="0.25">
      <c r="A4" s="3" t="s">
        <v>6</v>
      </c>
      <c r="B4" s="3" t="s">
        <v>7</v>
      </c>
      <c r="D4" s="6" t="str">
        <v>CAPX002</v>
      </c>
      <c r="E4" s="6" t="str">
        <v>Facilities</v>
      </c>
      <c r="F4" s="12" t="str">
        <v/>
      </c>
      <c r="G4" s="6">
        <v>80000</v>
      </c>
      <c r="H4" s="6">
        <v>85000</v>
      </c>
      <c r="I4" s="6">
        <v>-5000</v>
      </c>
      <c r="J4" s="6" t="str">
        <v>Jane Smith</v>
      </c>
      <c r="K4" s="6" t="str">
        <v>Pending</v>
      </c>
      <c r="L4" s="10">
        <v>44986</v>
      </c>
      <c r="M4" s="6" t="str">
        <v>Electrical Systems</v>
      </c>
      <c r="N4" s="6" t="str">
        <v>Chicago</v>
      </c>
      <c r="O4" s="6" t="str">
        <v>10 years</v>
      </c>
      <c r="P4" s="6">
        <v>8000</v>
      </c>
    </row>
    <row r="5" spans="1:16" x14ac:dyDescent="0.25">
      <c r="A5" s="3" t="s">
        <v>8</v>
      </c>
      <c r="B5" s="4">
        <v>100000</v>
      </c>
      <c r="D5" t="str">
        <v>CAPX003</v>
      </c>
      <c r="E5" t="str">
        <v>Construction</v>
      </c>
      <c r="F5" t="str">
        <v>Global Constructors Ltd.</v>
      </c>
      <c r="G5">
        <v>450000</v>
      </c>
      <c r="H5">
        <v>500000</v>
      </c>
      <c r="I5">
        <v>-50000</v>
      </c>
      <c r="J5" t="str">
        <v/>
      </c>
      <c r="K5" t="str">
        <v/>
      </c>
      <c r="L5" s="11">
        <v>44967</v>
      </c>
      <c r="M5" t="str">
        <v>Real Estate</v>
      </c>
      <c r="N5" t="str">
        <v>Houston</v>
      </c>
      <c r="O5" t="str">
        <v>30 years</v>
      </c>
      <c r="P5">
        <v>50000</v>
      </c>
    </row>
    <row r="6" spans="1:16" x14ac:dyDescent="0.25">
      <c r="A6" s="3" t="s">
        <v>9</v>
      </c>
      <c r="B6" s="4">
        <v>120000</v>
      </c>
      <c r="D6" t="str">
        <v>CAPX004</v>
      </c>
      <c r="E6" t="str">
        <v>Software</v>
      </c>
      <c r="F6" t="str">
        <v>Innovative Software LLC</v>
      </c>
      <c r="G6">
        <v>180000</v>
      </c>
      <c r="H6">
        <v>200000</v>
      </c>
      <c r="I6">
        <v>-20000</v>
      </c>
      <c r="J6" t="str">
        <v>Anna Brown</v>
      </c>
      <c r="K6" t="str">
        <v>Approved</v>
      </c>
      <c r="L6" s="11">
        <v>45036</v>
      </c>
      <c r="M6" t="str">
        <v/>
      </c>
      <c r="N6" t="str">
        <v>Seattle</v>
      </c>
      <c r="O6" t="str">
        <v>3 years</v>
      </c>
      <c r="P6">
        <v>0</v>
      </c>
    </row>
    <row r="7" spans="1:16" x14ac:dyDescent="0.25">
      <c r="A7" s="3" t="s">
        <v>10</v>
      </c>
      <c r="B7" s="4">
        <v>-20000</v>
      </c>
      <c r="D7" t="str">
        <v>CAPX005</v>
      </c>
      <c r="E7" t="str">
        <v>Logistics</v>
      </c>
      <c r="F7" t="str">
        <v>Fleet Motors Inc.</v>
      </c>
      <c r="G7">
        <v>280000</v>
      </c>
      <c r="H7">
        <v>300000</v>
      </c>
      <c r="I7">
        <v>-20000</v>
      </c>
      <c r="J7" t="str">
        <v>Tom Wilson</v>
      </c>
      <c r="K7" t="str">
        <v>Pending</v>
      </c>
      <c r="L7" s="11">
        <v>45092</v>
      </c>
      <c r="M7" t="str">
        <v>Vehicles</v>
      </c>
      <c r="N7" t="str">
        <v>Miami</v>
      </c>
      <c r="O7" t="str">
        <v>8 years</v>
      </c>
      <c r="P7">
        <v>30000</v>
      </c>
    </row>
    <row r="8" spans="1:16" x14ac:dyDescent="0.25">
      <c r="A8" s="3" t="s">
        <v>11</v>
      </c>
      <c r="B8" s="3" t="s">
        <v>12</v>
      </c>
      <c r="D8" t="str">
        <v>CAPX006</v>
      </c>
      <c r="E8" t="str">
        <v>Energy</v>
      </c>
      <c r="F8" t="str">
        <v>Efficient Energy Solutions</v>
      </c>
      <c r="G8">
        <v>140000</v>
      </c>
      <c r="H8">
        <v>150000</v>
      </c>
      <c r="I8">
        <v>-10000</v>
      </c>
      <c r="J8" t="str">
        <v>Lisa Green</v>
      </c>
      <c r="K8" t="str">
        <v>Approved</v>
      </c>
      <c r="L8" s="11">
        <v>45129</v>
      </c>
      <c r="M8" t="str">
        <v>Energy Systems</v>
      </c>
      <c r="N8" t="str">
        <v>San Diego</v>
      </c>
      <c r="O8" t="str">
        <v/>
      </c>
      <c r="P8" t="str">
        <v/>
      </c>
    </row>
    <row r="9" spans="1:16" x14ac:dyDescent="0.25">
      <c r="A9" s="3" t="s">
        <v>13</v>
      </c>
      <c r="B9" s="3" t="s">
        <v>14</v>
      </c>
    </row>
    <row r="10" spans="1:16" x14ac:dyDescent="0.25">
      <c r="A10" s="3" t="s">
        <v>15</v>
      </c>
      <c r="B10" s="5">
        <v>44941</v>
      </c>
    </row>
    <row r="11" spans="1:16" x14ac:dyDescent="0.25">
      <c r="A11" s="3" t="s">
        <v>16</v>
      </c>
      <c r="B11" s="3" t="s">
        <v>17</v>
      </c>
    </row>
    <row r="12" spans="1:16" x14ac:dyDescent="0.25">
      <c r="A12" s="3" t="s">
        <v>18</v>
      </c>
      <c r="B12" s="3" t="s">
        <v>19</v>
      </c>
    </row>
    <row r="13" spans="1:16" x14ac:dyDescent="0.25">
      <c r="A13" s="3" t="s">
        <v>20</v>
      </c>
      <c r="B13" s="3" t="s">
        <v>21</v>
      </c>
    </row>
    <row r="14" spans="1:16" x14ac:dyDescent="0.25">
      <c r="A14" s="3" t="s">
        <v>22</v>
      </c>
      <c r="B14" s="4">
        <v>10000</v>
      </c>
    </row>
    <row r="15" spans="1:16" x14ac:dyDescent="0.25">
      <c r="A15" s="6" t="s">
        <v>2</v>
      </c>
      <c r="B15" s="6" t="s">
        <v>23</v>
      </c>
    </row>
    <row r="16" spans="1:16" x14ac:dyDescent="0.25">
      <c r="A16" s="6" t="s">
        <v>4</v>
      </c>
      <c r="B16" s="6" t="s">
        <v>24</v>
      </c>
    </row>
    <row r="17" spans="1:5" x14ac:dyDescent="0.25">
      <c r="A17" s="6" t="s">
        <v>8</v>
      </c>
      <c r="B17" s="7">
        <v>80000</v>
      </c>
    </row>
    <row r="18" spans="1:5" x14ac:dyDescent="0.25">
      <c r="A18" s="6" t="s">
        <v>9</v>
      </c>
      <c r="B18" s="7">
        <v>85000</v>
      </c>
    </row>
    <row r="19" spans="1:5" x14ac:dyDescent="0.25">
      <c r="A19" s="6" t="s">
        <v>10</v>
      </c>
      <c r="B19" s="7">
        <v>-5000</v>
      </c>
    </row>
    <row r="20" spans="1:5" x14ac:dyDescent="0.25">
      <c r="A20" s="6" t="s">
        <v>11</v>
      </c>
      <c r="B20" s="6" t="s">
        <v>26</v>
      </c>
    </row>
    <row r="21" spans="1:5" x14ac:dyDescent="0.25">
      <c r="A21" s="6" t="s">
        <v>13</v>
      </c>
      <c r="B21" s="6" t="s">
        <v>27</v>
      </c>
    </row>
    <row r="22" spans="1:5" x14ac:dyDescent="0.25">
      <c r="A22" s="6" t="s">
        <v>15</v>
      </c>
      <c r="B22" s="8">
        <v>44986</v>
      </c>
    </row>
    <row r="23" spans="1:5" x14ac:dyDescent="0.25">
      <c r="A23" s="6" t="s">
        <v>16</v>
      </c>
      <c r="B23" s="6" t="s">
        <v>28</v>
      </c>
    </row>
    <row r="24" spans="1:5" x14ac:dyDescent="0.25">
      <c r="A24" s="6" t="s">
        <v>18</v>
      </c>
      <c r="B24" s="6" t="s">
        <v>29</v>
      </c>
    </row>
    <row r="25" spans="1:5" x14ac:dyDescent="0.25">
      <c r="A25" s="6" t="s">
        <v>20</v>
      </c>
      <c r="B25" s="6" t="s">
        <v>30</v>
      </c>
    </row>
    <row r="26" spans="1:5" x14ac:dyDescent="0.25">
      <c r="A26" s="6" t="s">
        <v>22</v>
      </c>
      <c r="B26" s="7">
        <v>8000</v>
      </c>
    </row>
    <row r="27" spans="1:5" x14ac:dyDescent="0.25">
      <c r="A27" t="s">
        <v>2</v>
      </c>
      <c r="B27" t="s">
        <v>31</v>
      </c>
    </row>
    <row r="28" spans="1:5" x14ac:dyDescent="0.25">
      <c r="A28" t="s">
        <v>4</v>
      </c>
      <c r="B28" t="s">
        <v>32</v>
      </c>
    </row>
    <row r="29" spans="1:5" x14ac:dyDescent="0.25">
      <c r="A29" t="s">
        <v>6</v>
      </c>
      <c r="B29" t="s">
        <v>33</v>
      </c>
    </row>
    <row r="30" spans="1:5" x14ac:dyDescent="0.25">
      <c r="A30" t="s">
        <v>8</v>
      </c>
      <c r="B30" s="2">
        <v>450000</v>
      </c>
    </row>
    <row r="31" spans="1:5" x14ac:dyDescent="0.25">
      <c r="A31" t="s">
        <v>9</v>
      </c>
      <c r="B31" s="2">
        <v>500000</v>
      </c>
      <c r="D31" t="str">
        <f>_xlfn.ARRAYTOTEXT(A1:B73,1)</f>
        <v>{"Attribute","Value";"Project Code","CAPX001";"Department","IT";"Vendor","HighTech Solutions Inc.";"Budgeted Amount",100000;"Actual Spend",120000;"Variance",-20000;"Project Manager","John Doe";"Approval Status","Approved";"Capitalization Date",44941;"Asset Class","IT Equipment";"Location","New York";"Useful Life","5 years";"Residual Value",10000;"Project Code","CAPX002";"Department","Facilities";"Budgeted Amount",80000;"Actual Spend",85000;"Variance",-5000;"Project Manager","Jane Smith";"Approval Status","Pending";"Capitalization Date",44986;"Asset Class","Electrical Systems";"Location","Chicago";"Useful Life","10 years";"Residual Value",8000;"Project Code","CAPX003";"Department","Construction";"Vendor","Global Constructors Ltd.";"Budgeted Amount",450000;"Actual Spend",500000;"Variance",-50000;"Capitalization Date",44967;"Asset Class","Real Estate";"Location","Houston";"Useful Life","30 years";"Residual Value",50000;"Project Code","CAPX004";"Department","Software";"Vendor","Innovative Software LLC";"Budgeted Amount",180000;"Actual Spend",200000;"Variance",-20000;"Project Manager","Anna Brown";"Approval Status","Approved";"Capitalization Date",45036;"Location","Seattle";"Useful Life","3 years";"Residual Value",0;"Project Code","CAPX005";"Department","Logistics";"Vendor","Fleet Motors Inc.";"Budgeted Amount",280000;"Actual Spend",300000;"Variance",-20000;"Project Manager","Tom Wilson";"Approval Status","Pending";"Capitalization Date",45092;"Asset Class","Vehicles";"Location","Miami";"Useful Life","8 years";"Residual Value",30000;"Project Code","CAPX006";"Department","Energy";"Vendor","Efficient Energy Solutions";"Budgeted Amount",140000;"Actual Spend",150000;"Variance",-10000;"Project Manager","Lisa Green";"Approval Status","Approved";"Capitalization Date",45129;"Asset Class","Energy Systems";"Location","San Diego"}</v>
      </c>
    </row>
    <row r="32" spans="1:5" x14ac:dyDescent="0.25">
      <c r="A32" t="s">
        <v>10</v>
      </c>
      <c r="B32" s="2">
        <v>-50000</v>
      </c>
      <c r="D32" t="str" cm="1">
        <f t="array" ref="D32:E104">{"Attribute","Value";"Project Code","CAPX001";"Department","IT";"Vendor","HighTech Solutions Inc.";"Budgeted Amount",100000;"Actual Spend",120000;"Variance",-20000;"Project Manager","John Doe";"Approval Status","Approved";"Capitalization Date",44941;"Asset Class","IT Equipment";"Location","New York";"Useful Life","5 years";"Residual Value",10000;"Project Code","CAPX002";"Department","Facilities";"Budgeted Amount",80000;"Actual Spend",85000;"Variance",-5000;"Project Manager","Jane Smith";"Approval Status","Pending";"Capitalization Date",44986;"Asset Class","Electrical Systems";"Location","Chicago";"Useful Life","10 years";"Residual Value",8000;"Project Code","CAPX003";"Department","Construction";"Vendor","Global Constructors Ltd.";"Budgeted Amount",450000;"Actual Spend",500000;"Variance",-50000;"Capitalization Date",44967;"Asset Class","Real Estate";"Location","Houston";"Useful Life","30 years";"Residual Value",50000;"Project Code","CAPX004";"Department","Software";"Vendor","Innovative Software LLC";"Budgeted Amount",180000;"Actual Spend",200000;"Variance",-20000;"Project Manager","Anna Brown";"Approval Status","Approved";"Capitalization Date",45036;"Location","Seattle";"Useful Life","3 years";"Residual Value",0;"Project Code","CAPX005";"Department","Logistics";"Vendor","Fleet Motors Inc.";"Budgeted Amount",280000;"Actual Spend",300000;"Variance",-20000;"Project Manager","Tom Wilson";"Approval Status","Pending";"Capitalization Date",45092;"Asset Class","Vehicles";"Location","Miami";"Useful Life","8 years";"Residual Value",30000;"Project Code","CAPX006";"Department","Energy";"Vendor","Efficient Energy Solutions";"Budgeted Amount",140000;"Actual Spend",150000;"Variance",-10000;"Project Manager","Lisa Green";"Approval Status","Approved";"Capitalization Date",45129;"Asset Class","Energy Systems";"Location","San Diego"}</f>
        <v>Attribute</v>
      </c>
      <c r="E32" t="str">
        <v>Value</v>
      </c>
    </row>
    <row r="33" spans="1:5" x14ac:dyDescent="0.25">
      <c r="A33" t="s">
        <v>15</v>
      </c>
      <c r="B33" s="1">
        <v>44967</v>
      </c>
      <c r="D33" t="str">
        <v>Project Code</v>
      </c>
      <c r="E33" t="str">
        <v>CAPX001</v>
      </c>
    </row>
    <row r="34" spans="1:5" x14ac:dyDescent="0.25">
      <c r="A34" t="s">
        <v>16</v>
      </c>
      <c r="B34" t="s">
        <v>35</v>
      </c>
      <c r="D34" t="str">
        <v>Department</v>
      </c>
      <c r="E34" t="str">
        <v>IT</v>
      </c>
    </row>
    <row r="35" spans="1:5" x14ac:dyDescent="0.25">
      <c r="A35" t="s">
        <v>18</v>
      </c>
      <c r="B35" t="s">
        <v>36</v>
      </c>
      <c r="D35" t="str">
        <v>Vendor</v>
      </c>
      <c r="E35" t="str">
        <v>HighTech Solutions Inc.</v>
      </c>
    </row>
    <row r="36" spans="1:5" x14ac:dyDescent="0.25">
      <c r="A36" t="s">
        <v>20</v>
      </c>
      <c r="B36" t="s">
        <v>37</v>
      </c>
      <c r="D36" t="str">
        <v>Budgeted Amount</v>
      </c>
      <c r="E36">
        <v>100000</v>
      </c>
    </row>
    <row r="37" spans="1:5" x14ac:dyDescent="0.25">
      <c r="A37" t="s">
        <v>22</v>
      </c>
      <c r="B37" s="2">
        <v>50000</v>
      </c>
      <c r="D37" t="str">
        <v>Actual Spend</v>
      </c>
      <c r="E37">
        <v>120000</v>
      </c>
    </row>
    <row r="38" spans="1:5" x14ac:dyDescent="0.25">
      <c r="A38" t="s">
        <v>2</v>
      </c>
      <c r="B38" t="s">
        <v>38</v>
      </c>
      <c r="D38" t="str">
        <v>Variance</v>
      </c>
      <c r="E38">
        <v>-20000</v>
      </c>
    </row>
    <row r="39" spans="1:5" x14ac:dyDescent="0.25">
      <c r="A39" t="s">
        <v>4</v>
      </c>
      <c r="B39" t="s">
        <v>39</v>
      </c>
      <c r="D39" t="str">
        <v>Project Manager</v>
      </c>
      <c r="E39" t="str">
        <v>John Doe</v>
      </c>
    </row>
    <row r="40" spans="1:5" x14ac:dyDescent="0.25">
      <c r="A40" t="s">
        <v>6</v>
      </c>
      <c r="B40" t="s">
        <v>40</v>
      </c>
      <c r="D40" t="str">
        <v>Approval Status</v>
      </c>
      <c r="E40" t="str">
        <v>Approved</v>
      </c>
    </row>
    <row r="41" spans="1:5" x14ac:dyDescent="0.25">
      <c r="A41" t="s">
        <v>8</v>
      </c>
      <c r="B41" s="2">
        <v>180000</v>
      </c>
      <c r="D41" t="str">
        <v>Capitalization Date</v>
      </c>
      <c r="E41">
        <v>44941</v>
      </c>
    </row>
    <row r="42" spans="1:5" x14ac:dyDescent="0.25">
      <c r="A42" t="s">
        <v>9</v>
      </c>
      <c r="B42" s="2">
        <v>200000</v>
      </c>
      <c r="D42" t="str">
        <v>Asset Class</v>
      </c>
      <c r="E42" t="str">
        <v>IT Equipment</v>
      </c>
    </row>
    <row r="43" spans="1:5" x14ac:dyDescent="0.25">
      <c r="A43" t="s">
        <v>10</v>
      </c>
      <c r="B43" s="2">
        <v>-20000</v>
      </c>
      <c r="D43" t="str">
        <v>Location</v>
      </c>
      <c r="E43" t="str">
        <v>New York</v>
      </c>
    </row>
    <row r="44" spans="1:5" x14ac:dyDescent="0.25">
      <c r="A44" t="s">
        <v>11</v>
      </c>
      <c r="B44" t="s">
        <v>41</v>
      </c>
      <c r="D44" t="str">
        <v>Useful Life</v>
      </c>
      <c r="E44" t="str">
        <v>5 years</v>
      </c>
    </row>
    <row r="45" spans="1:5" x14ac:dyDescent="0.25">
      <c r="A45" t="s">
        <v>13</v>
      </c>
      <c r="B45" t="s">
        <v>14</v>
      </c>
      <c r="D45" t="str">
        <v>Residual Value</v>
      </c>
      <c r="E45">
        <v>10000</v>
      </c>
    </row>
    <row r="46" spans="1:5" x14ac:dyDescent="0.25">
      <c r="A46" t="s">
        <v>15</v>
      </c>
      <c r="B46" s="1">
        <v>45036</v>
      </c>
      <c r="D46" t="str">
        <v>Project Code</v>
      </c>
      <c r="E46" t="str">
        <v>CAPX002</v>
      </c>
    </row>
    <row r="47" spans="1:5" x14ac:dyDescent="0.25">
      <c r="A47" t="s">
        <v>18</v>
      </c>
      <c r="B47" t="s">
        <v>43</v>
      </c>
      <c r="D47" t="str">
        <v>Department</v>
      </c>
      <c r="E47" t="str">
        <v>Facilities</v>
      </c>
    </row>
    <row r="48" spans="1:5" x14ac:dyDescent="0.25">
      <c r="A48" t="s">
        <v>20</v>
      </c>
      <c r="B48" t="s">
        <v>44</v>
      </c>
      <c r="D48" t="str">
        <v>Budgeted Amount</v>
      </c>
      <c r="E48">
        <v>80000</v>
      </c>
    </row>
    <row r="49" spans="1:5" x14ac:dyDescent="0.25">
      <c r="A49" t="s">
        <v>22</v>
      </c>
      <c r="B49" s="2">
        <v>0</v>
      </c>
      <c r="D49" t="str">
        <v>Actual Spend</v>
      </c>
      <c r="E49">
        <v>85000</v>
      </c>
    </row>
    <row r="50" spans="1:5" x14ac:dyDescent="0.25">
      <c r="A50" t="s">
        <v>2</v>
      </c>
      <c r="B50" t="s">
        <v>45</v>
      </c>
      <c r="D50" t="str">
        <v>Variance</v>
      </c>
      <c r="E50">
        <v>-5000</v>
      </c>
    </row>
    <row r="51" spans="1:5" x14ac:dyDescent="0.25">
      <c r="A51" t="s">
        <v>4</v>
      </c>
      <c r="B51" t="s">
        <v>46</v>
      </c>
      <c r="D51" t="str">
        <v>Project Manager</v>
      </c>
      <c r="E51" t="str">
        <v>Jane Smith</v>
      </c>
    </row>
    <row r="52" spans="1:5" x14ac:dyDescent="0.25">
      <c r="A52" t="s">
        <v>6</v>
      </c>
      <c r="B52" t="s">
        <v>47</v>
      </c>
      <c r="D52" t="str">
        <v>Approval Status</v>
      </c>
      <c r="E52" t="str">
        <v>Pending</v>
      </c>
    </row>
    <row r="53" spans="1:5" x14ac:dyDescent="0.25">
      <c r="A53" t="s">
        <v>8</v>
      </c>
      <c r="B53" s="2">
        <v>280000</v>
      </c>
      <c r="D53" t="str">
        <v>Capitalization Date</v>
      </c>
      <c r="E53">
        <v>44986</v>
      </c>
    </row>
    <row r="54" spans="1:5" x14ac:dyDescent="0.25">
      <c r="A54" t="s">
        <v>9</v>
      </c>
      <c r="B54" s="2">
        <v>300000</v>
      </c>
      <c r="D54" t="str">
        <v>Asset Class</v>
      </c>
      <c r="E54" t="str">
        <v>Electrical Systems</v>
      </c>
    </row>
    <row r="55" spans="1:5" x14ac:dyDescent="0.25">
      <c r="A55" t="s">
        <v>10</v>
      </c>
      <c r="B55" s="2">
        <v>-20000</v>
      </c>
      <c r="D55" t="str">
        <v>Location</v>
      </c>
      <c r="E55" t="str">
        <v>Chicago</v>
      </c>
    </row>
    <row r="56" spans="1:5" x14ac:dyDescent="0.25">
      <c r="A56" t="s">
        <v>11</v>
      </c>
      <c r="B56" t="s">
        <v>48</v>
      </c>
      <c r="D56" t="str">
        <v>Useful Life</v>
      </c>
      <c r="E56" t="str">
        <v>10 years</v>
      </c>
    </row>
    <row r="57" spans="1:5" x14ac:dyDescent="0.25">
      <c r="A57" t="s">
        <v>13</v>
      </c>
      <c r="B57" t="s">
        <v>27</v>
      </c>
      <c r="D57" t="str">
        <v>Residual Value</v>
      </c>
      <c r="E57">
        <v>8000</v>
      </c>
    </row>
    <row r="58" spans="1:5" x14ac:dyDescent="0.25">
      <c r="A58" t="s">
        <v>15</v>
      </c>
      <c r="B58" s="1">
        <v>45092</v>
      </c>
      <c r="D58" t="str">
        <v>Project Code</v>
      </c>
      <c r="E58" t="str">
        <v>CAPX003</v>
      </c>
    </row>
    <row r="59" spans="1:5" x14ac:dyDescent="0.25">
      <c r="A59" t="s">
        <v>16</v>
      </c>
      <c r="B59" t="s">
        <v>49</v>
      </c>
      <c r="D59" t="str">
        <v>Department</v>
      </c>
      <c r="E59" t="str">
        <v>Construction</v>
      </c>
    </row>
    <row r="60" spans="1:5" x14ac:dyDescent="0.25">
      <c r="A60" t="s">
        <v>18</v>
      </c>
      <c r="B60" t="s">
        <v>50</v>
      </c>
      <c r="D60" t="str">
        <v>Vendor</v>
      </c>
      <c r="E60" t="str">
        <v>Global Constructors Ltd.</v>
      </c>
    </row>
    <row r="61" spans="1:5" x14ac:dyDescent="0.25">
      <c r="A61" t="s">
        <v>20</v>
      </c>
      <c r="B61" t="s">
        <v>51</v>
      </c>
      <c r="D61" t="str">
        <v>Budgeted Amount</v>
      </c>
      <c r="E61">
        <v>450000</v>
      </c>
    </row>
    <row r="62" spans="1:5" x14ac:dyDescent="0.25">
      <c r="A62" t="s">
        <v>22</v>
      </c>
      <c r="B62" s="2">
        <v>30000</v>
      </c>
      <c r="D62" t="str">
        <v>Actual Spend</v>
      </c>
      <c r="E62">
        <v>500000</v>
      </c>
    </row>
    <row r="63" spans="1:5" x14ac:dyDescent="0.25">
      <c r="A63" t="s">
        <v>2</v>
      </c>
      <c r="B63" t="s">
        <v>52</v>
      </c>
      <c r="D63" t="str">
        <v>Variance</v>
      </c>
      <c r="E63">
        <v>-50000</v>
      </c>
    </row>
    <row r="64" spans="1:5" x14ac:dyDescent="0.25">
      <c r="A64" t="s">
        <v>4</v>
      </c>
      <c r="B64" t="s">
        <v>53</v>
      </c>
      <c r="D64" t="str">
        <v>Capitalization Date</v>
      </c>
      <c r="E64">
        <v>44967</v>
      </c>
    </row>
    <row r="65" spans="1:5" x14ac:dyDescent="0.25">
      <c r="A65" t="s">
        <v>6</v>
      </c>
      <c r="B65" t="s">
        <v>54</v>
      </c>
      <c r="D65" t="str">
        <v>Asset Class</v>
      </c>
      <c r="E65" t="str">
        <v>Real Estate</v>
      </c>
    </row>
    <row r="66" spans="1:5" x14ac:dyDescent="0.25">
      <c r="A66" t="s">
        <v>8</v>
      </c>
      <c r="B66" s="2">
        <v>140000</v>
      </c>
      <c r="D66" t="str">
        <v>Location</v>
      </c>
      <c r="E66" t="str">
        <v>Houston</v>
      </c>
    </row>
    <row r="67" spans="1:5" x14ac:dyDescent="0.25">
      <c r="A67" t="s">
        <v>9</v>
      </c>
      <c r="B67" s="2">
        <v>150000</v>
      </c>
      <c r="D67" t="str">
        <v>Useful Life</v>
      </c>
      <c r="E67" t="str">
        <v>30 years</v>
      </c>
    </row>
    <row r="68" spans="1:5" x14ac:dyDescent="0.25">
      <c r="A68" t="s">
        <v>10</v>
      </c>
      <c r="B68" s="2">
        <v>-10000</v>
      </c>
      <c r="D68" t="str">
        <v>Residual Value</v>
      </c>
      <c r="E68">
        <v>50000</v>
      </c>
    </row>
    <row r="69" spans="1:5" x14ac:dyDescent="0.25">
      <c r="A69" t="s">
        <v>11</v>
      </c>
      <c r="B69" t="s">
        <v>55</v>
      </c>
      <c r="D69" t="str">
        <v>Project Code</v>
      </c>
      <c r="E69" t="str">
        <v>CAPX004</v>
      </c>
    </row>
    <row r="70" spans="1:5" x14ac:dyDescent="0.25">
      <c r="A70" t="s">
        <v>13</v>
      </c>
      <c r="B70" t="s">
        <v>14</v>
      </c>
      <c r="D70" t="str">
        <v>Department</v>
      </c>
      <c r="E70" t="str">
        <v>Software</v>
      </c>
    </row>
    <row r="71" spans="1:5" x14ac:dyDescent="0.25">
      <c r="A71" t="s">
        <v>15</v>
      </c>
      <c r="B71" s="1">
        <v>45129</v>
      </c>
      <c r="D71" t="str">
        <v>Vendor</v>
      </c>
      <c r="E71" t="str">
        <v>Innovative Software LLC</v>
      </c>
    </row>
    <row r="72" spans="1:5" x14ac:dyDescent="0.25">
      <c r="A72" t="s">
        <v>16</v>
      </c>
      <c r="B72" t="s">
        <v>56</v>
      </c>
      <c r="D72" t="str">
        <v>Budgeted Amount</v>
      </c>
      <c r="E72">
        <v>180000</v>
      </c>
    </row>
    <row r="73" spans="1:5" x14ac:dyDescent="0.25">
      <c r="A73" t="s">
        <v>18</v>
      </c>
      <c r="B73" t="s">
        <v>57</v>
      </c>
      <c r="D73" t="str">
        <v>Actual Spend</v>
      </c>
      <c r="E73">
        <v>200000</v>
      </c>
    </row>
    <row r="74" spans="1:5" x14ac:dyDescent="0.25">
      <c r="D74" t="str">
        <v>Variance</v>
      </c>
      <c r="E74">
        <v>-20000</v>
      </c>
    </row>
    <row r="75" spans="1:5" x14ac:dyDescent="0.25">
      <c r="D75" t="str">
        <v>Project Manager</v>
      </c>
      <c r="E75" t="str">
        <v>Anna Brown</v>
      </c>
    </row>
    <row r="76" spans="1:5" x14ac:dyDescent="0.25">
      <c r="D76" t="str">
        <v>Approval Status</v>
      </c>
      <c r="E76" t="str">
        <v>Approved</v>
      </c>
    </row>
    <row r="77" spans="1:5" x14ac:dyDescent="0.25">
      <c r="D77" t="str">
        <v>Capitalization Date</v>
      </c>
      <c r="E77">
        <v>45036</v>
      </c>
    </row>
    <row r="78" spans="1:5" x14ac:dyDescent="0.25">
      <c r="D78" t="str">
        <v>Location</v>
      </c>
      <c r="E78" t="str">
        <v>Seattle</v>
      </c>
    </row>
    <row r="79" spans="1:5" x14ac:dyDescent="0.25">
      <c r="D79" t="str">
        <v>Useful Life</v>
      </c>
      <c r="E79" t="str">
        <v>3 years</v>
      </c>
    </row>
    <row r="80" spans="1:5" x14ac:dyDescent="0.25">
      <c r="D80" t="str">
        <v>Residual Value</v>
      </c>
      <c r="E80">
        <v>0</v>
      </c>
    </row>
    <row r="81" spans="4:5" x14ac:dyDescent="0.25">
      <c r="D81" t="str">
        <v>Project Code</v>
      </c>
      <c r="E81" t="str">
        <v>CAPX005</v>
      </c>
    </row>
    <row r="82" spans="4:5" x14ac:dyDescent="0.25">
      <c r="D82" t="str">
        <v>Department</v>
      </c>
      <c r="E82" t="str">
        <v>Logistics</v>
      </c>
    </row>
    <row r="83" spans="4:5" x14ac:dyDescent="0.25">
      <c r="D83" t="str">
        <v>Vendor</v>
      </c>
      <c r="E83" t="str">
        <v>Fleet Motors Inc.</v>
      </c>
    </row>
    <row r="84" spans="4:5" x14ac:dyDescent="0.25">
      <c r="D84" t="str">
        <v>Budgeted Amount</v>
      </c>
      <c r="E84">
        <v>280000</v>
      </c>
    </row>
    <row r="85" spans="4:5" x14ac:dyDescent="0.25">
      <c r="D85" t="str">
        <v>Actual Spend</v>
      </c>
      <c r="E85">
        <v>300000</v>
      </c>
    </row>
    <row r="86" spans="4:5" x14ac:dyDescent="0.25">
      <c r="D86" t="str">
        <v>Variance</v>
      </c>
      <c r="E86">
        <v>-20000</v>
      </c>
    </row>
    <row r="87" spans="4:5" x14ac:dyDescent="0.25">
      <c r="D87" t="str">
        <v>Project Manager</v>
      </c>
      <c r="E87" t="str">
        <v>Tom Wilson</v>
      </c>
    </row>
    <row r="88" spans="4:5" x14ac:dyDescent="0.25">
      <c r="D88" t="str">
        <v>Approval Status</v>
      </c>
      <c r="E88" t="str">
        <v>Pending</v>
      </c>
    </row>
    <row r="89" spans="4:5" x14ac:dyDescent="0.25">
      <c r="D89" t="str">
        <v>Capitalization Date</v>
      </c>
      <c r="E89">
        <v>45092</v>
      </c>
    </row>
    <row r="90" spans="4:5" x14ac:dyDescent="0.25">
      <c r="D90" t="str">
        <v>Asset Class</v>
      </c>
      <c r="E90" t="str">
        <v>Vehicles</v>
      </c>
    </row>
    <row r="91" spans="4:5" x14ac:dyDescent="0.25">
      <c r="D91" t="str">
        <v>Location</v>
      </c>
      <c r="E91" t="str">
        <v>Miami</v>
      </c>
    </row>
    <row r="92" spans="4:5" x14ac:dyDescent="0.25">
      <c r="D92" t="str">
        <v>Useful Life</v>
      </c>
      <c r="E92" t="str">
        <v>8 years</v>
      </c>
    </row>
    <row r="93" spans="4:5" x14ac:dyDescent="0.25">
      <c r="D93" t="str">
        <v>Residual Value</v>
      </c>
      <c r="E93">
        <v>30000</v>
      </c>
    </row>
    <row r="94" spans="4:5" x14ac:dyDescent="0.25">
      <c r="D94" t="str">
        <v>Project Code</v>
      </c>
      <c r="E94" t="str">
        <v>CAPX006</v>
      </c>
    </row>
    <row r="95" spans="4:5" x14ac:dyDescent="0.25">
      <c r="D95" t="str">
        <v>Department</v>
      </c>
      <c r="E95" t="str">
        <v>Energy</v>
      </c>
    </row>
    <row r="96" spans="4:5" x14ac:dyDescent="0.25">
      <c r="D96" t="str">
        <v>Vendor</v>
      </c>
      <c r="E96" t="str">
        <v>Efficient Energy Solutions</v>
      </c>
    </row>
    <row r="97" spans="4:5" x14ac:dyDescent="0.25">
      <c r="D97" t="str">
        <v>Budgeted Amount</v>
      </c>
      <c r="E97">
        <v>140000</v>
      </c>
    </row>
    <row r="98" spans="4:5" x14ac:dyDescent="0.25">
      <c r="D98" t="str">
        <v>Actual Spend</v>
      </c>
      <c r="E98">
        <v>150000</v>
      </c>
    </row>
    <row r="99" spans="4:5" x14ac:dyDescent="0.25">
      <c r="D99" t="str">
        <v>Variance</v>
      </c>
      <c r="E99">
        <v>-10000</v>
      </c>
    </row>
    <row r="100" spans="4:5" x14ac:dyDescent="0.25">
      <c r="D100" t="str">
        <v>Project Manager</v>
      </c>
      <c r="E100" t="str">
        <v>Lisa Green</v>
      </c>
    </row>
    <row r="101" spans="4:5" x14ac:dyDescent="0.25">
      <c r="D101" t="str">
        <v>Approval Status</v>
      </c>
      <c r="E101" t="str">
        <v>Approved</v>
      </c>
    </row>
    <row r="102" spans="4:5" x14ac:dyDescent="0.25">
      <c r="D102" t="str">
        <v>Capitalization Date</v>
      </c>
      <c r="E102">
        <v>45129</v>
      </c>
    </row>
    <row r="103" spans="4:5" x14ac:dyDescent="0.25">
      <c r="D103" t="str">
        <v>Asset Class</v>
      </c>
      <c r="E103" t="str">
        <v>Energy Systems</v>
      </c>
    </row>
    <row r="104" spans="4:5" x14ac:dyDescent="0.25">
      <c r="D104" t="str">
        <v>Location</v>
      </c>
      <c r="E104" t="str">
        <v>San Diego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XABuAEYAdQBuAGMAdABpAG8AbgA6ACAAUABJAFYATwBUAEUAVgBFAFIAWQBOAFIATwBXAFMAXABuAFwAbgBVAG4AcwB0AGEAYwBrAHMAIABkAGEAdABhACAAZQB2AGUAcgB5ACAAbgAgAHIAbwB3AHMAIABmAHIAbwBtACAAYQAgAHQAdwBvAC0AYwBvAGwAdQBtAG4AIABhAHQAdAByAGkAYgB1AHQAZQAvAHYAYQBsAHUAZQAgAHQAYQBiAGwAZQAuACAAXABuAFwAbgBJAG4AcAB1AHQAcwA6AFwAbgAgACAAYQB0AHQAcgBpAGIAdQB0AGUAOgAgAGEAIABzAGkAbgBnAGwAZQAgAGMAbwBsAHUAbQBuACAAYQByAHIAYQB5ACAAdABoAGEAdAAgAGMAbwBuAHQAYQBpAG4AcwAgAGMAbwBsAHUAbQBuACAAaABlAGEAZABlAHIAcwAgACgAdABoAGUAIABhAHQAdAByAGkAYgB1AHQAZQBzACkAXABuACAAIAB2AGEAbAB1AGUAOgAgAGEAIABzAGkAbgBnAGwAZQAgAGMAbwBsAHUAbQBuACAAYQByAHIAYQB5ACAAdABoAGEAdAAgAGMAbwBuAHQAYQBpAG4AcwAgAHQAaABlACAAdgBhAGwAdQBlAHMAIABjAG8AcgByAGUAcwBwAG8AbgBkAGkAbgBnACAAdABvACAAdABoAG8AcwBlACAAYwBvAGwAdQBtAG4AIABoAGUAYQBkAGUAcgBzAFwAbgAgACAAbgA6ACAAYQBuACAAaQBuAHQAZQBnAGUAcgAgAHcAaABpAGMAaAAgAGQAZQB0AGUAcgBtAGkAbgBlAHMAIABoAG8AdwAgAG0AYQBuAHkAIAByAG8AdwBzACAAaQBuACAAYQB0AHQAcgBpAGIAdQB0AGUAIABhAG4AZAAgAHYAYQBsAHUAZQAgAHIAZQBwAHIAZQBzAGUAbgB0ACAAZQBhAGMAaAAgAHIAbwB3ACAAaQBuACAAdABoAGUAIABvAHQAdQBwAHUAdABcAG4AIAAgAFwAbgBSAGUAdAB1AHIAbgBzADoAXABuACAAIABBACAAdAB3AG8AIABkAGkAbQBlAG4AcwBpAG8AbgBhAGwAIABhAHIAcgBhAHkAIABvAGYAIAB0AGgAZQAgAHUAbgBzAHQAYQBjAGsAZQBkACAAZABhAHQAYQAgAGkAbgAgAGEAdAB0AHIAaQBiAHUAdABlACAAYQBuAGQAIAB2AGEAbAB1AGUAXABuAFwAbgBOAG8AdABlAHMAOgBcAG4AIAAgAFQAaABpAHMAIAB2AGUAcgBzAGkAbwBuACAAZABvAGUAcwAgAG4AbwB0ACAAcwB1AHAAcABvAHIAdAAgAG0AaQBzAHMAaQBuAGcAIABhAHQAdAByAGkAYgB1AHQAZQBzACAAYQBuAGQAIABlAHgAcABlAGMAdABzACAAZQBhAGMAaAAgAG8AdQB0AHAAdQB0ACAAcgBvAHcAIAB0AG8AIABoAGEAdgBlACAAZQB4AGEAYwB0AGwAeQAgAFwAbgAgACAAbgAgAHIAbwB3AHMAIABpAG4AIABhAHQAdAByAGkAYgB1AHQAZQAgAGEAbgBkACAAdgBhAGwAdQBlAC4AIABcAG4AXABuAEEAYwBjAG8AbQBwAGEAbgB5AGkAbgBnACAAdgBpAGQAZQBvADoAXABuACAAIAAgACAAaAB0AHQAcABzADoALwAvAHkAbwB1AHQAdQAuAGIAZQAvAGoAUQBNADUAcABJADEATgB1ADAAcwA/AHMAaQA9ADMASQByAE4AagB1AHUAdABRAEsAWABiAE4AVgBtAHkAXABuACoALwBcAG4AXABuAFAASQBWAE8AVABFAFYARQBSAFkATgBSAE8AVwBTACAAPQAgAEwAQQBNAEIARABBACgAYQB0AHQAcgBpAGIAdQB0AGUALAAgAHYAYQBsAHUAZQAsACAAbgAsACAAXABuACAAIAAgACAATABFAFQAKABcAG4AIAAgACAAIAAgACAAIAAgAHIAbwB3AHMALAAgAFIATwBXAFMAKABhAHQAdAByAGkAYgB1AHQAZQApACwAXABuACAAIAAgACAAIAAgACAAIAByAG8AdwBfAGkAZAAsACAAUgBPAFUATgBEAFUAUAAoAFMARQBRAFUARQBOAEMARQAoAHIAbwB3AHMAKQAvAG4ALAAwACkALABcAG4AIAAgACAAIAAgACAAIAAgAGMAbwBsAHUAbQBuAF8AaQBkACwATQBPAEQAKABTAEUAUQBVAEUATgBDAEUAKAByAG8AdwBzACwALAAwACkALABuACkALABcAG4AIAAgACAAIAAgACAAIAAgAHAAaQB2AG8AdABlAGQALAAgAFAASQBWAE8AVABCAFkAKAByAG8AdwBfAGkAZAAsAEgAUwBUAEEAQwBLACgAYwBvAGwAdQBtAG4AXwBpAGQALABhAHQAdAByAGkAYgB1AHQAZQApACwAdgBhAGwAdQBlACwAUwBJAE4ARwBMAEUALAAwACwAMAAsACwAMAApACwAXABuACAAIAAgACAAIAAgACAAIABvAHUAdABwAHUAdAAsACAARABSAE8AUAAoAHAAaQB2AG8AdABlAGQALAAxACwAMQApACwAIABcAG4AIAAgACAAIAAgACAAIAAgAG8AdQB0AHAAdQB0AFwAbgAgACAAIAAgACkAXABuACkAOwBcAG4AXABuAC8AKgBcAG4ARgB1AG4AYwB0AGkAbwBuADoAIABQAEkAVgBPAFQARQBWAEUAUgBZAE4AUgBPAFcAUwAyAFwAbgBcAG4AVQBuAHMAdABhAGMAawBzACAAZABhAHQAYQAgAHQAdwBvAC0AYwBvAGwAdQBtAG4AIABhAHQAdAByAGkAYgB1AHQAZQAvAHYAYQBsAHUAZQAgAHQAYQBiAGwAZQAuACAAXABuAFwAbgBJAG4AcAB1AHQAcwA6AFwAbgAgACAAYQB0AHQAcgBpAGIAdQB0AGUAOgAgAGEAIABzAGkAbgBnAGwAZQAgAGMAbwBsAHUAbQBuACAAYQByAHIAYQB5ACAAdABoAGEAdAAgAGMAbwBuAHQAYQBpAG4AcwAgAGMAbwBsAHUAbQBuACAAaABlAGEAZABlAHIAcwAgACgAdABoAGUAIABhAHQAdAByAGkAYgB1AHQAZQBzACkAXABuACAAIAB2AGEAbAB1AGUAOgAgAGEAIABzAGkAbgBnAGwAZQAgAGMAbwBsAHUAbQBuACAAYQByAHIAYQB5ACAAdABoAGEAdAAgAGMAbwBuAHQAYQBpAG4AcwAgAHQAaABlACAAdgBhAGwAdQBlAHMAIABjAG8AcgByAGUAcwBwAG8AbgBkAGkAbgBnACAAdABvACAAdABoAG8AcwBlACAAYwBvAGwAdQBtAG4AIABoAGUAYQBkAGUAcgBzAFwAbgAgACAAZgBpAHIAcwB0AF8AYQB0AHQAcgBpAGIAdQB0AGUAOgAgAHQAaABlACAAYwBvAGwAdQBtAG4AIABoAGUAYQBkAGUAcgAgAGkAbgAgAHQAaABlACAAYQB0AHQAcgBpAGIAdQB0AGUAIABjAG8AbAB1AG0AbgAgAHQAaABhAHQAIABtAGEAcgBrAHMAIAB0AGgAZQAgAGIAZQBnAGkAbgBuAGkAbgBnAFwAbgAgACAAbwBmACAAYQAgAG4AZQB3ACAAbwB1AHQAcAB1AHQAIAByAG8AdwBcAG4AIAAgAFwAbgBSAGUAdAB1AHIAbgBzADoAXABuACAAIABBACAAdAB3AG8AIABkAGkAbQBlAG4AcwBpAG8AbgBhAGwAIABhAHIAcgBhAHkAIABvAGYAIAB0AGgAZQAgAHUAbgBzAHQAYQBjAGsAZQBkACAAZABhAHQAYQAgAGkAbgAgAGEAdAB0AHIAaQBiAHUAdABlACAAYQBuAGQAIAB2AGEAbAB1AGUAXABuAFwAbgBOAG8AdABlAHMAOgBcAG4AIAAgAFQAaABpAHMAIAB2AGUAcgBzAGkAbwBuACAAcwB1AHAAcABvAHIAdABzACAAbQBpAHMAcwBpAG4AZwAgAGEAdAB0AHIAaQBiAHUAdABlAHMALgAgAFwAbgAgACAARQB2AGUAcgB5ACAAZQBuAHQAaQB0AHkAIABtAHUAcwB0ACAAaABhAHYAZQAgAGEAIAB2AGEAbAB1AGUAIABmAHIAbwBtACAAdABoAGUAIABmAGkAcgBzAHQAIABjAG8AbAB1AG0AbgAgAGkAbgAgAHQAaABlACAAbwB1AHQAcAB1AHQAIAByAG8AdwAuACAAXABuAFwAbgBBAGMAYwBvAG0AcABhAG4AeQBpAG4AZwAgAHYAaQBkAGUAbwA6AFwAbgAgACAAIAAgAGgAdAB0AHAAcwA6AC8ALwB5AG8AdQB0AHUALgBiAGUALwBYAC0AOQBHAEgAMwAyAHIAdwBCADgAPwBzAGkAPQB0AEQANQA0AHEAcQBxADQANwBkAEkAawBMADUAdABOAFwAbgAqAC8AXABuAFAASQBWAE8AVABFAFYARQBSAFkATgBSAE8AVwBTADIAIAA9ACAATABBAE0AQgBEAEEAKABhAHQAdAByAGkAYgB1AHQAZQAsACAAdgBhAGwAdQBlACwAIABmAGkAcgBzAHQAXwBhAHQAdAByAGkAYgB1AHQAZQAsACAAXABuACAAIAAgACAATABFAFQAKABcAG4AIAAgACAAIAAgACAAIAAgAHUAbgBpAHEAdQBlAF8AYQB0AHQAcgBpAGIAdQB0AGUAcwAsACAAVQBOAEkAUQBVAEUAKABhAHQAdAByAGkAYgB1AHQAZQApACwAXABuACAAIAAgACAAIAAgACAAIABhAHQAdAByAGkAYgB1AHQAZQBfAGkAZABzACwAIABTAEUAUQBVAEUATgBDAEUAKABSAE8AVwBTACgAdQBuAGkAcQB1AGUAXwBhAHQAdAByAGkAYgB1AHQAZQBzACkAKQAsAFwAbgAgACAAIAAgACAAIAAgACAAYwBvAGwAXwBpAGQALAAgAFgATABPAE8ASwBVAFAAKABhAHQAdAByAGkAYgB1AHQAZQAsACAAdQBuAGkAcQB1AGUAXwBhAHQAdAByAGkAYgB1AHQAZQBzACwAIABhAHQAdAByAGkAYgB1AHQAZQBfAGkAZABzACkALABcAG4AIAAgACAAIAAgACAAIAAgAHMAaABpAGYAdAAsACAALQAtACgAYQB0AHQAcgBpAGIAdQB0AGUAIAA9ACAAZgBpAHIAcwB0AF8AYQB0AHQAcgBpAGIAdQB0AGUAKQAsAFwAbgAgACAAIAAgACAAIAAgACAAcgBvAHcAXwBpAGQALAAgAFMAQwBBAE4AKAAsACAAcwBoAGkAZgB0ACwAIABTAFUATQApACwAXABuACAAIAAgACAAIAAgACAAIABwAGkAdgBvAHQAZQBkACwAIABQAEkAVgBPAFQAQgBZACgAcgBvAHcAXwBpAGQALAAgAEgAUwBUAEEAQwBLACgAYwBvAGwAXwBpAGQALAAgAGEAdAB0AHIAaQBiAHUAdABlACkALAAgAHYAYQBsAHUAZQAsACAAUwBJAE4ARwBMAEUALAAwACwAMAAsACwAMAApACwAXABuACAAIAAgACAAIAAgACAAIABEAFIATwBQACgAcABpAHYAbwB0AGUAZAAsACAAMQAsACAAMQApAFwAbgAgACAAIAAgACkAXABuACkAOwBcAG4AXABuACIAfQBdACwAIgBwAHIAbwBqAGUAYwB0AE4AYQBtAGUAcwAiADoAWwAiAFAASQBWAE8AVABFAFYARQBSAFkATgBSAE8AVwBTACIALAAiAFAASQBWAE8AVABFAFYARQBSAFkATgBSAE8AVwBTAD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E9D12CFD-0328-4B87-8BD5-04E4898CBF6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missing attributes</vt:lpstr>
      <vt:lpstr>With missing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P</dc:creator>
  <cp:lastModifiedBy>O P</cp:lastModifiedBy>
  <dcterms:created xsi:type="dcterms:W3CDTF">2023-12-20T22:06:06Z</dcterms:created>
  <dcterms:modified xsi:type="dcterms:W3CDTF">2024-01-12T00:15:13Z</dcterms:modified>
</cp:coreProperties>
</file>