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enya\Desktop\Road to Data Analyst\DataAnalystBootcampATA\EXCEL\"/>
    </mc:Choice>
  </mc:AlternateContent>
  <xr:revisionPtr revIDLastSave="0" documentId="13_ncr:1_{6E219EA6-5435-4883-9656-5A52FC75DFD1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M2" i="12"/>
  <c r="M4" i="12"/>
  <c r="K3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K2" i="6" a="1"/>
  <c r="K2" i="6" s="1"/>
  <c r="J2" i="6" a="1"/>
  <c r="J2" i="6" s="1"/>
  <c r="N2" i="3" a="1"/>
  <c r="N2" i="3" s="1"/>
  <c r="M2" i="3" a="1"/>
  <c r="M2" i="3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8" a="1"/>
  <c r="K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<sst xmlns="http://schemas.openxmlformats.org/spreadsheetml/2006/main" count="595" uniqueCount="106">
  <si>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</si>
  <si>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</si>
  <si>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</si>
  <si>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</si>
  <si>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</si>
  <si>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</si>
  <si>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</si>
  <si>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</si>
  <si>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</si>
  <si>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</si>
  <si>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</si>
  <si>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</si>
  <si>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</si>
  <si>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</si>
  <si>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</si>
  <si>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</si>
  <si>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</si>
  <si>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</si>
  <si>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</si>
  <si>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</si>
  <si>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</si>
  <si>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</si>
  <si>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</si>
  <si>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</si>
  <si>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</si>
  <si>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</si>
  <si>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</si>
  <si>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</si>
  <si>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</si>
  <si>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</si>
  <si>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</si>
  <si>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</si>
  <si>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</si>
  <si>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</si>
  <si>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</si>
  <si>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</si>
  <si>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</si>
  <si>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</si>
  <si>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</si>
  <si>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</si>
  <si>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</si>
  <si>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</si>
  <si>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</si>
  <si>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</si>
  <si>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</si>
  <si>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</si>
  <si>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</si>
  <si>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</si>
  <si>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</si>
  <si>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</si>
  <si>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</si>
  <si>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</si>
  <si>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</si>
  <si>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</si>
  <si>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</si>
  <si>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</si>
  <si>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</si>
  <si>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</si>
  <si>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</si>
  <si>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</si>
  <si>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</si>
  <si>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</si>
  <si>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</si>
  <si>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</si>
  <si>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</si>
  <si>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</si>
  <si>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</si>
  <si>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</si>
  <si>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</si>
  <si>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</si>
  <si>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</si>
  <si>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</si>
  <si>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</si>
  <si>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</si>
  <si>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</si>
  <si>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</si>
  <si>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</si>
  <si>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</si>
  <si>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</si>
  <si>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</si>
  <si>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</si>
  <si>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</si>
  <si>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</si>
  <si>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</si>
  <si>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</si>
  <si>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</si>
  <si>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</si>
  <si>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</si>
  <si>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To do this to dates you need them to be text - next sheet</t>
  </si>
  <si>
    <t>Use aaa xq windows esp</t>
  </si>
  <si>
    <t>End</t>
  </si>
  <si>
    <t xml:space="preserve">  Receptionist</t>
  </si>
  <si>
    <t xml:space="preserve"> Accountant</t>
  </si>
  <si>
    <t xml:space="preserve">  Regional   Manager</t>
  </si>
  <si>
    <t>Supplier    Relations</t>
  </si>
  <si>
    <t>And inbetween words just leaves 1</t>
  </si>
  <si>
    <t>Sumar si salario es mas de 50000</t>
  </si>
  <si>
    <t>Sumar salario hombres</t>
  </si>
  <si>
    <t>Males</t>
  </si>
  <si>
    <t>All</t>
  </si>
  <si>
    <t>Males, Salary over 45000</t>
  </si>
  <si>
    <t>Doesn't work if it's date instead of text</t>
  </si>
  <si>
    <t>30/08/2017</t>
  </si>
  <si>
    <t>22/4/2015</t>
  </si>
  <si>
    <t>Days = how many days passed passed between to dates (most recent - least recent)</t>
  </si>
  <si>
    <t>Network days = working days, takes off holidays and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</si>
</sst>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2"/>
  <sheetViews>
    <sheetView workbookViewId="0">
      <selection activeCell="E18" sqref="E18"/>
    </sheetView>
  </sheetViews>
  <sheetFormatPr defaultColWidth="14.5546875" defaultRowHeight="14.4" x14ac:dyDescent="0.3"/>
  <cols>
    <col min="4" max="4" width="8" customWidth="1"/>
    <col min="10" max="10" width="44.777343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 s="3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 s="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 s="3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 s="3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 s="3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 s="3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 s="3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 s="3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 s="3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2" spans="1:13" x14ac:dyDescent="0.3">
      <c r="M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topLeftCell="B1" workbookViewId="0">
      <selection activeCell="K16" sqref="K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2.6640625" customWidth="1"/>
    <col min="11" max="11" width="25.66406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s="5" t="s">
        <v>90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>
        <v>37197</v>
      </c>
      <c r="I2" s="4">
        <v>42253</v>
      </c>
      <c r="J2" s="5" t="str" cm="1">
        <f t="array" ref="J2:J10">TEXT(H2:H10, "dd/mm/aaaa")</f>
        <v>02/11/2001</v>
      </c>
      <c r="K2" s="6" t="str" cm="1">
        <f t="array" ref="K2:K10">TEXT(I2:I10, "dd/mm/aaaa")</f>
        <v>06/09/2015</v>
      </c>
      <c r="L2" s="5" t="str" cm="1">
        <f t="array" ref="L2:L10">TEXT(J2:J10, "dd/mm/aaaa")</f>
        <v>02/11/2001</v>
      </c>
      <c r="M2" s="6" t="str" cm="1">
        <f t="array" ref="M2:M10">TEXT(K2:K10, "dd/mm/aaaa")</f>
        <v>06/09/2015</v>
      </c>
      <c r="N2" t="str" cm="1">
        <f t="array" ref="N2:N10">RIGHT(_xlfn.ANCHORARRAY(L2),4)</f>
        <v>2001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4">
        <v>36436</v>
      </c>
      <c r="I3" s="4">
        <v>42287</v>
      </c>
      <c r="J3" s="5" t="str">
        <v>03/10/1999</v>
      </c>
      <c r="K3" s="7" t="str">
        <v>10/10/2015</v>
      </c>
      <c r="L3" s="5" t="str">
        <v>03/10/1999</v>
      </c>
      <c r="M3" s="7" t="str">
        <v>10/10/2015</v>
      </c>
      <c r="N3" t="str">
        <v>1999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4">
        <v>36711</v>
      </c>
      <c r="I4" s="4">
        <v>42986</v>
      </c>
      <c r="J4" s="5" t="str">
        <v>04/07/2000</v>
      </c>
      <c r="K4" s="7" t="str">
        <v>08/09/2017</v>
      </c>
      <c r="L4" s="5" t="str">
        <v>04/07/2000</v>
      </c>
      <c r="M4" s="7" t="str">
        <v>08/09/2017</v>
      </c>
      <c r="N4" t="str">
        <v>2000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4">
        <v>36530</v>
      </c>
      <c r="I5" s="4">
        <v>42341</v>
      </c>
      <c r="J5" s="5" t="str">
        <v>05/01/2000</v>
      </c>
      <c r="K5" s="7" t="str">
        <v>03/12/2015</v>
      </c>
      <c r="L5" s="5" t="str">
        <v>05/01/2000</v>
      </c>
      <c r="M5" s="7" t="str">
        <v>03/12/2015</v>
      </c>
      <c r="N5" t="str">
        <v>2000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4">
        <v>37017</v>
      </c>
      <c r="I6" s="4">
        <v>42977</v>
      </c>
      <c r="J6" s="5" t="str">
        <v>06/05/2001</v>
      </c>
      <c r="K6" s="7" t="str">
        <v>30/08/2017</v>
      </c>
      <c r="L6" s="5" t="str">
        <v>06/05/2001</v>
      </c>
      <c r="M6" s="7" t="str">
        <v>30/08/2017</v>
      </c>
      <c r="N6" t="str">
        <v>2001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4">
        <v>35040</v>
      </c>
      <c r="I7" s="4">
        <v>41528</v>
      </c>
      <c r="J7" s="5" t="str">
        <v>07/12/1995</v>
      </c>
      <c r="K7" s="7" t="str">
        <v>11/09/2013</v>
      </c>
      <c r="L7" s="5" t="str">
        <v>07/12/1995</v>
      </c>
      <c r="M7" s="7" t="str">
        <v>11/09/2013</v>
      </c>
      <c r="N7" t="str">
        <v>1995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4">
        <v>37933</v>
      </c>
      <c r="I8" s="4">
        <v>41551</v>
      </c>
      <c r="J8" s="5" t="str">
        <v>08/11/2003</v>
      </c>
      <c r="K8" s="7" t="str">
        <v>04/10/2013</v>
      </c>
      <c r="L8" s="5" t="str">
        <v>08/11/2003</v>
      </c>
      <c r="M8" s="7" t="str">
        <v>04/10/2013</v>
      </c>
      <c r="N8" t="str">
        <v>2003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4">
        <v>37416</v>
      </c>
      <c r="I9" s="4">
        <v>42116</v>
      </c>
      <c r="J9" s="5" t="str">
        <v>09/06/2002</v>
      </c>
      <c r="K9" s="7" t="str">
        <v>22/04/2015</v>
      </c>
      <c r="L9" s="5" t="str">
        <v>09/06/2002</v>
      </c>
      <c r="M9" s="7" t="str">
        <v>22/04/2015</v>
      </c>
      <c r="N9" t="str">
        <v>2002</v>
      </c>
    </row>
    <row r="10" spans="1:14" x14ac:dyDescent="0.3"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4">
        <v>37843</v>
      </c>
      <c r="I10" s="4">
        <v>40800</v>
      </c>
      <c r="J10" s="5" t="str">
        <v>10/08/2003</v>
      </c>
      <c r="K10" s="7" t="str">
        <v>14/09/2011</v>
      </c>
      <c r="L10" s="5" t="str">
        <v>10/08/2003</v>
      </c>
      <c r="M10" s="7" t="str">
        <v>14/09/2011</v>
      </c>
      <c r="N10" t="str">
        <v>2003</v>
      </c>
    </row>
    <row r="11" spans="1:14" x14ac:dyDescent="0.3">
      <c r="J11" t="s">
        <v>89</v>
      </c>
    </row>
    <row r="12" spans="1:14" x14ac:dyDescent="0.3">
      <c r="H12" s="1"/>
    </row>
    <row r="13" spans="1:14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2"/>
  <sheetViews>
    <sheetView workbookViewId="0">
      <selection activeCell="K13" sqref="K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9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 cm="1">
        <f t="array" ref="K2:K10">TRIM(F2:F10)</f>
        <v>Salesman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91</v>
      </c>
      <c r="G3">
        <v>36000</v>
      </c>
      <c r="H3" s="1">
        <v>36436</v>
      </c>
      <c r="I3" s="1">
        <v>42287</v>
      </c>
      <c r="J3" t="str">
        <v>Beasley</v>
      </c>
      <c r="K3" t="str">
        <v>Receptionist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v>Salesman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92</v>
      </c>
      <c r="G5">
        <v>47000</v>
      </c>
      <c r="H5" s="1">
        <v>36530</v>
      </c>
      <c r="I5" s="1">
        <v>42341</v>
      </c>
      <c r="J5" t="str">
        <v>Martin</v>
      </c>
      <c r="K5" t="str">
        <v>Accountant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v>HR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93</v>
      </c>
      <c r="G7">
        <v>65000</v>
      </c>
      <c r="H7" s="1">
        <v>35040</v>
      </c>
      <c r="I7" s="1">
        <v>41528</v>
      </c>
      <c r="J7" t="str">
        <v>Scott</v>
      </c>
      <c r="K7" t="str">
        <v>Regional Manager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94</v>
      </c>
      <c r="G8">
        <v>41000</v>
      </c>
      <c r="H8" s="1">
        <v>37933</v>
      </c>
      <c r="I8" s="1">
        <v>41551</v>
      </c>
      <c r="J8" t="str">
        <v>Palmer</v>
      </c>
      <c r="K8" t="str">
        <v>Supplier Relations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v>Salesman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v>Accountant</v>
      </c>
    </row>
    <row r="12" spans="1:11" x14ac:dyDescent="0.3">
      <c r="K1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8" customWidth="1"/>
    <col min="11" max="11" width="21.332031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"-",1)</f>
        <v>11-2/2001</v>
      </c>
      <c r="K2" t="str" cm="1">
        <f t="array" ref="K2:K10">SUBSTITUTE(H2:H10, "/", "-",2)</f>
        <v>11/2-2001</v>
      </c>
      <c r="L2" t="str" cm="1">
        <f t="array" ref="L2:L10">SUBSTITUTE(H2:H10, "/", 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topLeftCell="B1" workbookViewId="0">
      <selection activeCell="M3" sqref="M3"/>
    </sheetView>
  </sheetViews>
  <sheetFormatPr defaultColWidth="13" defaultRowHeight="14.4" x14ac:dyDescent="0.3"/>
  <cols>
    <col min="12" max="12" width="29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M1" t="s">
        <v>76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 t="s">
        <v>96</v>
      </c>
      <c r="M2">
        <f>SUMIFS(G2:G10, E2:E10, "Female", D2:D10, "&gt;30")</f>
        <v>88000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SUMIF(E2:E10, "=Male", G2:G10)</f>
        <v>313000</v>
      </c>
      <c r="L3" t="s">
        <v>97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M4">
        <f>SUMIFS(G2:G10,E2:E10,"Female",D2:D10,"&gt;30")</f>
        <v>88000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L4" sqref="L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 "Male")</f>
        <v>6</v>
      </c>
      <c r="L2">
        <f>COUNTIFS(E2:E10, "Male", G2:G10, "&gt;45000")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99</v>
      </c>
      <c r="K3" t="s">
        <v>98</v>
      </c>
      <c r="L3" t="s">
        <v>100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K13" sqref="K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18.21875" customWidth="1"/>
    <col min="12" max="12" width="32.332031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 " ", C2,",", " ",D2)</f>
        <v>Jim Halpert, 30</v>
      </c>
      <c r="L2" t="str">
        <f>_xlfn.CONCAT(B2, "_", C2, "@dundermifflin.com")</f>
        <v>Jim_Halpert@dundermifflin.com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  <c r="K3" t="str">
        <f t="shared" ref="K3:K10" si="1">_xlfn.CONCAT(B3, " ", C3,",", " ",D3)</f>
        <v>Pam Beasley, 30</v>
      </c>
      <c r="L3" t="str">
        <f t="shared" ref="L3:L10" si="2">_xlfn.CONCAT(B3, "_", C3, "@dundermifflin.com")</f>
        <v>Pam_Beasley@dundermifflin.com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Schrute, 29</v>
      </c>
      <c r="L4" t="str">
        <f t="shared" si="2"/>
        <v>Dwight_Schrute@dundermifflin.com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Martin, 31</v>
      </c>
      <c r="L5" t="str">
        <f t="shared" si="2"/>
        <v>Angela_Martin@dundermifflin.com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Flenderson, 32</v>
      </c>
      <c r="L6" t="str">
        <f t="shared" si="2"/>
        <v>Toby_Flenderson@dundermifflin.com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Scott, 35</v>
      </c>
      <c r="L7" t="str">
        <f t="shared" si="2"/>
        <v>Michael_Scott@dundermifflin.com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Palmer, 32</v>
      </c>
      <c r="L8" t="str">
        <f t="shared" si="2"/>
        <v>Meredith_Palmer@dundermifflin.com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Hudson, 38</v>
      </c>
      <c r="L9" t="str">
        <f t="shared" si="2"/>
        <v>Stanley_Hudson@dundermifflin.com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Malone, 31</v>
      </c>
      <c r="L10" t="str">
        <f t="shared" si="2"/>
        <v>Kevin_Malone@dundermifflin.com</v>
      </c>
    </row>
    <row r="11" spans="1:12" x14ac:dyDescent="0.3">
      <c r="H11" t="str">
        <f t="shared" ref="H11:H12" si="3">CONCATENATE(B11," ",C11)</f>
        <v xml:space="preserve"> </v>
      </c>
    </row>
    <row r="12" spans="1:12" x14ac:dyDescent="0.3">
      <c r="H12" t="str">
        <f t="shared" si="3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4"/>
  <sheetViews>
    <sheetView workbookViewId="0">
      <selection activeCell="J19" sqref="J19"/>
    </sheetView>
  </sheetViews>
  <sheetFormatPr defaultRowHeight="14.4" x14ac:dyDescent="0.3"/>
  <cols>
    <col min="8" max="8" width="14.44140625" customWidth="1"/>
    <col min="9" max="9" width="13.33203125" customWidth="1"/>
    <col min="10" max="10" width="12.2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102</v>
      </c>
      <c r="J6">
        <f t="shared" si="0"/>
        <v>5930</v>
      </c>
      <c r="K6">
        <f t="shared" si="1"/>
        <v>4237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103</v>
      </c>
      <c r="J9">
        <f t="shared" si="0"/>
        <v>4611</v>
      </c>
      <c r="K9">
        <f t="shared" si="1"/>
        <v>3294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103</v>
      </c>
      <c r="J10">
        <f t="shared" si="0"/>
        <v>4214</v>
      </c>
      <c r="K10">
        <f t="shared" si="1"/>
        <v>3011</v>
      </c>
    </row>
    <row r="12" spans="1:11" x14ac:dyDescent="0.3">
      <c r="I12" s="2" t="s">
        <v>101</v>
      </c>
    </row>
    <row r="13" spans="1:11" x14ac:dyDescent="0.3">
      <c r="I13" s="2" t="s">
        <v>104</v>
      </c>
    </row>
    <row r="14" spans="1:11" x14ac:dyDescent="0.3">
      <c r="I1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Herenya</cp:lastModifiedBy>
  <dcterms:created xsi:type="dcterms:W3CDTF">2021-12-16T14:18:34Z</dcterms:created>
  <dcterms:modified xsi:type="dcterms:W3CDTF">2024-01-29T19:14:45Z</dcterms:modified>
</cp:coreProperties>
</file>