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chen/Documents/cs120/"/>
    </mc:Choice>
  </mc:AlternateContent>
  <xr:revisionPtr revIDLastSave="0" documentId="13_ncr:1_{466A8F10-B418-114F-B802-515E7D7D8F32}" xr6:coauthVersionLast="47" xr6:coauthVersionMax="47" xr10:uidLastSave="{00000000-0000-0000-0000-000000000000}"/>
  <bookViews>
    <workbookView xWindow="0" yWindow="0" windowWidth="28800" windowHeight="18000" xr2:uid="{9F7DC58C-3C55-DE48-87F6-8A44B69AC3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6" i="1" l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291" i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290" i="1"/>
  <c r="Q274" i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59" i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58" i="1"/>
  <c r="Q243" i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42" i="1"/>
  <c r="Q226" i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11" i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10" i="1"/>
  <c r="Q195" i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194" i="1"/>
  <c r="Q178" i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63" i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62" i="1"/>
  <c r="Q146" i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30" i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14" i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98" i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83" i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82" i="1"/>
  <c r="Q66" i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50" i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34" i="1"/>
  <c r="Q35" i="1" s="1"/>
  <c r="Q36" i="1" s="1"/>
  <c r="Q37" i="1" s="1"/>
  <c r="Q38" i="1" s="1"/>
  <c r="Q20" i="1"/>
  <c r="Q21" i="1"/>
  <c r="Q22" i="1" s="1"/>
  <c r="Q19" i="1"/>
  <c r="Q18" i="1"/>
  <c r="Q4" i="1"/>
  <c r="Q5" i="1" s="1"/>
  <c r="Q3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T2" i="1"/>
  <c r="S2" i="1"/>
  <c r="R2" i="1"/>
  <c r="P307" i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06" i="1"/>
  <c r="P291" i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290" i="1"/>
  <c r="P274" i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58" i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42" i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26" i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11" i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10" i="1"/>
  <c r="P194" i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178" i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62" i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46" i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31" i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30" i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98" i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82" i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66" i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50" i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17" i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N321" i="1"/>
  <c r="M321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N2" i="1"/>
  <c r="M2" i="1"/>
  <c r="L321" i="1"/>
  <c r="O321" i="1" s="1"/>
  <c r="L22" i="1"/>
  <c r="O22" i="1" s="1"/>
  <c r="L23" i="1"/>
  <c r="O23" i="1" s="1"/>
  <c r="L24" i="1"/>
  <c r="L25" i="1"/>
  <c r="L26" i="1"/>
  <c r="O26" i="1" s="1"/>
  <c r="L27" i="1"/>
  <c r="O27" i="1" s="1"/>
  <c r="L28" i="1"/>
  <c r="O28" i="1" s="1"/>
  <c r="L29" i="1"/>
  <c r="L30" i="1"/>
  <c r="O30" i="1" s="1"/>
  <c r="L31" i="1"/>
  <c r="O31" i="1" s="1"/>
  <c r="L32" i="1"/>
  <c r="L33" i="1"/>
  <c r="L34" i="1"/>
  <c r="O34" i="1" s="1"/>
  <c r="L35" i="1"/>
  <c r="O35" i="1" s="1"/>
  <c r="L36" i="1"/>
  <c r="O36" i="1" s="1"/>
  <c r="L37" i="1"/>
  <c r="L38" i="1"/>
  <c r="O38" i="1" s="1"/>
  <c r="L39" i="1"/>
  <c r="O39" i="1" s="1"/>
  <c r="L40" i="1"/>
  <c r="L41" i="1"/>
  <c r="L42" i="1"/>
  <c r="O42" i="1" s="1"/>
  <c r="L43" i="1"/>
  <c r="O43" i="1" s="1"/>
  <c r="L44" i="1"/>
  <c r="O44" i="1" s="1"/>
  <c r="L45" i="1"/>
  <c r="L46" i="1"/>
  <c r="O46" i="1" s="1"/>
  <c r="L47" i="1"/>
  <c r="O47" i="1" s="1"/>
  <c r="L48" i="1"/>
  <c r="L49" i="1"/>
  <c r="L50" i="1"/>
  <c r="O50" i="1" s="1"/>
  <c r="L51" i="1"/>
  <c r="O51" i="1" s="1"/>
  <c r="L52" i="1"/>
  <c r="O52" i="1" s="1"/>
  <c r="L53" i="1"/>
  <c r="L54" i="1"/>
  <c r="O54" i="1" s="1"/>
  <c r="L55" i="1"/>
  <c r="O55" i="1" s="1"/>
  <c r="L56" i="1"/>
  <c r="L57" i="1"/>
  <c r="L58" i="1"/>
  <c r="O58" i="1" s="1"/>
  <c r="L59" i="1"/>
  <c r="O59" i="1" s="1"/>
  <c r="L60" i="1"/>
  <c r="O60" i="1" s="1"/>
  <c r="L61" i="1"/>
  <c r="L62" i="1"/>
  <c r="O62" i="1" s="1"/>
  <c r="L63" i="1"/>
  <c r="O63" i="1" s="1"/>
  <c r="L64" i="1"/>
  <c r="L65" i="1"/>
  <c r="L66" i="1"/>
  <c r="O66" i="1" s="1"/>
  <c r="L67" i="1"/>
  <c r="O67" i="1" s="1"/>
  <c r="L68" i="1"/>
  <c r="O68" i="1" s="1"/>
  <c r="L69" i="1"/>
  <c r="L70" i="1"/>
  <c r="O70" i="1" s="1"/>
  <c r="L71" i="1"/>
  <c r="O71" i="1" s="1"/>
  <c r="L72" i="1"/>
  <c r="L73" i="1"/>
  <c r="L74" i="1"/>
  <c r="O74" i="1" s="1"/>
  <c r="L75" i="1"/>
  <c r="O75" i="1" s="1"/>
  <c r="L76" i="1"/>
  <c r="O76" i="1" s="1"/>
  <c r="L77" i="1"/>
  <c r="L78" i="1"/>
  <c r="O78" i="1" s="1"/>
  <c r="L79" i="1"/>
  <c r="O79" i="1" s="1"/>
  <c r="L80" i="1"/>
  <c r="L81" i="1"/>
  <c r="L82" i="1"/>
  <c r="O82" i="1" s="1"/>
  <c r="L83" i="1"/>
  <c r="O83" i="1" s="1"/>
  <c r="L84" i="1"/>
  <c r="O84" i="1" s="1"/>
  <c r="L85" i="1"/>
  <c r="L86" i="1"/>
  <c r="O86" i="1" s="1"/>
  <c r="L87" i="1"/>
  <c r="O87" i="1" s="1"/>
  <c r="L88" i="1"/>
  <c r="L89" i="1"/>
  <c r="L90" i="1"/>
  <c r="O90" i="1" s="1"/>
  <c r="L91" i="1"/>
  <c r="O91" i="1" s="1"/>
  <c r="L92" i="1"/>
  <c r="O92" i="1" s="1"/>
  <c r="L93" i="1"/>
  <c r="L94" i="1"/>
  <c r="O94" i="1" s="1"/>
  <c r="L95" i="1"/>
  <c r="O95" i="1" s="1"/>
  <c r="L96" i="1"/>
  <c r="L97" i="1"/>
  <c r="L98" i="1"/>
  <c r="O98" i="1" s="1"/>
  <c r="L99" i="1"/>
  <c r="O99" i="1" s="1"/>
  <c r="L100" i="1"/>
  <c r="O100" i="1" s="1"/>
  <c r="L101" i="1"/>
  <c r="L102" i="1"/>
  <c r="O102" i="1" s="1"/>
  <c r="L103" i="1"/>
  <c r="O103" i="1" s="1"/>
  <c r="L104" i="1"/>
  <c r="L105" i="1"/>
  <c r="L106" i="1"/>
  <c r="O106" i="1" s="1"/>
  <c r="L107" i="1"/>
  <c r="O107" i="1" s="1"/>
  <c r="L108" i="1"/>
  <c r="O108" i="1" s="1"/>
  <c r="L109" i="1"/>
  <c r="L110" i="1"/>
  <c r="O110" i="1" s="1"/>
  <c r="L111" i="1"/>
  <c r="O111" i="1" s="1"/>
  <c r="L112" i="1"/>
  <c r="L113" i="1"/>
  <c r="L114" i="1"/>
  <c r="O114" i="1" s="1"/>
  <c r="L115" i="1"/>
  <c r="O115" i="1" s="1"/>
  <c r="L116" i="1"/>
  <c r="O116" i="1" s="1"/>
  <c r="L117" i="1"/>
  <c r="L118" i="1"/>
  <c r="O118" i="1" s="1"/>
  <c r="L119" i="1"/>
  <c r="O119" i="1" s="1"/>
  <c r="L120" i="1"/>
  <c r="L121" i="1"/>
  <c r="L122" i="1"/>
  <c r="O122" i="1" s="1"/>
  <c r="L123" i="1"/>
  <c r="O123" i="1" s="1"/>
  <c r="L124" i="1"/>
  <c r="O124" i="1" s="1"/>
  <c r="L125" i="1"/>
  <c r="L126" i="1"/>
  <c r="O126" i="1" s="1"/>
  <c r="L127" i="1"/>
  <c r="O127" i="1" s="1"/>
  <c r="L128" i="1"/>
  <c r="L129" i="1"/>
  <c r="L130" i="1"/>
  <c r="O130" i="1" s="1"/>
  <c r="L131" i="1"/>
  <c r="O131" i="1" s="1"/>
  <c r="L132" i="1"/>
  <c r="O132" i="1" s="1"/>
  <c r="L133" i="1"/>
  <c r="L134" i="1"/>
  <c r="O134" i="1" s="1"/>
  <c r="L135" i="1"/>
  <c r="O135" i="1" s="1"/>
  <c r="L136" i="1"/>
  <c r="L137" i="1"/>
  <c r="L138" i="1"/>
  <c r="O138" i="1" s="1"/>
  <c r="L139" i="1"/>
  <c r="O139" i="1" s="1"/>
  <c r="L140" i="1"/>
  <c r="O140" i="1" s="1"/>
  <c r="L141" i="1"/>
  <c r="L142" i="1"/>
  <c r="O142" i="1" s="1"/>
  <c r="L143" i="1"/>
  <c r="O143" i="1" s="1"/>
  <c r="L144" i="1"/>
  <c r="L145" i="1"/>
  <c r="L146" i="1"/>
  <c r="O146" i="1" s="1"/>
  <c r="L147" i="1"/>
  <c r="O147" i="1" s="1"/>
  <c r="L148" i="1"/>
  <c r="O148" i="1" s="1"/>
  <c r="L149" i="1"/>
  <c r="L150" i="1"/>
  <c r="O150" i="1" s="1"/>
  <c r="L151" i="1"/>
  <c r="O151" i="1" s="1"/>
  <c r="L152" i="1"/>
  <c r="L153" i="1"/>
  <c r="L154" i="1"/>
  <c r="O154" i="1" s="1"/>
  <c r="L155" i="1"/>
  <c r="O155" i="1" s="1"/>
  <c r="L156" i="1"/>
  <c r="O156" i="1" s="1"/>
  <c r="L157" i="1"/>
  <c r="L158" i="1"/>
  <c r="O158" i="1" s="1"/>
  <c r="L159" i="1"/>
  <c r="O159" i="1" s="1"/>
  <c r="L160" i="1"/>
  <c r="L161" i="1"/>
  <c r="L162" i="1"/>
  <c r="O162" i="1" s="1"/>
  <c r="L163" i="1"/>
  <c r="O163" i="1" s="1"/>
  <c r="L164" i="1"/>
  <c r="O164" i="1" s="1"/>
  <c r="L165" i="1"/>
  <c r="L166" i="1"/>
  <c r="O166" i="1" s="1"/>
  <c r="L167" i="1"/>
  <c r="O167" i="1" s="1"/>
  <c r="L168" i="1"/>
  <c r="L169" i="1"/>
  <c r="L170" i="1"/>
  <c r="O170" i="1" s="1"/>
  <c r="L171" i="1"/>
  <c r="O171" i="1" s="1"/>
  <c r="L172" i="1"/>
  <c r="O172" i="1" s="1"/>
  <c r="L173" i="1"/>
  <c r="L174" i="1"/>
  <c r="O174" i="1" s="1"/>
  <c r="L175" i="1"/>
  <c r="O175" i="1" s="1"/>
  <c r="L176" i="1"/>
  <c r="L177" i="1"/>
  <c r="L178" i="1"/>
  <c r="O178" i="1" s="1"/>
  <c r="L179" i="1"/>
  <c r="O179" i="1" s="1"/>
  <c r="L180" i="1"/>
  <c r="O180" i="1" s="1"/>
  <c r="L181" i="1"/>
  <c r="L182" i="1"/>
  <c r="O182" i="1" s="1"/>
  <c r="L183" i="1"/>
  <c r="O183" i="1" s="1"/>
  <c r="L184" i="1"/>
  <c r="L185" i="1"/>
  <c r="L186" i="1"/>
  <c r="O186" i="1" s="1"/>
  <c r="L187" i="1"/>
  <c r="O187" i="1" s="1"/>
  <c r="L188" i="1"/>
  <c r="O188" i="1" s="1"/>
  <c r="L189" i="1"/>
  <c r="L190" i="1"/>
  <c r="O190" i="1" s="1"/>
  <c r="L191" i="1"/>
  <c r="O191" i="1" s="1"/>
  <c r="L192" i="1"/>
  <c r="L193" i="1"/>
  <c r="L194" i="1"/>
  <c r="O194" i="1" s="1"/>
  <c r="L195" i="1"/>
  <c r="O195" i="1" s="1"/>
  <c r="L196" i="1"/>
  <c r="O196" i="1" s="1"/>
  <c r="L197" i="1"/>
  <c r="L198" i="1"/>
  <c r="O198" i="1" s="1"/>
  <c r="L199" i="1"/>
  <c r="O199" i="1" s="1"/>
  <c r="L200" i="1"/>
  <c r="L201" i="1"/>
  <c r="L202" i="1"/>
  <c r="O202" i="1" s="1"/>
  <c r="L203" i="1"/>
  <c r="O203" i="1" s="1"/>
  <c r="L204" i="1"/>
  <c r="O204" i="1" s="1"/>
  <c r="L205" i="1"/>
  <c r="L206" i="1"/>
  <c r="O206" i="1" s="1"/>
  <c r="L207" i="1"/>
  <c r="O207" i="1" s="1"/>
  <c r="L208" i="1"/>
  <c r="L209" i="1"/>
  <c r="L210" i="1"/>
  <c r="O210" i="1" s="1"/>
  <c r="L211" i="1"/>
  <c r="O211" i="1" s="1"/>
  <c r="L212" i="1"/>
  <c r="O212" i="1" s="1"/>
  <c r="L213" i="1"/>
  <c r="L214" i="1"/>
  <c r="O214" i="1" s="1"/>
  <c r="L215" i="1"/>
  <c r="O215" i="1" s="1"/>
  <c r="L216" i="1"/>
  <c r="L217" i="1"/>
  <c r="L218" i="1"/>
  <c r="O218" i="1" s="1"/>
  <c r="L219" i="1"/>
  <c r="O219" i="1" s="1"/>
  <c r="L220" i="1"/>
  <c r="O220" i="1" s="1"/>
  <c r="L221" i="1"/>
  <c r="L222" i="1"/>
  <c r="O222" i="1" s="1"/>
  <c r="L223" i="1"/>
  <c r="O223" i="1" s="1"/>
  <c r="L224" i="1"/>
  <c r="L225" i="1"/>
  <c r="L226" i="1"/>
  <c r="O226" i="1" s="1"/>
  <c r="L227" i="1"/>
  <c r="O227" i="1" s="1"/>
  <c r="L228" i="1"/>
  <c r="O228" i="1" s="1"/>
  <c r="L229" i="1"/>
  <c r="L230" i="1"/>
  <c r="O230" i="1" s="1"/>
  <c r="L231" i="1"/>
  <c r="O231" i="1" s="1"/>
  <c r="L232" i="1"/>
  <c r="L233" i="1"/>
  <c r="L234" i="1"/>
  <c r="O234" i="1" s="1"/>
  <c r="L235" i="1"/>
  <c r="O235" i="1" s="1"/>
  <c r="L236" i="1"/>
  <c r="O236" i="1" s="1"/>
  <c r="L237" i="1"/>
  <c r="L238" i="1"/>
  <c r="O238" i="1" s="1"/>
  <c r="L239" i="1"/>
  <c r="O239" i="1" s="1"/>
  <c r="L240" i="1"/>
  <c r="L241" i="1"/>
  <c r="L242" i="1"/>
  <c r="O242" i="1" s="1"/>
  <c r="L243" i="1"/>
  <c r="O243" i="1" s="1"/>
  <c r="L244" i="1"/>
  <c r="O244" i="1" s="1"/>
  <c r="L245" i="1"/>
  <c r="L246" i="1"/>
  <c r="O246" i="1" s="1"/>
  <c r="L247" i="1"/>
  <c r="O247" i="1" s="1"/>
  <c r="L248" i="1"/>
  <c r="L249" i="1"/>
  <c r="L250" i="1"/>
  <c r="O250" i="1" s="1"/>
  <c r="L251" i="1"/>
  <c r="O251" i="1" s="1"/>
  <c r="L252" i="1"/>
  <c r="O252" i="1" s="1"/>
  <c r="L253" i="1"/>
  <c r="L254" i="1"/>
  <c r="O254" i="1" s="1"/>
  <c r="L255" i="1"/>
  <c r="O255" i="1" s="1"/>
  <c r="L256" i="1"/>
  <c r="L257" i="1"/>
  <c r="L258" i="1"/>
  <c r="O258" i="1" s="1"/>
  <c r="L259" i="1"/>
  <c r="O259" i="1" s="1"/>
  <c r="L260" i="1"/>
  <c r="O260" i="1" s="1"/>
  <c r="L261" i="1"/>
  <c r="L262" i="1"/>
  <c r="O262" i="1" s="1"/>
  <c r="L263" i="1"/>
  <c r="O263" i="1" s="1"/>
  <c r="L264" i="1"/>
  <c r="L265" i="1"/>
  <c r="L266" i="1"/>
  <c r="O266" i="1" s="1"/>
  <c r="L267" i="1"/>
  <c r="O267" i="1" s="1"/>
  <c r="L268" i="1"/>
  <c r="O268" i="1" s="1"/>
  <c r="L269" i="1"/>
  <c r="L270" i="1"/>
  <c r="O270" i="1" s="1"/>
  <c r="L271" i="1"/>
  <c r="O271" i="1" s="1"/>
  <c r="L272" i="1"/>
  <c r="L273" i="1"/>
  <c r="L274" i="1"/>
  <c r="O274" i="1" s="1"/>
  <c r="L275" i="1"/>
  <c r="O275" i="1" s="1"/>
  <c r="L276" i="1"/>
  <c r="O276" i="1" s="1"/>
  <c r="L277" i="1"/>
  <c r="L278" i="1"/>
  <c r="O278" i="1" s="1"/>
  <c r="L279" i="1"/>
  <c r="O279" i="1" s="1"/>
  <c r="L280" i="1"/>
  <c r="L281" i="1"/>
  <c r="L282" i="1"/>
  <c r="O282" i="1" s="1"/>
  <c r="L283" i="1"/>
  <c r="O283" i="1" s="1"/>
  <c r="L284" i="1"/>
  <c r="O284" i="1" s="1"/>
  <c r="L285" i="1"/>
  <c r="L286" i="1"/>
  <c r="O286" i="1" s="1"/>
  <c r="L287" i="1"/>
  <c r="O287" i="1" s="1"/>
  <c r="L288" i="1"/>
  <c r="L289" i="1"/>
  <c r="L290" i="1"/>
  <c r="O290" i="1" s="1"/>
  <c r="L291" i="1"/>
  <c r="O291" i="1" s="1"/>
  <c r="L292" i="1"/>
  <c r="O292" i="1" s="1"/>
  <c r="L293" i="1"/>
  <c r="L294" i="1"/>
  <c r="O294" i="1" s="1"/>
  <c r="L295" i="1"/>
  <c r="O295" i="1" s="1"/>
  <c r="L296" i="1"/>
  <c r="L297" i="1"/>
  <c r="L298" i="1"/>
  <c r="O298" i="1" s="1"/>
  <c r="L299" i="1"/>
  <c r="O299" i="1" s="1"/>
  <c r="L300" i="1"/>
  <c r="O300" i="1" s="1"/>
  <c r="L301" i="1"/>
  <c r="L302" i="1"/>
  <c r="O302" i="1" s="1"/>
  <c r="L303" i="1"/>
  <c r="O303" i="1" s="1"/>
  <c r="L304" i="1"/>
  <c r="L305" i="1"/>
  <c r="L306" i="1"/>
  <c r="O306" i="1" s="1"/>
  <c r="L307" i="1"/>
  <c r="O307" i="1" s="1"/>
  <c r="L308" i="1"/>
  <c r="O308" i="1" s="1"/>
  <c r="L309" i="1"/>
  <c r="L310" i="1"/>
  <c r="O310" i="1" s="1"/>
  <c r="L311" i="1"/>
  <c r="O311" i="1" s="1"/>
  <c r="L312" i="1"/>
  <c r="L313" i="1"/>
  <c r="L314" i="1"/>
  <c r="O314" i="1" s="1"/>
  <c r="L315" i="1"/>
  <c r="O315" i="1" s="1"/>
  <c r="L316" i="1"/>
  <c r="O316" i="1" s="1"/>
  <c r="L317" i="1"/>
  <c r="L318" i="1"/>
  <c r="O318" i="1" s="1"/>
  <c r="L319" i="1"/>
  <c r="O319" i="1" s="1"/>
  <c r="L320" i="1"/>
  <c r="L21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L18" i="1"/>
  <c r="O18" i="1" s="1"/>
  <c r="L19" i="1"/>
  <c r="O19" i="1" s="1"/>
  <c r="L20" i="1"/>
  <c r="O20" i="1" s="1"/>
  <c r="L2" i="1"/>
  <c r="O2" i="1" s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290" i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42" i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26" i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10" i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194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178" i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30" i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14" i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17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Q39" i="1" l="1"/>
  <c r="Q23" i="1"/>
  <c r="Q6" i="1"/>
  <c r="O313" i="1"/>
  <c r="O265" i="1"/>
  <c r="O209" i="1"/>
  <c r="O169" i="1"/>
  <c r="O137" i="1"/>
  <c r="O97" i="1"/>
  <c r="O65" i="1"/>
  <c r="O49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81" i="1"/>
  <c r="O193" i="1"/>
  <c r="O129" i="1"/>
  <c r="O33" i="1"/>
  <c r="O289" i="1"/>
  <c r="O257" i="1"/>
  <c r="O225" i="1"/>
  <c r="O177" i="1"/>
  <c r="O153" i="1"/>
  <c r="O113" i="1"/>
  <c r="O89" i="1"/>
  <c r="O57" i="1"/>
  <c r="O17" i="1"/>
  <c r="O9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21" i="1"/>
  <c r="O297" i="1"/>
  <c r="O249" i="1"/>
  <c r="O233" i="1"/>
  <c r="O201" i="1"/>
  <c r="O161" i="1"/>
  <c r="O121" i="1"/>
  <c r="O81" i="1"/>
  <c r="O41" i="1"/>
  <c r="O305" i="1"/>
  <c r="O273" i="1"/>
  <c r="O241" i="1"/>
  <c r="O217" i="1"/>
  <c r="O185" i="1"/>
  <c r="O145" i="1"/>
  <c r="O105" i="1"/>
  <c r="O73" i="1"/>
  <c r="O25" i="1"/>
  <c r="Q40" i="1" l="1"/>
  <c r="Q24" i="1"/>
  <c r="Q7" i="1"/>
  <c r="Q41" i="1" l="1"/>
  <c r="Q25" i="1"/>
  <c r="Q8" i="1"/>
  <c r="Q42" i="1" l="1"/>
  <c r="Q26" i="1"/>
  <c r="Q9" i="1"/>
  <c r="Q43" i="1" l="1"/>
  <c r="Q27" i="1"/>
  <c r="Q10" i="1"/>
  <c r="Q44" i="1" l="1"/>
  <c r="Q28" i="1"/>
  <c r="Q11" i="1"/>
  <c r="Q45" i="1" l="1"/>
  <c r="Q29" i="1"/>
  <c r="Q12" i="1"/>
  <c r="Q46" i="1" l="1"/>
  <c r="Q30" i="1"/>
  <c r="Q13" i="1"/>
  <c r="Q47" i="1" l="1"/>
  <c r="Q31" i="1"/>
  <c r="Q14" i="1"/>
  <c r="Q48" i="1" l="1"/>
  <c r="Q32" i="1"/>
  <c r="Q15" i="1"/>
  <c r="Q49" i="1" l="1"/>
  <c r="Q33" i="1"/>
  <c r="Q16" i="1"/>
  <c r="Q17" i="1" l="1"/>
</calcChain>
</file>

<file path=xl/sharedStrings.xml><?xml version="1.0" encoding="utf-8"?>
<sst xmlns="http://schemas.openxmlformats.org/spreadsheetml/2006/main" count="20" uniqueCount="18">
  <si>
    <t>log(U)</t>
  </si>
  <si>
    <t>log(N)</t>
  </si>
  <si>
    <t>Merge Sort (R1)</t>
  </si>
  <si>
    <t>Count Sort (R1)</t>
  </si>
  <si>
    <t>Radix Sort (R1)</t>
  </si>
  <si>
    <t>Merge Sort (R2)</t>
  </si>
  <si>
    <t>Count Sort (R2)</t>
  </si>
  <si>
    <t>Radix Sort (R2)</t>
  </si>
  <si>
    <t>Merge Sort (R3)</t>
  </si>
  <si>
    <t>Count Sort (R3)</t>
  </si>
  <si>
    <t>Radix Sort (R3)</t>
  </si>
  <si>
    <t>Merge Sort (Averaged)</t>
  </si>
  <si>
    <t>Count Sort (Averaged)</t>
  </si>
  <si>
    <t>Radix Sort (Averaged)</t>
  </si>
  <si>
    <t>Maximum Sort</t>
  </si>
  <si>
    <t xml:space="preserve">Merge Sort </t>
  </si>
  <si>
    <t xml:space="preserve">Count Sort </t>
  </si>
  <si>
    <t xml:space="preserve">Radix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</si>
</sst>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Merge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Sheet1!$Q$2:$Q$321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</c:numCache>
            </c:numRef>
          </c:xVal>
          <c:yVal>
            <c:numRef>
              <c:f>Sheet1!$R$2:$R$321</c:f>
              <c:numCache>
                <c:formatCode>General</c:formatCode>
                <c:ptCount val="320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#N/A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#N/A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15</c:v>
                </c:pt>
                <c:pt idx="175">
                  <c:v>16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16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10</c:v>
                </c:pt>
                <c:pt idx="218">
                  <c:v>#N/A</c:v>
                </c:pt>
                <c:pt idx="219">
                  <c:v>12</c:v>
                </c:pt>
                <c:pt idx="220">
                  <c:v>13</c:v>
                </c:pt>
                <c:pt idx="221">
                  <c:v>14</c:v>
                </c:pt>
                <c:pt idx="222">
                  <c:v>15</c:v>
                </c:pt>
                <c:pt idx="223">
                  <c:v>16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15</c:v>
                </c:pt>
                <c:pt idx="239">
                  <c:v>16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15</c:v>
                </c:pt>
                <c:pt idx="303">
                  <c:v>16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D-C648-9A92-02A0F9D727FA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Sheet1!$Q$2:$Q$321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</c:numCache>
            </c:numRef>
          </c:xVal>
          <c:yVal>
            <c:numRef>
              <c:f>Sheet1!$S$2:$S$321</c:f>
              <c:numCache>
                <c:formatCode>General</c:formatCode>
                <c:ptCount val="3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8</c:v>
                </c:pt>
                <c:pt idx="216">
                  <c:v>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9</c:v>
                </c:pt>
                <c:pt idx="233">
                  <c:v>10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#N/A</c:v>
                </c:pt>
                <c:pt idx="303">
                  <c:v>#N/A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D-C648-9A92-02A0F9D727FA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Radix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Sheet1!$Q$2:$Q$321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</c:numCache>
            </c:numRef>
          </c:xVal>
          <c:yVal>
            <c:numRef>
              <c:f>Sheet1!$T$2:$T$321</c:f>
              <c:numCache>
                <c:formatCode>General</c:formatCode>
                <c:ptCount val="320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10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</c:v>
                </c:pt>
                <c:pt idx="113">
                  <c:v>#N/A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6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11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D-C648-9A92-02A0F9D7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32239"/>
        <c:axId val="1718882511"/>
      </c:scatterChart>
      <c:valAx>
        <c:axId val="13222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82511"/>
        <c:crosses val="autoZero"/>
        <c:crossBetween val="midCat"/>
      </c:valAx>
      <c:valAx>
        <c:axId val="17188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3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641350</xdr:colOff>
      <xdr:row>9</xdr:row>
      <xdr:rowOff>158750</xdr:rowOff>
    </xdr:from>
    <xdr:to>
      <xdr:col>27</xdr:col>
      <xdr:colOff>431800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1AE33-318B-E122-63BA-E5DF89DD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2615-02E7-0A45-8076-3CA7819268A4}">
  <dimension ref="A1:T321"/>
  <sheetViews>
    <sheetView tabSelected="1" topLeftCell="K289" workbookViewId="0">
      <selection activeCell="Q306" sqref="Q306:Q321"/>
    </sheetView>
  </sheetViews>
  <sheetFormatPr baseColWidth="10" defaultRowHeight="16" x14ac:dyDescent="0.2"/>
  <cols>
    <col min="3" max="7" width="25" bestFit="1" customWidth="1"/>
    <col min="8" max="8" width="24" bestFit="1" customWidth="1"/>
    <col min="9" max="10" width="25" bestFit="1" customWidth="1"/>
    <col min="11" max="11" width="24" bestFit="1" customWidth="1"/>
    <col min="12" max="12" width="20" bestFit="1" customWidth="1"/>
    <col min="13" max="13" width="19.33203125" bestFit="1" customWidth="1"/>
    <col min="14" max="15" width="19.16406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0</v>
      </c>
      <c r="R1" s="1" t="s">
        <v>15</v>
      </c>
      <c r="S1" s="1" t="s">
        <v>16</v>
      </c>
      <c r="T1" s="1" t="s">
        <v>17</v>
      </c>
    </row>
    <row r="2" spans="1:20" x14ac:dyDescent="0.2">
      <c r="A2" s="1"/>
      <c r="B2" s="1">
        <f>1</f>
        <v>1</v>
      </c>
      <c r="C2" s="1">
        <v>3.814697265625E-3</v>
      </c>
      <c r="D2" s="1">
        <v>1.9073486328125E-3</v>
      </c>
      <c r="E2" s="1">
        <v>7.1525573730468698E-3</v>
      </c>
      <c r="F2" s="1">
        <v>4.0531158447265599E-3</v>
      </c>
      <c r="G2" s="1">
        <v>9.5367431640625E-4</v>
      </c>
      <c r="H2" s="1">
        <v>7.8678131103515608E-3</v>
      </c>
      <c r="I2" s="1">
        <v>5.2452087402343698E-3</v>
      </c>
      <c r="J2" s="1">
        <v>1.6689300537109299E-3</v>
      </c>
      <c r="K2" s="1">
        <v>7.1525573730468698E-3</v>
      </c>
      <c r="L2" s="1">
        <f>AVERAGE(I2,F2,C2)</f>
        <v>4.3710072835286438E-3</v>
      </c>
      <c r="M2" s="1">
        <f>AVERAGE(J2,G2,D2)</f>
        <v>1.5099843343098932E-3</v>
      </c>
      <c r="N2" s="1">
        <f>AVERAGE(K2,H2,E2)</f>
        <v>7.3909759521484332E-3</v>
      </c>
      <c r="O2" s="1" t="str">
        <f>_xlfn.XLOOKUP(MAX(L2:N2),L2:N2,L1:N1)</f>
        <v>Radix Sort (Averaged)</v>
      </c>
      <c r="P2" s="1">
        <f>1</f>
        <v>1</v>
      </c>
      <c r="Q2" s="1">
        <v>1</v>
      </c>
      <c r="R2" t="e">
        <f>IF(O2=L$1,P2,NA())</f>
        <v>#N/A</v>
      </c>
      <c r="S2" t="e">
        <f>IF(O2=M$1,P2,NA())</f>
        <v>#N/A</v>
      </c>
      <c r="T2">
        <f>IF(O2=N$1,P2,NA())</f>
        <v>1</v>
      </c>
    </row>
    <row r="3" spans="1:20" x14ac:dyDescent="0.2">
      <c r="A3" s="1"/>
      <c r="B3" s="1">
        <f>B2+1</f>
        <v>2</v>
      </c>
      <c r="C3" s="1">
        <v>4.76837158203125E-3</v>
      </c>
      <c r="D3" s="1">
        <v>1.1920928955078099E-3</v>
      </c>
      <c r="E3" s="1">
        <v>6.9141387939453099E-3</v>
      </c>
      <c r="F3" s="1">
        <v>5.2452087402343698E-3</v>
      </c>
      <c r="G3" s="1">
        <v>9.5367431640625E-4</v>
      </c>
      <c r="H3" s="1">
        <v>8.1062316894531198E-3</v>
      </c>
      <c r="I3" s="1">
        <v>6.1988830566406198E-3</v>
      </c>
      <c r="J3" s="1">
        <v>1.9073486328125E-3</v>
      </c>
      <c r="K3" s="1">
        <v>7.8678131103515608E-3</v>
      </c>
      <c r="L3" s="1">
        <f>AVERAGE(I3,F3,C3)</f>
        <v>5.4041544596354135E-3</v>
      </c>
      <c r="M3" s="1">
        <f t="shared" ref="M3:M66" si="0">AVERAGE(J3,G3,D3)</f>
        <v>1.3510386149088534E-3</v>
      </c>
      <c r="N3" s="1">
        <f t="shared" ref="N3:N66" si="1">AVERAGE(K3,H3,E3)</f>
        <v>7.6293945312499965E-3</v>
      </c>
      <c r="O3" s="1" t="str">
        <f>_xlfn.XLOOKUP(MAX(L3:N3),L3:N3,L$1:N$1)</f>
        <v>Radix Sort (Averaged)</v>
      </c>
      <c r="P3" s="1">
        <f>P2+1</f>
        <v>2</v>
      </c>
      <c r="Q3" s="1">
        <f>Q2</f>
        <v>1</v>
      </c>
      <c r="R3" t="e">
        <f t="shared" ref="R3:R66" si="2">IF(O3=L$1,P3,NA())</f>
        <v>#N/A</v>
      </c>
      <c r="S3" t="e">
        <f t="shared" ref="S3:S66" si="3">IF(O3=M$1,P3,NA())</f>
        <v>#N/A</v>
      </c>
      <c r="T3">
        <f t="shared" ref="T3:T66" si="4">IF(O3=N$1,P3,NA())</f>
        <v>2</v>
      </c>
    </row>
    <row r="4" spans="1:20" x14ac:dyDescent="0.2">
      <c r="A4" s="1"/>
      <c r="B4" s="1">
        <f t="shared" ref="B4:B16" si="5">B3+1</f>
        <v>3</v>
      </c>
      <c r="C4" s="1">
        <v>9.0599060058593698E-3</v>
      </c>
      <c r="D4" s="1">
        <v>2.1457672119140599E-3</v>
      </c>
      <c r="E4" s="1">
        <v>1.0013580322265601E-2</v>
      </c>
      <c r="F4" s="1">
        <v>1.0013580322265601E-2</v>
      </c>
      <c r="G4" s="1">
        <v>7.1525573730468696E-4</v>
      </c>
      <c r="H4" s="1">
        <v>9.0599060058593698E-3</v>
      </c>
      <c r="I4" s="1">
        <v>1.2159347534179601E-2</v>
      </c>
      <c r="J4" s="1">
        <v>1.9073486328125E-3</v>
      </c>
      <c r="K4" s="1">
        <v>1.0013580322265601E-2</v>
      </c>
      <c r="L4" s="1">
        <f t="shared" ref="L4:L20" si="6">AVERAGE(I4,F4,C4)</f>
        <v>1.041094462076819E-2</v>
      </c>
      <c r="M4" s="1">
        <f t="shared" si="0"/>
        <v>1.5894571940104154E-3</v>
      </c>
      <c r="N4" s="1">
        <f t="shared" si="1"/>
        <v>9.6956888834635237E-3</v>
      </c>
      <c r="O4" s="1" t="str">
        <f>_xlfn.XLOOKUP(MAX(L4:N4),L4:N4,L$1:N$1)</f>
        <v>Merge Sort (Averaged)</v>
      </c>
      <c r="P4" s="1">
        <f t="shared" ref="P4:P16" si="7">P3+1</f>
        <v>3</v>
      </c>
      <c r="Q4" s="1">
        <f t="shared" ref="Q4:Q17" si="8">Q3</f>
        <v>1</v>
      </c>
      <c r="R4">
        <f t="shared" si="2"/>
        <v>3</v>
      </c>
      <c r="S4" t="e">
        <f t="shared" si="3"/>
        <v>#N/A</v>
      </c>
      <c r="T4" t="e">
        <f t="shared" si="4"/>
        <v>#N/A</v>
      </c>
    </row>
    <row r="5" spans="1:20" x14ac:dyDescent="0.2">
      <c r="A5" s="1"/>
      <c r="B5" s="1">
        <f t="shared" si="5"/>
        <v>4</v>
      </c>
      <c r="C5" s="1">
        <v>2.0027160644531201E-2</v>
      </c>
      <c r="D5" s="1">
        <v>2.86102294921875E-3</v>
      </c>
      <c r="E5" s="1">
        <v>1.7881393432617101E-2</v>
      </c>
      <c r="F5" s="1">
        <v>2.31266021728515E-2</v>
      </c>
      <c r="G5" s="1">
        <v>2.1457672119140599E-3</v>
      </c>
      <c r="H5" s="1">
        <v>1.9073486328125E-2</v>
      </c>
      <c r="I5" s="1">
        <v>2.5987625122070299E-2</v>
      </c>
      <c r="J5" s="1">
        <v>3.0994415283203099E-3</v>
      </c>
      <c r="K5" s="1">
        <v>1.9788742065429601E-2</v>
      </c>
      <c r="L5" s="1">
        <f t="shared" si="6"/>
        <v>2.3047129313151001E-2</v>
      </c>
      <c r="M5" s="1">
        <f t="shared" si="0"/>
        <v>2.7020772298177067E-3</v>
      </c>
      <c r="N5" s="1">
        <f t="shared" si="1"/>
        <v>1.8914540608723902E-2</v>
      </c>
      <c r="O5" s="1" t="str">
        <f>_xlfn.XLOOKUP(MAX(L5:N5),L5:N5,L$1:N$1)</f>
        <v>Merge Sort (Averaged)</v>
      </c>
      <c r="P5" s="1">
        <f t="shared" si="7"/>
        <v>4</v>
      </c>
      <c r="Q5" s="1">
        <f t="shared" si="8"/>
        <v>1</v>
      </c>
      <c r="R5">
        <f t="shared" si="2"/>
        <v>4</v>
      </c>
      <c r="S5" t="e">
        <f t="shared" si="3"/>
        <v>#N/A</v>
      </c>
      <c r="T5" t="e">
        <f t="shared" si="4"/>
        <v>#N/A</v>
      </c>
    </row>
    <row r="6" spans="1:20" x14ac:dyDescent="0.2">
      <c r="A6" s="1"/>
      <c r="B6" s="1">
        <f t="shared" si="5"/>
        <v>5</v>
      </c>
      <c r="C6" s="1">
        <v>4.4822692871093701E-2</v>
      </c>
      <c r="D6" s="1">
        <v>4.76837158203125E-3</v>
      </c>
      <c r="E6" s="1">
        <v>3.2186508178710903E-2</v>
      </c>
      <c r="F6" s="1">
        <v>5.1975250244140597E-2</v>
      </c>
      <c r="G6" s="1">
        <v>3.0994415283203099E-3</v>
      </c>
      <c r="H6" s="1">
        <v>3.1948089599609299E-2</v>
      </c>
      <c r="I6" s="1">
        <v>5.7935714721679597E-2</v>
      </c>
      <c r="J6" s="1">
        <v>5.0067901611328099E-3</v>
      </c>
      <c r="K6" s="1">
        <v>3.5047531127929597E-2</v>
      </c>
      <c r="L6" s="1">
        <f t="shared" si="6"/>
        <v>5.1577885945637968E-2</v>
      </c>
      <c r="M6" s="1">
        <f t="shared" si="0"/>
        <v>4.2915344238281233E-3</v>
      </c>
      <c r="N6" s="1">
        <f t="shared" si="1"/>
        <v>3.3060709635416602E-2</v>
      </c>
      <c r="O6" s="1" t="str">
        <f>_xlfn.XLOOKUP(MAX(L6:N6),L6:N6,L$1:N$1)</f>
        <v>Merge Sort (Averaged)</v>
      </c>
      <c r="P6" s="1">
        <f t="shared" si="7"/>
        <v>5</v>
      </c>
      <c r="Q6" s="1">
        <f t="shared" si="8"/>
        <v>1</v>
      </c>
      <c r="R6">
        <f t="shared" si="2"/>
        <v>5</v>
      </c>
      <c r="S6" t="e">
        <f t="shared" si="3"/>
        <v>#N/A</v>
      </c>
      <c r="T6" t="e">
        <f t="shared" si="4"/>
        <v>#N/A</v>
      </c>
    </row>
    <row r="7" spans="1:20" x14ac:dyDescent="0.2">
      <c r="A7" s="1"/>
      <c r="B7" s="1">
        <f t="shared" si="5"/>
        <v>6</v>
      </c>
      <c r="C7" s="1">
        <v>0.101089477539062</v>
      </c>
      <c r="D7" s="1">
        <v>1.09672546386718E-2</v>
      </c>
      <c r="E7" s="1">
        <v>6.4134597778320299E-2</v>
      </c>
      <c r="F7" s="1">
        <v>0.114917755126953</v>
      </c>
      <c r="G7" s="1">
        <v>5.9604644775390599E-3</v>
      </c>
      <c r="H7" s="1">
        <v>6.4134597778320299E-2</v>
      </c>
      <c r="I7" s="1">
        <v>0.12898445129394501</v>
      </c>
      <c r="J7" s="1">
        <v>8.8214874267578108E-3</v>
      </c>
      <c r="K7" s="1">
        <v>6.8187713623046806E-2</v>
      </c>
      <c r="L7" s="1">
        <f t="shared" si="6"/>
        <v>0.11499722798665334</v>
      </c>
      <c r="M7" s="1">
        <f t="shared" si="0"/>
        <v>8.583068847656224E-3</v>
      </c>
      <c r="N7" s="1">
        <f t="shared" si="1"/>
        <v>6.548563639322913E-2</v>
      </c>
      <c r="O7" s="1" t="str">
        <f>_xlfn.XLOOKUP(MAX(L7:N7),L7:N7,L$1:N$1)</f>
        <v>Merge Sort (Averaged)</v>
      </c>
      <c r="P7" s="1">
        <f t="shared" si="7"/>
        <v>6</v>
      </c>
      <c r="Q7" s="1">
        <f t="shared" si="8"/>
        <v>1</v>
      </c>
      <c r="R7">
        <f t="shared" si="2"/>
        <v>6</v>
      </c>
      <c r="S7" t="e">
        <f t="shared" si="3"/>
        <v>#N/A</v>
      </c>
      <c r="T7" t="e">
        <f t="shared" si="4"/>
        <v>#N/A</v>
      </c>
    </row>
    <row r="8" spans="1:20" x14ac:dyDescent="0.2">
      <c r="A8" s="1"/>
      <c r="B8" s="1">
        <f t="shared" si="5"/>
        <v>7</v>
      </c>
      <c r="C8" s="1">
        <v>0.22578239440917899</v>
      </c>
      <c r="D8" s="1">
        <v>1.6927719116210899E-2</v>
      </c>
      <c r="E8" s="1">
        <v>0.46777725219726501</v>
      </c>
      <c r="F8" s="1">
        <v>0.25391578674316401</v>
      </c>
      <c r="G8" s="1">
        <v>1.1920928955078101E-2</v>
      </c>
      <c r="H8" s="1">
        <v>0.56385993957519498</v>
      </c>
      <c r="I8" s="1">
        <v>0.288009643554687</v>
      </c>
      <c r="J8" s="1">
        <v>1.6212463378906201E-2</v>
      </c>
      <c r="K8" s="1">
        <v>0.47922134399414001</v>
      </c>
      <c r="L8" s="1">
        <f t="shared" si="6"/>
        <v>0.25590260823567668</v>
      </c>
      <c r="M8" s="1">
        <f t="shared" si="0"/>
        <v>1.5020370483398401E-2</v>
      </c>
      <c r="N8" s="1">
        <f t="shared" si="1"/>
        <v>0.5036195119222</v>
      </c>
      <c r="O8" s="1" t="str">
        <f>_xlfn.XLOOKUP(MAX(L8:N8),L8:N8,L$1:N$1)</f>
        <v>Radix Sort (Averaged)</v>
      </c>
      <c r="P8" s="1">
        <f t="shared" si="7"/>
        <v>7</v>
      </c>
      <c r="Q8" s="1">
        <f t="shared" si="8"/>
        <v>1</v>
      </c>
      <c r="R8" t="e">
        <f t="shared" si="2"/>
        <v>#N/A</v>
      </c>
      <c r="S8" t="e">
        <f t="shared" si="3"/>
        <v>#N/A</v>
      </c>
      <c r="T8">
        <f t="shared" si="4"/>
        <v>7</v>
      </c>
    </row>
    <row r="9" spans="1:20" x14ac:dyDescent="0.2">
      <c r="A9" s="1"/>
      <c r="B9" s="1">
        <f t="shared" si="5"/>
        <v>8</v>
      </c>
      <c r="C9" s="1">
        <v>0.49734115600585899</v>
      </c>
      <c r="D9" s="1">
        <v>3.62396240234375E-2</v>
      </c>
      <c r="E9" s="1">
        <v>0.26106834411620999</v>
      </c>
      <c r="F9" s="1">
        <v>0.56004524230956998</v>
      </c>
      <c r="G9" s="1">
        <v>2.2172927856445299E-2</v>
      </c>
      <c r="H9" s="1">
        <v>0.25916099548339799</v>
      </c>
      <c r="I9" s="1">
        <v>0.64110755920410101</v>
      </c>
      <c r="J9" s="1">
        <v>2.8133392333984299E-2</v>
      </c>
      <c r="K9" s="1">
        <v>0.25606155395507801</v>
      </c>
      <c r="L9" s="1">
        <f t="shared" si="6"/>
        <v>0.56616465250650994</v>
      </c>
      <c r="M9" s="1">
        <f t="shared" si="0"/>
        <v>2.8848648071289035E-2</v>
      </c>
      <c r="N9" s="1">
        <f t="shared" si="1"/>
        <v>0.25876363118489532</v>
      </c>
      <c r="O9" s="1" t="str">
        <f>_xlfn.XLOOKUP(MAX(L9:N9),L9:N9,L$1:N$1)</f>
        <v>Merge Sort (Averaged)</v>
      </c>
      <c r="P9" s="1">
        <f t="shared" si="7"/>
        <v>8</v>
      </c>
      <c r="Q9" s="1">
        <f t="shared" si="8"/>
        <v>1</v>
      </c>
      <c r="R9">
        <f t="shared" si="2"/>
        <v>8</v>
      </c>
      <c r="S9" t="e">
        <f t="shared" si="3"/>
        <v>#N/A</v>
      </c>
      <c r="T9" t="e">
        <f t="shared" si="4"/>
        <v>#N/A</v>
      </c>
    </row>
    <row r="10" spans="1:20" x14ac:dyDescent="0.2">
      <c r="A10" s="1"/>
      <c r="B10" s="1">
        <f t="shared" si="5"/>
        <v>9</v>
      </c>
      <c r="C10" s="1">
        <v>1.0650157928466699</v>
      </c>
      <c r="D10" s="1">
        <v>5.8889389038085903E-2</v>
      </c>
      <c r="E10" s="1">
        <v>0.49686431884765597</v>
      </c>
      <c r="F10" s="1">
        <v>1.1780261993408201</v>
      </c>
      <c r="G10" s="1">
        <v>4.60147857666015E-2</v>
      </c>
      <c r="H10" s="1">
        <v>0.58794021606445301</v>
      </c>
      <c r="I10" s="1">
        <v>1.3699531555175699</v>
      </c>
      <c r="J10" s="1">
        <v>5.3882598876953097E-2</v>
      </c>
      <c r="K10" s="1">
        <v>0.53310394287109297</v>
      </c>
      <c r="L10" s="1">
        <f t="shared" si="6"/>
        <v>1.2043317159016866</v>
      </c>
      <c r="M10" s="1">
        <f t="shared" si="0"/>
        <v>5.292892456054684E-2</v>
      </c>
      <c r="N10" s="1">
        <f t="shared" si="1"/>
        <v>0.53930282592773404</v>
      </c>
      <c r="O10" s="1" t="str">
        <f>_xlfn.XLOOKUP(MAX(L10:N10),L10:N10,L$1:N$1)</f>
        <v>Merge Sort (Averaged)</v>
      </c>
      <c r="P10" s="1">
        <f t="shared" si="7"/>
        <v>9</v>
      </c>
      <c r="Q10" s="1">
        <f t="shared" si="8"/>
        <v>1</v>
      </c>
      <c r="R10">
        <f t="shared" si="2"/>
        <v>9</v>
      </c>
      <c r="S10" t="e">
        <f t="shared" si="3"/>
        <v>#N/A</v>
      </c>
      <c r="T10" t="e">
        <f t="shared" si="4"/>
        <v>#N/A</v>
      </c>
    </row>
    <row r="11" spans="1:20" x14ac:dyDescent="0.2">
      <c r="A11" s="1"/>
      <c r="B11" s="1">
        <f t="shared" si="5"/>
        <v>10</v>
      </c>
      <c r="C11" s="1">
        <v>2.6199817657470699</v>
      </c>
      <c r="D11" s="1">
        <v>0.11610984802245999</v>
      </c>
      <c r="E11" s="1">
        <v>0.97298622131347601</v>
      </c>
      <c r="F11" s="1">
        <v>2.20298767089843</v>
      </c>
      <c r="G11" s="1">
        <v>8.7022781372070299E-2</v>
      </c>
      <c r="H11" s="1">
        <v>1.03688240051269</v>
      </c>
      <c r="I11" s="1">
        <v>2.5131702423095699</v>
      </c>
      <c r="J11" s="1">
        <v>0.103950500488281</v>
      </c>
      <c r="K11" s="1">
        <v>1.0321140289306601</v>
      </c>
      <c r="L11" s="1">
        <f t="shared" si="6"/>
        <v>2.4453798929850232</v>
      </c>
      <c r="M11" s="1">
        <f t="shared" si="0"/>
        <v>0.10236104329427043</v>
      </c>
      <c r="N11" s="1">
        <f t="shared" si="1"/>
        <v>1.013994216918942</v>
      </c>
      <c r="O11" s="1" t="str">
        <f>_xlfn.XLOOKUP(MAX(L11:N11),L11:N11,L$1:N$1)</f>
        <v>Merge Sort (Averaged)</v>
      </c>
      <c r="P11" s="1">
        <f t="shared" si="7"/>
        <v>10</v>
      </c>
      <c r="Q11" s="1">
        <f t="shared" si="8"/>
        <v>1</v>
      </c>
      <c r="R11">
        <f t="shared" si="2"/>
        <v>10</v>
      </c>
      <c r="S11" t="e">
        <f t="shared" si="3"/>
        <v>#N/A</v>
      </c>
      <c r="T11" t="e">
        <f t="shared" si="4"/>
        <v>#N/A</v>
      </c>
    </row>
    <row r="12" spans="1:20" x14ac:dyDescent="0.2">
      <c r="A12" s="1"/>
      <c r="B12" s="1">
        <f t="shared" si="5"/>
        <v>11</v>
      </c>
      <c r="C12" s="1">
        <v>4.2729377746581996</v>
      </c>
      <c r="D12" s="1">
        <v>0.22387504577636699</v>
      </c>
      <c r="E12" s="1">
        <v>2.0930767059326101</v>
      </c>
      <c r="F12" s="1">
        <v>4.5678615570068297</v>
      </c>
      <c r="G12" s="1">
        <v>0.16188621520995999</v>
      </c>
      <c r="H12" s="1">
        <v>2.21991539001464</v>
      </c>
      <c r="I12" s="1">
        <v>5.3088665008544904</v>
      </c>
      <c r="J12" s="1">
        <v>0.205039978027343</v>
      </c>
      <c r="K12" s="1">
        <v>2.3066997528076101</v>
      </c>
      <c r="L12" s="1">
        <f t="shared" si="6"/>
        <v>4.7165552775065072</v>
      </c>
      <c r="M12" s="1">
        <f t="shared" si="0"/>
        <v>0.19693374633788999</v>
      </c>
      <c r="N12" s="1">
        <f t="shared" si="1"/>
        <v>2.2065639495849534</v>
      </c>
      <c r="O12" s="1" t="str">
        <f>_xlfn.XLOOKUP(MAX(L12:N12),L12:N12,L$1:N$1)</f>
        <v>Merge Sort (Averaged)</v>
      </c>
      <c r="P12" s="1">
        <f t="shared" si="7"/>
        <v>11</v>
      </c>
      <c r="Q12" s="1">
        <f t="shared" si="8"/>
        <v>1</v>
      </c>
      <c r="R12">
        <f t="shared" si="2"/>
        <v>11</v>
      </c>
      <c r="S12" t="e">
        <f t="shared" si="3"/>
        <v>#N/A</v>
      </c>
      <c r="T12" t="e">
        <f t="shared" si="4"/>
        <v>#N/A</v>
      </c>
    </row>
    <row r="13" spans="1:20" x14ac:dyDescent="0.2">
      <c r="A13" s="1"/>
      <c r="B13" s="1">
        <f t="shared" si="5"/>
        <v>12</v>
      </c>
      <c r="C13" s="1">
        <v>9.6449851989746094</v>
      </c>
      <c r="D13" s="1">
        <v>0.40388107299804599</v>
      </c>
      <c r="E13" s="1">
        <v>4.4500827789306596</v>
      </c>
      <c r="F13" s="1">
        <v>9.9267959594726491</v>
      </c>
      <c r="G13" s="1">
        <v>0.31709671020507801</v>
      </c>
      <c r="H13" s="1">
        <v>4.0798187255859304</v>
      </c>
      <c r="I13" s="1">
        <v>10.2100372314453</v>
      </c>
      <c r="J13" s="1">
        <v>0.410079956054687</v>
      </c>
      <c r="K13" s="1">
        <v>4.18782234191894</v>
      </c>
      <c r="L13" s="1">
        <f t="shared" si="6"/>
        <v>9.9272727966308523</v>
      </c>
      <c r="M13" s="1">
        <f t="shared" si="0"/>
        <v>0.37701924641927032</v>
      </c>
      <c r="N13" s="1">
        <f t="shared" si="1"/>
        <v>4.2392412821451764</v>
      </c>
      <c r="O13" s="1" t="str">
        <f>_xlfn.XLOOKUP(MAX(L13:N13),L13:N13,L$1:N$1)</f>
        <v>Merge Sort (Averaged)</v>
      </c>
      <c r="P13" s="1">
        <f t="shared" si="7"/>
        <v>12</v>
      </c>
      <c r="Q13" s="1">
        <f t="shared" si="8"/>
        <v>1</v>
      </c>
      <c r="R13">
        <f t="shared" si="2"/>
        <v>12</v>
      </c>
      <c r="S13" t="e">
        <f t="shared" si="3"/>
        <v>#N/A</v>
      </c>
      <c r="T13" t="e">
        <f t="shared" si="4"/>
        <v>#N/A</v>
      </c>
    </row>
    <row r="14" spans="1:20" x14ac:dyDescent="0.2">
      <c r="A14" s="1"/>
      <c r="B14" s="1">
        <f t="shared" si="5"/>
        <v>13</v>
      </c>
      <c r="C14" s="1">
        <v>18.9001560211181</v>
      </c>
      <c r="D14" s="1">
        <v>0.797271728515625</v>
      </c>
      <c r="E14" s="1">
        <v>9.9530220031738192</v>
      </c>
      <c r="F14" s="1">
        <v>19.679069519042901</v>
      </c>
      <c r="G14" s="1">
        <v>0.63800811767578103</v>
      </c>
      <c r="H14" s="1">
        <v>11.055946350097599</v>
      </c>
      <c r="I14" s="1">
        <v>19.6979045867919</v>
      </c>
      <c r="J14" s="1">
        <v>0.76413154602050704</v>
      </c>
      <c r="K14" s="1">
        <v>10.2601051330566</v>
      </c>
      <c r="L14" s="1">
        <f t="shared" si="6"/>
        <v>19.425710042317636</v>
      </c>
      <c r="M14" s="1">
        <f t="shared" si="0"/>
        <v>0.73313713073730435</v>
      </c>
      <c r="N14" s="1">
        <f t="shared" si="1"/>
        <v>10.423024495442673</v>
      </c>
      <c r="O14" s="1" t="str">
        <f>_xlfn.XLOOKUP(MAX(L14:N14),L14:N14,L$1:N$1)</f>
        <v>Merge Sort (Averaged)</v>
      </c>
      <c r="P14" s="1">
        <f t="shared" si="7"/>
        <v>13</v>
      </c>
      <c r="Q14" s="1">
        <f t="shared" si="8"/>
        <v>1</v>
      </c>
      <c r="R14">
        <f t="shared" si="2"/>
        <v>13</v>
      </c>
      <c r="S14" t="e">
        <f t="shared" si="3"/>
        <v>#N/A</v>
      </c>
      <c r="T14" t="e">
        <f t="shared" si="4"/>
        <v>#N/A</v>
      </c>
    </row>
    <row r="15" spans="1:20" x14ac:dyDescent="0.2">
      <c r="A15" s="1"/>
      <c r="B15" s="1">
        <f t="shared" si="5"/>
        <v>14</v>
      </c>
      <c r="C15" s="1">
        <v>39.989948272705</v>
      </c>
      <c r="D15" s="1">
        <v>1.4216899871826101</v>
      </c>
      <c r="E15" s="1">
        <v>16.561031341552699</v>
      </c>
      <c r="F15" s="1">
        <v>40.371894836425703</v>
      </c>
      <c r="G15" s="1">
        <v>1.29103660583496</v>
      </c>
      <c r="H15" s="1">
        <v>16.563177108764599</v>
      </c>
      <c r="I15" s="1">
        <v>40.375232696533203</v>
      </c>
      <c r="J15" s="1">
        <v>1.4669895172119101</v>
      </c>
      <c r="K15" s="1">
        <v>15.853166580200099</v>
      </c>
      <c r="L15" s="1">
        <f t="shared" si="6"/>
        <v>40.245691935221295</v>
      </c>
      <c r="M15" s="1">
        <f t="shared" si="0"/>
        <v>1.3932387034098266</v>
      </c>
      <c r="N15" s="1">
        <f t="shared" si="1"/>
        <v>16.325791676839135</v>
      </c>
      <c r="O15" s="1" t="str">
        <f>_xlfn.XLOOKUP(MAX(L15:N15),L15:N15,L$1:N$1)</f>
        <v>Merge Sort (Averaged)</v>
      </c>
      <c r="P15" s="1">
        <f t="shared" si="7"/>
        <v>14</v>
      </c>
      <c r="Q15" s="1">
        <f t="shared" si="8"/>
        <v>1</v>
      </c>
      <c r="R15">
        <f t="shared" si="2"/>
        <v>14</v>
      </c>
      <c r="S15" t="e">
        <f t="shared" si="3"/>
        <v>#N/A</v>
      </c>
      <c r="T15" t="e">
        <f t="shared" si="4"/>
        <v>#N/A</v>
      </c>
    </row>
    <row r="16" spans="1:20" x14ac:dyDescent="0.2">
      <c r="A16" s="1"/>
      <c r="B16" s="1">
        <f t="shared" si="5"/>
        <v>15</v>
      </c>
      <c r="C16" s="1">
        <v>84.501028060913001</v>
      </c>
      <c r="D16" s="1">
        <v>2.5541782379150302</v>
      </c>
      <c r="E16" s="1">
        <v>34.783840179443303</v>
      </c>
      <c r="F16" s="1">
        <v>84.506750106811495</v>
      </c>
      <c r="G16" s="1">
        <v>2.4628639221191402</v>
      </c>
      <c r="H16" s="1">
        <v>35.993099212646399</v>
      </c>
      <c r="I16" s="1">
        <v>85.272073745727496</v>
      </c>
      <c r="J16" s="1">
        <v>2.6299953460693302</v>
      </c>
      <c r="K16" s="1">
        <v>34.467220306396399</v>
      </c>
      <c r="L16" s="1">
        <f t="shared" si="6"/>
        <v>84.75995063781734</v>
      </c>
      <c r="M16" s="1">
        <f t="shared" si="0"/>
        <v>2.5490125020345</v>
      </c>
      <c r="N16" s="1">
        <f t="shared" si="1"/>
        <v>35.081386566162031</v>
      </c>
      <c r="O16" s="1" t="str">
        <f>_xlfn.XLOOKUP(MAX(L16:N16),L16:N16,L$1:N$1)</f>
        <v>Merge Sort (Averaged)</v>
      </c>
      <c r="P16" s="1">
        <f t="shared" si="7"/>
        <v>15</v>
      </c>
      <c r="Q16" s="1">
        <f t="shared" si="8"/>
        <v>1</v>
      </c>
      <c r="R16">
        <f t="shared" si="2"/>
        <v>15</v>
      </c>
      <c r="S16" t="e">
        <f t="shared" si="3"/>
        <v>#N/A</v>
      </c>
      <c r="T16" t="e">
        <f t="shared" si="4"/>
        <v>#N/A</v>
      </c>
    </row>
    <row r="17" spans="1:20" x14ac:dyDescent="0.2">
      <c r="A17" s="1"/>
      <c r="B17" s="1">
        <f>16</f>
        <v>16</v>
      </c>
      <c r="C17" s="1">
        <v>180.75704574584901</v>
      </c>
      <c r="D17" s="1">
        <v>4.8828125</v>
      </c>
      <c r="E17" s="1">
        <v>98.082065582275305</v>
      </c>
      <c r="F17" s="1">
        <v>179.056882858276</v>
      </c>
      <c r="G17" s="1">
        <v>5.0311088562011701</v>
      </c>
      <c r="H17" s="1">
        <v>84.731101989746094</v>
      </c>
      <c r="I17" s="1">
        <v>181.38599395751899</v>
      </c>
      <c r="J17" s="1">
        <v>5.09810447692871</v>
      </c>
      <c r="K17" s="1">
        <v>83.591222763061495</v>
      </c>
      <c r="L17" s="1">
        <f t="shared" si="6"/>
        <v>180.39997418721467</v>
      </c>
      <c r="M17" s="1">
        <f t="shared" si="0"/>
        <v>5.0040086110432931</v>
      </c>
      <c r="N17" s="1">
        <f t="shared" si="1"/>
        <v>88.801463445027636</v>
      </c>
      <c r="O17" s="1" t="str">
        <f>_xlfn.XLOOKUP(MAX(L17:N17),L17:N17,L$1:N$1)</f>
        <v>Merge Sort (Averaged)</v>
      </c>
      <c r="P17" s="1">
        <f>16</f>
        <v>16</v>
      </c>
      <c r="Q17" s="1">
        <f t="shared" si="8"/>
        <v>1</v>
      </c>
      <c r="R17">
        <f t="shared" si="2"/>
        <v>16</v>
      </c>
      <c r="S17" t="e">
        <f t="shared" si="3"/>
        <v>#N/A</v>
      </c>
      <c r="T17" t="e">
        <f t="shared" si="4"/>
        <v>#N/A</v>
      </c>
    </row>
    <row r="18" spans="1:20" x14ac:dyDescent="0.2">
      <c r="A18" s="1"/>
      <c r="B18" s="1">
        <f>1</f>
        <v>1</v>
      </c>
      <c r="C18" s="1">
        <v>1.9073486328125E-3</v>
      </c>
      <c r="D18" s="1">
        <v>2.1457672119140599E-3</v>
      </c>
      <c r="E18" s="1">
        <v>1.71661376953125E-2</v>
      </c>
      <c r="F18" s="1">
        <v>2.1457672119140599E-3</v>
      </c>
      <c r="G18" s="1">
        <v>9.5367431640625E-4</v>
      </c>
      <c r="H18" s="1">
        <v>1.09672546386718E-2</v>
      </c>
      <c r="I18" s="1">
        <v>7.8678131103515608E-3</v>
      </c>
      <c r="J18" s="1">
        <v>9.5367431640625E-4</v>
      </c>
      <c r="K18" s="1">
        <v>1.16825103759765E-2</v>
      </c>
      <c r="L18" s="1">
        <f t="shared" si="6"/>
        <v>3.9736429850260402E-3</v>
      </c>
      <c r="M18" s="1">
        <f t="shared" si="0"/>
        <v>1.3510386149088534E-3</v>
      </c>
      <c r="N18" s="1">
        <f t="shared" si="1"/>
        <v>1.3271967569986933E-2</v>
      </c>
      <c r="O18" s="1" t="str">
        <f>_xlfn.XLOOKUP(MAX(L18:N18),L18:N18,L$1:N$1)</f>
        <v>Radix Sort (Averaged)</v>
      </c>
      <c r="P18" s="1">
        <f>1</f>
        <v>1</v>
      </c>
      <c r="Q18" s="1">
        <f>Q2+1</f>
        <v>2</v>
      </c>
      <c r="R18" t="e">
        <f t="shared" si="2"/>
        <v>#N/A</v>
      </c>
      <c r="S18" t="e">
        <f t="shared" si="3"/>
        <v>#N/A</v>
      </c>
      <c r="T18">
        <f t="shared" si="4"/>
        <v>1</v>
      </c>
    </row>
    <row r="19" spans="1:20" x14ac:dyDescent="0.2">
      <c r="A19" s="1"/>
      <c r="B19" s="1">
        <f>B18+1</f>
        <v>2</v>
      </c>
      <c r="C19" s="1">
        <v>2.6226043701171801E-3</v>
      </c>
      <c r="D19" s="1">
        <v>9.5367431640625E-4</v>
      </c>
      <c r="E19" s="1">
        <v>5.9604644775390599E-3</v>
      </c>
      <c r="F19" s="1">
        <v>3.0994415283203099E-3</v>
      </c>
      <c r="G19" s="1">
        <v>2.1457672119140599E-3</v>
      </c>
      <c r="H19" s="1">
        <v>5.2452087402343698E-3</v>
      </c>
      <c r="I19" s="1">
        <v>3.814697265625E-3</v>
      </c>
      <c r="J19" s="1">
        <v>9.5367431640625E-4</v>
      </c>
      <c r="K19" s="1">
        <v>6.1988830566406198E-3</v>
      </c>
      <c r="L19" s="1">
        <f t="shared" si="6"/>
        <v>3.17891438802083E-3</v>
      </c>
      <c r="M19" s="1">
        <f t="shared" si="0"/>
        <v>1.3510386149088534E-3</v>
      </c>
      <c r="N19" s="1">
        <f t="shared" si="1"/>
        <v>5.8015187581380162E-3</v>
      </c>
      <c r="O19" s="1" t="str">
        <f>_xlfn.XLOOKUP(MAX(L19:N19),L19:N19,L$1:N$1)</f>
        <v>Radix Sort (Averaged)</v>
      </c>
      <c r="P19" s="1">
        <f>P18+1</f>
        <v>2</v>
      </c>
      <c r="Q19" s="1">
        <f>Q18</f>
        <v>2</v>
      </c>
      <c r="R19" t="e">
        <f t="shared" si="2"/>
        <v>#N/A</v>
      </c>
      <c r="S19" t="e">
        <f t="shared" si="3"/>
        <v>#N/A</v>
      </c>
      <c r="T19">
        <f t="shared" si="4"/>
        <v>2</v>
      </c>
    </row>
    <row r="20" spans="1:20" x14ac:dyDescent="0.2">
      <c r="A20" s="1"/>
      <c r="B20" s="1">
        <f t="shared" ref="B20:B33" si="9">B19+1</f>
        <v>3</v>
      </c>
      <c r="C20" s="1">
        <v>6.9141387939453099E-3</v>
      </c>
      <c r="D20" s="1">
        <v>9.5367431640625E-4</v>
      </c>
      <c r="E20" s="1">
        <v>8.3446502685546806E-3</v>
      </c>
      <c r="F20" s="1">
        <v>6.1988830566406198E-3</v>
      </c>
      <c r="G20" s="1">
        <v>1.6689300537109299E-3</v>
      </c>
      <c r="H20" s="1">
        <v>8.1062316894531198E-3</v>
      </c>
      <c r="I20" s="1">
        <v>6.9141387939453099E-3</v>
      </c>
      <c r="J20" s="1">
        <v>2.1457672119140599E-3</v>
      </c>
      <c r="K20" s="1">
        <v>9.0599060058593698E-3</v>
      </c>
      <c r="L20" s="1">
        <f t="shared" si="6"/>
        <v>6.6757202148437465E-3</v>
      </c>
      <c r="M20" s="1">
        <f t="shared" si="0"/>
        <v>1.5894571940104133E-3</v>
      </c>
      <c r="N20" s="1">
        <f t="shared" si="1"/>
        <v>8.5035959879557234E-3</v>
      </c>
      <c r="O20" s="1" t="str">
        <f>_xlfn.XLOOKUP(MAX(L20:N20),L20:N20,L$1:N$1)</f>
        <v>Radix Sort (Averaged)</v>
      </c>
      <c r="P20" s="1">
        <f t="shared" ref="P20:P33" si="10">P19+1</f>
        <v>3</v>
      </c>
      <c r="Q20" s="1">
        <f t="shared" ref="Q20:Q33" si="11">Q19</f>
        <v>2</v>
      </c>
      <c r="R20" t="e">
        <f t="shared" si="2"/>
        <v>#N/A</v>
      </c>
      <c r="S20" t="e">
        <f t="shared" si="3"/>
        <v>#N/A</v>
      </c>
      <c r="T20">
        <f t="shared" si="4"/>
        <v>3</v>
      </c>
    </row>
    <row r="21" spans="1:20" x14ac:dyDescent="0.2">
      <c r="A21" s="1"/>
      <c r="B21" s="1">
        <f t="shared" si="9"/>
        <v>4</v>
      </c>
      <c r="C21" s="1">
        <v>1.6212463378906201E-2</v>
      </c>
      <c r="D21" s="1">
        <v>2.1457672119140599E-3</v>
      </c>
      <c r="E21" s="1">
        <v>1.5020370483398399E-2</v>
      </c>
      <c r="F21" s="1">
        <v>1.5735626220703101E-2</v>
      </c>
      <c r="G21" s="1">
        <v>2.1457672119140599E-3</v>
      </c>
      <c r="H21" s="1">
        <v>1.47819519042968E-2</v>
      </c>
      <c r="I21" s="1">
        <v>1.5974044799804601E-2</v>
      </c>
      <c r="J21" s="1">
        <v>3.0994415283203099E-3</v>
      </c>
      <c r="K21" s="1">
        <v>1.5020370483398399E-2</v>
      </c>
      <c r="L21" s="1">
        <f>AVERAGE(I21,F21,C21)</f>
        <v>1.5974044799804635E-2</v>
      </c>
      <c r="M21" s="1">
        <f t="shared" si="0"/>
        <v>2.4636586507161434E-3</v>
      </c>
      <c r="N21" s="1">
        <f t="shared" si="1"/>
        <v>1.4940897623697866E-2</v>
      </c>
      <c r="O21" s="1" t="str">
        <f>_xlfn.XLOOKUP(MAX(L21:N21),L21:N21,L$1:N$1)</f>
        <v>Merge Sort (Averaged)</v>
      </c>
      <c r="P21" s="1">
        <f t="shared" si="10"/>
        <v>4</v>
      </c>
      <c r="Q21" s="1">
        <f t="shared" si="11"/>
        <v>2</v>
      </c>
      <c r="R21">
        <f t="shared" si="2"/>
        <v>4</v>
      </c>
      <c r="S21" t="e">
        <f t="shared" si="3"/>
        <v>#N/A</v>
      </c>
      <c r="T21" t="e">
        <f t="shared" si="4"/>
        <v>#N/A</v>
      </c>
    </row>
    <row r="22" spans="1:20" x14ac:dyDescent="0.2">
      <c r="A22" s="1"/>
      <c r="B22" s="1">
        <f t="shared" si="9"/>
        <v>5</v>
      </c>
      <c r="C22" s="1">
        <v>3.7908554077148403E-2</v>
      </c>
      <c r="D22" s="1">
        <v>4.0531158447265599E-3</v>
      </c>
      <c r="E22" s="1">
        <v>3.0040740966796799E-2</v>
      </c>
      <c r="F22" s="1">
        <v>3.814697265625E-2</v>
      </c>
      <c r="G22" s="1">
        <v>3.814697265625E-3</v>
      </c>
      <c r="H22" s="1">
        <v>3.0279159545898399E-2</v>
      </c>
      <c r="I22" s="1">
        <v>3.7193298339843701E-2</v>
      </c>
      <c r="J22" s="1">
        <v>4.0531158447265599E-3</v>
      </c>
      <c r="K22" s="1">
        <v>2.9325485229492101E-2</v>
      </c>
      <c r="L22" s="1">
        <f t="shared" ref="L22:L85" si="12">AVERAGE(I22,F22,C22)</f>
        <v>3.774960835774737E-2</v>
      </c>
      <c r="M22" s="1">
        <f t="shared" si="0"/>
        <v>3.9736429850260394E-3</v>
      </c>
      <c r="N22" s="1">
        <f t="shared" si="1"/>
        <v>2.988179524739577E-2</v>
      </c>
      <c r="O22" s="1" t="str">
        <f>_xlfn.XLOOKUP(MAX(L22:N22),L22:N22,L$1:N$1)</f>
        <v>Merge Sort (Averaged)</v>
      </c>
      <c r="P22" s="1">
        <f t="shared" si="10"/>
        <v>5</v>
      </c>
      <c r="Q22" s="1">
        <f t="shared" si="11"/>
        <v>2</v>
      </c>
      <c r="R22">
        <f t="shared" si="2"/>
        <v>5</v>
      </c>
      <c r="S22" t="e">
        <f t="shared" si="3"/>
        <v>#N/A</v>
      </c>
      <c r="T22" t="e">
        <f t="shared" si="4"/>
        <v>#N/A</v>
      </c>
    </row>
    <row r="23" spans="1:20" x14ac:dyDescent="0.2">
      <c r="A23" s="1"/>
      <c r="B23" s="1">
        <f t="shared" si="9"/>
        <v>6</v>
      </c>
      <c r="C23" s="1">
        <v>8.392333984375E-2</v>
      </c>
      <c r="D23" s="1">
        <v>6.67572021484375E-3</v>
      </c>
      <c r="E23" s="1">
        <v>6.103515625E-2</v>
      </c>
      <c r="F23" s="1">
        <v>8.58306884765625E-2</v>
      </c>
      <c r="G23" s="1">
        <v>6.1988830566406198E-3</v>
      </c>
      <c r="H23" s="1">
        <v>5.6028366088867097E-2</v>
      </c>
      <c r="I23" s="1">
        <v>8.5115432739257799E-2</v>
      </c>
      <c r="J23" s="1">
        <v>6.9141387939453099E-3</v>
      </c>
      <c r="K23" s="1">
        <v>5.6028366088867097E-2</v>
      </c>
      <c r="L23" s="1">
        <f t="shared" si="12"/>
        <v>8.4956487019856766E-2</v>
      </c>
      <c r="M23" s="1">
        <f t="shared" si="0"/>
        <v>6.5962473551432269E-3</v>
      </c>
      <c r="N23" s="1">
        <f t="shared" si="1"/>
        <v>5.7697296142578069E-2</v>
      </c>
      <c r="O23" s="1" t="str">
        <f>_xlfn.XLOOKUP(MAX(L23:N23),L23:N23,L$1:N$1)</f>
        <v>Merge Sort (Averaged)</v>
      </c>
      <c r="P23" s="1">
        <f t="shared" si="10"/>
        <v>6</v>
      </c>
      <c r="Q23" s="1">
        <f t="shared" si="11"/>
        <v>2</v>
      </c>
      <c r="R23">
        <f t="shared" si="2"/>
        <v>6</v>
      </c>
      <c r="S23" t="e">
        <f t="shared" si="3"/>
        <v>#N/A</v>
      </c>
      <c r="T23" t="e">
        <f t="shared" si="4"/>
        <v>#N/A</v>
      </c>
    </row>
    <row r="24" spans="1:20" x14ac:dyDescent="0.2">
      <c r="A24" s="1"/>
      <c r="B24" s="1">
        <f t="shared" si="9"/>
        <v>7</v>
      </c>
      <c r="C24" s="1">
        <v>0.18811225891113201</v>
      </c>
      <c r="D24" s="1">
        <v>1.28746032714843E-2</v>
      </c>
      <c r="E24" s="1">
        <v>0.112056732177734</v>
      </c>
      <c r="F24" s="1">
        <v>0.20670890808105399</v>
      </c>
      <c r="G24" s="1">
        <v>1.1920928955078101E-2</v>
      </c>
      <c r="H24" s="1">
        <v>0.12803077697753901</v>
      </c>
      <c r="I24" s="1">
        <v>0.19598007202148399</v>
      </c>
      <c r="J24" s="1">
        <v>1.1920928955078101E-2</v>
      </c>
      <c r="K24" s="1">
        <v>0.108718872070312</v>
      </c>
      <c r="L24" s="1">
        <f t="shared" si="12"/>
        <v>0.19693374633788999</v>
      </c>
      <c r="M24" s="1">
        <f t="shared" si="0"/>
        <v>1.2238820393880167E-2</v>
      </c>
      <c r="N24" s="1">
        <f t="shared" si="1"/>
        <v>0.11626879374186166</v>
      </c>
      <c r="O24" s="1" t="str">
        <f>_xlfn.XLOOKUP(MAX(L24:N24),L24:N24,L$1:N$1)</f>
        <v>Merge Sort (Averaged)</v>
      </c>
      <c r="P24" s="1">
        <f t="shared" si="10"/>
        <v>7</v>
      </c>
      <c r="Q24" s="1">
        <f t="shared" si="11"/>
        <v>2</v>
      </c>
      <c r="R24">
        <f t="shared" si="2"/>
        <v>7</v>
      </c>
      <c r="S24" t="e">
        <f t="shared" si="3"/>
        <v>#N/A</v>
      </c>
      <c r="T24" t="e">
        <f t="shared" si="4"/>
        <v>#N/A</v>
      </c>
    </row>
    <row r="25" spans="1:20" x14ac:dyDescent="0.2">
      <c r="A25" s="1"/>
      <c r="B25" s="1">
        <f t="shared" si="9"/>
        <v>8</v>
      </c>
      <c r="C25" s="1">
        <v>0.40316581726074202</v>
      </c>
      <c r="D25" s="1">
        <v>2.2172927856445299E-2</v>
      </c>
      <c r="E25" s="1">
        <v>0.23007392883300701</v>
      </c>
      <c r="F25" s="1">
        <v>0.42080879211425698</v>
      </c>
      <c r="G25" s="1">
        <v>2.2172927856445299E-2</v>
      </c>
      <c r="H25" s="1">
        <v>0.23388862609863201</v>
      </c>
      <c r="I25" s="1">
        <v>0.40411949157714799</v>
      </c>
      <c r="J25" s="1">
        <v>2.1696090698242101E-2</v>
      </c>
      <c r="K25" s="1">
        <v>0.22101402282714799</v>
      </c>
      <c r="L25" s="1">
        <f t="shared" si="12"/>
        <v>0.40936470031738231</v>
      </c>
      <c r="M25" s="1">
        <f t="shared" si="0"/>
        <v>2.2013982137044235E-2</v>
      </c>
      <c r="N25" s="1">
        <f t="shared" si="1"/>
        <v>0.22832552591959568</v>
      </c>
      <c r="O25" s="1" t="str">
        <f>_xlfn.XLOOKUP(MAX(L25:N25),L25:N25,L$1:N$1)</f>
        <v>Merge Sort (Averaged)</v>
      </c>
      <c r="P25" s="1">
        <f t="shared" si="10"/>
        <v>8</v>
      </c>
      <c r="Q25" s="1">
        <f t="shared" si="11"/>
        <v>2</v>
      </c>
      <c r="R25">
        <f t="shared" si="2"/>
        <v>8</v>
      </c>
      <c r="S25" t="e">
        <f t="shared" si="3"/>
        <v>#N/A</v>
      </c>
      <c r="T25" t="e">
        <f t="shared" si="4"/>
        <v>#N/A</v>
      </c>
    </row>
    <row r="26" spans="1:20" x14ac:dyDescent="0.2">
      <c r="A26" s="1"/>
      <c r="B26" s="1">
        <f t="shared" si="9"/>
        <v>9</v>
      </c>
      <c r="C26" s="1">
        <v>0.88095664978027299</v>
      </c>
      <c r="D26" s="1">
        <v>4.1961669921875E-2</v>
      </c>
      <c r="E26" s="1">
        <v>0.49042701721191401</v>
      </c>
      <c r="F26" s="1">
        <v>0.865936279296875</v>
      </c>
      <c r="G26" s="1">
        <v>4.2915344238281201E-2</v>
      </c>
      <c r="H26" s="1">
        <v>0.48398971557617099</v>
      </c>
      <c r="I26" s="1">
        <v>0.90980529785156194</v>
      </c>
      <c r="J26" s="1">
        <v>4.4107437133789E-2</v>
      </c>
      <c r="K26" s="1">
        <v>0.47397613525390597</v>
      </c>
      <c r="L26" s="1">
        <f t="shared" si="12"/>
        <v>0.88556607564290335</v>
      </c>
      <c r="M26" s="1">
        <f t="shared" si="0"/>
        <v>4.2994817097981732E-2</v>
      </c>
      <c r="N26" s="1">
        <f t="shared" si="1"/>
        <v>0.48279762268066367</v>
      </c>
      <c r="O26" s="1" t="str">
        <f>_xlfn.XLOOKUP(MAX(L26:N26),L26:N26,L$1:N$1)</f>
        <v>Merge Sort (Averaged)</v>
      </c>
      <c r="P26" s="1">
        <f t="shared" si="10"/>
        <v>9</v>
      </c>
      <c r="Q26" s="1">
        <f t="shared" si="11"/>
        <v>2</v>
      </c>
      <c r="R26">
        <f t="shared" si="2"/>
        <v>9</v>
      </c>
      <c r="S26" t="e">
        <f t="shared" si="3"/>
        <v>#N/A</v>
      </c>
      <c r="T26" t="e">
        <f t="shared" si="4"/>
        <v>#N/A</v>
      </c>
    </row>
    <row r="27" spans="1:20" x14ac:dyDescent="0.2">
      <c r="A27" s="1"/>
      <c r="B27" s="1">
        <f t="shared" si="9"/>
        <v>10</v>
      </c>
      <c r="C27" s="1">
        <v>1.9881725311279199</v>
      </c>
      <c r="D27" s="1">
        <v>8.2254409790038993E-2</v>
      </c>
      <c r="E27" s="1">
        <v>0.95415115356445301</v>
      </c>
      <c r="F27" s="1">
        <v>1.8770694732666</v>
      </c>
      <c r="G27" s="1">
        <v>8.2969665527343694E-2</v>
      </c>
      <c r="H27" s="1">
        <v>0.926971435546875</v>
      </c>
      <c r="I27" s="1">
        <v>1.9118785858154199</v>
      </c>
      <c r="J27" s="1">
        <v>7.9154968261718694E-2</v>
      </c>
      <c r="K27" s="1">
        <v>0.93412399291992099</v>
      </c>
      <c r="L27" s="1">
        <f t="shared" si="12"/>
        <v>1.9257068634033132</v>
      </c>
      <c r="M27" s="1">
        <f t="shared" si="0"/>
        <v>8.1459681193033803E-2</v>
      </c>
      <c r="N27" s="1">
        <f t="shared" si="1"/>
        <v>0.93841552734374967</v>
      </c>
      <c r="O27" s="1" t="str">
        <f>_xlfn.XLOOKUP(MAX(L27:N27),L27:N27,L$1:N$1)</f>
        <v>Merge Sort (Averaged)</v>
      </c>
      <c r="P27" s="1">
        <f t="shared" si="10"/>
        <v>10</v>
      </c>
      <c r="Q27" s="1">
        <f t="shared" si="11"/>
        <v>2</v>
      </c>
      <c r="R27">
        <f t="shared" si="2"/>
        <v>10</v>
      </c>
      <c r="S27" t="e">
        <f t="shared" si="3"/>
        <v>#N/A</v>
      </c>
      <c r="T27" t="e">
        <f t="shared" si="4"/>
        <v>#N/A</v>
      </c>
    </row>
    <row r="28" spans="1:20" x14ac:dyDescent="0.2">
      <c r="A28" s="1"/>
      <c r="B28" s="1">
        <f t="shared" si="9"/>
        <v>11</v>
      </c>
      <c r="C28" s="1">
        <v>4.23598289489746</v>
      </c>
      <c r="D28" s="1">
        <v>0.15592575073242099</v>
      </c>
      <c r="E28" s="1">
        <v>1.90901756286621</v>
      </c>
      <c r="F28" s="1">
        <v>4.1363239288329998</v>
      </c>
      <c r="G28" s="1">
        <v>0.16617774963378901</v>
      </c>
      <c r="H28" s="1">
        <v>1.9047260284423799</v>
      </c>
      <c r="I28" s="1">
        <v>4.1263103485107404</v>
      </c>
      <c r="J28" s="1">
        <v>0.16188621520995999</v>
      </c>
      <c r="K28" s="1">
        <v>1.9080638885498</v>
      </c>
      <c r="L28" s="1">
        <f t="shared" si="12"/>
        <v>4.1662057240803998</v>
      </c>
      <c r="M28" s="1">
        <f t="shared" si="0"/>
        <v>0.16132990519205667</v>
      </c>
      <c r="N28" s="1">
        <f t="shared" si="1"/>
        <v>1.9072691599527964</v>
      </c>
      <c r="O28" s="1" t="str">
        <f>_xlfn.XLOOKUP(MAX(L28:N28),L28:N28,L$1:N$1)</f>
        <v>Merge Sort (Averaged)</v>
      </c>
      <c r="P28" s="1">
        <f t="shared" si="10"/>
        <v>11</v>
      </c>
      <c r="Q28" s="1">
        <f t="shared" si="11"/>
        <v>2</v>
      </c>
      <c r="R28">
        <f t="shared" si="2"/>
        <v>11</v>
      </c>
      <c r="S28" t="e">
        <f t="shared" si="3"/>
        <v>#N/A</v>
      </c>
      <c r="T28" t="e">
        <f t="shared" si="4"/>
        <v>#N/A</v>
      </c>
    </row>
    <row r="29" spans="1:20" x14ac:dyDescent="0.2">
      <c r="A29" s="1"/>
      <c r="B29" s="1">
        <f t="shared" si="9"/>
        <v>12</v>
      </c>
      <c r="C29" s="1">
        <v>9.0119838714599592</v>
      </c>
      <c r="D29" s="1">
        <v>0.33688545227050698</v>
      </c>
      <c r="E29" s="1">
        <v>4.0709972381591797</v>
      </c>
      <c r="F29" s="1">
        <v>9.1979503631591797</v>
      </c>
      <c r="G29" s="1">
        <v>0.3509521484375</v>
      </c>
      <c r="H29" s="1">
        <v>4.0829181671142498</v>
      </c>
      <c r="I29" s="1">
        <v>9.6218585968017507</v>
      </c>
      <c r="J29" s="1">
        <v>0.31876564025878901</v>
      </c>
      <c r="K29" s="1">
        <v>4.0380954742431596</v>
      </c>
      <c r="L29" s="1">
        <f t="shared" si="12"/>
        <v>9.2772642771402971</v>
      </c>
      <c r="M29" s="1">
        <f t="shared" si="0"/>
        <v>0.33553441365559866</v>
      </c>
      <c r="N29" s="1">
        <f t="shared" si="1"/>
        <v>4.0640036265055297</v>
      </c>
      <c r="O29" s="1" t="str">
        <f>_xlfn.XLOOKUP(MAX(L29:N29),L29:N29,L$1:N$1)</f>
        <v>Merge Sort (Averaged)</v>
      </c>
      <c r="P29" s="1">
        <f t="shared" si="10"/>
        <v>12</v>
      </c>
      <c r="Q29" s="1">
        <f t="shared" si="11"/>
        <v>2</v>
      </c>
      <c r="R29">
        <f t="shared" si="2"/>
        <v>12</v>
      </c>
      <c r="S29" t="e">
        <f t="shared" si="3"/>
        <v>#N/A</v>
      </c>
      <c r="T29" t="e">
        <f t="shared" si="4"/>
        <v>#N/A</v>
      </c>
    </row>
    <row r="30" spans="1:20" x14ac:dyDescent="0.2">
      <c r="A30" s="1"/>
      <c r="B30" s="1">
        <f t="shared" si="9"/>
        <v>13</v>
      </c>
      <c r="C30" s="1">
        <v>20.605087280273398</v>
      </c>
      <c r="D30" s="1">
        <v>0.60582160949706998</v>
      </c>
      <c r="E30" s="1">
        <v>11.1448764801025</v>
      </c>
      <c r="F30" s="1">
        <v>21.317958831787099</v>
      </c>
      <c r="G30" s="1">
        <v>0.63109397888183505</v>
      </c>
      <c r="H30" s="1">
        <v>10.7629299163818</v>
      </c>
      <c r="I30" s="1">
        <v>21.434068679809499</v>
      </c>
      <c r="J30" s="1">
        <v>0.60796737670898404</v>
      </c>
      <c r="K30" s="1">
        <v>10.3969573974609</v>
      </c>
      <c r="L30" s="1">
        <f t="shared" si="12"/>
        <v>21.119038263956664</v>
      </c>
      <c r="M30" s="1">
        <f t="shared" si="0"/>
        <v>0.61496098836262958</v>
      </c>
      <c r="N30" s="1">
        <f t="shared" si="1"/>
        <v>10.768254597981732</v>
      </c>
      <c r="O30" s="1" t="str">
        <f>_xlfn.XLOOKUP(MAX(L30:N30),L30:N30,L$1:N$1)</f>
        <v>Merge Sort (Averaged)</v>
      </c>
      <c r="P30" s="1">
        <f t="shared" si="10"/>
        <v>13</v>
      </c>
      <c r="Q30" s="1">
        <f t="shared" si="11"/>
        <v>2</v>
      </c>
      <c r="R30">
        <f t="shared" si="2"/>
        <v>13</v>
      </c>
      <c r="S30" t="e">
        <f t="shared" si="3"/>
        <v>#N/A</v>
      </c>
      <c r="T30" t="e">
        <f t="shared" si="4"/>
        <v>#N/A</v>
      </c>
    </row>
    <row r="31" spans="1:20" x14ac:dyDescent="0.2">
      <c r="A31" s="1"/>
      <c r="B31" s="1">
        <f t="shared" si="9"/>
        <v>14</v>
      </c>
      <c r="C31" s="1">
        <v>42.536973953246999</v>
      </c>
      <c r="D31" s="1">
        <v>1.2228488922119101</v>
      </c>
      <c r="E31" s="1">
        <v>15.736818313598601</v>
      </c>
      <c r="F31" s="1">
        <v>42.576074600219698</v>
      </c>
      <c r="G31" s="1">
        <v>1.2919902801513601</v>
      </c>
      <c r="H31" s="1">
        <v>16.793966293334901</v>
      </c>
      <c r="I31" s="1">
        <v>43.440818786621001</v>
      </c>
      <c r="J31" s="1">
        <v>1.26528739929199</v>
      </c>
      <c r="K31" s="1">
        <v>16.559839248657202</v>
      </c>
      <c r="L31" s="1">
        <f t="shared" si="12"/>
        <v>42.851289113362576</v>
      </c>
      <c r="M31" s="1">
        <f t="shared" si="0"/>
        <v>1.2600421905517534</v>
      </c>
      <c r="N31" s="1">
        <f t="shared" si="1"/>
        <v>16.363541285196902</v>
      </c>
      <c r="O31" s="1" t="str">
        <f>_xlfn.XLOOKUP(MAX(L31:N31),L31:N31,L$1:N$1)</f>
        <v>Merge Sort (Averaged)</v>
      </c>
      <c r="P31" s="1">
        <f t="shared" si="10"/>
        <v>14</v>
      </c>
      <c r="Q31" s="1">
        <f t="shared" si="11"/>
        <v>2</v>
      </c>
      <c r="R31">
        <f t="shared" si="2"/>
        <v>14</v>
      </c>
      <c r="S31" t="e">
        <f t="shared" si="3"/>
        <v>#N/A</v>
      </c>
      <c r="T31" t="e">
        <f t="shared" si="4"/>
        <v>#N/A</v>
      </c>
    </row>
    <row r="32" spans="1:20" x14ac:dyDescent="0.2">
      <c r="A32" s="1"/>
      <c r="B32" s="1">
        <f>B31+1</f>
        <v>15</v>
      </c>
      <c r="C32" s="1">
        <v>87.427854537963796</v>
      </c>
      <c r="D32" s="1">
        <v>2.52532958984375</v>
      </c>
      <c r="E32" s="1">
        <v>34.957170486450103</v>
      </c>
      <c r="F32" s="1">
        <v>87.737083435058594</v>
      </c>
      <c r="G32" s="1">
        <v>2.6688575744628902</v>
      </c>
      <c r="H32" s="1">
        <v>35.536050796508697</v>
      </c>
      <c r="I32" s="1">
        <v>87.239980697631793</v>
      </c>
      <c r="J32" s="1">
        <v>2.58731842041015</v>
      </c>
      <c r="K32" s="1">
        <v>37.180900573730398</v>
      </c>
      <c r="L32" s="1">
        <f t="shared" si="12"/>
        <v>87.468306223551394</v>
      </c>
      <c r="M32" s="1">
        <f t="shared" si="0"/>
        <v>2.5938351949055964</v>
      </c>
      <c r="N32" s="1">
        <f t="shared" si="1"/>
        <v>35.891373952229735</v>
      </c>
      <c r="O32" s="1" t="str">
        <f>_xlfn.XLOOKUP(MAX(L32:N32),L32:N32,L$1:N$1)</f>
        <v>Merge Sort (Averaged)</v>
      </c>
      <c r="P32" s="1">
        <f>P31+1</f>
        <v>15</v>
      </c>
      <c r="Q32" s="1">
        <f t="shared" si="11"/>
        <v>2</v>
      </c>
      <c r="R32">
        <f t="shared" si="2"/>
        <v>15</v>
      </c>
      <c r="S32" t="e">
        <f t="shared" si="3"/>
        <v>#N/A</v>
      </c>
      <c r="T32" t="e">
        <f t="shared" si="4"/>
        <v>#N/A</v>
      </c>
    </row>
    <row r="33" spans="1:20" x14ac:dyDescent="0.2">
      <c r="A33" s="1"/>
      <c r="B33" s="1">
        <f t="shared" si="9"/>
        <v>16</v>
      </c>
      <c r="C33" s="1">
        <v>185.63604354858299</v>
      </c>
      <c r="D33" s="1">
        <v>4.73785400390625</v>
      </c>
      <c r="E33" s="1">
        <v>86.110830307006793</v>
      </c>
      <c r="F33" s="1">
        <v>188.986778259277</v>
      </c>
      <c r="G33" s="1">
        <v>4.9817562103271396</v>
      </c>
      <c r="H33" s="1">
        <v>89.236021041870103</v>
      </c>
      <c r="I33" s="1">
        <v>186.64908409118601</v>
      </c>
      <c r="J33" s="1">
        <v>4.6889781951904297</v>
      </c>
      <c r="K33" s="1">
        <v>89.229822158813406</v>
      </c>
      <c r="L33" s="1">
        <f t="shared" si="12"/>
        <v>187.09063529968202</v>
      </c>
      <c r="M33" s="1">
        <f t="shared" si="0"/>
        <v>4.8028628031412728</v>
      </c>
      <c r="N33" s="1">
        <f t="shared" si="1"/>
        <v>88.192224502563434</v>
      </c>
      <c r="O33" s="1" t="str">
        <f>_xlfn.XLOOKUP(MAX(L33:N33),L33:N33,L$1:N$1)</f>
        <v>Merge Sort (Averaged)</v>
      </c>
      <c r="P33" s="1">
        <f t="shared" ref="P33:P46" si="13">P32+1</f>
        <v>16</v>
      </c>
      <c r="Q33" s="1">
        <f t="shared" si="11"/>
        <v>2</v>
      </c>
      <c r="R33">
        <f t="shared" si="2"/>
        <v>16</v>
      </c>
      <c r="S33" t="e">
        <f t="shared" si="3"/>
        <v>#N/A</v>
      </c>
      <c r="T33" t="e">
        <f t="shared" si="4"/>
        <v>#N/A</v>
      </c>
    </row>
    <row r="34" spans="1:20" x14ac:dyDescent="0.2">
      <c r="A34" s="1"/>
      <c r="B34" s="1">
        <f>1</f>
        <v>1</v>
      </c>
      <c r="C34" s="1">
        <v>2.86102294921875E-3</v>
      </c>
      <c r="D34" s="1">
        <v>1.9073486328125E-3</v>
      </c>
      <c r="E34" s="1">
        <v>1.2159347534179601E-2</v>
      </c>
      <c r="F34" s="1">
        <v>2.86102294921875E-3</v>
      </c>
      <c r="G34" s="1">
        <v>2.1457672119140599E-3</v>
      </c>
      <c r="H34" s="1">
        <v>1.28746032714843E-2</v>
      </c>
      <c r="I34" s="1">
        <v>3.0994415283203099E-3</v>
      </c>
      <c r="J34" s="1">
        <v>3.0994415283203099E-3</v>
      </c>
      <c r="K34" s="1">
        <v>1.71661376953125E-2</v>
      </c>
      <c r="L34" s="1">
        <f t="shared" si="12"/>
        <v>2.9404958089192697E-3</v>
      </c>
      <c r="M34" s="1">
        <f t="shared" si="0"/>
        <v>2.3841857910156233E-3</v>
      </c>
      <c r="N34" s="1">
        <f t="shared" si="1"/>
        <v>1.4066696166992132E-2</v>
      </c>
      <c r="O34" s="1" t="str">
        <f>_xlfn.XLOOKUP(MAX(L34:N34),L34:N34,L$1:N$1)</f>
        <v>Radix Sort (Averaged)</v>
      </c>
      <c r="P34" s="1">
        <f>1</f>
        <v>1</v>
      </c>
      <c r="Q34" s="1">
        <f>Q18+1</f>
        <v>3</v>
      </c>
      <c r="R34" t="e">
        <f t="shared" si="2"/>
        <v>#N/A</v>
      </c>
      <c r="S34" t="e">
        <f t="shared" si="3"/>
        <v>#N/A</v>
      </c>
      <c r="T34">
        <f t="shared" si="4"/>
        <v>1</v>
      </c>
    </row>
    <row r="35" spans="1:20" x14ac:dyDescent="0.2">
      <c r="A35" s="1"/>
      <c r="B35" s="1">
        <f>B34+1</f>
        <v>2</v>
      </c>
      <c r="C35" s="1">
        <v>2.86102294921875E-3</v>
      </c>
      <c r="D35" s="1">
        <v>1.9073486328125E-3</v>
      </c>
      <c r="E35" s="1">
        <v>9.0599060058593698E-3</v>
      </c>
      <c r="F35" s="1">
        <v>3.0994415283203099E-3</v>
      </c>
      <c r="G35" s="1">
        <v>2.1457672119140599E-3</v>
      </c>
      <c r="H35" s="1">
        <v>9.0599060058593698E-3</v>
      </c>
      <c r="I35" s="1">
        <v>3.0994415283203099E-3</v>
      </c>
      <c r="J35" s="1">
        <v>1.9073486328125E-3</v>
      </c>
      <c r="K35" s="1">
        <v>9.0599060058593698E-3</v>
      </c>
      <c r="L35" s="1">
        <f t="shared" si="12"/>
        <v>3.0199686686197898E-3</v>
      </c>
      <c r="M35" s="1">
        <f t="shared" si="0"/>
        <v>1.9868214925130201E-3</v>
      </c>
      <c r="N35" s="1">
        <f t="shared" si="1"/>
        <v>9.0599060058593698E-3</v>
      </c>
      <c r="O35" s="1" t="str">
        <f>_xlfn.XLOOKUP(MAX(L35:N35),L35:N35,L$1:N$1)</f>
        <v>Radix Sort (Averaged)</v>
      </c>
      <c r="P35" s="1">
        <f>P34+1</f>
        <v>2</v>
      </c>
      <c r="Q35" s="1">
        <f>Q34</f>
        <v>3</v>
      </c>
      <c r="R35" t="e">
        <f t="shared" si="2"/>
        <v>#N/A</v>
      </c>
      <c r="S35" t="e">
        <f t="shared" si="3"/>
        <v>#N/A</v>
      </c>
      <c r="T35">
        <f t="shared" si="4"/>
        <v>2</v>
      </c>
    </row>
    <row r="36" spans="1:20" x14ac:dyDescent="0.2">
      <c r="A36" s="1"/>
      <c r="B36" s="1">
        <f t="shared" ref="B36:B49" si="14">B35+1</f>
        <v>3</v>
      </c>
      <c r="C36" s="1">
        <v>5.9604644775390599E-3</v>
      </c>
      <c r="D36" s="1">
        <v>1.6689300537109299E-3</v>
      </c>
      <c r="E36" s="1">
        <v>9.0599060058593698E-3</v>
      </c>
      <c r="F36" s="1">
        <v>7.1525573730468698E-3</v>
      </c>
      <c r="G36" s="1">
        <v>2.1457672119140599E-3</v>
      </c>
      <c r="H36" s="1">
        <v>8.8214874267578108E-3</v>
      </c>
      <c r="I36" s="1">
        <v>7.1525573730468698E-3</v>
      </c>
      <c r="J36" s="1">
        <v>1.1920928955078099E-3</v>
      </c>
      <c r="K36" s="1">
        <v>8.8214874267578108E-3</v>
      </c>
      <c r="L36" s="1">
        <f t="shared" si="12"/>
        <v>6.7551930745442662E-3</v>
      </c>
      <c r="M36" s="1">
        <f t="shared" si="0"/>
        <v>1.6689300537109332E-3</v>
      </c>
      <c r="N36" s="1">
        <f t="shared" si="1"/>
        <v>8.9009602864583304E-3</v>
      </c>
      <c r="O36" s="1" t="str">
        <f>_xlfn.XLOOKUP(MAX(L36:N36),L36:N36,L$1:N$1)</f>
        <v>Radix Sort (Averaged)</v>
      </c>
      <c r="P36" s="1">
        <f t="shared" ref="P36:P49" si="15">P35+1</f>
        <v>3</v>
      </c>
      <c r="Q36" s="1">
        <f t="shared" ref="Q36:Q49" si="16">Q35</f>
        <v>3</v>
      </c>
      <c r="R36" t="e">
        <f t="shared" si="2"/>
        <v>#N/A</v>
      </c>
      <c r="S36" t="e">
        <f t="shared" si="3"/>
        <v>#N/A</v>
      </c>
      <c r="T36">
        <f t="shared" si="4"/>
        <v>3</v>
      </c>
    </row>
    <row r="37" spans="1:20" x14ac:dyDescent="0.2">
      <c r="A37" s="1"/>
      <c r="B37" s="1">
        <f t="shared" si="14"/>
        <v>4</v>
      </c>
      <c r="C37" s="1">
        <v>1.5974044799804601E-2</v>
      </c>
      <c r="D37" s="1">
        <v>1.9073486328125E-3</v>
      </c>
      <c r="E37" s="1">
        <v>1.47819519042968E-2</v>
      </c>
      <c r="F37" s="1">
        <v>1.6927719116210899E-2</v>
      </c>
      <c r="G37" s="1">
        <v>3.0994415283203099E-3</v>
      </c>
      <c r="H37" s="1">
        <v>1.52587890625E-2</v>
      </c>
      <c r="I37" s="1">
        <v>1.5974044799804601E-2</v>
      </c>
      <c r="J37" s="1">
        <v>2.86102294921875E-3</v>
      </c>
      <c r="K37" s="1">
        <v>1.5020370483398399E-2</v>
      </c>
      <c r="L37" s="1">
        <f t="shared" si="12"/>
        <v>1.62919362386067E-2</v>
      </c>
      <c r="M37" s="1">
        <f t="shared" si="0"/>
        <v>2.6226043701171862E-3</v>
      </c>
      <c r="N37" s="1">
        <f t="shared" si="1"/>
        <v>1.5020370483398401E-2</v>
      </c>
      <c r="O37" s="1" t="str">
        <f>_xlfn.XLOOKUP(MAX(L37:N37),L37:N37,L$1:N$1)</f>
        <v>Merge Sort (Averaged)</v>
      </c>
      <c r="P37" s="1">
        <f t="shared" si="15"/>
        <v>4</v>
      </c>
      <c r="Q37" s="1">
        <f t="shared" si="16"/>
        <v>3</v>
      </c>
      <c r="R37">
        <f t="shared" si="2"/>
        <v>4</v>
      </c>
      <c r="S37" t="e">
        <f t="shared" si="3"/>
        <v>#N/A</v>
      </c>
      <c r="T37" t="e">
        <f t="shared" si="4"/>
        <v>#N/A</v>
      </c>
    </row>
    <row r="38" spans="1:20" x14ac:dyDescent="0.2">
      <c r="A38" s="1"/>
      <c r="B38" s="1">
        <f t="shared" si="14"/>
        <v>5</v>
      </c>
      <c r="C38" s="1">
        <v>3.6716461181640597E-2</v>
      </c>
      <c r="D38" s="1">
        <v>3.814697265625E-3</v>
      </c>
      <c r="E38" s="1">
        <v>3.0040740966796799E-2</v>
      </c>
      <c r="F38" s="1">
        <v>3.7908554077148403E-2</v>
      </c>
      <c r="G38" s="1">
        <v>4.0531158447265599E-3</v>
      </c>
      <c r="H38" s="1">
        <v>2.8848648071289E-2</v>
      </c>
      <c r="I38" s="1">
        <v>3.6716461181640597E-2</v>
      </c>
      <c r="J38" s="1">
        <v>4.0531158447265599E-3</v>
      </c>
      <c r="K38" s="1">
        <v>3.0040740966796799E-2</v>
      </c>
      <c r="L38" s="1">
        <f t="shared" si="12"/>
        <v>3.7113825480143199E-2</v>
      </c>
      <c r="M38" s="1">
        <f t="shared" si="0"/>
        <v>3.9736429850260402E-3</v>
      </c>
      <c r="N38" s="1">
        <f t="shared" si="1"/>
        <v>2.9643376668294197E-2</v>
      </c>
      <c r="O38" s="1" t="str">
        <f>_xlfn.XLOOKUP(MAX(L38:N38),L38:N38,L$1:N$1)</f>
        <v>Merge Sort (Averaged)</v>
      </c>
      <c r="P38" s="1">
        <f t="shared" si="15"/>
        <v>5</v>
      </c>
      <c r="Q38" s="1">
        <f t="shared" si="16"/>
        <v>3</v>
      </c>
      <c r="R38">
        <f t="shared" si="2"/>
        <v>5</v>
      </c>
      <c r="S38" t="e">
        <f t="shared" si="3"/>
        <v>#N/A</v>
      </c>
      <c r="T38" t="e">
        <f t="shared" si="4"/>
        <v>#N/A</v>
      </c>
    </row>
    <row r="39" spans="1:20" x14ac:dyDescent="0.2">
      <c r="A39" s="1"/>
      <c r="B39" s="1">
        <f t="shared" si="14"/>
        <v>6</v>
      </c>
      <c r="C39" s="1">
        <v>8.5115432739257799E-2</v>
      </c>
      <c r="D39" s="1">
        <v>7.1525573730468698E-3</v>
      </c>
      <c r="E39" s="1">
        <v>5.5789947509765597E-2</v>
      </c>
      <c r="F39" s="1">
        <v>8.5115432739257799E-2</v>
      </c>
      <c r="G39" s="1">
        <v>6.9141387939453099E-3</v>
      </c>
      <c r="H39" s="1">
        <v>5.6982040405273403E-2</v>
      </c>
      <c r="I39" s="1">
        <v>8.5115432739257799E-2</v>
      </c>
      <c r="J39" s="1">
        <v>5.9604644775390599E-3</v>
      </c>
      <c r="K39" s="1">
        <v>5.6028366088867097E-2</v>
      </c>
      <c r="L39" s="1">
        <f t="shared" si="12"/>
        <v>8.5115432739257799E-2</v>
      </c>
      <c r="M39" s="1">
        <f t="shared" si="0"/>
        <v>6.6757202148437465E-3</v>
      </c>
      <c r="N39" s="1">
        <f t="shared" si="1"/>
        <v>5.6266784667968694E-2</v>
      </c>
      <c r="O39" s="1" t="str">
        <f>_xlfn.XLOOKUP(MAX(L39:N39),L39:N39,L$1:N$1)</f>
        <v>Merge Sort (Averaged)</v>
      </c>
      <c r="P39" s="1">
        <f t="shared" si="15"/>
        <v>6</v>
      </c>
      <c r="Q39" s="1">
        <f t="shared" si="16"/>
        <v>3</v>
      </c>
      <c r="R39">
        <f t="shared" si="2"/>
        <v>6</v>
      </c>
      <c r="S39" t="e">
        <f t="shared" si="3"/>
        <v>#N/A</v>
      </c>
      <c r="T39" t="e">
        <f t="shared" si="4"/>
        <v>#N/A</v>
      </c>
    </row>
    <row r="40" spans="1:20" x14ac:dyDescent="0.2">
      <c r="A40" s="1"/>
      <c r="B40" s="1">
        <f t="shared" si="14"/>
        <v>7</v>
      </c>
      <c r="C40" s="1">
        <v>0.187873840332031</v>
      </c>
      <c r="D40" s="1">
        <v>1.3113021850585899E-2</v>
      </c>
      <c r="E40" s="1">
        <v>0.13494491577148399</v>
      </c>
      <c r="F40" s="1">
        <v>0.187873840332031</v>
      </c>
      <c r="G40" s="1">
        <v>1.2159347534179601E-2</v>
      </c>
      <c r="H40" s="1">
        <v>0.11229515075683499</v>
      </c>
      <c r="I40" s="1">
        <v>0.18906593322753901</v>
      </c>
      <c r="J40" s="1">
        <v>1.2159347534179601E-2</v>
      </c>
      <c r="K40" s="1">
        <v>0.11181831359863199</v>
      </c>
      <c r="L40" s="1">
        <f t="shared" si="12"/>
        <v>0.18827120463053368</v>
      </c>
      <c r="M40" s="1">
        <f t="shared" si="0"/>
        <v>1.2477238972981702E-2</v>
      </c>
      <c r="N40" s="1">
        <f t="shared" si="1"/>
        <v>0.11968612670898365</v>
      </c>
      <c r="O40" s="1" t="str">
        <f>_xlfn.XLOOKUP(MAX(L40:N40),L40:N40,L$1:N$1)</f>
        <v>Merge Sort (Averaged)</v>
      </c>
      <c r="P40" s="1">
        <f t="shared" si="15"/>
        <v>7</v>
      </c>
      <c r="Q40" s="1">
        <f t="shared" si="16"/>
        <v>3</v>
      </c>
      <c r="R40">
        <f t="shared" si="2"/>
        <v>7</v>
      </c>
      <c r="S40" t="e">
        <f t="shared" si="3"/>
        <v>#N/A</v>
      </c>
      <c r="T40" t="e">
        <f t="shared" si="4"/>
        <v>#N/A</v>
      </c>
    </row>
    <row r="41" spans="1:20" x14ac:dyDescent="0.2">
      <c r="A41" s="1"/>
      <c r="B41" s="1">
        <f t="shared" si="14"/>
        <v>8</v>
      </c>
      <c r="C41" s="1">
        <v>0.41508674621581998</v>
      </c>
      <c r="D41" s="1">
        <v>2.1934509277343701E-2</v>
      </c>
      <c r="E41" s="1">
        <v>0.23818016052245999</v>
      </c>
      <c r="F41" s="1">
        <v>0.42295455932617099</v>
      </c>
      <c r="G41" s="1">
        <v>2.1934509277343701E-2</v>
      </c>
      <c r="H41" s="1">
        <v>0.22482872009277299</v>
      </c>
      <c r="I41" s="1">
        <v>0.40292739868164001</v>
      </c>
      <c r="J41" s="1">
        <v>2.5033950805664E-2</v>
      </c>
      <c r="K41" s="1">
        <v>0.226974487304687</v>
      </c>
      <c r="L41" s="1">
        <f t="shared" si="12"/>
        <v>0.41365623474121033</v>
      </c>
      <c r="M41" s="1">
        <f t="shared" si="0"/>
        <v>2.2967656453450464E-2</v>
      </c>
      <c r="N41" s="1">
        <f t="shared" si="1"/>
        <v>0.22999445597330667</v>
      </c>
      <c r="O41" s="1" t="str">
        <f>_xlfn.XLOOKUP(MAX(L41:N41),L41:N41,L$1:N$1)</f>
        <v>Merge Sort (Averaged)</v>
      </c>
      <c r="P41" s="1">
        <f t="shared" si="15"/>
        <v>8</v>
      </c>
      <c r="Q41" s="1">
        <f t="shared" si="16"/>
        <v>3</v>
      </c>
      <c r="R41">
        <f t="shared" si="2"/>
        <v>8</v>
      </c>
      <c r="S41" t="e">
        <f t="shared" si="3"/>
        <v>#N/A</v>
      </c>
      <c r="T41" t="e">
        <f t="shared" si="4"/>
        <v>#N/A</v>
      </c>
    </row>
    <row r="42" spans="1:20" x14ac:dyDescent="0.2">
      <c r="A42" s="1"/>
      <c r="B42" s="1">
        <f t="shared" si="14"/>
        <v>9</v>
      </c>
      <c r="C42" s="1">
        <v>0.86212158203125</v>
      </c>
      <c r="D42" s="1">
        <v>3.9100646972656201E-2</v>
      </c>
      <c r="E42" s="1">
        <v>0.47087669372558499</v>
      </c>
      <c r="F42" s="1">
        <v>0.92172622680663996</v>
      </c>
      <c r="G42" s="1">
        <v>4.1007995605468701E-2</v>
      </c>
      <c r="H42" s="1">
        <v>0.44012069702148399</v>
      </c>
      <c r="I42" s="1">
        <v>0.87785720825195301</v>
      </c>
      <c r="J42" s="1">
        <v>4.5061111450195299E-2</v>
      </c>
      <c r="K42" s="1">
        <v>0.44703483581542902</v>
      </c>
      <c r="L42" s="1">
        <f t="shared" si="12"/>
        <v>0.88723500569661429</v>
      </c>
      <c r="M42" s="1">
        <f t="shared" si="0"/>
        <v>4.1723251342773403E-2</v>
      </c>
      <c r="N42" s="1">
        <f t="shared" si="1"/>
        <v>0.45267740885416602</v>
      </c>
      <c r="O42" s="1" t="str">
        <f>_xlfn.XLOOKUP(MAX(L42:N42),L42:N42,L$1:N$1)</f>
        <v>Merge Sort (Averaged)</v>
      </c>
      <c r="P42" s="1">
        <f t="shared" si="15"/>
        <v>9</v>
      </c>
      <c r="Q42" s="1">
        <f t="shared" si="16"/>
        <v>3</v>
      </c>
      <c r="R42">
        <f t="shared" si="2"/>
        <v>9</v>
      </c>
      <c r="S42" t="e">
        <f t="shared" si="3"/>
        <v>#N/A</v>
      </c>
      <c r="T42" t="e">
        <f t="shared" si="4"/>
        <v>#N/A</v>
      </c>
    </row>
    <row r="43" spans="1:20" x14ac:dyDescent="0.2">
      <c r="A43" s="1"/>
      <c r="B43" s="1">
        <f t="shared" si="14"/>
        <v>10</v>
      </c>
      <c r="C43" s="1">
        <v>2.0029544830322199</v>
      </c>
      <c r="D43" s="1">
        <v>8.20159912109375E-2</v>
      </c>
      <c r="E43" s="1">
        <v>0.96297264099121005</v>
      </c>
      <c r="F43" s="1">
        <v>2.0542144775390598</v>
      </c>
      <c r="G43" s="1">
        <v>8.4877014160156194E-2</v>
      </c>
      <c r="H43" s="1">
        <v>0.90217590332031194</v>
      </c>
      <c r="I43" s="1">
        <v>1.9550323486328101</v>
      </c>
      <c r="J43" s="1">
        <v>7.7724456787109306E-2</v>
      </c>
      <c r="K43" s="1">
        <v>0.89502334594726496</v>
      </c>
      <c r="L43" s="1">
        <f t="shared" si="12"/>
        <v>2.0040671030680297</v>
      </c>
      <c r="M43" s="1">
        <f t="shared" si="0"/>
        <v>8.1539154052734333E-2</v>
      </c>
      <c r="N43" s="1">
        <f t="shared" si="1"/>
        <v>0.92005729675292891</v>
      </c>
      <c r="O43" s="1" t="str">
        <f>_xlfn.XLOOKUP(MAX(L43:N43),L43:N43,L$1:N$1)</f>
        <v>Merge Sort (Averaged)</v>
      </c>
      <c r="P43" s="1">
        <f t="shared" si="15"/>
        <v>10</v>
      </c>
      <c r="Q43" s="1">
        <f t="shared" si="16"/>
        <v>3</v>
      </c>
      <c r="R43">
        <f t="shared" si="2"/>
        <v>10</v>
      </c>
      <c r="S43" t="e">
        <f t="shared" si="3"/>
        <v>#N/A</v>
      </c>
      <c r="T43" t="e">
        <f t="shared" si="4"/>
        <v>#N/A</v>
      </c>
    </row>
    <row r="44" spans="1:20" x14ac:dyDescent="0.2">
      <c r="A44" s="1"/>
      <c r="B44" s="1">
        <f t="shared" si="14"/>
        <v>11</v>
      </c>
      <c r="C44" s="1">
        <v>4.1708946228027299</v>
      </c>
      <c r="D44" s="1">
        <v>0.16093254089355399</v>
      </c>
      <c r="E44" s="1">
        <v>1.95288658142089</v>
      </c>
      <c r="F44" s="1">
        <v>4.4181346893310502</v>
      </c>
      <c r="G44" s="1">
        <v>0.15687942504882799</v>
      </c>
      <c r="H44" s="1">
        <v>1.88302993774414</v>
      </c>
      <c r="I44" s="1">
        <v>4.3621063232421804</v>
      </c>
      <c r="J44" s="1">
        <v>0.15711784362792899</v>
      </c>
      <c r="K44" s="1">
        <v>1.90901756286621</v>
      </c>
      <c r="L44" s="1">
        <f t="shared" si="12"/>
        <v>4.3170452117919877</v>
      </c>
      <c r="M44" s="1">
        <f t="shared" si="0"/>
        <v>0.15830993652343697</v>
      </c>
      <c r="N44" s="1">
        <f t="shared" si="1"/>
        <v>1.9149780273437464</v>
      </c>
      <c r="O44" s="1" t="str">
        <f>_xlfn.XLOOKUP(MAX(L44:N44),L44:N44,L$1:N$1)</f>
        <v>Merge Sort (Averaged)</v>
      </c>
      <c r="P44" s="1">
        <f t="shared" si="15"/>
        <v>11</v>
      </c>
      <c r="Q44" s="1">
        <f t="shared" si="16"/>
        <v>3</v>
      </c>
      <c r="R44">
        <f t="shared" si="2"/>
        <v>11</v>
      </c>
      <c r="S44" t="e">
        <f t="shared" si="3"/>
        <v>#N/A</v>
      </c>
      <c r="T44" t="e">
        <f t="shared" si="4"/>
        <v>#N/A</v>
      </c>
    </row>
    <row r="45" spans="1:20" x14ac:dyDescent="0.2">
      <c r="A45" s="1"/>
      <c r="B45" s="1">
        <f t="shared" si="14"/>
        <v>12</v>
      </c>
      <c r="C45" s="1">
        <v>9.2270374298095703</v>
      </c>
      <c r="D45" s="1">
        <v>0.33092498779296797</v>
      </c>
      <c r="E45" s="1">
        <v>3.8630962371826101</v>
      </c>
      <c r="F45" s="1">
        <v>9.2380046844482404</v>
      </c>
      <c r="G45" s="1">
        <v>0.32591819763183499</v>
      </c>
      <c r="H45" s="1">
        <v>4.1728019714355398</v>
      </c>
      <c r="I45" s="1">
        <v>9.1359615325927699</v>
      </c>
      <c r="J45" s="1">
        <v>0.33092498779296797</v>
      </c>
      <c r="K45" s="1">
        <v>4.2529106140136701</v>
      </c>
      <c r="L45" s="1">
        <f t="shared" si="12"/>
        <v>9.2003345489501935</v>
      </c>
      <c r="M45" s="1">
        <f t="shared" si="0"/>
        <v>0.32925605773925698</v>
      </c>
      <c r="N45" s="1">
        <f t="shared" si="1"/>
        <v>4.09626960754394</v>
      </c>
      <c r="O45" s="1" t="str">
        <f>_xlfn.XLOOKUP(MAX(L45:N45),L45:N45,L$1:N$1)</f>
        <v>Merge Sort (Averaged)</v>
      </c>
      <c r="P45" s="1">
        <f t="shared" si="15"/>
        <v>12</v>
      </c>
      <c r="Q45" s="1">
        <f t="shared" si="16"/>
        <v>3</v>
      </c>
      <c r="R45">
        <f t="shared" si="2"/>
        <v>12</v>
      </c>
      <c r="S45" t="e">
        <f t="shared" si="3"/>
        <v>#N/A</v>
      </c>
      <c r="T45" t="e">
        <f t="shared" si="4"/>
        <v>#N/A</v>
      </c>
    </row>
    <row r="46" spans="1:20" x14ac:dyDescent="0.2">
      <c r="A46" s="1"/>
      <c r="B46" s="1">
        <f t="shared" si="14"/>
        <v>13</v>
      </c>
      <c r="C46" s="1">
        <v>19.536972045898398</v>
      </c>
      <c r="D46" s="1">
        <v>0.64587593078613204</v>
      </c>
      <c r="E46" s="1">
        <v>8.0370903015136701</v>
      </c>
      <c r="F46" s="1">
        <v>20.400762557983398</v>
      </c>
      <c r="G46" s="1">
        <v>0.68497657775878895</v>
      </c>
      <c r="H46" s="1">
        <v>7.8570842742919904</v>
      </c>
      <c r="I46" s="1">
        <v>19.849061965942301</v>
      </c>
      <c r="J46" s="1">
        <v>0.61702728271484297</v>
      </c>
      <c r="K46" s="1">
        <v>7.7712535858154297</v>
      </c>
      <c r="L46" s="1">
        <f t="shared" si="12"/>
        <v>19.928932189941364</v>
      </c>
      <c r="M46" s="1">
        <f t="shared" si="0"/>
        <v>0.64929326375325458</v>
      </c>
      <c r="N46" s="1">
        <f t="shared" si="1"/>
        <v>7.8884760538736964</v>
      </c>
      <c r="O46" s="1" t="str">
        <f>_xlfn.XLOOKUP(MAX(L46:N46),L46:N46,L$1:N$1)</f>
        <v>Merge Sort (Averaged)</v>
      </c>
      <c r="P46" s="1">
        <f t="shared" si="15"/>
        <v>13</v>
      </c>
      <c r="Q46" s="1">
        <f t="shared" si="16"/>
        <v>3</v>
      </c>
      <c r="R46">
        <f t="shared" si="2"/>
        <v>13</v>
      </c>
      <c r="S46" t="e">
        <f t="shared" si="3"/>
        <v>#N/A</v>
      </c>
      <c r="T46" t="e">
        <f t="shared" si="4"/>
        <v>#N/A</v>
      </c>
    </row>
    <row r="47" spans="1:20" x14ac:dyDescent="0.2">
      <c r="A47" s="1"/>
      <c r="B47" s="1">
        <f t="shared" si="14"/>
        <v>14</v>
      </c>
      <c r="C47" s="1">
        <v>42.228937149047802</v>
      </c>
      <c r="D47" s="1">
        <v>1.3010501861572199</v>
      </c>
      <c r="E47" s="1">
        <v>19.165992736816399</v>
      </c>
      <c r="F47" s="1">
        <v>43.0188179016113</v>
      </c>
      <c r="G47" s="1">
        <v>1.3151168823242101</v>
      </c>
      <c r="H47" s="1">
        <v>18.191099166870099</v>
      </c>
      <c r="I47" s="1">
        <v>41.6738986968994</v>
      </c>
      <c r="J47" s="1">
        <v>1.18970870971679</v>
      </c>
      <c r="K47" s="1">
        <v>18.186092376708899</v>
      </c>
      <c r="L47" s="1">
        <f t="shared" si="12"/>
        <v>42.307217915852839</v>
      </c>
      <c r="M47" s="1">
        <f t="shared" si="0"/>
        <v>1.2686252593994067</v>
      </c>
      <c r="N47" s="1">
        <f t="shared" si="1"/>
        <v>18.5143947601318</v>
      </c>
      <c r="O47" s="1" t="str">
        <f>_xlfn.XLOOKUP(MAX(L47:N47),L47:N47,L$1:N$1)</f>
        <v>Merge Sort (Averaged)</v>
      </c>
      <c r="P47" s="1">
        <f t="shared" si="15"/>
        <v>14</v>
      </c>
      <c r="Q47" s="1">
        <f t="shared" si="16"/>
        <v>3</v>
      </c>
      <c r="R47">
        <f t="shared" si="2"/>
        <v>14</v>
      </c>
      <c r="S47" t="e">
        <f t="shared" si="3"/>
        <v>#N/A</v>
      </c>
      <c r="T47" t="e">
        <f t="shared" si="4"/>
        <v>#N/A</v>
      </c>
    </row>
    <row r="48" spans="1:20" x14ac:dyDescent="0.2">
      <c r="A48" s="1"/>
      <c r="B48" s="1">
        <f>B47+1</f>
        <v>15</v>
      </c>
      <c r="C48" s="1">
        <v>87.720155715942298</v>
      </c>
      <c r="D48" s="1">
        <v>4.8382282257079998</v>
      </c>
      <c r="E48" s="1">
        <v>35.7229709625244</v>
      </c>
      <c r="F48" s="1">
        <v>91.049909591674805</v>
      </c>
      <c r="G48" s="1">
        <v>2.6409626007079998</v>
      </c>
      <c r="H48" s="1">
        <v>36.093235015869098</v>
      </c>
      <c r="I48" s="1">
        <v>88.217258453369098</v>
      </c>
      <c r="J48" s="1">
        <v>2.5007724761962802</v>
      </c>
      <c r="K48" s="1">
        <v>36.344051361083899</v>
      </c>
      <c r="L48" s="1">
        <f t="shared" si="12"/>
        <v>88.99577458699541</v>
      </c>
      <c r="M48" s="1">
        <f t="shared" si="0"/>
        <v>3.3266544342040931</v>
      </c>
      <c r="N48" s="1">
        <f t="shared" si="1"/>
        <v>36.05341911315913</v>
      </c>
      <c r="O48" s="1" t="str">
        <f>_xlfn.XLOOKUP(MAX(L48:N48),L48:N48,L$1:N$1)</f>
        <v>Merge Sort (Averaged)</v>
      </c>
      <c r="P48" s="1">
        <f>P47+1</f>
        <v>15</v>
      </c>
      <c r="Q48" s="1">
        <f t="shared" si="16"/>
        <v>3</v>
      </c>
      <c r="R48">
        <f t="shared" si="2"/>
        <v>15</v>
      </c>
      <c r="S48" t="e">
        <f t="shared" si="3"/>
        <v>#N/A</v>
      </c>
      <c r="T48" t="e">
        <f t="shared" si="4"/>
        <v>#N/A</v>
      </c>
    </row>
    <row r="49" spans="1:20" x14ac:dyDescent="0.2">
      <c r="A49" s="1"/>
      <c r="B49" s="1">
        <f t="shared" si="14"/>
        <v>16</v>
      </c>
      <c r="C49" s="1">
        <v>188.81106376647901</v>
      </c>
      <c r="D49" s="1">
        <v>4.6830177307128897</v>
      </c>
      <c r="E49" s="1">
        <v>77.908992767333899</v>
      </c>
      <c r="F49" s="1">
        <v>191.604852676391</v>
      </c>
      <c r="G49" s="1">
        <v>5.0320625305175701</v>
      </c>
      <c r="H49" s="1">
        <v>79.543828964233398</v>
      </c>
      <c r="I49" s="1">
        <v>188.87305259704499</v>
      </c>
      <c r="J49" s="1">
        <v>4.9748420715331996</v>
      </c>
      <c r="K49" s="1">
        <v>78.454971313476506</v>
      </c>
      <c r="L49" s="1">
        <f t="shared" si="12"/>
        <v>189.7629896799717</v>
      </c>
      <c r="M49" s="1">
        <f t="shared" si="0"/>
        <v>4.8966407775878871</v>
      </c>
      <c r="N49" s="1">
        <f t="shared" si="1"/>
        <v>78.635931015014606</v>
      </c>
      <c r="O49" s="1" t="str">
        <f>_xlfn.XLOOKUP(MAX(L49:N49),L49:N49,L$1:N$1)</f>
        <v>Merge Sort (Averaged)</v>
      </c>
      <c r="P49" s="1">
        <f t="shared" ref="P49:P62" si="17">P48+1</f>
        <v>16</v>
      </c>
      <c r="Q49" s="1">
        <f t="shared" si="16"/>
        <v>3</v>
      </c>
      <c r="R49">
        <f t="shared" si="2"/>
        <v>16</v>
      </c>
      <c r="S49" t="e">
        <f t="shared" si="3"/>
        <v>#N/A</v>
      </c>
      <c r="T49" t="e">
        <f t="shared" si="4"/>
        <v>#N/A</v>
      </c>
    </row>
    <row r="50" spans="1:20" x14ac:dyDescent="0.2">
      <c r="A50" s="1"/>
      <c r="B50" s="1">
        <f>1</f>
        <v>1</v>
      </c>
      <c r="C50" s="1">
        <v>1.9073486328125E-3</v>
      </c>
      <c r="D50" s="1">
        <v>2.86102294921875E-3</v>
      </c>
      <c r="E50" s="1">
        <v>1.26361846923828E-2</v>
      </c>
      <c r="F50" s="1">
        <v>3.0994415283203099E-3</v>
      </c>
      <c r="G50" s="1">
        <v>3.0994415283203099E-3</v>
      </c>
      <c r="H50" s="1">
        <v>1.3828277587890601E-2</v>
      </c>
      <c r="I50" s="1">
        <v>1.9073486328125E-3</v>
      </c>
      <c r="J50" s="1">
        <v>2.86102294921875E-3</v>
      </c>
      <c r="K50" s="1">
        <v>1.47819519042968E-2</v>
      </c>
      <c r="L50" s="1">
        <f t="shared" si="12"/>
        <v>2.3047129313151032E-3</v>
      </c>
      <c r="M50" s="1">
        <f t="shared" si="0"/>
        <v>2.9404958089192697E-3</v>
      </c>
      <c r="N50" s="1">
        <f t="shared" si="1"/>
        <v>1.3748804728190067E-2</v>
      </c>
      <c r="O50" s="1" t="str">
        <f>_xlfn.XLOOKUP(MAX(L50:N50),L50:N50,L$1:N$1)</f>
        <v>Radix Sort (Averaged)</v>
      </c>
      <c r="P50" s="1">
        <f>1</f>
        <v>1</v>
      </c>
      <c r="Q50" s="1">
        <f>Q34+1</f>
        <v>4</v>
      </c>
      <c r="R50" t="e">
        <f t="shared" si="2"/>
        <v>#N/A</v>
      </c>
      <c r="S50" t="e">
        <f t="shared" si="3"/>
        <v>#N/A</v>
      </c>
      <c r="T50">
        <f t="shared" si="4"/>
        <v>1</v>
      </c>
    </row>
    <row r="51" spans="1:20" x14ac:dyDescent="0.2">
      <c r="A51" s="1"/>
      <c r="B51" s="1">
        <f>B50+1</f>
        <v>2</v>
      </c>
      <c r="C51" s="1">
        <v>3.0994415283203099E-3</v>
      </c>
      <c r="D51" s="1">
        <v>2.1457672119140599E-3</v>
      </c>
      <c r="E51" s="1">
        <v>7.8678131103515608E-3</v>
      </c>
      <c r="F51" s="1">
        <v>3.0994415283203099E-3</v>
      </c>
      <c r="G51" s="1">
        <v>1.9073486328125E-3</v>
      </c>
      <c r="H51" s="1">
        <v>8.1062316894531198E-3</v>
      </c>
      <c r="I51" s="1">
        <v>3.0994415283203099E-3</v>
      </c>
      <c r="J51" s="1">
        <v>1.6689300537109299E-3</v>
      </c>
      <c r="K51" s="1">
        <v>9.0599060058593698E-3</v>
      </c>
      <c r="L51" s="1">
        <f t="shared" si="12"/>
        <v>3.0994415283203103E-3</v>
      </c>
      <c r="M51" s="1">
        <f t="shared" si="0"/>
        <v>1.9073486328124965E-3</v>
      </c>
      <c r="N51" s="1">
        <f t="shared" si="1"/>
        <v>8.3446502685546823E-3</v>
      </c>
      <c r="O51" s="1" t="str">
        <f>_xlfn.XLOOKUP(MAX(L51:N51),L51:N51,L$1:N$1)</f>
        <v>Radix Sort (Averaged)</v>
      </c>
      <c r="P51" s="1">
        <f>P50+1</f>
        <v>2</v>
      </c>
      <c r="Q51" s="1">
        <f>Q50</f>
        <v>4</v>
      </c>
      <c r="R51" t="e">
        <f t="shared" si="2"/>
        <v>#N/A</v>
      </c>
      <c r="S51" t="e">
        <f t="shared" si="3"/>
        <v>#N/A</v>
      </c>
      <c r="T51">
        <f t="shared" si="4"/>
        <v>2</v>
      </c>
    </row>
    <row r="52" spans="1:20" x14ac:dyDescent="0.2">
      <c r="A52" s="1"/>
      <c r="B52" s="1">
        <f t="shared" ref="B52:B65" si="18">B51+1</f>
        <v>3</v>
      </c>
      <c r="C52" s="1">
        <v>5.7220458984375E-3</v>
      </c>
      <c r="D52" s="1">
        <v>1.9073486328125E-3</v>
      </c>
      <c r="E52" s="1">
        <v>1.3828277587890601E-2</v>
      </c>
      <c r="F52" s="1">
        <v>5.7220458984375E-3</v>
      </c>
      <c r="G52" s="1">
        <v>2.86102294921875E-3</v>
      </c>
      <c r="H52" s="1">
        <v>1.4066696166992101E-2</v>
      </c>
      <c r="I52" s="1">
        <v>6.9141387939453099E-3</v>
      </c>
      <c r="J52" s="1">
        <v>2.1457672119140599E-3</v>
      </c>
      <c r="K52" s="1">
        <v>1.4066696166992101E-2</v>
      </c>
      <c r="L52" s="1">
        <f t="shared" si="12"/>
        <v>6.1194101969401027E-3</v>
      </c>
      <c r="M52" s="1">
        <f t="shared" si="0"/>
        <v>2.3047129313151032E-3</v>
      </c>
      <c r="N52" s="1">
        <f t="shared" si="1"/>
        <v>1.3987223307291602E-2</v>
      </c>
      <c r="O52" s="1" t="str">
        <f>_xlfn.XLOOKUP(MAX(L52:N52),L52:N52,L$1:N$1)</f>
        <v>Radix Sort (Averaged)</v>
      </c>
      <c r="P52" s="1">
        <f t="shared" ref="P52:P65" si="19">P51+1</f>
        <v>3</v>
      </c>
      <c r="Q52" s="1">
        <f t="shared" ref="Q52:Q65" si="20">Q51</f>
        <v>4</v>
      </c>
      <c r="R52" t="e">
        <f t="shared" si="2"/>
        <v>#N/A</v>
      </c>
      <c r="S52" t="e">
        <f t="shared" si="3"/>
        <v>#N/A</v>
      </c>
      <c r="T52">
        <f t="shared" si="4"/>
        <v>3</v>
      </c>
    </row>
    <row r="53" spans="1:20" x14ac:dyDescent="0.2">
      <c r="A53" s="1"/>
      <c r="B53" s="1">
        <f t="shared" si="18"/>
        <v>4</v>
      </c>
      <c r="C53" s="1">
        <v>1.52587890625E-2</v>
      </c>
      <c r="D53" s="1">
        <v>3.0994415283203099E-3</v>
      </c>
      <c r="E53" s="1">
        <v>1.5974044799804601E-2</v>
      </c>
      <c r="F53" s="1">
        <v>1.52587890625E-2</v>
      </c>
      <c r="G53" s="1">
        <v>2.86102294921875E-3</v>
      </c>
      <c r="H53" s="1">
        <v>1.47819519042968E-2</v>
      </c>
      <c r="I53" s="1">
        <v>1.5974044799804601E-2</v>
      </c>
      <c r="J53" s="1">
        <v>2.86102294921875E-3</v>
      </c>
      <c r="K53" s="1">
        <v>1.5735626220703101E-2</v>
      </c>
      <c r="L53" s="1">
        <f t="shared" si="12"/>
        <v>1.5497207641601535E-2</v>
      </c>
      <c r="M53" s="1">
        <f t="shared" si="0"/>
        <v>2.9404958089192697E-3</v>
      </c>
      <c r="N53" s="1">
        <f t="shared" si="1"/>
        <v>1.5497207641601502E-2</v>
      </c>
      <c r="O53" s="1" t="str">
        <f>_xlfn.XLOOKUP(MAX(L53:N53),L53:N53,L$1:N$1)</f>
        <v>Merge Sort (Averaged)</v>
      </c>
      <c r="P53" s="1">
        <f t="shared" si="19"/>
        <v>4</v>
      </c>
      <c r="Q53" s="1">
        <f t="shared" si="20"/>
        <v>4</v>
      </c>
      <c r="R53">
        <f t="shared" si="2"/>
        <v>4</v>
      </c>
      <c r="S53" t="e">
        <f t="shared" si="3"/>
        <v>#N/A</v>
      </c>
      <c r="T53" t="e">
        <f t="shared" si="4"/>
        <v>#N/A</v>
      </c>
    </row>
    <row r="54" spans="1:20" x14ac:dyDescent="0.2">
      <c r="A54" s="1"/>
      <c r="B54" s="1">
        <f t="shared" si="18"/>
        <v>5</v>
      </c>
      <c r="C54" s="1">
        <v>3.6954879760742097E-2</v>
      </c>
      <c r="D54" s="1">
        <v>4.0531158447265599E-3</v>
      </c>
      <c r="E54" s="1">
        <v>3.0279159545898399E-2</v>
      </c>
      <c r="F54" s="1">
        <v>3.7193298339843701E-2</v>
      </c>
      <c r="G54" s="1">
        <v>3.814697265625E-3</v>
      </c>
      <c r="H54" s="1">
        <v>2.9802322387695299E-2</v>
      </c>
      <c r="I54" s="1">
        <v>3.814697265625E-2</v>
      </c>
      <c r="J54" s="1">
        <v>5.0067901611328099E-3</v>
      </c>
      <c r="K54" s="1">
        <v>2.9802322387695299E-2</v>
      </c>
      <c r="L54" s="1">
        <f t="shared" si="12"/>
        <v>3.7431716918945264E-2</v>
      </c>
      <c r="M54" s="1">
        <f t="shared" si="0"/>
        <v>4.2915344238281224E-3</v>
      </c>
      <c r="N54" s="1">
        <f t="shared" si="1"/>
        <v>2.9961268107096331E-2</v>
      </c>
      <c r="O54" s="1" t="str">
        <f>_xlfn.XLOOKUP(MAX(L54:N54),L54:N54,L$1:N$1)</f>
        <v>Merge Sort (Averaged)</v>
      </c>
      <c r="P54" s="1">
        <f t="shared" si="19"/>
        <v>5</v>
      </c>
      <c r="Q54" s="1">
        <f t="shared" si="20"/>
        <v>4</v>
      </c>
      <c r="R54">
        <f t="shared" si="2"/>
        <v>5</v>
      </c>
      <c r="S54" t="e">
        <f t="shared" si="3"/>
        <v>#N/A</v>
      </c>
      <c r="T54" t="e">
        <f t="shared" si="4"/>
        <v>#N/A</v>
      </c>
    </row>
    <row r="55" spans="1:20" x14ac:dyDescent="0.2">
      <c r="A55" s="1"/>
      <c r="B55" s="1">
        <f t="shared" si="18"/>
        <v>6</v>
      </c>
      <c r="C55" s="1">
        <v>8.5115432739257799E-2</v>
      </c>
      <c r="D55" s="1">
        <v>7.8678131103515608E-3</v>
      </c>
      <c r="E55" s="1">
        <v>5.7220458984375E-2</v>
      </c>
      <c r="F55" s="1">
        <v>8.4161758422851493E-2</v>
      </c>
      <c r="G55" s="1">
        <v>6.9141387939453099E-3</v>
      </c>
      <c r="H55" s="1">
        <v>5.5789947509765597E-2</v>
      </c>
      <c r="I55" s="1">
        <v>8.4877014160156194E-2</v>
      </c>
      <c r="J55" s="1">
        <v>7.1525573730468698E-3</v>
      </c>
      <c r="K55" s="1">
        <v>5.6028366088867097E-2</v>
      </c>
      <c r="L55" s="1">
        <f t="shared" si="12"/>
        <v>8.4718068440755176E-2</v>
      </c>
      <c r="M55" s="1">
        <f t="shared" si="0"/>
        <v>7.3115030924479144E-3</v>
      </c>
      <c r="N55" s="1">
        <f t="shared" si="1"/>
        <v>5.6346257527669232E-2</v>
      </c>
      <c r="O55" s="1" t="str">
        <f>_xlfn.XLOOKUP(MAX(L55:N55),L55:N55,L$1:N$1)</f>
        <v>Merge Sort (Averaged)</v>
      </c>
      <c r="P55" s="1">
        <f t="shared" si="19"/>
        <v>6</v>
      </c>
      <c r="Q55" s="1">
        <f t="shared" si="20"/>
        <v>4</v>
      </c>
      <c r="R55">
        <f t="shared" si="2"/>
        <v>6</v>
      </c>
      <c r="S55" t="e">
        <f t="shared" si="3"/>
        <v>#N/A</v>
      </c>
      <c r="T55" t="e">
        <f t="shared" si="4"/>
        <v>#N/A</v>
      </c>
    </row>
    <row r="56" spans="1:20" x14ac:dyDescent="0.2">
      <c r="A56" s="1"/>
      <c r="B56" s="1">
        <f t="shared" si="18"/>
        <v>7</v>
      </c>
      <c r="C56" s="1">
        <v>0.19884109497070299</v>
      </c>
      <c r="D56" s="1">
        <v>1.3113021850585899E-2</v>
      </c>
      <c r="E56" s="1">
        <v>0.11301040649414</v>
      </c>
      <c r="F56" s="1">
        <v>0.18930435180663999</v>
      </c>
      <c r="G56" s="1">
        <v>1.4066696166992101E-2</v>
      </c>
      <c r="H56" s="1">
        <v>0.111103057861328</v>
      </c>
      <c r="I56" s="1">
        <v>0.187873840332031</v>
      </c>
      <c r="J56" s="1">
        <v>1.26361846923828E-2</v>
      </c>
      <c r="K56" s="1">
        <v>0.112056732177734</v>
      </c>
      <c r="L56" s="1">
        <f t="shared" si="12"/>
        <v>0.19200642903645801</v>
      </c>
      <c r="M56" s="1">
        <f t="shared" si="0"/>
        <v>1.3271967569986933E-2</v>
      </c>
      <c r="N56" s="1">
        <f t="shared" si="1"/>
        <v>0.112056732177734</v>
      </c>
      <c r="O56" s="1" t="str">
        <f>_xlfn.XLOOKUP(MAX(L56:N56),L56:N56,L$1:N$1)</f>
        <v>Merge Sort (Averaged)</v>
      </c>
      <c r="P56" s="1">
        <f t="shared" si="19"/>
        <v>7</v>
      </c>
      <c r="Q56" s="1">
        <f t="shared" si="20"/>
        <v>4</v>
      </c>
      <c r="R56">
        <f t="shared" si="2"/>
        <v>7</v>
      </c>
      <c r="S56" t="e">
        <f t="shared" si="3"/>
        <v>#N/A</v>
      </c>
      <c r="T56" t="e">
        <f t="shared" si="4"/>
        <v>#N/A</v>
      </c>
    </row>
    <row r="57" spans="1:20" x14ac:dyDescent="0.2">
      <c r="A57" s="1"/>
      <c r="B57" s="1">
        <f t="shared" si="18"/>
        <v>8</v>
      </c>
      <c r="C57" s="1">
        <v>0.41604042053222601</v>
      </c>
      <c r="D57" s="1">
        <v>2.31266021728515E-2</v>
      </c>
      <c r="E57" s="1">
        <v>0.229835510253906</v>
      </c>
      <c r="F57" s="1">
        <v>0.41794776916503901</v>
      </c>
      <c r="G57" s="1">
        <v>2.288818359375E-2</v>
      </c>
      <c r="H57" s="1">
        <v>0.22816658020019501</v>
      </c>
      <c r="I57" s="1">
        <v>0.408172607421875</v>
      </c>
      <c r="J57" s="1">
        <v>2.31266021728515E-2</v>
      </c>
      <c r="K57" s="1">
        <v>0.22125244140625</v>
      </c>
      <c r="L57" s="1">
        <f t="shared" si="12"/>
        <v>0.41405359903971339</v>
      </c>
      <c r="M57" s="1">
        <f t="shared" si="0"/>
        <v>2.3047129313151001E-2</v>
      </c>
      <c r="N57" s="1">
        <f t="shared" si="1"/>
        <v>0.22641817728678368</v>
      </c>
      <c r="O57" s="1" t="str">
        <f>_xlfn.XLOOKUP(MAX(L57:N57),L57:N57,L$1:N$1)</f>
        <v>Merge Sort (Averaged)</v>
      </c>
      <c r="P57" s="1">
        <f t="shared" si="19"/>
        <v>8</v>
      </c>
      <c r="Q57" s="1">
        <f t="shared" si="20"/>
        <v>4</v>
      </c>
      <c r="R57">
        <f t="shared" si="2"/>
        <v>8</v>
      </c>
      <c r="S57" t="e">
        <f t="shared" si="3"/>
        <v>#N/A</v>
      </c>
      <c r="T57" t="e">
        <f t="shared" si="4"/>
        <v>#N/A</v>
      </c>
    </row>
    <row r="58" spans="1:20" x14ac:dyDescent="0.2">
      <c r="A58" s="1"/>
      <c r="B58" s="1">
        <f t="shared" si="18"/>
        <v>9</v>
      </c>
      <c r="C58" s="1">
        <v>0.89383125305175704</v>
      </c>
      <c r="D58" s="1">
        <v>4.1246414184570299E-2</v>
      </c>
      <c r="E58" s="1">
        <v>0.47278404235839799</v>
      </c>
      <c r="F58" s="1">
        <v>0.89287757873535101</v>
      </c>
      <c r="G58" s="1">
        <v>4.1007995605468701E-2</v>
      </c>
      <c r="H58" s="1">
        <v>0.43797492980956998</v>
      </c>
      <c r="I58" s="1">
        <v>0.87308883666992099</v>
      </c>
      <c r="J58" s="1">
        <v>4.1961669921875E-2</v>
      </c>
      <c r="K58" s="1">
        <v>0.44798851013183499</v>
      </c>
      <c r="L58" s="1">
        <f t="shared" si="12"/>
        <v>0.88659922281900971</v>
      </c>
      <c r="M58" s="1">
        <f t="shared" si="0"/>
        <v>4.1405359903971331E-2</v>
      </c>
      <c r="N58" s="1">
        <f t="shared" si="1"/>
        <v>0.45291582743326764</v>
      </c>
      <c r="O58" s="1" t="str">
        <f>_xlfn.XLOOKUP(MAX(L58:N58),L58:N58,L$1:N$1)</f>
        <v>Merge Sort (Averaged)</v>
      </c>
      <c r="P58" s="1">
        <f t="shared" si="19"/>
        <v>9</v>
      </c>
      <c r="Q58" s="1">
        <f t="shared" si="20"/>
        <v>4</v>
      </c>
      <c r="R58">
        <f t="shared" si="2"/>
        <v>9</v>
      </c>
      <c r="S58" t="e">
        <f t="shared" si="3"/>
        <v>#N/A</v>
      </c>
      <c r="T58" t="e">
        <f t="shared" si="4"/>
        <v>#N/A</v>
      </c>
    </row>
    <row r="59" spans="1:20" x14ac:dyDescent="0.2">
      <c r="A59" s="1"/>
      <c r="B59" s="1">
        <f t="shared" si="18"/>
        <v>10</v>
      </c>
      <c r="C59" s="1">
        <v>2.0270347595214799</v>
      </c>
      <c r="D59" s="1">
        <v>8.0108642578125E-2</v>
      </c>
      <c r="E59" s="1">
        <v>2.4099349975585902</v>
      </c>
      <c r="F59" s="1">
        <v>2.03800201416015</v>
      </c>
      <c r="G59" s="1">
        <v>7.9154968261718694E-2</v>
      </c>
      <c r="H59" s="1">
        <v>2.1030902862548801</v>
      </c>
      <c r="I59" s="1">
        <v>1.89900398254394</v>
      </c>
      <c r="J59" s="1">
        <v>8.0108642578125E-2</v>
      </c>
      <c r="K59" s="1">
        <v>2.3701190948486301</v>
      </c>
      <c r="L59" s="1">
        <f t="shared" si="12"/>
        <v>1.9880135854085232</v>
      </c>
      <c r="M59" s="1">
        <f t="shared" si="0"/>
        <v>7.9790751139322894E-2</v>
      </c>
      <c r="N59" s="1">
        <f t="shared" si="1"/>
        <v>2.2943814595540335</v>
      </c>
      <c r="O59" s="1" t="str">
        <f>_xlfn.XLOOKUP(MAX(L59:N59),L59:N59,L$1:N$1)</f>
        <v>Radix Sort (Averaged)</v>
      </c>
      <c r="P59" s="1">
        <f t="shared" si="19"/>
        <v>10</v>
      </c>
      <c r="Q59" s="1">
        <f t="shared" si="20"/>
        <v>4</v>
      </c>
      <c r="R59" t="e">
        <f t="shared" si="2"/>
        <v>#N/A</v>
      </c>
      <c r="S59" t="e">
        <f t="shared" si="3"/>
        <v>#N/A</v>
      </c>
      <c r="T59">
        <f t="shared" si="4"/>
        <v>10</v>
      </c>
    </row>
    <row r="60" spans="1:20" x14ac:dyDescent="0.2">
      <c r="A60" s="1"/>
      <c r="B60" s="1">
        <f t="shared" si="18"/>
        <v>11</v>
      </c>
      <c r="C60" s="1">
        <v>4.44197654724121</v>
      </c>
      <c r="D60" s="1">
        <v>0.15306472778320299</v>
      </c>
      <c r="E60" s="1">
        <v>1.9779205322265601</v>
      </c>
      <c r="F60" s="1">
        <v>4.4500827789306596</v>
      </c>
      <c r="G60" s="1">
        <v>0.15902519226074199</v>
      </c>
      <c r="H60" s="1">
        <v>1.94621086120605</v>
      </c>
      <c r="I60" s="1">
        <v>4.1530132293701101</v>
      </c>
      <c r="J60" s="1">
        <v>0.15497207641601499</v>
      </c>
      <c r="K60" s="1">
        <v>2.0270347595214799</v>
      </c>
      <c r="L60" s="1">
        <f t="shared" si="12"/>
        <v>4.3483575185139935</v>
      </c>
      <c r="M60" s="1">
        <f t="shared" si="0"/>
        <v>0.15568733215331998</v>
      </c>
      <c r="N60" s="1">
        <f t="shared" si="1"/>
        <v>1.9837220509846967</v>
      </c>
      <c r="O60" s="1" t="str">
        <f>_xlfn.XLOOKUP(MAX(L60:N60),L60:N60,L$1:N$1)</f>
        <v>Merge Sort (Averaged)</v>
      </c>
      <c r="P60" s="1">
        <f t="shared" si="19"/>
        <v>11</v>
      </c>
      <c r="Q60" s="1">
        <f t="shared" si="20"/>
        <v>4</v>
      </c>
      <c r="R60">
        <f t="shared" si="2"/>
        <v>11</v>
      </c>
      <c r="S60" t="e">
        <f t="shared" si="3"/>
        <v>#N/A</v>
      </c>
      <c r="T60" t="e">
        <f t="shared" si="4"/>
        <v>#N/A</v>
      </c>
    </row>
    <row r="61" spans="1:20" x14ac:dyDescent="0.2">
      <c r="A61" s="1"/>
      <c r="B61" s="1">
        <f t="shared" si="18"/>
        <v>12</v>
      </c>
      <c r="C61" s="1">
        <v>9.7982883453369105</v>
      </c>
      <c r="D61" s="1">
        <v>0.29897689819335899</v>
      </c>
      <c r="E61" s="1">
        <v>3.8931369781494101</v>
      </c>
      <c r="F61" s="1">
        <v>9.7861289978027308</v>
      </c>
      <c r="G61" s="1">
        <v>0.31208992004394498</v>
      </c>
      <c r="H61" s="1">
        <v>4.0140151977539</v>
      </c>
      <c r="I61" s="1">
        <v>9.2589855194091797</v>
      </c>
      <c r="J61" s="1">
        <v>0.32496452331542902</v>
      </c>
      <c r="K61" s="1">
        <v>3.89790534973144</v>
      </c>
      <c r="L61" s="1">
        <f t="shared" si="12"/>
        <v>9.6144676208496076</v>
      </c>
      <c r="M61" s="1">
        <f t="shared" si="0"/>
        <v>0.31201044718424437</v>
      </c>
      <c r="N61" s="1">
        <f t="shared" si="1"/>
        <v>3.9350191752115831</v>
      </c>
      <c r="O61" s="1" t="str">
        <f>_xlfn.XLOOKUP(MAX(L61:N61),L61:N61,L$1:N$1)</f>
        <v>Merge Sort (Averaged)</v>
      </c>
      <c r="P61" s="1">
        <f t="shared" si="19"/>
        <v>12</v>
      </c>
      <c r="Q61" s="1">
        <f t="shared" si="20"/>
        <v>4</v>
      </c>
      <c r="R61">
        <f t="shared" si="2"/>
        <v>12</v>
      </c>
      <c r="S61" t="e">
        <f t="shared" si="3"/>
        <v>#N/A</v>
      </c>
      <c r="T61" t="e">
        <f t="shared" si="4"/>
        <v>#N/A</v>
      </c>
    </row>
    <row r="62" spans="1:20" x14ac:dyDescent="0.2">
      <c r="A62" s="1"/>
      <c r="B62" s="1">
        <f t="shared" si="18"/>
        <v>13</v>
      </c>
      <c r="C62" s="1">
        <v>20.738124847412099</v>
      </c>
      <c r="D62" s="1">
        <v>0.59604644775390603</v>
      </c>
      <c r="E62" s="1">
        <v>7.8089237213134703</v>
      </c>
      <c r="F62" s="1">
        <v>20.919084548950099</v>
      </c>
      <c r="G62" s="1">
        <v>0.59199333190917902</v>
      </c>
      <c r="H62" s="1">
        <v>7.6737403869628897</v>
      </c>
      <c r="I62" s="1">
        <v>20.602226257324201</v>
      </c>
      <c r="J62" s="1">
        <v>0.59700012207031194</v>
      </c>
      <c r="K62" s="1">
        <v>7.65323638916015</v>
      </c>
      <c r="L62" s="1">
        <f t="shared" si="12"/>
        <v>20.753145217895465</v>
      </c>
      <c r="M62" s="1">
        <f t="shared" si="0"/>
        <v>0.595013300577799</v>
      </c>
      <c r="N62" s="1">
        <f t="shared" si="1"/>
        <v>7.7119668324788364</v>
      </c>
      <c r="O62" s="1" t="str">
        <f>_xlfn.XLOOKUP(MAX(L62:N62),L62:N62,L$1:N$1)</f>
        <v>Merge Sort (Averaged)</v>
      </c>
      <c r="P62" s="1">
        <f t="shared" si="19"/>
        <v>13</v>
      </c>
      <c r="Q62" s="1">
        <f t="shared" si="20"/>
        <v>4</v>
      </c>
      <c r="R62">
        <f t="shared" si="2"/>
        <v>13</v>
      </c>
      <c r="S62" t="e">
        <f t="shared" si="3"/>
        <v>#N/A</v>
      </c>
      <c r="T62" t="e">
        <f t="shared" si="4"/>
        <v>#N/A</v>
      </c>
    </row>
    <row r="63" spans="1:20" x14ac:dyDescent="0.2">
      <c r="A63" s="1"/>
      <c r="B63" s="1">
        <f t="shared" si="18"/>
        <v>14</v>
      </c>
      <c r="C63" s="1">
        <v>42.566299438476499</v>
      </c>
      <c r="D63" s="1">
        <v>1.18112564086914</v>
      </c>
      <c r="E63" s="1">
        <v>19.298791885375898</v>
      </c>
      <c r="F63" s="1">
        <v>42.186975479125898</v>
      </c>
      <c r="G63" s="1">
        <v>1.27506256103515</v>
      </c>
      <c r="H63" s="1">
        <v>20.883083343505799</v>
      </c>
      <c r="I63" s="1">
        <v>43.910026550292898</v>
      </c>
      <c r="J63" s="1">
        <v>1.19900703430175</v>
      </c>
      <c r="K63" s="1">
        <v>20.5268859863281</v>
      </c>
      <c r="L63" s="1">
        <f t="shared" si="12"/>
        <v>42.887767155965101</v>
      </c>
      <c r="M63" s="1">
        <f t="shared" si="0"/>
        <v>1.2183984120686799</v>
      </c>
      <c r="N63" s="1">
        <f t="shared" si="1"/>
        <v>20.236253738403267</v>
      </c>
      <c r="O63" s="1" t="str">
        <f>_xlfn.XLOOKUP(MAX(L63:N63),L63:N63,L$1:N$1)</f>
        <v>Merge Sort (Averaged)</v>
      </c>
      <c r="P63" s="1">
        <f t="shared" si="19"/>
        <v>14</v>
      </c>
      <c r="Q63" s="1">
        <f t="shared" si="20"/>
        <v>4</v>
      </c>
      <c r="R63">
        <f t="shared" si="2"/>
        <v>14</v>
      </c>
      <c r="S63" t="e">
        <f t="shared" si="3"/>
        <v>#N/A</v>
      </c>
      <c r="T63" t="e">
        <f t="shared" si="4"/>
        <v>#N/A</v>
      </c>
    </row>
    <row r="64" spans="1:20" x14ac:dyDescent="0.2">
      <c r="A64" s="1"/>
      <c r="B64" s="1">
        <f>B63+1</f>
        <v>15</v>
      </c>
      <c r="C64" s="1">
        <v>88.8278484344482</v>
      </c>
      <c r="D64" s="1">
        <v>2.38800048828125</v>
      </c>
      <c r="E64" s="1">
        <v>37.886857986450103</v>
      </c>
      <c r="F64" s="1">
        <v>89.343070983886705</v>
      </c>
      <c r="G64" s="1">
        <v>2.3970603942871</v>
      </c>
      <c r="H64" s="1">
        <v>39.983034133911097</v>
      </c>
      <c r="I64" s="1">
        <v>89.528083801269503</v>
      </c>
      <c r="J64" s="1">
        <v>2.3291110992431601</v>
      </c>
      <c r="K64" s="1">
        <v>40.040016174316399</v>
      </c>
      <c r="L64" s="1">
        <f t="shared" si="12"/>
        <v>89.233001073201464</v>
      </c>
      <c r="M64" s="1">
        <f t="shared" si="0"/>
        <v>2.3713906606038369</v>
      </c>
      <c r="N64" s="1">
        <f t="shared" si="1"/>
        <v>39.303302764892528</v>
      </c>
      <c r="O64" s="1" t="str">
        <f>_xlfn.XLOOKUP(MAX(L64:N64),L64:N64,L$1:N$1)</f>
        <v>Merge Sort (Averaged)</v>
      </c>
      <c r="P64" s="1">
        <f>P63+1</f>
        <v>15</v>
      </c>
      <c r="Q64" s="1">
        <f t="shared" si="20"/>
        <v>4</v>
      </c>
      <c r="R64">
        <f t="shared" si="2"/>
        <v>15</v>
      </c>
      <c r="S64" t="e">
        <f t="shared" si="3"/>
        <v>#N/A</v>
      </c>
      <c r="T64" t="e">
        <f t="shared" si="4"/>
        <v>#N/A</v>
      </c>
    </row>
    <row r="65" spans="1:20" x14ac:dyDescent="0.2">
      <c r="A65" s="1"/>
      <c r="B65" s="1">
        <f t="shared" si="18"/>
        <v>16</v>
      </c>
      <c r="C65" s="1">
        <v>186.53321266174299</v>
      </c>
      <c r="D65" s="1">
        <v>5.8031082153320304</v>
      </c>
      <c r="E65" s="1">
        <v>82.676887512207003</v>
      </c>
      <c r="F65" s="1">
        <v>186.90180778503401</v>
      </c>
      <c r="G65" s="1">
        <v>4.7149658203125</v>
      </c>
      <c r="H65" s="1">
        <v>85.695981979370103</v>
      </c>
      <c r="I65" s="1">
        <v>190.05680084228501</v>
      </c>
      <c r="J65" s="1">
        <v>4.6908855438232404</v>
      </c>
      <c r="K65" s="1">
        <v>82.058906555175696</v>
      </c>
      <c r="L65" s="1">
        <f t="shared" si="12"/>
        <v>187.83060709635402</v>
      </c>
      <c r="M65" s="1">
        <f t="shared" si="0"/>
        <v>5.069653193155923</v>
      </c>
      <c r="N65" s="1">
        <f t="shared" si="1"/>
        <v>83.477258682250934</v>
      </c>
      <c r="O65" s="1" t="str">
        <f>_xlfn.XLOOKUP(MAX(L65:N65),L65:N65,L$1:N$1)</f>
        <v>Merge Sort (Averaged)</v>
      </c>
      <c r="P65" s="1">
        <f t="shared" ref="P65:P78" si="21">P64+1</f>
        <v>16</v>
      </c>
      <c r="Q65" s="1">
        <f t="shared" si="20"/>
        <v>4</v>
      </c>
      <c r="R65">
        <f t="shared" si="2"/>
        <v>16</v>
      </c>
      <c r="S65" t="e">
        <f t="shared" si="3"/>
        <v>#N/A</v>
      </c>
      <c r="T65" t="e">
        <f t="shared" si="4"/>
        <v>#N/A</v>
      </c>
    </row>
    <row r="66" spans="1:20" x14ac:dyDescent="0.2">
      <c r="A66" s="1"/>
      <c r="B66" s="1">
        <f>1</f>
        <v>1</v>
      </c>
      <c r="C66" s="1">
        <v>5.9604644775390599E-3</v>
      </c>
      <c r="D66" s="1">
        <v>2.86102294921875E-3</v>
      </c>
      <c r="E66" s="1">
        <v>1.47819519042968E-2</v>
      </c>
      <c r="F66" s="1">
        <v>3.814697265625E-3</v>
      </c>
      <c r="G66" s="1">
        <v>3.0994415283203099E-3</v>
      </c>
      <c r="H66" s="1">
        <v>1.5974044799804601E-2</v>
      </c>
      <c r="I66" s="1">
        <v>1.9073486328125E-3</v>
      </c>
      <c r="J66" s="1">
        <v>2.86102294921875E-3</v>
      </c>
      <c r="K66" s="1">
        <v>1.52587890625E-2</v>
      </c>
      <c r="L66" s="1">
        <f t="shared" si="12"/>
        <v>3.8941701253255197E-3</v>
      </c>
      <c r="M66" s="1">
        <f t="shared" si="0"/>
        <v>2.9404958089192697E-3</v>
      </c>
      <c r="N66" s="1">
        <f t="shared" si="1"/>
        <v>1.5338261922200468E-2</v>
      </c>
      <c r="O66" s="1" t="str">
        <f>_xlfn.XLOOKUP(MAX(L66:N66),L66:N66,L$1:N$1)</f>
        <v>Radix Sort (Averaged)</v>
      </c>
      <c r="P66" s="1">
        <f>1</f>
        <v>1</v>
      </c>
      <c r="Q66" s="1">
        <f>Q50+1</f>
        <v>5</v>
      </c>
      <c r="R66" t="e">
        <f t="shared" si="2"/>
        <v>#N/A</v>
      </c>
      <c r="S66" t="e">
        <f t="shared" si="3"/>
        <v>#N/A</v>
      </c>
      <c r="T66">
        <f t="shared" si="4"/>
        <v>1</v>
      </c>
    </row>
    <row r="67" spans="1:20" x14ac:dyDescent="0.2">
      <c r="A67" s="1"/>
      <c r="B67" s="1">
        <f>B66+1</f>
        <v>2</v>
      </c>
      <c r="C67" s="1">
        <v>3.0994415283203099E-3</v>
      </c>
      <c r="D67" s="1">
        <v>2.86102294921875E-3</v>
      </c>
      <c r="E67" s="1">
        <v>1.09672546386718E-2</v>
      </c>
      <c r="F67" s="1">
        <v>3.0994415283203099E-3</v>
      </c>
      <c r="G67" s="1">
        <v>3.0994415283203099E-3</v>
      </c>
      <c r="H67" s="1">
        <v>1.07288360595703E-2</v>
      </c>
      <c r="I67" s="1">
        <v>3.0994415283203099E-3</v>
      </c>
      <c r="J67" s="1">
        <v>3.0994415283203099E-3</v>
      </c>
      <c r="K67" s="1">
        <v>1.09672546386718E-2</v>
      </c>
      <c r="L67" s="1">
        <f t="shared" si="12"/>
        <v>3.0994415283203103E-3</v>
      </c>
      <c r="M67" s="1">
        <f t="shared" ref="M67:M130" si="22">AVERAGE(J67,G67,D67)</f>
        <v>3.0199686686197898E-3</v>
      </c>
      <c r="N67" s="1">
        <f t="shared" ref="N67:N130" si="23">AVERAGE(K67,H67,E67)</f>
        <v>1.0887781778971302E-2</v>
      </c>
      <c r="O67" s="1" t="str">
        <f>_xlfn.XLOOKUP(MAX(L67:N67),L67:N67,L$1:N$1)</f>
        <v>Radix Sort (Averaged)</v>
      </c>
      <c r="P67" s="1">
        <f>P66+1</f>
        <v>2</v>
      </c>
      <c r="Q67" s="1">
        <f>Q66</f>
        <v>5</v>
      </c>
      <c r="R67" t="e">
        <f t="shared" ref="R67:R130" si="24">IF(O67=L$1,P67,NA())</f>
        <v>#N/A</v>
      </c>
      <c r="S67" t="e">
        <f t="shared" ref="S67:S130" si="25">IF(O67=M$1,P67,NA())</f>
        <v>#N/A</v>
      </c>
      <c r="T67">
        <f t="shared" ref="T67:T130" si="26">IF(O67=N$1,P67,NA())</f>
        <v>2</v>
      </c>
    </row>
    <row r="68" spans="1:20" x14ac:dyDescent="0.2">
      <c r="A68" s="1"/>
      <c r="B68" s="1">
        <f t="shared" ref="B68:B81" si="27">B67+1</f>
        <v>3</v>
      </c>
      <c r="C68" s="1">
        <v>7.1525573730468698E-3</v>
      </c>
      <c r="D68" s="1">
        <v>3.0994415283203099E-3</v>
      </c>
      <c r="E68" s="1">
        <v>1.3828277587890601E-2</v>
      </c>
      <c r="F68" s="1">
        <v>5.9604644775390599E-3</v>
      </c>
      <c r="G68" s="1">
        <v>3.0994415283203099E-3</v>
      </c>
      <c r="H68" s="1">
        <v>1.4066696166992101E-2</v>
      </c>
      <c r="I68" s="1">
        <v>5.9604644775390599E-3</v>
      </c>
      <c r="J68" s="1">
        <v>3.0994415283203099E-3</v>
      </c>
      <c r="K68" s="1">
        <v>1.4066696166992101E-2</v>
      </c>
      <c r="L68" s="1">
        <f t="shared" si="12"/>
        <v>6.3578287760416635E-3</v>
      </c>
      <c r="M68" s="1">
        <f t="shared" si="22"/>
        <v>3.0994415283203103E-3</v>
      </c>
      <c r="N68" s="1">
        <f t="shared" si="23"/>
        <v>1.3987223307291602E-2</v>
      </c>
      <c r="O68" s="1" t="str">
        <f>_xlfn.XLOOKUP(MAX(L68:N68),L68:N68,L$1:N$1)</f>
        <v>Radix Sort (Averaged)</v>
      </c>
      <c r="P68" s="1">
        <f t="shared" ref="P68:P81" si="28">P67+1</f>
        <v>3</v>
      </c>
      <c r="Q68" s="1">
        <f t="shared" ref="Q68:Q81" si="29">Q67</f>
        <v>5</v>
      </c>
      <c r="R68" t="e">
        <f t="shared" si="24"/>
        <v>#N/A</v>
      </c>
      <c r="S68" t="e">
        <f t="shared" si="25"/>
        <v>#N/A</v>
      </c>
      <c r="T68">
        <f t="shared" si="26"/>
        <v>3</v>
      </c>
    </row>
    <row r="69" spans="1:20" x14ac:dyDescent="0.2">
      <c r="A69" s="1"/>
      <c r="B69" s="1">
        <f t="shared" si="27"/>
        <v>4</v>
      </c>
      <c r="C69" s="1">
        <v>1.5735626220703101E-2</v>
      </c>
      <c r="D69" s="1">
        <v>4.0531158447265599E-3</v>
      </c>
      <c r="E69" s="1">
        <v>2.5987625122070299E-2</v>
      </c>
      <c r="F69" s="1">
        <v>1.5974044799804601E-2</v>
      </c>
      <c r="G69" s="1">
        <v>3.814697265625E-3</v>
      </c>
      <c r="H69" s="1">
        <v>2.47955322265625E-2</v>
      </c>
      <c r="I69" s="1">
        <v>1.5735626220703101E-2</v>
      </c>
      <c r="J69" s="1">
        <v>3.814697265625E-3</v>
      </c>
      <c r="K69" s="1">
        <v>2.69412994384765E-2</v>
      </c>
      <c r="L69" s="1">
        <f t="shared" si="12"/>
        <v>1.58150990804036E-2</v>
      </c>
      <c r="M69" s="1">
        <f t="shared" si="22"/>
        <v>3.8941701253255197E-3</v>
      </c>
      <c r="N69" s="1">
        <f t="shared" si="23"/>
        <v>2.5908152262369765E-2</v>
      </c>
      <c r="O69" s="1" t="str">
        <f>_xlfn.XLOOKUP(MAX(L69:N69),L69:N69,L$1:N$1)</f>
        <v>Radix Sort (Averaged)</v>
      </c>
      <c r="P69" s="1">
        <f t="shared" si="28"/>
        <v>4</v>
      </c>
      <c r="Q69" s="1">
        <f t="shared" si="29"/>
        <v>5</v>
      </c>
      <c r="R69" t="e">
        <f t="shared" si="24"/>
        <v>#N/A</v>
      </c>
      <c r="S69" t="e">
        <f t="shared" si="25"/>
        <v>#N/A</v>
      </c>
      <c r="T69">
        <f t="shared" si="26"/>
        <v>4</v>
      </c>
    </row>
    <row r="70" spans="1:20" x14ac:dyDescent="0.2">
      <c r="A70" s="1"/>
      <c r="B70" s="1">
        <f t="shared" si="27"/>
        <v>5</v>
      </c>
      <c r="C70" s="1">
        <v>3.9339065551757799E-2</v>
      </c>
      <c r="D70" s="1">
        <v>5.9604644775390599E-3</v>
      </c>
      <c r="E70" s="1">
        <v>3.0040740966796799E-2</v>
      </c>
      <c r="F70" s="1">
        <v>3.7908554077148403E-2</v>
      </c>
      <c r="G70" s="1">
        <v>5.7220458984375E-3</v>
      </c>
      <c r="H70" s="1">
        <v>3.6001205444335903E-2</v>
      </c>
      <c r="I70" s="1">
        <v>3.814697265625E-2</v>
      </c>
      <c r="J70" s="1">
        <v>5.9604644775390599E-3</v>
      </c>
      <c r="K70" s="1">
        <v>2.9802322387695299E-2</v>
      </c>
      <c r="L70" s="1">
        <f t="shared" si="12"/>
        <v>3.8464864095052072E-2</v>
      </c>
      <c r="M70" s="1">
        <f t="shared" si="22"/>
        <v>5.8809916178385394E-3</v>
      </c>
      <c r="N70" s="1">
        <f t="shared" si="23"/>
        <v>3.1948089599609326E-2</v>
      </c>
      <c r="O70" s="1" t="str">
        <f>_xlfn.XLOOKUP(MAX(L70:N70),L70:N70,L$1:N$1)</f>
        <v>Merge Sort (Averaged)</v>
      </c>
      <c r="P70" s="1">
        <f t="shared" si="28"/>
        <v>5</v>
      </c>
      <c r="Q70" s="1">
        <f t="shared" si="29"/>
        <v>5</v>
      </c>
      <c r="R70">
        <f t="shared" si="24"/>
        <v>5</v>
      </c>
      <c r="S70" t="e">
        <f t="shared" si="25"/>
        <v>#N/A</v>
      </c>
      <c r="T70" t="e">
        <f t="shared" si="26"/>
        <v>#N/A</v>
      </c>
    </row>
    <row r="71" spans="1:20" x14ac:dyDescent="0.2">
      <c r="A71" s="1"/>
      <c r="B71" s="1">
        <f t="shared" si="27"/>
        <v>6</v>
      </c>
      <c r="C71" s="1">
        <v>8.6069107055663993E-2</v>
      </c>
      <c r="D71" s="1">
        <v>8.1062316894531198E-3</v>
      </c>
      <c r="E71" s="1">
        <v>5.6028366088867097E-2</v>
      </c>
      <c r="F71" s="1">
        <v>9.6082687377929604E-2</v>
      </c>
      <c r="G71" s="1">
        <v>1.0013580322265601E-2</v>
      </c>
      <c r="H71" s="1">
        <v>5.8174133300781201E-2</v>
      </c>
      <c r="I71" s="1">
        <v>8.4877014160156194E-2</v>
      </c>
      <c r="J71" s="1">
        <v>8.1062316894531198E-3</v>
      </c>
      <c r="K71" s="1">
        <v>5.6028366088867097E-2</v>
      </c>
      <c r="L71" s="1">
        <f t="shared" si="12"/>
        <v>8.9009602864583259E-2</v>
      </c>
      <c r="M71" s="1">
        <f t="shared" si="22"/>
        <v>8.7420145670572807E-3</v>
      </c>
      <c r="N71" s="1">
        <f t="shared" si="23"/>
        <v>5.6743621826171799E-2</v>
      </c>
      <c r="O71" s="1" t="str">
        <f>_xlfn.XLOOKUP(MAX(L71:N71),L71:N71,L$1:N$1)</f>
        <v>Merge Sort (Averaged)</v>
      </c>
      <c r="P71" s="1">
        <f t="shared" si="28"/>
        <v>6</v>
      </c>
      <c r="Q71" s="1">
        <f t="shared" si="29"/>
        <v>5</v>
      </c>
      <c r="R71">
        <f t="shared" si="24"/>
        <v>6</v>
      </c>
      <c r="S71" t="e">
        <f t="shared" si="25"/>
        <v>#N/A</v>
      </c>
      <c r="T71" t="e">
        <f t="shared" si="26"/>
        <v>#N/A</v>
      </c>
    </row>
    <row r="72" spans="1:20" x14ac:dyDescent="0.2">
      <c r="A72" s="1"/>
      <c r="B72" s="1">
        <f t="shared" si="27"/>
        <v>7</v>
      </c>
      <c r="C72" s="1">
        <v>0.19288063049316401</v>
      </c>
      <c r="D72" s="1">
        <v>1.4066696166992101E-2</v>
      </c>
      <c r="E72" s="1">
        <v>0.123977661132812</v>
      </c>
      <c r="F72" s="1">
        <v>0.19121170043945299</v>
      </c>
      <c r="G72" s="1">
        <v>1.52587890625E-2</v>
      </c>
      <c r="H72" s="1">
        <v>0.111103057861328</v>
      </c>
      <c r="I72" s="1">
        <v>0.19788742065429599</v>
      </c>
      <c r="J72" s="1">
        <v>1.5020370483398399E-2</v>
      </c>
      <c r="K72" s="1">
        <v>0.111103057861328</v>
      </c>
      <c r="L72" s="1">
        <f t="shared" si="12"/>
        <v>0.19399325052897098</v>
      </c>
      <c r="M72" s="1">
        <f t="shared" si="22"/>
        <v>1.4781951904296833E-2</v>
      </c>
      <c r="N72" s="1">
        <f t="shared" si="23"/>
        <v>0.11539459228515599</v>
      </c>
      <c r="O72" s="1" t="str">
        <f>_xlfn.XLOOKUP(MAX(L72:N72),L72:N72,L$1:N$1)</f>
        <v>Merge Sort (Averaged)</v>
      </c>
      <c r="P72" s="1">
        <f t="shared" si="28"/>
        <v>7</v>
      </c>
      <c r="Q72" s="1">
        <f t="shared" si="29"/>
        <v>5</v>
      </c>
      <c r="R72">
        <f t="shared" si="24"/>
        <v>7</v>
      </c>
      <c r="S72" t="e">
        <f t="shared" si="25"/>
        <v>#N/A</v>
      </c>
      <c r="T72" t="e">
        <f t="shared" si="26"/>
        <v>#N/A</v>
      </c>
    </row>
    <row r="73" spans="1:20" x14ac:dyDescent="0.2">
      <c r="A73" s="1"/>
      <c r="B73" s="1">
        <f t="shared" si="27"/>
        <v>8</v>
      </c>
      <c r="C73" s="1">
        <v>0.429153442382812</v>
      </c>
      <c r="D73" s="1">
        <v>2.5033950805664E-2</v>
      </c>
      <c r="E73" s="1">
        <v>0.226974487304687</v>
      </c>
      <c r="F73" s="1">
        <v>0.41699409484863198</v>
      </c>
      <c r="G73" s="1">
        <v>2.3841857910156201E-2</v>
      </c>
      <c r="H73" s="1">
        <v>0.23818016052245999</v>
      </c>
      <c r="I73" s="1">
        <v>0.415802001953125</v>
      </c>
      <c r="J73" s="1">
        <v>2.4080276489257799E-2</v>
      </c>
      <c r="K73" s="1">
        <v>0.226020812988281</v>
      </c>
      <c r="L73" s="1">
        <f t="shared" si="12"/>
        <v>0.42064984639485631</v>
      </c>
      <c r="M73" s="1">
        <f t="shared" si="22"/>
        <v>2.4318695068359333E-2</v>
      </c>
      <c r="N73" s="1">
        <f t="shared" si="23"/>
        <v>0.23039182027180929</v>
      </c>
      <c r="O73" s="1" t="str">
        <f>_xlfn.XLOOKUP(MAX(L73:N73),L73:N73,L$1:N$1)</f>
        <v>Merge Sort (Averaged)</v>
      </c>
      <c r="P73" s="1">
        <f t="shared" si="28"/>
        <v>8</v>
      </c>
      <c r="Q73" s="1">
        <f t="shared" si="29"/>
        <v>5</v>
      </c>
      <c r="R73">
        <f t="shared" si="24"/>
        <v>8</v>
      </c>
      <c r="S73" t="e">
        <f t="shared" si="25"/>
        <v>#N/A</v>
      </c>
      <c r="T73" t="e">
        <f t="shared" si="26"/>
        <v>#N/A</v>
      </c>
    </row>
    <row r="74" spans="1:20" x14ac:dyDescent="0.2">
      <c r="A74" s="1"/>
      <c r="B74" s="1">
        <f t="shared" si="27"/>
        <v>9</v>
      </c>
      <c r="C74" s="1">
        <v>0.89311599731445301</v>
      </c>
      <c r="D74" s="1">
        <v>4.3153762817382799E-2</v>
      </c>
      <c r="E74" s="1">
        <v>0.45895576477050698</v>
      </c>
      <c r="F74" s="1">
        <v>0.90098381042480402</v>
      </c>
      <c r="G74" s="1">
        <v>4.1007995605468701E-2</v>
      </c>
      <c r="H74" s="1">
        <v>0.43892860412597601</v>
      </c>
      <c r="I74" s="1">
        <v>0.89597702026367099</v>
      </c>
      <c r="J74" s="1">
        <v>4.3153762817382799E-2</v>
      </c>
      <c r="K74" s="1">
        <v>0.45299530029296797</v>
      </c>
      <c r="L74" s="1">
        <f t="shared" si="12"/>
        <v>0.89669227600097601</v>
      </c>
      <c r="M74" s="1">
        <f t="shared" si="22"/>
        <v>4.2438507080078104E-2</v>
      </c>
      <c r="N74" s="1">
        <f t="shared" si="23"/>
        <v>0.45029322306315028</v>
      </c>
      <c r="O74" s="1" t="str">
        <f>_xlfn.XLOOKUP(MAX(L74:N74),L74:N74,L$1:N$1)</f>
        <v>Merge Sort (Averaged)</v>
      </c>
      <c r="P74" s="1">
        <f t="shared" si="28"/>
        <v>9</v>
      </c>
      <c r="Q74" s="1">
        <f t="shared" si="29"/>
        <v>5</v>
      </c>
      <c r="R74">
        <f t="shared" si="24"/>
        <v>9</v>
      </c>
      <c r="S74" t="e">
        <f t="shared" si="25"/>
        <v>#N/A</v>
      </c>
      <c r="T74" t="e">
        <f t="shared" si="26"/>
        <v>#N/A</v>
      </c>
    </row>
    <row r="75" spans="1:20" x14ac:dyDescent="0.2">
      <c r="A75" s="1"/>
      <c r="B75" s="1">
        <f t="shared" si="27"/>
        <v>10</v>
      </c>
      <c r="C75" s="1">
        <v>2.0360946655273402</v>
      </c>
      <c r="D75" s="1">
        <v>8.2254409790038993E-2</v>
      </c>
      <c r="E75" s="1">
        <v>1.02996826171875</v>
      </c>
      <c r="F75" s="1">
        <v>2.03585624694824</v>
      </c>
      <c r="G75" s="1">
        <v>7.6055526733398396E-2</v>
      </c>
      <c r="H75" s="1">
        <v>0.96583366394042902</v>
      </c>
      <c r="I75" s="1">
        <v>2.0458698272704998</v>
      </c>
      <c r="J75" s="1">
        <v>7.8916549682617104E-2</v>
      </c>
      <c r="K75" s="1">
        <v>1.01494789123535</v>
      </c>
      <c r="L75" s="1">
        <f t="shared" si="12"/>
        <v>2.0392735799153598</v>
      </c>
      <c r="M75" s="1">
        <f t="shared" si="22"/>
        <v>7.9075495402018178E-2</v>
      </c>
      <c r="N75" s="1">
        <f t="shared" si="23"/>
        <v>1.0035832722981763</v>
      </c>
      <c r="O75" s="1" t="str">
        <f>_xlfn.XLOOKUP(MAX(L75:N75),L75:N75,L$1:N$1)</f>
        <v>Merge Sort (Averaged)</v>
      </c>
      <c r="P75" s="1">
        <f t="shared" si="28"/>
        <v>10</v>
      </c>
      <c r="Q75" s="1">
        <f t="shared" si="29"/>
        <v>5</v>
      </c>
      <c r="R75">
        <f t="shared" si="24"/>
        <v>10</v>
      </c>
      <c r="S75" t="e">
        <f t="shared" si="25"/>
        <v>#N/A</v>
      </c>
      <c r="T75" t="e">
        <f t="shared" si="26"/>
        <v>#N/A</v>
      </c>
    </row>
    <row r="76" spans="1:20" x14ac:dyDescent="0.2">
      <c r="A76" s="1"/>
      <c r="B76" s="1">
        <f t="shared" si="27"/>
        <v>11</v>
      </c>
      <c r="C76" s="1">
        <v>4.3897628784179599</v>
      </c>
      <c r="D76" s="1">
        <v>0.15377998352050701</v>
      </c>
      <c r="E76" s="1">
        <v>2.0699501037597599</v>
      </c>
      <c r="F76" s="1">
        <v>4.2059421539306596</v>
      </c>
      <c r="G76" s="1">
        <v>0.14996528625488201</v>
      </c>
      <c r="H76" s="1">
        <v>1.9707679748535101</v>
      </c>
      <c r="I76" s="1">
        <v>4.2409896850585902</v>
      </c>
      <c r="J76" s="1">
        <v>0.15115737915038999</v>
      </c>
      <c r="K76" s="1">
        <v>1.9352436065673799</v>
      </c>
      <c r="L76" s="1">
        <f t="shared" si="12"/>
        <v>4.2788982391357369</v>
      </c>
      <c r="M76" s="1">
        <f t="shared" si="22"/>
        <v>0.151634216308593</v>
      </c>
      <c r="N76" s="1">
        <f t="shared" si="23"/>
        <v>1.99198722839355</v>
      </c>
      <c r="O76" s="1" t="str">
        <f>_xlfn.XLOOKUP(MAX(L76:N76),L76:N76,L$1:N$1)</f>
        <v>Merge Sort (Averaged)</v>
      </c>
      <c r="P76" s="1">
        <f t="shared" si="28"/>
        <v>11</v>
      </c>
      <c r="Q76" s="1">
        <f t="shared" si="29"/>
        <v>5</v>
      </c>
      <c r="R76">
        <f t="shared" si="24"/>
        <v>11</v>
      </c>
      <c r="S76" t="e">
        <f t="shared" si="25"/>
        <v>#N/A</v>
      </c>
      <c r="T76" t="e">
        <f t="shared" si="26"/>
        <v>#N/A</v>
      </c>
    </row>
    <row r="77" spans="1:20" x14ac:dyDescent="0.2">
      <c r="A77" s="1"/>
      <c r="B77" s="1">
        <f t="shared" si="27"/>
        <v>12</v>
      </c>
      <c r="C77" s="1">
        <v>9.0129375457763601</v>
      </c>
      <c r="D77" s="1">
        <v>0.31208992004394498</v>
      </c>
      <c r="E77" s="1">
        <v>3.9112567901611301</v>
      </c>
      <c r="F77" s="1">
        <v>9.2122554779052699</v>
      </c>
      <c r="G77" s="1">
        <v>0.329971313476562</v>
      </c>
      <c r="H77" s="1">
        <v>4.2212009429931596</v>
      </c>
      <c r="I77" s="1">
        <v>9.0460777282714808</v>
      </c>
      <c r="J77" s="1">
        <v>0.30493736267089799</v>
      </c>
      <c r="K77" s="1">
        <v>3.9560794830322199</v>
      </c>
      <c r="L77" s="1">
        <f t="shared" si="12"/>
        <v>9.0904235839843697</v>
      </c>
      <c r="M77" s="1">
        <f t="shared" si="22"/>
        <v>0.31566619873046836</v>
      </c>
      <c r="N77" s="1">
        <f t="shared" si="23"/>
        <v>4.0295124053955034</v>
      </c>
      <c r="O77" s="1" t="str">
        <f>_xlfn.XLOOKUP(MAX(L77:N77),L77:N77,L$1:N$1)</f>
        <v>Merge Sort (Averaged)</v>
      </c>
      <c r="P77" s="1">
        <f t="shared" si="28"/>
        <v>12</v>
      </c>
      <c r="Q77" s="1">
        <f t="shared" si="29"/>
        <v>5</v>
      </c>
      <c r="R77">
        <f t="shared" si="24"/>
        <v>12</v>
      </c>
      <c r="S77" t="e">
        <f t="shared" si="25"/>
        <v>#N/A</v>
      </c>
      <c r="T77" t="e">
        <f t="shared" si="26"/>
        <v>#N/A</v>
      </c>
    </row>
    <row r="78" spans="1:20" x14ac:dyDescent="0.2">
      <c r="A78" s="1"/>
      <c r="B78" s="1">
        <f t="shared" si="27"/>
        <v>13</v>
      </c>
      <c r="C78" s="1">
        <v>20.221948623657202</v>
      </c>
      <c r="D78" s="1">
        <v>0.60367584228515603</v>
      </c>
      <c r="E78" s="1">
        <v>8.5840225219726491</v>
      </c>
      <c r="F78" s="1">
        <v>19.807100296020501</v>
      </c>
      <c r="G78" s="1">
        <v>0.61702728271484297</v>
      </c>
      <c r="H78" s="1">
        <v>8.1541538238525302</v>
      </c>
      <c r="I78" s="1">
        <v>20.107984542846602</v>
      </c>
      <c r="J78" s="1">
        <v>0.58698654174804599</v>
      </c>
      <c r="K78" s="1">
        <v>8.0189704895019496</v>
      </c>
      <c r="L78" s="1">
        <f t="shared" si="12"/>
        <v>20.045677820841433</v>
      </c>
      <c r="M78" s="1">
        <f t="shared" si="22"/>
        <v>0.60256322224934833</v>
      </c>
      <c r="N78" s="1">
        <f t="shared" si="23"/>
        <v>8.2523822784423757</v>
      </c>
      <c r="O78" s="1" t="str">
        <f>_xlfn.XLOOKUP(MAX(L78:N78),L78:N78,L$1:N$1)</f>
        <v>Merge Sort (Averaged)</v>
      </c>
      <c r="P78" s="1">
        <f t="shared" si="28"/>
        <v>13</v>
      </c>
      <c r="Q78" s="1">
        <f t="shared" si="29"/>
        <v>5</v>
      </c>
      <c r="R78">
        <f t="shared" si="24"/>
        <v>13</v>
      </c>
      <c r="S78" t="e">
        <f t="shared" si="25"/>
        <v>#N/A</v>
      </c>
      <c r="T78" t="e">
        <f t="shared" si="26"/>
        <v>#N/A</v>
      </c>
    </row>
    <row r="79" spans="1:20" x14ac:dyDescent="0.2">
      <c r="A79" s="1"/>
      <c r="B79" s="1">
        <f t="shared" si="27"/>
        <v>14</v>
      </c>
      <c r="C79" s="1">
        <v>41.881799697875898</v>
      </c>
      <c r="D79" s="1">
        <v>1.1849403381347601</v>
      </c>
      <c r="E79" s="1">
        <v>17.302036285400298</v>
      </c>
      <c r="F79" s="1">
        <v>42.268276214599602</v>
      </c>
      <c r="G79" s="1">
        <v>1.36590003967285</v>
      </c>
      <c r="H79" s="1">
        <v>19.151210784912099</v>
      </c>
      <c r="I79" s="1">
        <v>42.323827743530202</v>
      </c>
      <c r="J79" s="1">
        <v>1.31893157958984</v>
      </c>
      <c r="K79" s="1">
        <v>19.670963287353501</v>
      </c>
      <c r="L79" s="1">
        <f t="shared" si="12"/>
        <v>42.157967885335232</v>
      </c>
      <c r="M79" s="1">
        <f t="shared" si="22"/>
        <v>1.28992398579915</v>
      </c>
      <c r="N79" s="1">
        <f t="shared" si="23"/>
        <v>18.708070119221965</v>
      </c>
      <c r="O79" s="1" t="str">
        <f>_xlfn.XLOOKUP(MAX(L79:N79),L79:N79,L$1:N$1)</f>
        <v>Merge Sort (Averaged)</v>
      </c>
      <c r="P79" s="1">
        <f t="shared" si="28"/>
        <v>14</v>
      </c>
      <c r="Q79" s="1">
        <f t="shared" si="29"/>
        <v>5</v>
      </c>
      <c r="R79">
        <f t="shared" si="24"/>
        <v>14</v>
      </c>
      <c r="S79" t="e">
        <f t="shared" si="25"/>
        <v>#N/A</v>
      </c>
      <c r="T79" t="e">
        <f t="shared" si="26"/>
        <v>#N/A</v>
      </c>
    </row>
    <row r="80" spans="1:20" x14ac:dyDescent="0.2">
      <c r="A80" s="1"/>
      <c r="B80" s="1">
        <f>B79+1</f>
        <v>15</v>
      </c>
      <c r="C80" s="1">
        <v>89.457273483276296</v>
      </c>
      <c r="D80" s="1">
        <v>2.44712829589843</v>
      </c>
      <c r="E80" s="1">
        <v>38.805007934570298</v>
      </c>
      <c r="F80" s="1">
        <v>90.562105178832994</v>
      </c>
      <c r="G80" s="1">
        <v>2.58779525756835</v>
      </c>
      <c r="H80" s="1">
        <v>39.593935012817298</v>
      </c>
      <c r="I80" s="1">
        <v>88.174104690551701</v>
      </c>
      <c r="J80" s="1">
        <v>3.2701492309570299</v>
      </c>
      <c r="K80" s="1">
        <v>37.936210632324197</v>
      </c>
      <c r="L80" s="1">
        <f t="shared" si="12"/>
        <v>89.39782778422034</v>
      </c>
      <c r="M80" s="1">
        <f t="shared" si="22"/>
        <v>2.7683575948079366</v>
      </c>
      <c r="N80" s="1">
        <f t="shared" si="23"/>
        <v>38.778384526570598</v>
      </c>
      <c r="O80" s="1" t="str">
        <f>_xlfn.XLOOKUP(MAX(L80:N80),L80:N80,L$1:N$1)</f>
        <v>Merge Sort (Averaged)</v>
      </c>
      <c r="P80" s="1">
        <f>P79+1</f>
        <v>15</v>
      </c>
      <c r="Q80" s="1">
        <f t="shared" si="29"/>
        <v>5</v>
      </c>
      <c r="R80">
        <f t="shared" si="24"/>
        <v>15</v>
      </c>
      <c r="S80" t="e">
        <f t="shared" si="25"/>
        <v>#N/A</v>
      </c>
      <c r="T80" t="e">
        <f t="shared" si="26"/>
        <v>#N/A</v>
      </c>
    </row>
    <row r="81" spans="1:20" x14ac:dyDescent="0.2">
      <c r="A81" s="1"/>
      <c r="B81" s="1">
        <f t="shared" si="27"/>
        <v>16</v>
      </c>
      <c r="C81" s="1">
        <v>187.64495849609301</v>
      </c>
      <c r="D81" s="1">
        <v>4.7621726989745996</v>
      </c>
      <c r="E81" s="1">
        <v>84.2328071594238</v>
      </c>
      <c r="F81" s="1">
        <v>190.751075744628</v>
      </c>
      <c r="G81" s="1">
        <v>5.2518844604492099</v>
      </c>
      <c r="H81" s="1">
        <v>83.835124969482393</v>
      </c>
      <c r="I81" s="1">
        <v>190.546989440917</v>
      </c>
      <c r="J81" s="1">
        <v>5.4750442504882804</v>
      </c>
      <c r="K81" s="1">
        <v>83.489179611205998</v>
      </c>
      <c r="L81" s="1">
        <f t="shared" si="12"/>
        <v>189.64767456054599</v>
      </c>
      <c r="M81" s="1">
        <f t="shared" si="22"/>
        <v>5.1630338033040291</v>
      </c>
      <c r="N81" s="1">
        <f t="shared" si="23"/>
        <v>83.852370580037402</v>
      </c>
      <c r="O81" s="1" t="str">
        <f>_xlfn.XLOOKUP(MAX(L81:N81),L81:N81,L$1:N$1)</f>
        <v>Merge Sort (Averaged)</v>
      </c>
      <c r="P81" s="1">
        <f t="shared" ref="P81:P94" si="30">P80+1</f>
        <v>16</v>
      </c>
      <c r="Q81" s="1">
        <f t="shared" si="29"/>
        <v>5</v>
      </c>
      <c r="R81">
        <f t="shared" si="24"/>
        <v>16</v>
      </c>
      <c r="S81" t="e">
        <f t="shared" si="25"/>
        <v>#N/A</v>
      </c>
      <c r="T81" t="e">
        <f t="shared" si="26"/>
        <v>#N/A</v>
      </c>
    </row>
    <row r="82" spans="1:20" x14ac:dyDescent="0.2">
      <c r="A82" s="1"/>
      <c r="B82" s="1">
        <f>1</f>
        <v>1</v>
      </c>
      <c r="C82" s="1">
        <v>2.86102294921875E-3</v>
      </c>
      <c r="D82" s="1">
        <v>5.0067901611328099E-3</v>
      </c>
      <c r="E82" s="1">
        <v>1.5974044799804601E-2</v>
      </c>
      <c r="F82" s="1">
        <v>1.6689300537109299E-3</v>
      </c>
      <c r="G82" s="1">
        <v>5.0067901611328099E-3</v>
      </c>
      <c r="H82" s="1">
        <v>1.7881393432617101E-2</v>
      </c>
      <c r="I82" s="1">
        <v>1.9073486328125E-3</v>
      </c>
      <c r="J82" s="1">
        <v>5.2452087402343698E-3</v>
      </c>
      <c r="K82" s="1">
        <v>2.09808349609375E-2</v>
      </c>
      <c r="L82" s="1">
        <f t="shared" si="12"/>
        <v>2.1457672119140599E-3</v>
      </c>
      <c r="M82" s="1">
        <f t="shared" si="22"/>
        <v>5.0862630208333296E-3</v>
      </c>
      <c r="N82" s="1">
        <f t="shared" si="23"/>
        <v>1.8278757731119737E-2</v>
      </c>
      <c r="O82" s="1" t="str">
        <f>_xlfn.XLOOKUP(MAX(L82:N82),L82:N82,L$1:N$1)</f>
        <v>Radix Sort (Averaged)</v>
      </c>
      <c r="P82" s="1">
        <f>1</f>
        <v>1</v>
      </c>
      <c r="Q82" s="1">
        <f>Q66+1</f>
        <v>6</v>
      </c>
      <c r="R82" t="e">
        <f t="shared" si="24"/>
        <v>#N/A</v>
      </c>
      <c r="S82" t="e">
        <f t="shared" si="25"/>
        <v>#N/A</v>
      </c>
      <c r="T82">
        <f t="shared" si="26"/>
        <v>1</v>
      </c>
    </row>
    <row r="83" spans="1:20" x14ac:dyDescent="0.2">
      <c r="A83" s="1"/>
      <c r="B83" s="1">
        <f>B82+1</f>
        <v>2</v>
      </c>
      <c r="C83" s="1">
        <v>2.86102294921875E-3</v>
      </c>
      <c r="D83" s="1">
        <v>5.2452087402343698E-3</v>
      </c>
      <c r="E83" s="1">
        <v>1.1205673217773399E-2</v>
      </c>
      <c r="F83" s="1">
        <v>2.86102294921875E-3</v>
      </c>
      <c r="G83" s="1">
        <v>5.0067901611328099E-3</v>
      </c>
      <c r="H83" s="1">
        <v>1.09672546386718E-2</v>
      </c>
      <c r="I83" s="1">
        <v>2.86102294921875E-3</v>
      </c>
      <c r="J83" s="1">
        <v>5.2452087402343698E-3</v>
      </c>
      <c r="K83" s="1">
        <v>1.16825103759765E-2</v>
      </c>
      <c r="L83" s="1">
        <f t="shared" si="12"/>
        <v>2.86102294921875E-3</v>
      </c>
      <c r="M83" s="1">
        <f t="shared" si="22"/>
        <v>5.1657358805338501E-3</v>
      </c>
      <c r="N83" s="1">
        <f t="shared" si="23"/>
        <v>1.1285146077473898E-2</v>
      </c>
      <c r="O83" s="1" t="str">
        <f>_xlfn.XLOOKUP(MAX(L83:N83),L83:N83,L$1:N$1)</f>
        <v>Radix Sort (Averaged)</v>
      </c>
      <c r="P83" s="1">
        <f>P82+1</f>
        <v>2</v>
      </c>
      <c r="Q83" s="1">
        <f>Q82</f>
        <v>6</v>
      </c>
      <c r="R83" t="e">
        <f t="shared" si="24"/>
        <v>#N/A</v>
      </c>
      <c r="S83" t="e">
        <f t="shared" si="25"/>
        <v>#N/A</v>
      </c>
      <c r="T83">
        <f t="shared" si="26"/>
        <v>2</v>
      </c>
    </row>
    <row r="84" spans="1:20" x14ac:dyDescent="0.2">
      <c r="A84" s="1"/>
      <c r="B84" s="1">
        <f t="shared" ref="B84:B97" si="31">B83+1</f>
        <v>3</v>
      </c>
      <c r="C84" s="1">
        <v>6.9141387939453099E-3</v>
      </c>
      <c r="D84" s="1">
        <v>5.2452087402343698E-3</v>
      </c>
      <c r="E84" s="1">
        <v>1.26361846923828E-2</v>
      </c>
      <c r="F84" s="1">
        <v>6.9141387939453099E-3</v>
      </c>
      <c r="G84" s="1">
        <v>5.2452087402343698E-3</v>
      </c>
      <c r="H84" s="1">
        <v>1.3113021850585899E-2</v>
      </c>
      <c r="I84" s="1">
        <v>6.9141387939453099E-3</v>
      </c>
      <c r="J84" s="1">
        <v>5.2452087402343698E-3</v>
      </c>
      <c r="K84" s="1">
        <v>1.4066696166992101E-2</v>
      </c>
      <c r="L84" s="1">
        <f t="shared" si="12"/>
        <v>6.9141387939453099E-3</v>
      </c>
      <c r="M84" s="1">
        <f t="shared" si="22"/>
        <v>5.2452087402343707E-3</v>
      </c>
      <c r="N84" s="1">
        <f t="shared" si="23"/>
        <v>1.3271967569986933E-2</v>
      </c>
      <c r="O84" s="1" t="str">
        <f>_xlfn.XLOOKUP(MAX(L84:N84),L84:N84,L$1:N$1)</f>
        <v>Radix Sort (Averaged)</v>
      </c>
      <c r="P84" s="1">
        <f t="shared" ref="P84:P97" si="32">P83+1</f>
        <v>3</v>
      </c>
      <c r="Q84" s="1">
        <f t="shared" ref="Q84:Q97" si="33">Q83</f>
        <v>6</v>
      </c>
      <c r="R84" t="e">
        <f t="shared" si="24"/>
        <v>#N/A</v>
      </c>
      <c r="S84" t="e">
        <f t="shared" si="25"/>
        <v>#N/A</v>
      </c>
      <c r="T84">
        <f t="shared" si="26"/>
        <v>3</v>
      </c>
    </row>
    <row r="85" spans="1:20" x14ac:dyDescent="0.2">
      <c r="A85" s="1"/>
      <c r="B85" s="1">
        <f t="shared" si="31"/>
        <v>4</v>
      </c>
      <c r="C85" s="1">
        <v>1.6212463378906201E-2</v>
      </c>
      <c r="D85" s="1">
        <v>5.7220458984375E-3</v>
      </c>
      <c r="E85" s="1">
        <v>2.5749206542968701E-2</v>
      </c>
      <c r="F85" s="1">
        <v>1.6212463378906201E-2</v>
      </c>
      <c r="G85" s="1">
        <v>5.0067901611328099E-3</v>
      </c>
      <c r="H85" s="1">
        <v>2.47955322265625E-2</v>
      </c>
      <c r="I85" s="1">
        <v>1.5020370483398399E-2</v>
      </c>
      <c r="J85" s="1">
        <v>5.9604644775390599E-3</v>
      </c>
      <c r="K85" s="1">
        <v>2.5749206542968701E-2</v>
      </c>
      <c r="L85" s="1">
        <f t="shared" si="12"/>
        <v>1.58150990804036E-2</v>
      </c>
      <c r="M85" s="1">
        <f t="shared" si="22"/>
        <v>5.5631001790364563E-3</v>
      </c>
      <c r="N85" s="1">
        <f t="shared" si="23"/>
        <v>2.5431315104166633E-2</v>
      </c>
      <c r="O85" s="1" t="str">
        <f>_xlfn.XLOOKUP(MAX(L85:N85),L85:N85,L$1:N$1)</f>
        <v>Radix Sort (Averaged)</v>
      </c>
      <c r="P85" s="1">
        <f t="shared" si="32"/>
        <v>4</v>
      </c>
      <c r="Q85" s="1">
        <f t="shared" si="33"/>
        <v>6</v>
      </c>
      <c r="R85" t="e">
        <f t="shared" si="24"/>
        <v>#N/A</v>
      </c>
      <c r="S85" t="e">
        <f t="shared" si="25"/>
        <v>#N/A</v>
      </c>
      <c r="T85">
        <f t="shared" si="26"/>
        <v>4</v>
      </c>
    </row>
    <row r="86" spans="1:20" x14ac:dyDescent="0.2">
      <c r="A86" s="1"/>
      <c r="B86" s="1">
        <f t="shared" si="31"/>
        <v>5</v>
      </c>
      <c r="C86" s="1">
        <v>3.814697265625E-2</v>
      </c>
      <c r="D86" s="1">
        <v>8.1062316894531198E-3</v>
      </c>
      <c r="E86" s="1">
        <v>4.9114227294921799E-2</v>
      </c>
      <c r="F86" s="1">
        <v>3.7908554077148403E-2</v>
      </c>
      <c r="G86" s="1">
        <v>6.9141387939453099E-3</v>
      </c>
      <c r="H86" s="1">
        <v>4.8875808715820299E-2</v>
      </c>
      <c r="I86" s="1">
        <v>3.7908554077148403E-2</v>
      </c>
      <c r="J86" s="1">
        <v>8.1062316894531198E-3</v>
      </c>
      <c r="K86" s="1">
        <v>4.98294830322265E-2</v>
      </c>
      <c r="L86" s="1">
        <f t="shared" ref="L86:L149" si="34">AVERAGE(I86,F86,C86)</f>
        <v>3.7988026936848933E-2</v>
      </c>
      <c r="M86" s="1">
        <f t="shared" si="22"/>
        <v>7.7088673909505162E-3</v>
      </c>
      <c r="N86" s="1">
        <f t="shared" si="23"/>
        <v>4.9273173014322859E-2</v>
      </c>
      <c r="O86" s="1" t="str">
        <f>_xlfn.XLOOKUP(MAX(L86:N86),L86:N86,L$1:N$1)</f>
        <v>Radix Sort (Averaged)</v>
      </c>
      <c r="P86" s="1">
        <f t="shared" si="32"/>
        <v>5</v>
      </c>
      <c r="Q86" s="1">
        <f t="shared" si="33"/>
        <v>6</v>
      </c>
      <c r="R86" t="e">
        <f t="shared" si="24"/>
        <v>#N/A</v>
      </c>
      <c r="S86" t="e">
        <f t="shared" si="25"/>
        <v>#N/A</v>
      </c>
      <c r="T86">
        <f t="shared" si="26"/>
        <v>5</v>
      </c>
    </row>
    <row r="87" spans="1:20" x14ac:dyDescent="0.2">
      <c r="A87" s="1"/>
      <c r="B87" s="1">
        <f t="shared" si="31"/>
        <v>6</v>
      </c>
      <c r="C87" s="1">
        <v>8.4877014160156194E-2</v>
      </c>
      <c r="D87" s="1">
        <v>1.09672546386718E-2</v>
      </c>
      <c r="E87" s="1">
        <v>5.8889389038085903E-2</v>
      </c>
      <c r="F87" s="1">
        <v>8.58306884765625E-2</v>
      </c>
      <c r="G87" s="1">
        <v>1.09672546386718E-2</v>
      </c>
      <c r="H87" s="1">
        <v>5.7935714721679597E-2</v>
      </c>
      <c r="I87" s="1">
        <v>8.6069107055663993E-2</v>
      </c>
      <c r="J87" s="1">
        <v>1.2159347534179601E-2</v>
      </c>
      <c r="K87" s="1">
        <v>5.6982040405273403E-2</v>
      </c>
      <c r="L87" s="1">
        <f t="shared" si="34"/>
        <v>8.5592269897460896E-2</v>
      </c>
      <c r="M87" s="1">
        <f t="shared" si="22"/>
        <v>1.1364618937174401E-2</v>
      </c>
      <c r="N87" s="1">
        <f t="shared" si="23"/>
        <v>5.7935714721679632E-2</v>
      </c>
      <c r="O87" s="1" t="str">
        <f>_xlfn.XLOOKUP(MAX(L87:N87),L87:N87,L$1:N$1)</f>
        <v>Merge Sort (Averaged)</v>
      </c>
      <c r="P87" s="1">
        <f t="shared" si="32"/>
        <v>6</v>
      </c>
      <c r="Q87" s="1">
        <f t="shared" si="33"/>
        <v>6</v>
      </c>
      <c r="R87">
        <f t="shared" si="24"/>
        <v>6</v>
      </c>
      <c r="S87" t="e">
        <f t="shared" si="25"/>
        <v>#N/A</v>
      </c>
      <c r="T87" t="e">
        <f t="shared" si="26"/>
        <v>#N/A</v>
      </c>
    </row>
    <row r="88" spans="1:20" x14ac:dyDescent="0.2">
      <c r="A88" s="1"/>
      <c r="B88" s="1">
        <f t="shared" si="31"/>
        <v>7</v>
      </c>
      <c r="C88" s="1">
        <v>0.19574165344238201</v>
      </c>
      <c r="D88" s="1">
        <v>1.7881393432617101E-2</v>
      </c>
      <c r="E88" s="1">
        <v>0.13375282287597601</v>
      </c>
      <c r="F88" s="1">
        <v>0.19001960754394501</v>
      </c>
      <c r="G88" s="1">
        <v>1.6927719116210899E-2</v>
      </c>
      <c r="H88" s="1">
        <v>0.111103057861328</v>
      </c>
      <c r="I88" s="1">
        <v>0.19121170043945299</v>
      </c>
      <c r="J88" s="1">
        <v>1.8119812011718701E-2</v>
      </c>
      <c r="K88" s="1">
        <v>0.13113021850585899</v>
      </c>
      <c r="L88" s="1">
        <f t="shared" si="34"/>
        <v>0.19232432047526002</v>
      </c>
      <c r="M88" s="1">
        <f t="shared" si="22"/>
        <v>1.7642974853515569E-2</v>
      </c>
      <c r="N88" s="1">
        <f t="shared" si="23"/>
        <v>0.12532869974772101</v>
      </c>
      <c r="O88" s="1" t="str">
        <f>_xlfn.XLOOKUP(MAX(L88:N88),L88:N88,L$1:N$1)</f>
        <v>Merge Sort (Averaged)</v>
      </c>
      <c r="P88" s="1">
        <f t="shared" si="32"/>
        <v>7</v>
      </c>
      <c r="Q88" s="1">
        <f t="shared" si="33"/>
        <v>6</v>
      </c>
      <c r="R88">
        <f t="shared" si="24"/>
        <v>7</v>
      </c>
      <c r="S88" t="e">
        <f t="shared" si="25"/>
        <v>#N/A</v>
      </c>
      <c r="T88" t="e">
        <f t="shared" si="26"/>
        <v>#N/A</v>
      </c>
    </row>
    <row r="89" spans="1:20" x14ac:dyDescent="0.2">
      <c r="A89" s="1"/>
      <c r="B89" s="1">
        <f t="shared" si="31"/>
        <v>8</v>
      </c>
      <c r="C89" s="1">
        <v>0.41794776916503901</v>
      </c>
      <c r="D89" s="1">
        <v>2.6702880859375E-2</v>
      </c>
      <c r="E89" s="1">
        <v>0.23388862609863201</v>
      </c>
      <c r="F89" s="1">
        <v>0.41508674621581998</v>
      </c>
      <c r="G89" s="1">
        <v>2.7894973754882799E-2</v>
      </c>
      <c r="H89" s="1">
        <v>0.22387504577636699</v>
      </c>
      <c r="I89" s="1">
        <v>0.42390823364257801</v>
      </c>
      <c r="J89" s="1">
        <v>3.0994415283203101E-2</v>
      </c>
      <c r="K89" s="1">
        <v>0.21982192993163999</v>
      </c>
      <c r="L89" s="1">
        <f t="shared" si="34"/>
        <v>0.4189809163411457</v>
      </c>
      <c r="M89" s="1">
        <f t="shared" si="22"/>
        <v>2.8530756632486966E-2</v>
      </c>
      <c r="N89" s="1">
        <f t="shared" si="23"/>
        <v>0.22586186726887966</v>
      </c>
      <c r="O89" s="1" t="str">
        <f>_xlfn.XLOOKUP(MAX(L89:N89),L89:N89,L$1:N$1)</f>
        <v>Merge Sort (Averaged)</v>
      </c>
      <c r="P89" s="1">
        <f t="shared" si="32"/>
        <v>8</v>
      </c>
      <c r="Q89" s="1">
        <f t="shared" si="33"/>
        <v>6</v>
      </c>
      <c r="R89">
        <f t="shared" si="24"/>
        <v>8</v>
      </c>
      <c r="S89" t="e">
        <f t="shared" si="25"/>
        <v>#N/A</v>
      </c>
      <c r="T89" t="e">
        <f t="shared" si="26"/>
        <v>#N/A</v>
      </c>
    </row>
    <row r="90" spans="1:20" x14ac:dyDescent="0.2">
      <c r="A90" s="1"/>
      <c r="B90" s="1">
        <f t="shared" si="31"/>
        <v>9</v>
      </c>
      <c r="C90" s="1">
        <v>0.89693069458007801</v>
      </c>
      <c r="D90" s="1">
        <v>4.38690185546875E-2</v>
      </c>
      <c r="E90" s="1">
        <v>0.46110153198242099</v>
      </c>
      <c r="F90" s="1">
        <v>0.89693069458007801</v>
      </c>
      <c r="G90" s="1">
        <v>4.6968460083007799E-2</v>
      </c>
      <c r="H90" s="1">
        <v>0.45704841613769498</v>
      </c>
      <c r="I90" s="1">
        <v>0.89526176452636697</v>
      </c>
      <c r="J90" s="1">
        <v>4.8160552978515597E-2</v>
      </c>
      <c r="K90" s="1">
        <v>0.453948974609375</v>
      </c>
      <c r="L90" s="1">
        <f t="shared" si="34"/>
        <v>0.89637438456217433</v>
      </c>
      <c r="M90" s="1">
        <f t="shared" si="22"/>
        <v>4.6332677205403627E-2</v>
      </c>
      <c r="N90" s="1">
        <f t="shared" si="23"/>
        <v>0.45736630757649693</v>
      </c>
      <c r="O90" s="1" t="str">
        <f>_xlfn.XLOOKUP(MAX(L90:N90),L90:N90,L$1:N$1)</f>
        <v>Merge Sort (Averaged)</v>
      </c>
      <c r="P90" s="1">
        <f t="shared" si="32"/>
        <v>9</v>
      </c>
      <c r="Q90" s="1">
        <f t="shared" si="33"/>
        <v>6</v>
      </c>
      <c r="R90">
        <f t="shared" si="24"/>
        <v>9</v>
      </c>
      <c r="S90" t="e">
        <f t="shared" si="25"/>
        <v>#N/A</v>
      </c>
      <c r="T90" t="e">
        <f t="shared" si="26"/>
        <v>#N/A</v>
      </c>
    </row>
    <row r="91" spans="1:20" x14ac:dyDescent="0.2">
      <c r="A91" s="1"/>
      <c r="B91" s="1">
        <f t="shared" si="31"/>
        <v>10</v>
      </c>
      <c r="C91" s="1">
        <v>2.0320415496826101</v>
      </c>
      <c r="D91" s="1">
        <v>8.1062316894531194E-2</v>
      </c>
      <c r="E91" s="1">
        <v>1.06096267700195</v>
      </c>
      <c r="F91" s="1">
        <v>2.0999908447265598</v>
      </c>
      <c r="G91" s="1">
        <v>8.1062316894531194E-2</v>
      </c>
      <c r="H91" s="1">
        <v>0.91910362243652299</v>
      </c>
      <c r="I91" s="1">
        <v>2.0349025726318302</v>
      </c>
      <c r="J91" s="1">
        <v>8.0823898315429604E-2</v>
      </c>
      <c r="K91" s="1">
        <v>0.91195106506347601</v>
      </c>
      <c r="L91" s="1">
        <f t="shared" si="34"/>
        <v>2.0556449890136665</v>
      </c>
      <c r="M91" s="1">
        <f t="shared" si="22"/>
        <v>8.0982844034830664E-2</v>
      </c>
      <c r="N91" s="1">
        <f t="shared" si="23"/>
        <v>0.96400578816731641</v>
      </c>
      <c r="O91" s="1" t="str">
        <f>_xlfn.XLOOKUP(MAX(L91:N91),L91:N91,L$1:N$1)</f>
        <v>Merge Sort (Averaged)</v>
      </c>
      <c r="P91" s="1">
        <f t="shared" si="32"/>
        <v>10</v>
      </c>
      <c r="Q91" s="1">
        <f t="shared" si="33"/>
        <v>6</v>
      </c>
      <c r="R91">
        <f t="shared" si="24"/>
        <v>10</v>
      </c>
      <c r="S91" t="e">
        <f t="shared" si="25"/>
        <v>#N/A</v>
      </c>
      <c r="T91" t="e">
        <f t="shared" si="26"/>
        <v>#N/A</v>
      </c>
    </row>
    <row r="92" spans="1:20" x14ac:dyDescent="0.2">
      <c r="A92" s="1"/>
      <c r="B92" s="1">
        <f t="shared" si="31"/>
        <v>11</v>
      </c>
      <c r="C92" s="1">
        <v>4.1968822479248002</v>
      </c>
      <c r="D92" s="1">
        <v>0.16617774963378901</v>
      </c>
      <c r="E92" s="1">
        <v>3.51810455322265</v>
      </c>
      <c r="F92" s="1">
        <v>4.3220520019531197</v>
      </c>
      <c r="G92" s="1">
        <v>0.15497207641601499</v>
      </c>
      <c r="H92" s="1">
        <v>3.4742355346679599</v>
      </c>
      <c r="I92" s="1">
        <v>4.1828155517578098</v>
      </c>
      <c r="J92" s="1">
        <v>0.157356262207031</v>
      </c>
      <c r="K92" s="1">
        <v>3.7522315979003902</v>
      </c>
      <c r="L92" s="1">
        <f t="shared" si="34"/>
        <v>4.2339166005452435</v>
      </c>
      <c r="M92" s="1">
        <f t="shared" si="22"/>
        <v>0.15950202941894501</v>
      </c>
      <c r="N92" s="1">
        <f t="shared" si="23"/>
        <v>3.581523895263667</v>
      </c>
      <c r="O92" s="1" t="str">
        <f>_xlfn.XLOOKUP(MAX(L92:N92),L92:N92,L$1:N$1)</f>
        <v>Merge Sort (Averaged)</v>
      </c>
      <c r="P92" s="1">
        <f t="shared" si="32"/>
        <v>11</v>
      </c>
      <c r="Q92" s="1">
        <f t="shared" si="33"/>
        <v>6</v>
      </c>
      <c r="R92">
        <f t="shared" si="24"/>
        <v>11</v>
      </c>
      <c r="S92" t="e">
        <f t="shared" si="25"/>
        <v>#N/A</v>
      </c>
      <c r="T92" t="e">
        <f t="shared" si="26"/>
        <v>#N/A</v>
      </c>
    </row>
    <row r="93" spans="1:20" x14ac:dyDescent="0.2">
      <c r="A93" s="1"/>
      <c r="B93" s="1">
        <f t="shared" si="31"/>
        <v>12</v>
      </c>
      <c r="C93" s="1">
        <v>9.2902183532714808</v>
      </c>
      <c r="D93" s="1">
        <v>0.33593177795410101</v>
      </c>
      <c r="E93" s="1">
        <v>3.8659572601318302</v>
      </c>
      <c r="F93" s="1">
        <v>9.0160369873046804</v>
      </c>
      <c r="G93" s="1">
        <v>0.30589103698730402</v>
      </c>
      <c r="H93" s="1">
        <v>3.8020610809326101</v>
      </c>
      <c r="I93" s="1">
        <v>9.6116065979003906</v>
      </c>
      <c r="J93" s="1">
        <v>0.31208992004394498</v>
      </c>
      <c r="K93" s="1">
        <v>3.8688182830810498</v>
      </c>
      <c r="L93" s="1">
        <f t="shared" si="34"/>
        <v>9.3059539794921839</v>
      </c>
      <c r="M93" s="1">
        <f t="shared" si="22"/>
        <v>0.31797091166178332</v>
      </c>
      <c r="N93" s="1">
        <f t="shared" si="23"/>
        <v>3.8456122080484967</v>
      </c>
      <c r="O93" s="1" t="str">
        <f>_xlfn.XLOOKUP(MAX(L93:N93),L93:N93,L$1:N$1)</f>
        <v>Merge Sort (Averaged)</v>
      </c>
      <c r="P93" s="1">
        <f t="shared" si="32"/>
        <v>12</v>
      </c>
      <c r="Q93" s="1">
        <f t="shared" si="33"/>
        <v>6</v>
      </c>
      <c r="R93">
        <f t="shared" si="24"/>
        <v>12</v>
      </c>
      <c r="S93" t="e">
        <f t="shared" si="25"/>
        <v>#N/A</v>
      </c>
      <c r="T93" t="e">
        <f t="shared" si="26"/>
        <v>#N/A</v>
      </c>
    </row>
    <row r="94" spans="1:20" x14ac:dyDescent="0.2">
      <c r="A94" s="1"/>
      <c r="B94" s="1">
        <f t="shared" si="31"/>
        <v>13</v>
      </c>
      <c r="C94" s="1">
        <v>19.748926162719702</v>
      </c>
      <c r="D94" s="1">
        <v>0.62203407287597601</v>
      </c>
      <c r="E94" s="1">
        <v>7.9717636108398402</v>
      </c>
      <c r="F94" s="1">
        <v>20.341157913208001</v>
      </c>
      <c r="G94" s="1">
        <v>0.65183639526367099</v>
      </c>
      <c r="H94" s="1">
        <v>8.2511901855468697</v>
      </c>
      <c r="I94" s="1">
        <v>21.0041999816894</v>
      </c>
      <c r="J94" s="1">
        <v>0.60510635375976496</v>
      </c>
      <c r="K94" s="1">
        <v>8.3279609680175692</v>
      </c>
      <c r="L94" s="1">
        <f t="shared" si="34"/>
        <v>20.364761352539034</v>
      </c>
      <c r="M94" s="1">
        <f t="shared" si="22"/>
        <v>0.62632560729980391</v>
      </c>
      <c r="N94" s="1">
        <f t="shared" si="23"/>
        <v>8.1836382548014264</v>
      </c>
      <c r="O94" s="1" t="str">
        <f>_xlfn.XLOOKUP(MAX(L94:N94),L94:N94,L$1:N$1)</f>
        <v>Merge Sort (Averaged)</v>
      </c>
      <c r="P94" s="1">
        <f t="shared" si="32"/>
        <v>13</v>
      </c>
      <c r="Q94" s="1">
        <f t="shared" si="33"/>
        <v>6</v>
      </c>
      <c r="R94">
        <f t="shared" si="24"/>
        <v>13</v>
      </c>
      <c r="S94" t="e">
        <f t="shared" si="25"/>
        <v>#N/A</v>
      </c>
      <c r="T94" t="e">
        <f t="shared" si="26"/>
        <v>#N/A</v>
      </c>
    </row>
    <row r="95" spans="1:20" x14ac:dyDescent="0.2">
      <c r="A95" s="1"/>
      <c r="B95" s="1">
        <f t="shared" si="31"/>
        <v>14</v>
      </c>
      <c r="C95" s="1">
        <v>42.387962341308501</v>
      </c>
      <c r="D95" s="1">
        <v>1.21307373046875</v>
      </c>
      <c r="E95" s="1">
        <v>19.568681716918899</v>
      </c>
      <c r="F95" s="1">
        <v>42.342901229858398</v>
      </c>
      <c r="G95" s="1">
        <v>1.35707855224609</v>
      </c>
      <c r="H95" s="1">
        <v>17.596960067748999</v>
      </c>
      <c r="I95" s="1">
        <v>43.442964553833001</v>
      </c>
      <c r="J95" s="1">
        <v>1.21212005615234</v>
      </c>
      <c r="K95" s="1">
        <v>21.343946456909102</v>
      </c>
      <c r="L95" s="1">
        <f t="shared" si="34"/>
        <v>42.724609374999972</v>
      </c>
      <c r="M95" s="1">
        <f t="shared" si="22"/>
        <v>1.2607574462890601</v>
      </c>
      <c r="N95" s="1">
        <f t="shared" si="23"/>
        <v>19.503196080525669</v>
      </c>
      <c r="O95" s="1" t="str">
        <f>_xlfn.XLOOKUP(MAX(L95:N95),L95:N95,L$1:N$1)</f>
        <v>Merge Sort (Averaged)</v>
      </c>
      <c r="P95" s="1">
        <f t="shared" si="32"/>
        <v>14</v>
      </c>
      <c r="Q95" s="1">
        <f t="shared" si="33"/>
        <v>6</v>
      </c>
      <c r="R95">
        <f t="shared" si="24"/>
        <v>14</v>
      </c>
      <c r="S95" t="e">
        <f t="shared" si="25"/>
        <v>#N/A</v>
      </c>
      <c r="T95" t="e">
        <f t="shared" si="26"/>
        <v>#N/A</v>
      </c>
    </row>
    <row r="96" spans="1:20" x14ac:dyDescent="0.2">
      <c r="A96" s="1"/>
      <c r="B96" s="1">
        <f>B95+1</f>
        <v>15</v>
      </c>
      <c r="C96" s="1">
        <v>90.629816055297795</v>
      </c>
      <c r="D96" s="1">
        <v>2.7678012847900302</v>
      </c>
      <c r="E96" s="1">
        <v>38.641929626464801</v>
      </c>
      <c r="F96" s="1">
        <v>88.714838027954102</v>
      </c>
      <c r="G96" s="1">
        <v>2.53224372863769</v>
      </c>
      <c r="H96" s="1">
        <v>46.072006225585902</v>
      </c>
      <c r="I96" s="1">
        <v>89.807033538818303</v>
      </c>
      <c r="J96" s="1">
        <v>2.7189254760742099</v>
      </c>
      <c r="K96" s="1">
        <v>42.464733123779297</v>
      </c>
      <c r="L96" s="1">
        <f t="shared" si="34"/>
        <v>89.717229207356738</v>
      </c>
      <c r="M96" s="1">
        <f t="shared" si="22"/>
        <v>2.6729901631673099</v>
      </c>
      <c r="N96" s="1">
        <f t="shared" si="23"/>
        <v>42.392889658610002</v>
      </c>
      <c r="O96" s="1" t="str">
        <f>_xlfn.XLOOKUP(MAX(L96:N96),L96:N96,L$1:N$1)</f>
        <v>Merge Sort (Averaged)</v>
      </c>
      <c r="P96" s="1">
        <f>P95+1</f>
        <v>15</v>
      </c>
      <c r="Q96" s="1">
        <f t="shared" si="33"/>
        <v>6</v>
      </c>
      <c r="R96">
        <f t="shared" si="24"/>
        <v>15</v>
      </c>
      <c r="S96" t="e">
        <f t="shared" si="25"/>
        <v>#N/A</v>
      </c>
      <c r="T96" t="e">
        <f t="shared" si="26"/>
        <v>#N/A</v>
      </c>
    </row>
    <row r="97" spans="1:20" x14ac:dyDescent="0.2">
      <c r="A97" s="1"/>
      <c r="B97" s="1">
        <f t="shared" si="31"/>
        <v>16</v>
      </c>
      <c r="C97" s="1">
        <v>190.34910202026299</v>
      </c>
      <c r="D97" s="1">
        <v>5.39493560791015</v>
      </c>
      <c r="E97" s="1">
        <v>86.641073226928697</v>
      </c>
      <c r="F97" s="1">
        <v>188.416004180908</v>
      </c>
      <c r="G97" s="1">
        <v>4.9419403076171804</v>
      </c>
      <c r="H97" s="1">
        <v>89.1592502593994</v>
      </c>
      <c r="I97" s="1">
        <v>191.04290008544899</v>
      </c>
      <c r="J97" s="1">
        <v>4.8301219940185502</v>
      </c>
      <c r="K97" s="1">
        <v>85.851907730102496</v>
      </c>
      <c r="L97" s="1">
        <f t="shared" si="34"/>
        <v>189.93600209553998</v>
      </c>
      <c r="M97" s="1">
        <f t="shared" si="22"/>
        <v>5.0556659698486266</v>
      </c>
      <c r="N97" s="1">
        <f t="shared" si="23"/>
        <v>87.217410405476869</v>
      </c>
      <c r="O97" s="1" t="str">
        <f>_xlfn.XLOOKUP(MAX(L97:N97),L97:N97,L$1:N$1)</f>
        <v>Merge Sort (Averaged)</v>
      </c>
      <c r="P97" s="1">
        <f t="shared" ref="P97:P110" si="35">P96+1</f>
        <v>16</v>
      </c>
      <c r="Q97" s="1">
        <f t="shared" si="33"/>
        <v>6</v>
      </c>
      <c r="R97">
        <f t="shared" si="24"/>
        <v>16</v>
      </c>
      <c r="S97" t="e">
        <f t="shared" si="25"/>
        <v>#N/A</v>
      </c>
      <c r="T97" t="e">
        <f t="shared" si="26"/>
        <v>#N/A</v>
      </c>
    </row>
    <row r="98" spans="1:20" x14ac:dyDescent="0.2">
      <c r="A98" s="1"/>
      <c r="B98" s="1">
        <f>1</f>
        <v>1</v>
      </c>
      <c r="C98" s="1">
        <v>3.0994415283203099E-3</v>
      </c>
      <c r="D98" s="1">
        <v>1.09672546386718E-2</v>
      </c>
      <c r="E98" s="1">
        <v>1.8358230590820299E-2</v>
      </c>
      <c r="F98" s="1">
        <v>2.1457672119140599E-3</v>
      </c>
      <c r="G98" s="1">
        <v>1.1920928955078101E-2</v>
      </c>
      <c r="H98" s="1">
        <v>1.9073486328125E-2</v>
      </c>
      <c r="I98" s="1">
        <v>2.1457672119140599E-3</v>
      </c>
      <c r="J98" s="1">
        <v>1.1205673217773399E-2</v>
      </c>
      <c r="K98" s="1">
        <v>1.9788742065429601E-2</v>
      </c>
      <c r="L98" s="1">
        <f t="shared" si="34"/>
        <v>2.4636586507161434E-3</v>
      </c>
      <c r="M98" s="1">
        <f t="shared" si="22"/>
        <v>1.1364618937174433E-2</v>
      </c>
      <c r="N98" s="1">
        <f t="shared" si="23"/>
        <v>1.9073486328124969E-2</v>
      </c>
      <c r="O98" s="1" t="str">
        <f>_xlfn.XLOOKUP(MAX(L98:N98),L98:N98,L$1:N$1)</f>
        <v>Radix Sort (Averaged)</v>
      </c>
      <c r="P98" s="1">
        <f>1</f>
        <v>1</v>
      </c>
      <c r="Q98" s="1">
        <f>Q82+1</f>
        <v>7</v>
      </c>
      <c r="R98" t="e">
        <f t="shared" si="24"/>
        <v>#N/A</v>
      </c>
      <c r="S98" t="e">
        <f t="shared" si="25"/>
        <v>#N/A</v>
      </c>
      <c r="T98">
        <f t="shared" si="26"/>
        <v>1</v>
      </c>
    </row>
    <row r="99" spans="1:20" x14ac:dyDescent="0.2">
      <c r="A99" s="1"/>
      <c r="B99" s="1">
        <f>B98+1</f>
        <v>2</v>
      </c>
      <c r="C99" s="1">
        <v>3.0994415283203099E-3</v>
      </c>
      <c r="D99" s="1">
        <v>9.2983245849609306E-3</v>
      </c>
      <c r="E99" s="1">
        <v>1.3828277587890601E-2</v>
      </c>
      <c r="F99" s="1">
        <v>2.86102294921875E-3</v>
      </c>
      <c r="G99" s="1">
        <v>8.8214874267578108E-3</v>
      </c>
      <c r="H99" s="1">
        <v>1.52587890625E-2</v>
      </c>
      <c r="I99" s="1">
        <v>2.86102294921875E-3</v>
      </c>
      <c r="J99" s="1">
        <v>8.8214874267578108E-3</v>
      </c>
      <c r="K99" s="1">
        <v>1.4066696166992101E-2</v>
      </c>
      <c r="L99" s="1">
        <f t="shared" si="34"/>
        <v>2.9404958089192697E-3</v>
      </c>
      <c r="M99" s="1">
        <f t="shared" si="22"/>
        <v>8.9804331461588501E-3</v>
      </c>
      <c r="N99" s="1">
        <f t="shared" si="23"/>
        <v>1.4384587605794233E-2</v>
      </c>
      <c r="O99" s="1" t="str">
        <f>_xlfn.XLOOKUP(MAX(L99:N99),L99:N99,L$1:N$1)</f>
        <v>Radix Sort (Averaged)</v>
      </c>
      <c r="P99" s="1">
        <f>P98+1</f>
        <v>2</v>
      </c>
      <c r="Q99" s="1">
        <f>Q98</f>
        <v>7</v>
      </c>
      <c r="R99" t="e">
        <f t="shared" si="24"/>
        <v>#N/A</v>
      </c>
      <c r="S99" t="e">
        <f t="shared" si="25"/>
        <v>#N/A</v>
      </c>
      <c r="T99">
        <f t="shared" si="26"/>
        <v>2</v>
      </c>
    </row>
    <row r="100" spans="1:20" x14ac:dyDescent="0.2">
      <c r="A100" s="1"/>
      <c r="B100" s="1">
        <f t="shared" ref="B100:B113" si="36">B99+1</f>
        <v>3</v>
      </c>
      <c r="C100" s="1">
        <v>6.1988830566406198E-3</v>
      </c>
      <c r="D100" s="1">
        <v>9.7751617431640608E-3</v>
      </c>
      <c r="E100" s="1">
        <v>1.8835067749023399E-2</v>
      </c>
      <c r="F100" s="1">
        <v>6.9141387939453099E-3</v>
      </c>
      <c r="G100" s="1">
        <v>9.0599060058593698E-3</v>
      </c>
      <c r="H100" s="1">
        <v>1.8835067749023399E-2</v>
      </c>
      <c r="I100" s="1">
        <v>5.7220458984375E-3</v>
      </c>
      <c r="J100" s="1">
        <v>9.0599060058593698E-3</v>
      </c>
      <c r="K100" s="1">
        <v>1.8835067749023399E-2</v>
      </c>
      <c r="L100" s="1">
        <f t="shared" si="34"/>
        <v>6.2783559163411438E-3</v>
      </c>
      <c r="M100" s="1">
        <f t="shared" si="22"/>
        <v>9.2983245849609323E-3</v>
      </c>
      <c r="N100" s="1">
        <f t="shared" si="23"/>
        <v>1.8835067749023399E-2</v>
      </c>
      <c r="O100" s="1" t="str">
        <f>_xlfn.XLOOKUP(MAX(L100:N100),L100:N100,L$1:N$1)</f>
        <v>Radix Sort (Averaged)</v>
      </c>
      <c r="P100" s="1">
        <f t="shared" ref="P100:P113" si="37">P99+1</f>
        <v>3</v>
      </c>
      <c r="Q100" s="1">
        <f t="shared" ref="Q100:Q113" si="38">Q99</f>
        <v>7</v>
      </c>
      <c r="R100" t="e">
        <f t="shared" si="24"/>
        <v>#N/A</v>
      </c>
      <c r="S100" t="e">
        <f t="shared" si="25"/>
        <v>#N/A</v>
      </c>
      <c r="T100">
        <f t="shared" si="26"/>
        <v>3</v>
      </c>
    </row>
    <row r="101" spans="1:20" x14ac:dyDescent="0.2">
      <c r="A101" s="1"/>
      <c r="B101" s="1">
        <f t="shared" si="36"/>
        <v>4</v>
      </c>
      <c r="C101" s="1">
        <v>1.5974044799804601E-2</v>
      </c>
      <c r="D101" s="1">
        <v>1.0013580322265601E-2</v>
      </c>
      <c r="E101" s="1">
        <v>2.69412994384765E-2</v>
      </c>
      <c r="F101" s="1">
        <v>1.5974044799804601E-2</v>
      </c>
      <c r="G101" s="1">
        <v>9.7751617431640608E-3</v>
      </c>
      <c r="H101" s="1">
        <v>2.6226043701171799E-2</v>
      </c>
      <c r="I101" s="1">
        <v>1.52587890625E-2</v>
      </c>
      <c r="J101" s="1">
        <v>1.1205673217773399E-2</v>
      </c>
      <c r="K101" s="1">
        <v>2.5987625122070299E-2</v>
      </c>
      <c r="L101" s="1">
        <f t="shared" si="34"/>
        <v>1.5735626220703066E-2</v>
      </c>
      <c r="M101" s="1">
        <f t="shared" si="22"/>
        <v>1.0331471761067686E-2</v>
      </c>
      <c r="N101" s="1">
        <f t="shared" si="23"/>
        <v>2.6384989420572866E-2</v>
      </c>
      <c r="O101" s="1" t="str">
        <f>_xlfn.XLOOKUP(MAX(L101:N101),L101:N101,L$1:N$1)</f>
        <v>Radix Sort (Averaged)</v>
      </c>
      <c r="P101" s="1">
        <f t="shared" si="37"/>
        <v>4</v>
      </c>
      <c r="Q101" s="1">
        <f t="shared" si="38"/>
        <v>7</v>
      </c>
      <c r="R101" t="e">
        <f t="shared" si="24"/>
        <v>#N/A</v>
      </c>
      <c r="S101" t="e">
        <f t="shared" si="25"/>
        <v>#N/A</v>
      </c>
      <c r="T101">
        <f t="shared" si="26"/>
        <v>4</v>
      </c>
    </row>
    <row r="102" spans="1:20" x14ac:dyDescent="0.2">
      <c r="A102" s="1"/>
      <c r="B102" s="1">
        <f t="shared" si="36"/>
        <v>5</v>
      </c>
      <c r="C102" s="1">
        <v>3.6954879760742097E-2</v>
      </c>
      <c r="D102" s="1">
        <v>1.2159347534179601E-2</v>
      </c>
      <c r="E102" s="1">
        <v>5.0067901611328097E-2</v>
      </c>
      <c r="F102" s="1">
        <v>3.7193298339843701E-2</v>
      </c>
      <c r="G102" s="1">
        <v>1.2159347534179601E-2</v>
      </c>
      <c r="H102" s="1">
        <v>5.0067901611328097E-2</v>
      </c>
      <c r="I102" s="1">
        <v>3.7908554077148403E-2</v>
      </c>
      <c r="J102" s="1">
        <v>1.16825103759765E-2</v>
      </c>
      <c r="K102" s="1">
        <v>5.0067901611328097E-2</v>
      </c>
      <c r="L102" s="1">
        <f t="shared" si="34"/>
        <v>3.7352244059244734E-2</v>
      </c>
      <c r="M102" s="1">
        <f t="shared" si="22"/>
        <v>1.2000401814778567E-2</v>
      </c>
      <c r="N102" s="1">
        <f t="shared" si="23"/>
        <v>5.0067901611328097E-2</v>
      </c>
      <c r="O102" s="1" t="str">
        <f>_xlfn.XLOOKUP(MAX(L102:N102),L102:N102,L$1:N$1)</f>
        <v>Radix Sort (Averaged)</v>
      </c>
      <c r="P102" s="1">
        <f t="shared" si="37"/>
        <v>5</v>
      </c>
      <c r="Q102" s="1">
        <f t="shared" si="38"/>
        <v>7</v>
      </c>
      <c r="R102" t="e">
        <f t="shared" si="24"/>
        <v>#N/A</v>
      </c>
      <c r="S102" t="e">
        <f t="shared" si="25"/>
        <v>#N/A</v>
      </c>
      <c r="T102">
        <f t="shared" si="26"/>
        <v>5</v>
      </c>
    </row>
    <row r="103" spans="1:20" x14ac:dyDescent="0.2">
      <c r="A103" s="1"/>
      <c r="B103" s="1">
        <f t="shared" si="36"/>
        <v>6</v>
      </c>
      <c r="C103" s="1">
        <v>8.6069107055663993E-2</v>
      </c>
      <c r="D103" s="1">
        <v>1.52587890625E-2</v>
      </c>
      <c r="E103" s="1">
        <v>0.10132789611816399</v>
      </c>
      <c r="F103" s="1">
        <v>8.4877014160156194E-2</v>
      </c>
      <c r="G103" s="1">
        <v>1.5020370483398399E-2</v>
      </c>
      <c r="H103" s="1">
        <v>9.3936920166015597E-2</v>
      </c>
      <c r="I103" s="1">
        <v>8.4877014160156194E-2</v>
      </c>
      <c r="J103" s="1">
        <v>1.5974044799804601E-2</v>
      </c>
      <c r="K103" s="1">
        <v>9.6082687377929604E-2</v>
      </c>
      <c r="L103" s="1">
        <f t="shared" si="34"/>
        <v>8.5274378458658803E-2</v>
      </c>
      <c r="M103" s="1">
        <f t="shared" si="22"/>
        <v>1.5417734781900999E-2</v>
      </c>
      <c r="N103" s="1">
        <f t="shared" si="23"/>
        <v>9.7115834554036398E-2</v>
      </c>
      <c r="O103" s="1" t="str">
        <f>_xlfn.XLOOKUP(MAX(L103:N103),L103:N103,L$1:N$1)</f>
        <v>Radix Sort (Averaged)</v>
      </c>
      <c r="P103" s="1">
        <f t="shared" si="37"/>
        <v>6</v>
      </c>
      <c r="Q103" s="1">
        <f t="shared" si="38"/>
        <v>7</v>
      </c>
      <c r="R103" t="e">
        <f t="shared" si="24"/>
        <v>#N/A</v>
      </c>
      <c r="S103" t="e">
        <f t="shared" si="25"/>
        <v>#N/A</v>
      </c>
      <c r="T103">
        <f t="shared" si="26"/>
        <v>6</v>
      </c>
    </row>
    <row r="104" spans="1:20" x14ac:dyDescent="0.2">
      <c r="A104" s="1"/>
      <c r="B104" s="1">
        <f t="shared" si="36"/>
        <v>7</v>
      </c>
      <c r="C104" s="1">
        <v>0.19001960754394501</v>
      </c>
      <c r="D104" s="1">
        <v>2.1934509277343701E-2</v>
      </c>
      <c r="E104" s="1">
        <v>0.114917755126953</v>
      </c>
      <c r="F104" s="1">
        <v>0.19598007202148399</v>
      </c>
      <c r="G104" s="1">
        <v>2.1934509277343701E-2</v>
      </c>
      <c r="H104" s="1">
        <v>0.112056732177734</v>
      </c>
      <c r="I104" s="1">
        <v>0.192642211914062</v>
      </c>
      <c r="J104" s="1">
        <v>2.2172927856445299E-2</v>
      </c>
      <c r="K104" s="1">
        <v>0.11229515075683499</v>
      </c>
      <c r="L104" s="1">
        <f t="shared" si="34"/>
        <v>0.19288063049316365</v>
      </c>
      <c r="M104" s="1">
        <f t="shared" si="22"/>
        <v>2.2013982137044235E-2</v>
      </c>
      <c r="N104" s="1">
        <f t="shared" si="23"/>
        <v>0.11308987935384067</v>
      </c>
      <c r="O104" s="1" t="str">
        <f>_xlfn.XLOOKUP(MAX(L104:N104),L104:N104,L$1:N$1)</f>
        <v>Merge Sort (Averaged)</v>
      </c>
      <c r="P104" s="1">
        <f t="shared" si="37"/>
        <v>7</v>
      </c>
      <c r="Q104" s="1">
        <f t="shared" si="38"/>
        <v>7</v>
      </c>
      <c r="R104">
        <f t="shared" si="24"/>
        <v>7</v>
      </c>
      <c r="S104" t="e">
        <f t="shared" si="25"/>
        <v>#N/A</v>
      </c>
      <c r="T104" t="e">
        <f t="shared" si="26"/>
        <v>#N/A</v>
      </c>
    </row>
    <row r="105" spans="1:20" x14ac:dyDescent="0.2">
      <c r="A105" s="1"/>
      <c r="B105" s="1">
        <f t="shared" si="36"/>
        <v>8</v>
      </c>
      <c r="C105" s="1">
        <v>0.41413307189941401</v>
      </c>
      <c r="D105" s="1">
        <v>3.2901763916015597E-2</v>
      </c>
      <c r="E105" s="1">
        <v>0.23698806762695299</v>
      </c>
      <c r="F105" s="1">
        <v>0.41508674621581998</v>
      </c>
      <c r="G105" s="1">
        <v>3.3140182495117097E-2</v>
      </c>
      <c r="H105" s="1">
        <v>0.230789184570312</v>
      </c>
      <c r="I105" s="1">
        <v>0.41699409484863198</v>
      </c>
      <c r="J105" s="1">
        <v>3.4093856811523403E-2</v>
      </c>
      <c r="K105" s="1">
        <v>0.229835510253906</v>
      </c>
      <c r="L105" s="1">
        <f t="shared" si="34"/>
        <v>0.41540463765462204</v>
      </c>
      <c r="M105" s="1">
        <f t="shared" si="22"/>
        <v>3.3378601074218701E-2</v>
      </c>
      <c r="N105" s="1">
        <f t="shared" si="23"/>
        <v>0.23253758748372366</v>
      </c>
      <c r="O105" s="1" t="str">
        <f>_xlfn.XLOOKUP(MAX(L105:N105),L105:N105,L$1:N$1)</f>
        <v>Merge Sort (Averaged)</v>
      </c>
      <c r="P105" s="1">
        <f t="shared" si="37"/>
        <v>8</v>
      </c>
      <c r="Q105" s="1">
        <f t="shared" si="38"/>
        <v>7</v>
      </c>
      <c r="R105">
        <f t="shared" si="24"/>
        <v>8</v>
      </c>
      <c r="S105" t="e">
        <f t="shared" si="25"/>
        <v>#N/A</v>
      </c>
      <c r="T105" t="e">
        <f t="shared" si="26"/>
        <v>#N/A</v>
      </c>
    </row>
    <row r="106" spans="1:20" x14ac:dyDescent="0.2">
      <c r="A106" s="1"/>
      <c r="B106" s="1">
        <f t="shared" si="36"/>
        <v>9</v>
      </c>
      <c r="C106" s="1">
        <v>0.89669227600097601</v>
      </c>
      <c r="D106" s="1">
        <v>5.1975250244140597E-2</v>
      </c>
      <c r="E106" s="1">
        <v>0.46586990356445301</v>
      </c>
      <c r="F106" s="1">
        <v>0.92720985412597601</v>
      </c>
      <c r="G106" s="1">
        <v>5.4121017456054597E-2</v>
      </c>
      <c r="H106" s="1">
        <v>0.46372413635253901</v>
      </c>
      <c r="I106" s="1">
        <v>0.89502334594726496</v>
      </c>
      <c r="J106" s="1">
        <v>5.1259994506835903E-2</v>
      </c>
      <c r="K106" s="1">
        <v>0.45490264892578097</v>
      </c>
      <c r="L106" s="1">
        <f t="shared" si="34"/>
        <v>0.90630849202473895</v>
      </c>
      <c r="M106" s="1">
        <f t="shared" si="22"/>
        <v>5.2452087402343694E-2</v>
      </c>
      <c r="N106" s="1">
        <f t="shared" si="23"/>
        <v>0.46149889628092433</v>
      </c>
      <c r="O106" s="1" t="str">
        <f>_xlfn.XLOOKUP(MAX(L106:N106),L106:N106,L$1:N$1)</f>
        <v>Merge Sort (Averaged)</v>
      </c>
      <c r="P106" s="1">
        <f t="shared" si="37"/>
        <v>9</v>
      </c>
      <c r="Q106" s="1">
        <f t="shared" si="38"/>
        <v>7</v>
      </c>
      <c r="R106">
        <f t="shared" si="24"/>
        <v>9</v>
      </c>
      <c r="S106" t="e">
        <f t="shared" si="25"/>
        <v>#N/A</v>
      </c>
      <c r="T106" t="e">
        <f t="shared" si="26"/>
        <v>#N/A</v>
      </c>
    </row>
    <row r="107" spans="1:20" x14ac:dyDescent="0.2">
      <c r="A107" s="1"/>
      <c r="B107" s="1">
        <f t="shared" si="36"/>
        <v>10</v>
      </c>
      <c r="C107" s="1">
        <v>2.0251274108886701</v>
      </c>
      <c r="D107" s="1">
        <v>8.7976455688476493E-2</v>
      </c>
      <c r="E107" s="1">
        <v>0.946044921875</v>
      </c>
      <c r="F107" s="1">
        <v>2.0642280578613201</v>
      </c>
      <c r="G107" s="1">
        <v>8.7976455688476493E-2</v>
      </c>
      <c r="H107" s="1">
        <v>0.91814994812011697</v>
      </c>
      <c r="I107" s="1">
        <v>2.03108787536621</v>
      </c>
      <c r="J107" s="1">
        <v>8.7022781372070299E-2</v>
      </c>
      <c r="K107" s="1">
        <v>0.91290473937988204</v>
      </c>
      <c r="L107" s="1">
        <f t="shared" si="34"/>
        <v>2.0401477813720668</v>
      </c>
      <c r="M107" s="1">
        <f t="shared" si="22"/>
        <v>8.7658564249674428E-2</v>
      </c>
      <c r="N107" s="1">
        <f t="shared" si="23"/>
        <v>0.92569986979166641</v>
      </c>
      <c r="O107" s="1" t="str">
        <f>_xlfn.XLOOKUP(MAX(L107:N107),L107:N107,L$1:N$1)</f>
        <v>Merge Sort (Averaged)</v>
      </c>
      <c r="P107" s="1">
        <f t="shared" si="37"/>
        <v>10</v>
      </c>
      <c r="Q107" s="1">
        <f t="shared" si="38"/>
        <v>7</v>
      </c>
      <c r="R107">
        <f t="shared" si="24"/>
        <v>10</v>
      </c>
      <c r="S107" t="e">
        <f t="shared" si="25"/>
        <v>#N/A</v>
      </c>
      <c r="T107" t="e">
        <f t="shared" si="26"/>
        <v>#N/A</v>
      </c>
    </row>
    <row r="108" spans="1:20" x14ac:dyDescent="0.2">
      <c r="A108" s="1"/>
      <c r="B108" s="1">
        <f t="shared" si="36"/>
        <v>11</v>
      </c>
      <c r="C108" s="1">
        <v>4.2710304260253897</v>
      </c>
      <c r="D108" s="1">
        <v>0.16379356384277299</v>
      </c>
      <c r="E108" s="1">
        <v>3.7908554077148402</v>
      </c>
      <c r="F108" s="1">
        <v>4.2350292205810502</v>
      </c>
      <c r="G108" s="1">
        <v>0.161170959472656</v>
      </c>
      <c r="H108" s="1">
        <v>3.4861564636230402</v>
      </c>
      <c r="I108" s="1">
        <v>4.2538642883300701</v>
      </c>
      <c r="J108" s="1">
        <v>0.16522407531738201</v>
      </c>
      <c r="K108" s="1">
        <v>3.1721591949462802</v>
      </c>
      <c r="L108" s="1">
        <f t="shared" si="34"/>
        <v>4.2533079783121694</v>
      </c>
      <c r="M108" s="1">
        <f t="shared" si="22"/>
        <v>0.16339619954427034</v>
      </c>
      <c r="N108" s="1">
        <f t="shared" si="23"/>
        <v>3.4830570220947199</v>
      </c>
      <c r="O108" s="1" t="str">
        <f>_xlfn.XLOOKUP(MAX(L108:N108),L108:N108,L$1:N$1)</f>
        <v>Merge Sort (Averaged)</v>
      </c>
      <c r="P108" s="1">
        <f t="shared" si="37"/>
        <v>11</v>
      </c>
      <c r="Q108" s="1">
        <f t="shared" si="38"/>
        <v>7</v>
      </c>
      <c r="R108">
        <f t="shared" si="24"/>
        <v>11</v>
      </c>
      <c r="S108" t="e">
        <f t="shared" si="25"/>
        <v>#N/A</v>
      </c>
      <c r="T108" t="e">
        <f t="shared" si="26"/>
        <v>#N/A</v>
      </c>
    </row>
    <row r="109" spans="1:20" x14ac:dyDescent="0.2">
      <c r="A109" s="1"/>
      <c r="B109" s="1">
        <f t="shared" si="36"/>
        <v>12</v>
      </c>
      <c r="C109" s="1">
        <v>9.3019008636474592</v>
      </c>
      <c r="D109" s="1">
        <v>0.32687187194824202</v>
      </c>
      <c r="E109" s="1">
        <v>3.8352012634277299</v>
      </c>
      <c r="F109" s="1">
        <v>9.2968940734863192</v>
      </c>
      <c r="G109" s="1">
        <v>0.30398368835449202</v>
      </c>
      <c r="H109" s="1">
        <v>3.8518905639648402</v>
      </c>
      <c r="I109" s="1">
        <v>9.4327926635742099</v>
      </c>
      <c r="J109" s="1">
        <v>0.31685829162597601</v>
      </c>
      <c r="K109" s="1">
        <v>3.8399696350097599</v>
      </c>
      <c r="L109" s="1">
        <f t="shared" si="34"/>
        <v>9.3438625335693288</v>
      </c>
      <c r="M109" s="1">
        <f t="shared" si="22"/>
        <v>0.31590461730957003</v>
      </c>
      <c r="N109" s="1">
        <f t="shared" si="23"/>
        <v>3.8423538208007764</v>
      </c>
      <c r="O109" s="1" t="str">
        <f>_xlfn.XLOOKUP(MAX(L109:N109),L109:N109,L$1:N$1)</f>
        <v>Merge Sort (Averaged)</v>
      </c>
      <c r="P109" s="1">
        <f t="shared" si="37"/>
        <v>12</v>
      </c>
      <c r="Q109" s="1">
        <f t="shared" si="38"/>
        <v>7</v>
      </c>
      <c r="R109">
        <f t="shared" si="24"/>
        <v>12</v>
      </c>
      <c r="S109" t="e">
        <f t="shared" si="25"/>
        <v>#N/A</v>
      </c>
      <c r="T109" t="e">
        <f t="shared" si="26"/>
        <v>#N/A</v>
      </c>
    </row>
    <row r="110" spans="1:20" x14ac:dyDescent="0.2">
      <c r="A110" s="1"/>
      <c r="B110" s="1">
        <f t="shared" si="36"/>
        <v>13</v>
      </c>
      <c r="C110" s="1">
        <v>20.251035690307599</v>
      </c>
      <c r="D110" s="1">
        <v>0.61392784118652299</v>
      </c>
      <c r="E110" s="1">
        <v>9.4280242919921804</v>
      </c>
      <c r="F110" s="1">
        <v>19.9601650238037</v>
      </c>
      <c r="G110" s="1">
        <v>0.60510635375976496</v>
      </c>
      <c r="H110" s="1">
        <v>7.9090595245361301</v>
      </c>
      <c r="I110" s="1">
        <v>19.805908203125</v>
      </c>
      <c r="J110" s="1">
        <v>0.72026252746581998</v>
      </c>
      <c r="K110" s="1">
        <v>8.1269741058349592</v>
      </c>
      <c r="L110" s="1">
        <f t="shared" si="34"/>
        <v>20.005702972412099</v>
      </c>
      <c r="M110" s="1">
        <f t="shared" si="22"/>
        <v>0.64643224080403605</v>
      </c>
      <c r="N110" s="1">
        <f t="shared" si="23"/>
        <v>8.4880193074544241</v>
      </c>
      <c r="O110" s="1" t="str">
        <f>_xlfn.XLOOKUP(MAX(L110:N110),L110:N110,L$1:N$1)</f>
        <v>Merge Sort (Averaged)</v>
      </c>
      <c r="P110" s="1">
        <f t="shared" si="37"/>
        <v>13</v>
      </c>
      <c r="Q110" s="1">
        <f t="shared" si="38"/>
        <v>7</v>
      </c>
      <c r="R110">
        <f t="shared" si="24"/>
        <v>13</v>
      </c>
      <c r="S110" t="e">
        <f t="shared" si="25"/>
        <v>#N/A</v>
      </c>
      <c r="T110" t="e">
        <f t="shared" si="26"/>
        <v>#N/A</v>
      </c>
    </row>
    <row r="111" spans="1:20" x14ac:dyDescent="0.2">
      <c r="A111" s="1"/>
      <c r="B111" s="1">
        <f t="shared" si="36"/>
        <v>14</v>
      </c>
      <c r="C111" s="1">
        <v>42.201042175292898</v>
      </c>
      <c r="D111" s="1">
        <v>1.2841224670410101</v>
      </c>
      <c r="E111" s="1">
        <v>19.931077957153299</v>
      </c>
      <c r="F111" s="1">
        <v>45.616865158080998</v>
      </c>
      <c r="G111" s="1">
        <v>1.9040107727050699</v>
      </c>
      <c r="H111" s="1">
        <v>19.472122192382798</v>
      </c>
      <c r="I111" s="1">
        <v>42.638778686523402</v>
      </c>
      <c r="J111" s="1">
        <v>1.2607574462890601</v>
      </c>
      <c r="K111" s="1">
        <v>18.672227859496999</v>
      </c>
      <c r="L111" s="1">
        <f t="shared" si="34"/>
        <v>43.485562006632428</v>
      </c>
      <c r="M111" s="1">
        <f t="shared" si="22"/>
        <v>1.4829635620117134</v>
      </c>
      <c r="N111" s="1">
        <f t="shared" si="23"/>
        <v>19.358476003011031</v>
      </c>
      <c r="O111" s="1" t="str">
        <f>_xlfn.XLOOKUP(MAX(L111:N111),L111:N111,L$1:N$1)</f>
        <v>Merge Sort (Averaged)</v>
      </c>
      <c r="P111" s="1">
        <f t="shared" si="37"/>
        <v>14</v>
      </c>
      <c r="Q111" s="1">
        <f t="shared" si="38"/>
        <v>7</v>
      </c>
      <c r="R111">
        <f t="shared" si="24"/>
        <v>14</v>
      </c>
      <c r="S111" t="e">
        <f t="shared" si="25"/>
        <v>#N/A</v>
      </c>
      <c r="T111" t="e">
        <f t="shared" si="26"/>
        <v>#N/A</v>
      </c>
    </row>
    <row r="112" spans="1:20" x14ac:dyDescent="0.2">
      <c r="A112" s="1"/>
      <c r="B112" s="1">
        <f>B111+1</f>
        <v>15</v>
      </c>
      <c r="C112" s="1">
        <v>90.015411376953097</v>
      </c>
      <c r="D112" s="1">
        <v>2.4690628051757799</v>
      </c>
      <c r="E112" s="1">
        <v>41.002988815307603</v>
      </c>
      <c r="F112" s="1">
        <v>89.737892150878906</v>
      </c>
      <c r="G112" s="1">
        <v>2.4991035461425701</v>
      </c>
      <c r="H112" s="1">
        <v>38.790225982666001</v>
      </c>
      <c r="I112" s="1">
        <v>90.301752090454102</v>
      </c>
      <c r="J112" s="1">
        <v>2.4151802062988201</v>
      </c>
      <c r="K112" s="1">
        <v>39.803981781005803</v>
      </c>
      <c r="L112" s="1">
        <f t="shared" si="34"/>
        <v>90.01835187276204</v>
      </c>
      <c r="M112" s="1">
        <f t="shared" si="22"/>
        <v>2.4611155192057232</v>
      </c>
      <c r="N112" s="1">
        <f t="shared" si="23"/>
        <v>39.865732192993136</v>
      </c>
      <c r="O112" s="1" t="str">
        <f>_xlfn.XLOOKUP(MAX(L112:N112),L112:N112,L$1:N$1)</f>
        <v>Merge Sort (Averaged)</v>
      </c>
      <c r="P112" s="1">
        <f>P111+1</f>
        <v>15</v>
      </c>
      <c r="Q112" s="1">
        <f t="shared" si="38"/>
        <v>7</v>
      </c>
      <c r="R112">
        <f t="shared" si="24"/>
        <v>15</v>
      </c>
      <c r="S112" t="e">
        <f t="shared" si="25"/>
        <v>#N/A</v>
      </c>
      <c r="T112" t="e">
        <f t="shared" si="26"/>
        <v>#N/A</v>
      </c>
    </row>
    <row r="113" spans="1:20" x14ac:dyDescent="0.2">
      <c r="A113" s="1"/>
      <c r="B113" s="1">
        <f t="shared" si="36"/>
        <v>16</v>
      </c>
      <c r="C113" s="1">
        <v>189.40997123718199</v>
      </c>
      <c r="D113" s="1">
        <v>4.94313240051269</v>
      </c>
      <c r="E113" s="1">
        <v>85.788965225219698</v>
      </c>
      <c r="F113" s="1">
        <v>188.108205795288</v>
      </c>
      <c r="G113" s="1">
        <v>4.88209724426269</v>
      </c>
      <c r="H113" s="1">
        <v>83.921909332275305</v>
      </c>
      <c r="I113" s="1">
        <v>191.85304641723599</v>
      </c>
      <c r="J113" s="1">
        <v>5.4090023040771396</v>
      </c>
      <c r="K113" s="1">
        <v>83.934783935546804</v>
      </c>
      <c r="L113" s="1">
        <f t="shared" si="34"/>
        <v>189.79040781656863</v>
      </c>
      <c r="M113" s="1">
        <f t="shared" si="22"/>
        <v>5.0780773162841735</v>
      </c>
      <c r="N113" s="1">
        <f t="shared" si="23"/>
        <v>84.548552831013936</v>
      </c>
      <c r="O113" s="1" t="str">
        <f>_xlfn.XLOOKUP(MAX(L113:N113),L113:N113,L$1:N$1)</f>
        <v>Merge Sort (Averaged)</v>
      </c>
      <c r="P113" s="1">
        <f t="shared" ref="P113:P126" si="39">P112+1</f>
        <v>16</v>
      </c>
      <c r="Q113" s="1">
        <f t="shared" si="38"/>
        <v>7</v>
      </c>
      <c r="R113">
        <f t="shared" si="24"/>
        <v>16</v>
      </c>
      <c r="S113" t="e">
        <f t="shared" si="25"/>
        <v>#N/A</v>
      </c>
      <c r="T113" t="e">
        <f t="shared" si="26"/>
        <v>#N/A</v>
      </c>
    </row>
    <row r="114" spans="1:20" x14ac:dyDescent="0.2">
      <c r="A114" s="1"/>
      <c r="B114" s="1">
        <f>1</f>
        <v>1</v>
      </c>
      <c r="C114" s="1">
        <v>3.814697265625E-3</v>
      </c>
      <c r="D114" s="1">
        <v>1.9788742065429601E-2</v>
      </c>
      <c r="E114" s="1">
        <v>1.8835067749023399E-2</v>
      </c>
      <c r="F114" s="1">
        <v>2.1457672119140599E-3</v>
      </c>
      <c r="G114" s="1">
        <v>2.09808349609375E-2</v>
      </c>
      <c r="H114" s="1">
        <v>2.0027160644531201E-2</v>
      </c>
      <c r="I114" s="1">
        <v>1.9073486328125E-3</v>
      </c>
      <c r="J114" s="1">
        <v>1.6927719116210899E-2</v>
      </c>
      <c r="K114" s="1">
        <v>2.09808349609375E-2</v>
      </c>
      <c r="L114" s="1">
        <f t="shared" si="34"/>
        <v>2.6226043701171862E-3</v>
      </c>
      <c r="M114" s="1">
        <f t="shared" si="22"/>
        <v>1.9232432047526001E-2</v>
      </c>
      <c r="N114" s="1">
        <f t="shared" si="23"/>
        <v>1.9947687784830703E-2</v>
      </c>
      <c r="O114" s="1" t="str">
        <f>_xlfn.XLOOKUP(MAX(L114:N114),L114:N114,L$1:N$1)</f>
        <v>Radix Sort (Averaged)</v>
      </c>
      <c r="P114" s="1">
        <f>1</f>
        <v>1</v>
      </c>
      <c r="Q114" s="1">
        <f>Q98+1</f>
        <v>8</v>
      </c>
      <c r="R114" t="e">
        <f t="shared" si="24"/>
        <v>#N/A</v>
      </c>
      <c r="S114" t="e">
        <f t="shared" si="25"/>
        <v>#N/A</v>
      </c>
      <c r="T114">
        <f t="shared" si="26"/>
        <v>1</v>
      </c>
    </row>
    <row r="115" spans="1:20" x14ac:dyDescent="0.2">
      <c r="A115" s="1"/>
      <c r="B115" s="1">
        <f>B114+1</f>
        <v>2</v>
      </c>
      <c r="C115" s="1">
        <v>4.0531158447265599E-3</v>
      </c>
      <c r="D115" s="1">
        <v>1.6927719116210899E-2</v>
      </c>
      <c r="E115" s="1">
        <v>1.4066696166992101E-2</v>
      </c>
      <c r="F115" s="1">
        <v>2.86102294921875E-3</v>
      </c>
      <c r="G115" s="1">
        <v>1.6212463378906201E-2</v>
      </c>
      <c r="H115" s="1">
        <v>1.3828277587890601E-2</v>
      </c>
      <c r="I115" s="1">
        <v>3.0994415283203099E-3</v>
      </c>
      <c r="J115" s="1">
        <v>1.71661376953125E-2</v>
      </c>
      <c r="K115" s="1">
        <v>1.4066696166992101E-2</v>
      </c>
      <c r="L115" s="1">
        <f t="shared" si="34"/>
        <v>3.3378601074218733E-3</v>
      </c>
      <c r="M115" s="1">
        <f t="shared" si="22"/>
        <v>1.6768773396809867E-2</v>
      </c>
      <c r="N115" s="1">
        <f t="shared" si="23"/>
        <v>1.3987223307291602E-2</v>
      </c>
      <c r="O115" s="1" t="str">
        <f>_xlfn.XLOOKUP(MAX(L115:N115),L115:N115,L$1:N$1)</f>
        <v>Count Sort (Averaged)</v>
      </c>
      <c r="P115" s="1">
        <f>P114+1</f>
        <v>2</v>
      </c>
      <c r="Q115" s="1">
        <f>Q114</f>
        <v>8</v>
      </c>
      <c r="R115" t="e">
        <f t="shared" si="24"/>
        <v>#N/A</v>
      </c>
      <c r="S115">
        <f t="shared" si="25"/>
        <v>2</v>
      </c>
      <c r="T115" t="e">
        <f t="shared" si="26"/>
        <v>#N/A</v>
      </c>
    </row>
    <row r="116" spans="1:20" x14ac:dyDescent="0.2">
      <c r="A116" s="1"/>
      <c r="B116" s="1">
        <f t="shared" ref="B116:B129" si="40">B115+1</f>
        <v>3</v>
      </c>
      <c r="C116" s="1">
        <v>7.1525573730468698E-3</v>
      </c>
      <c r="D116" s="1">
        <v>1.6927719116210899E-2</v>
      </c>
      <c r="E116" s="1">
        <v>1.93119049072265E-2</v>
      </c>
      <c r="F116" s="1">
        <v>6.9141387939453099E-3</v>
      </c>
      <c r="G116" s="1">
        <v>1.5974044799804601E-2</v>
      </c>
      <c r="H116" s="1">
        <v>1.9073486328125E-2</v>
      </c>
      <c r="I116" s="1">
        <v>7.1525573730468698E-3</v>
      </c>
      <c r="J116" s="1">
        <v>1.71661376953125E-2</v>
      </c>
      <c r="K116" s="1">
        <v>1.93119049072265E-2</v>
      </c>
      <c r="L116" s="1">
        <f t="shared" si="34"/>
        <v>7.0730845133463493E-3</v>
      </c>
      <c r="M116" s="1">
        <f t="shared" si="22"/>
        <v>1.6689300537109333E-2</v>
      </c>
      <c r="N116" s="1">
        <f t="shared" si="23"/>
        <v>1.9232432047526001E-2</v>
      </c>
      <c r="O116" s="1" t="str">
        <f>_xlfn.XLOOKUP(MAX(L116:N116),L116:N116,L$1:N$1)</f>
        <v>Radix Sort (Averaged)</v>
      </c>
      <c r="P116" s="1">
        <f t="shared" ref="P116:P129" si="41">P115+1</f>
        <v>3</v>
      </c>
      <c r="Q116" s="1">
        <f t="shared" ref="Q116:Q129" si="42">Q115</f>
        <v>8</v>
      </c>
      <c r="R116" t="e">
        <f t="shared" si="24"/>
        <v>#N/A</v>
      </c>
      <c r="S116" t="e">
        <f t="shared" si="25"/>
        <v>#N/A</v>
      </c>
      <c r="T116">
        <f t="shared" si="26"/>
        <v>3</v>
      </c>
    </row>
    <row r="117" spans="1:20" x14ac:dyDescent="0.2">
      <c r="A117" s="1"/>
      <c r="B117" s="1">
        <f t="shared" si="40"/>
        <v>4</v>
      </c>
      <c r="C117" s="1">
        <v>1.5974044799804601E-2</v>
      </c>
      <c r="D117" s="1">
        <v>1.7881393432617101E-2</v>
      </c>
      <c r="E117" s="1">
        <v>2.5749206542968701E-2</v>
      </c>
      <c r="F117" s="1">
        <v>1.52587890625E-2</v>
      </c>
      <c r="G117" s="1">
        <v>1.8119812011718701E-2</v>
      </c>
      <c r="H117" s="1">
        <v>2.5987625122070299E-2</v>
      </c>
      <c r="I117" s="1">
        <v>1.5020370483398399E-2</v>
      </c>
      <c r="J117" s="1">
        <v>1.7881393432617101E-2</v>
      </c>
      <c r="K117" s="1">
        <v>2.5749206542968701E-2</v>
      </c>
      <c r="L117" s="1">
        <f t="shared" si="34"/>
        <v>1.5417734781900999E-2</v>
      </c>
      <c r="M117" s="1">
        <f t="shared" si="22"/>
        <v>1.7960866292317634E-2</v>
      </c>
      <c r="N117" s="1">
        <f t="shared" si="23"/>
        <v>2.5828679402669235E-2</v>
      </c>
      <c r="O117" s="1" t="str">
        <f>_xlfn.XLOOKUP(MAX(L117:N117),L117:N117,L$1:N$1)</f>
        <v>Radix Sort (Averaged)</v>
      </c>
      <c r="P117" s="1">
        <f t="shared" si="41"/>
        <v>4</v>
      </c>
      <c r="Q117" s="1">
        <f t="shared" si="42"/>
        <v>8</v>
      </c>
      <c r="R117" t="e">
        <f t="shared" si="24"/>
        <v>#N/A</v>
      </c>
      <c r="S117" t="e">
        <f t="shared" si="25"/>
        <v>#N/A</v>
      </c>
      <c r="T117">
        <f t="shared" si="26"/>
        <v>4</v>
      </c>
    </row>
    <row r="118" spans="1:20" x14ac:dyDescent="0.2">
      <c r="A118" s="1"/>
      <c r="B118" s="1">
        <f t="shared" si="40"/>
        <v>5</v>
      </c>
      <c r="C118" s="1">
        <v>3.7193298339843701E-2</v>
      </c>
      <c r="D118" s="1">
        <v>1.9788742065429601E-2</v>
      </c>
      <c r="E118" s="1">
        <v>5.5074691772460903E-2</v>
      </c>
      <c r="F118" s="1">
        <v>3.814697265625E-2</v>
      </c>
      <c r="G118" s="1">
        <v>2.0027160644531201E-2</v>
      </c>
      <c r="H118" s="1">
        <v>4.8875808715820299E-2</v>
      </c>
      <c r="I118" s="1">
        <v>3.7908554077148403E-2</v>
      </c>
      <c r="J118" s="1">
        <v>1.9788742065429601E-2</v>
      </c>
      <c r="K118" s="1">
        <v>5.0067901611328097E-2</v>
      </c>
      <c r="L118" s="1">
        <f t="shared" si="34"/>
        <v>3.774960835774737E-2</v>
      </c>
      <c r="M118" s="1">
        <f t="shared" si="22"/>
        <v>1.9868214925130134E-2</v>
      </c>
      <c r="N118" s="1">
        <f t="shared" si="23"/>
        <v>5.1339467366536433E-2</v>
      </c>
      <c r="O118" s="1" t="str">
        <f>_xlfn.XLOOKUP(MAX(L118:N118),L118:N118,L$1:N$1)</f>
        <v>Radix Sort (Averaged)</v>
      </c>
      <c r="P118" s="1">
        <f t="shared" si="41"/>
        <v>5</v>
      </c>
      <c r="Q118" s="1">
        <f t="shared" si="42"/>
        <v>8</v>
      </c>
      <c r="R118" t="e">
        <f t="shared" si="24"/>
        <v>#N/A</v>
      </c>
      <c r="S118" t="e">
        <f t="shared" si="25"/>
        <v>#N/A</v>
      </c>
      <c r="T118">
        <f t="shared" si="26"/>
        <v>5</v>
      </c>
    </row>
    <row r="119" spans="1:20" x14ac:dyDescent="0.2">
      <c r="A119" s="1"/>
      <c r="B119" s="1">
        <f t="shared" si="40"/>
        <v>6</v>
      </c>
      <c r="C119" s="1">
        <v>8.5115432739257799E-2</v>
      </c>
      <c r="D119" s="1">
        <v>2.31266021728515E-2</v>
      </c>
      <c r="E119" s="1">
        <v>9.4890594482421806E-2</v>
      </c>
      <c r="F119" s="1">
        <v>8.5115432739257799E-2</v>
      </c>
      <c r="G119" s="1">
        <v>2.4080276489257799E-2</v>
      </c>
      <c r="H119" s="1">
        <v>9.5129013061523396E-2</v>
      </c>
      <c r="I119" s="1">
        <v>8.6069107055663993E-2</v>
      </c>
      <c r="J119" s="1">
        <v>2.31266021728515E-2</v>
      </c>
      <c r="K119" s="1">
        <v>9.9897384643554604E-2</v>
      </c>
      <c r="L119" s="1">
        <f t="shared" si="34"/>
        <v>8.5433324178059863E-2</v>
      </c>
      <c r="M119" s="1">
        <f t="shared" si="22"/>
        <v>2.34444936116536E-2</v>
      </c>
      <c r="N119" s="1">
        <f t="shared" si="23"/>
        <v>9.6638997395833273E-2</v>
      </c>
      <c r="O119" s="1" t="str">
        <f>_xlfn.XLOOKUP(MAX(L119:N119),L119:N119,L$1:N$1)</f>
        <v>Radix Sort (Averaged)</v>
      </c>
      <c r="P119" s="1">
        <f t="shared" si="41"/>
        <v>6</v>
      </c>
      <c r="Q119" s="1">
        <f t="shared" si="42"/>
        <v>8</v>
      </c>
      <c r="R119" t="e">
        <f t="shared" si="24"/>
        <v>#N/A</v>
      </c>
      <c r="S119" t="e">
        <f t="shared" si="25"/>
        <v>#N/A</v>
      </c>
      <c r="T119">
        <f t="shared" si="26"/>
        <v>6</v>
      </c>
    </row>
    <row r="120" spans="1:20" x14ac:dyDescent="0.2">
      <c r="A120" s="1"/>
      <c r="B120" s="1">
        <f t="shared" si="40"/>
        <v>7</v>
      </c>
      <c r="C120" s="1">
        <v>0.186920166015625</v>
      </c>
      <c r="D120" s="1">
        <v>3.0994415283203101E-2</v>
      </c>
      <c r="E120" s="1">
        <v>0.19001960754394501</v>
      </c>
      <c r="F120" s="1">
        <v>0.19097328186035101</v>
      </c>
      <c r="G120" s="1">
        <v>2.9802322387695299E-2</v>
      </c>
      <c r="H120" s="1">
        <v>0.187873840332031</v>
      </c>
      <c r="I120" s="1">
        <v>0.19001960754394501</v>
      </c>
      <c r="J120" s="1">
        <v>2.9802322387695299E-2</v>
      </c>
      <c r="K120" s="1">
        <v>0.19001960754394501</v>
      </c>
      <c r="L120" s="1">
        <f t="shared" si="34"/>
        <v>0.18930435180664032</v>
      </c>
      <c r="M120" s="1">
        <f t="shared" si="22"/>
        <v>3.0199686686197897E-2</v>
      </c>
      <c r="N120" s="1">
        <f t="shared" si="23"/>
        <v>0.18930435180664032</v>
      </c>
      <c r="O120" s="1" t="str">
        <f>_xlfn.XLOOKUP(MAX(L120:N120),L120:N120,L$1:N$1)</f>
        <v>Merge Sort (Averaged)</v>
      </c>
      <c r="P120" s="1">
        <f t="shared" si="41"/>
        <v>7</v>
      </c>
      <c r="Q120" s="1">
        <f t="shared" si="42"/>
        <v>8</v>
      </c>
      <c r="R120">
        <f t="shared" si="24"/>
        <v>7</v>
      </c>
      <c r="S120" t="e">
        <f t="shared" si="25"/>
        <v>#N/A</v>
      </c>
      <c r="T120" t="e">
        <f t="shared" si="26"/>
        <v>#N/A</v>
      </c>
    </row>
    <row r="121" spans="1:20" x14ac:dyDescent="0.2">
      <c r="A121" s="1"/>
      <c r="B121" s="1">
        <f t="shared" si="40"/>
        <v>8</v>
      </c>
      <c r="C121" s="1">
        <v>0.41413307189941401</v>
      </c>
      <c r="D121" s="1">
        <v>4.3153762817382799E-2</v>
      </c>
      <c r="E121" s="1">
        <v>0.23388862609863201</v>
      </c>
      <c r="F121" s="1">
        <v>0.42009353637695301</v>
      </c>
      <c r="G121" s="1">
        <v>4.5061111450195299E-2</v>
      </c>
      <c r="H121" s="1">
        <v>0.23198127746582001</v>
      </c>
      <c r="I121" s="1">
        <v>0.413894653320312</v>
      </c>
      <c r="J121" s="1">
        <v>4.0769577026367097E-2</v>
      </c>
      <c r="K121" s="1">
        <v>0.229835510253906</v>
      </c>
      <c r="L121" s="1">
        <f t="shared" si="34"/>
        <v>0.41604042053222634</v>
      </c>
      <c r="M121" s="1">
        <f t="shared" si="22"/>
        <v>4.2994817097981732E-2</v>
      </c>
      <c r="N121" s="1">
        <f t="shared" si="23"/>
        <v>0.23190180460611934</v>
      </c>
      <c r="O121" s="1" t="str">
        <f>_xlfn.XLOOKUP(MAX(L121:N121),L121:N121,L$1:N$1)</f>
        <v>Merge Sort (Averaged)</v>
      </c>
      <c r="P121" s="1">
        <f t="shared" si="41"/>
        <v>8</v>
      </c>
      <c r="Q121" s="1">
        <f t="shared" si="42"/>
        <v>8</v>
      </c>
      <c r="R121">
        <f t="shared" si="24"/>
        <v>8</v>
      </c>
      <c r="S121" t="e">
        <f t="shared" si="25"/>
        <v>#N/A</v>
      </c>
      <c r="T121" t="e">
        <f t="shared" si="26"/>
        <v>#N/A</v>
      </c>
    </row>
    <row r="122" spans="1:20" x14ac:dyDescent="0.2">
      <c r="A122" s="1"/>
      <c r="B122" s="1">
        <f t="shared" si="40"/>
        <v>9</v>
      </c>
      <c r="C122" s="1">
        <v>0.90289115905761697</v>
      </c>
      <c r="D122" s="1">
        <v>6.3896179199218694E-2</v>
      </c>
      <c r="E122" s="1">
        <v>0.46014785766601501</v>
      </c>
      <c r="F122" s="1">
        <v>0.90217590332031194</v>
      </c>
      <c r="G122" s="1">
        <v>6.103515625E-2</v>
      </c>
      <c r="H122" s="1">
        <v>0.453948974609375</v>
      </c>
      <c r="I122" s="1">
        <v>0.89597702026367099</v>
      </c>
      <c r="J122" s="1">
        <v>6.29425048828125E-2</v>
      </c>
      <c r="K122" s="1">
        <v>0.45418739318847601</v>
      </c>
      <c r="L122" s="1">
        <f t="shared" si="34"/>
        <v>0.90034802754719989</v>
      </c>
      <c r="M122" s="1">
        <f t="shared" si="22"/>
        <v>6.2624613444010394E-2</v>
      </c>
      <c r="N122" s="1">
        <f t="shared" si="23"/>
        <v>0.45609474182128867</v>
      </c>
      <c r="O122" s="1" t="str">
        <f>_xlfn.XLOOKUP(MAX(L122:N122),L122:N122,L$1:N$1)</f>
        <v>Merge Sort (Averaged)</v>
      </c>
      <c r="P122" s="1">
        <f t="shared" si="41"/>
        <v>9</v>
      </c>
      <c r="Q122" s="1">
        <f t="shared" si="42"/>
        <v>8</v>
      </c>
      <c r="R122">
        <f t="shared" si="24"/>
        <v>9</v>
      </c>
      <c r="S122" t="e">
        <f t="shared" si="25"/>
        <v>#N/A</v>
      </c>
      <c r="T122" t="e">
        <f t="shared" si="26"/>
        <v>#N/A</v>
      </c>
    </row>
    <row r="123" spans="1:20" x14ac:dyDescent="0.2">
      <c r="A123" s="1"/>
      <c r="B123" s="1">
        <f t="shared" si="40"/>
        <v>10</v>
      </c>
      <c r="C123" s="1">
        <v>2.0418167114257799</v>
      </c>
      <c r="D123" s="1">
        <v>0.10514259338378899</v>
      </c>
      <c r="E123" s="1">
        <v>0.99992752075195301</v>
      </c>
      <c r="F123" s="1">
        <v>2.04634666442871</v>
      </c>
      <c r="G123" s="1">
        <v>9.7036361694335896E-2</v>
      </c>
      <c r="H123" s="1">
        <v>0.98109245300292902</v>
      </c>
      <c r="I123" s="1">
        <v>2.05326080322265</v>
      </c>
      <c r="J123" s="1">
        <v>9.7036361694335896E-2</v>
      </c>
      <c r="K123" s="1">
        <v>1.4650821685791</v>
      </c>
      <c r="L123" s="1">
        <f t="shared" si="34"/>
        <v>2.0471413930257132</v>
      </c>
      <c r="M123" s="1">
        <f t="shared" si="22"/>
        <v>9.9738438924153586E-2</v>
      </c>
      <c r="N123" s="1">
        <f t="shared" si="23"/>
        <v>1.1487007141113275</v>
      </c>
      <c r="O123" s="1" t="str">
        <f>_xlfn.XLOOKUP(MAX(L123:N123),L123:N123,L$1:N$1)</f>
        <v>Merge Sort (Averaged)</v>
      </c>
      <c r="P123" s="1">
        <f t="shared" si="41"/>
        <v>10</v>
      </c>
      <c r="Q123" s="1">
        <f t="shared" si="42"/>
        <v>8</v>
      </c>
      <c r="R123">
        <f t="shared" si="24"/>
        <v>10</v>
      </c>
      <c r="S123" t="e">
        <f t="shared" si="25"/>
        <v>#N/A</v>
      </c>
      <c r="T123" t="e">
        <f t="shared" si="26"/>
        <v>#N/A</v>
      </c>
    </row>
    <row r="124" spans="1:20" x14ac:dyDescent="0.2">
      <c r="A124" s="1"/>
      <c r="B124" s="1">
        <f t="shared" si="40"/>
        <v>11</v>
      </c>
      <c r="C124" s="1">
        <v>4.241943359375</v>
      </c>
      <c r="D124" s="1">
        <v>0.17786026000976499</v>
      </c>
      <c r="E124" s="1">
        <v>3.80587577819824</v>
      </c>
      <c r="F124" s="1">
        <v>4.2009353637695304</v>
      </c>
      <c r="G124" s="1">
        <v>0.18620491027832001</v>
      </c>
      <c r="H124" s="1">
        <v>3.3531188964843701</v>
      </c>
      <c r="I124" s="1">
        <v>4.4827461242675701</v>
      </c>
      <c r="J124" s="1">
        <v>0.18191337585449199</v>
      </c>
      <c r="K124" s="1">
        <v>3.2680034637451101</v>
      </c>
      <c r="L124" s="1">
        <f t="shared" si="34"/>
        <v>4.3085416158040335</v>
      </c>
      <c r="M124" s="1">
        <f t="shared" si="22"/>
        <v>0.18199284871419233</v>
      </c>
      <c r="N124" s="1">
        <f t="shared" si="23"/>
        <v>3.4756660461425732</v>
      </c>
      <c r="O124" s="1" t="str">
        <f>_xlfn.XLOOKUP(MAX(L124:N124),L124:N124,L$1:N$1)</f>
        <v>Merge Sort (Averaged)</v>
      </c>
      <c r="P124" s="1">
        <f t="shared" si="41"/>
        <v>11</v>
      </c>
      <c r="Q124" s="1">
        <f t="shared" si="42"/>
        <v>8</v>
      </c>
      <c r="R124">
        <f t="shared" si="24"/>
        <v>11</v>
      </c>
      <c r="S124" t="e">
        <f t="shared" si="25"/>
        <v>#N/A</v>
      </c>
      <c r="T124" t="e">
        <f t="shared" si="26"/>
        <v>#N/A</v>
      </c>
    </row>
    <row r="125" spans="1:20" x14ac:dyDescent="0.2">
      <c r="A125" s="1"/>
      <c r="B125" s="1">
        <f t="shared" si="40"/>
        <v>12</v>
      </c>
      <c r="C125" s="1">
        <v>9.1938972473144496</v>
      </c>
      <c r="D125" s="1">
        <v>0.371932983398437</v>
      </c>
      <c r="E125" s="1">
        <v>3.8530826568603498</v>
      </c>
      <c r="F125" s="1">
        <v>9.3901157379150302</v>
      </c>
      <c r="G125" s="1">
        <v>0.32877922058105402</v>
      </c>
      <c r="H125" s="1">
        <v>3.8321018218994101</v>
      </c>
      <c r="I125" s="1">
        <v>10.010957717895501</v>
      </c>
      <c r="J125" s="1">
        <v>0.32782554626464799</v>
      </c>
      <c r="K125" s="1">
        <v>3.9837360382079998</v>
      </c>
      <c r="L125" s="1">
        <f t="shared" si="34"/>
        <v>9.5316569010416607</v>
      </c>
      <c r="M125" s="1">
        <f t="shared" si="22"/>
        <v>0.34284591674804638</v>
      </c>
      <c r="N125" s="1">
        <f t="shared" si="23"/>
        <v>3.8896401723225864</v>
      </c>
      <c r="O125" s="1" t="str">
        <f>_xlfn.XLOOKUP(MAX(L125:N125),L125:N125,L$1:N$1)</f>
        <v>Merge Sort (Averaged)</v>
      </c>
      <c r="P125" s="1">
        <f t="shared" si="41"/>
        <v>12</v>
      </c>
      <c r="Q125" s="1">
        <f t="shared" si="42"/>
        <v>8</v>
      </c>
      <c r="R125">
        <f t="shared" si="24"/>
        <v>12</v>
      </c>
      <c r="S125" t="e">
        <f t="shared" si="25"/>
        <v>#N/A</v>
      </c>
      <c r="T125" t="e">
        <f t="shared" si="26"/>
        <v>#N/A</v>
      </c>
    </row>
    <row r="126" spans="1:20" x14ac:dyDescent="0.2">
      <c r="A126" s="1"/>
      <c r="B126" s="1">
        <f t="shared" si="40"/>
        <v>13</v>
      </c>
      <c r="C126" s="1">
        <v>19.871950149536101</v>
      </c>
      <c r="D126" s="1">
        <v>0.61511993408203103</v>
      </c>
      <c r="E126" s="1">
        <v>8.8009834289550692</v>
      </c>
      <c r="F126" s="1">
        <v>20.16282081604</v>
      </c>
      <c r="G126" s="1">
        <v>0.62584877014160101</v>
      </c>
      <c r="H126" s="1">
        <v>8.6882114410400302</v>
      </c>
      <c r="I126" s="1">
        <v>21.1601257324218</v>
      </c>
      <c r="J126" s="1">
        <v>0.62227249145507801</v>
      </c>
      <c r="K126" s="1">
        <v>8.2981586456298793</v>
      </c>
      <c r="L126" s="1">
        <f t="shared" si="34"/>
        <v>20.398298899332634</v>
      </c>
      <c r="M126" s="1">
        <f t="shared" si="22"/>
        <v>0.62108039855956998</v>
      </c>
      <c r="N126" s="1">
        <f t="shared" si="23"/>
        <v>8.5957845052083268</v>
      </c>
      <c r="O126" s="1" t="str">
        <f>_xlfn.XLOOKUP(MAX(L126:N126),L126:N126,L$1:N$1)</f>
        <v>Merge Sort (Averaged)</v>
      </c>
      <c r="P126" s="1">
        <f t="shared" si="41"/>
        <v>13</v>
      </c>
      <c r="Q126" s="1">
        <f t="shared" si="42"/>
        <v>8</v>
      </c>
      <c r="R126">
        <f t="shared" si="24"/>
        <v>13</v>
      </c>
      <c r="S126" t="e">
        <f t="shared" si="25"/>
        <v>#N/A</v>
      </c>
      <c r="T126" t="e">
        <f t="shared" si="26"/>
        <v>#N/A</v>
      </c>
    </row>
    <row r="127" spans="1:20" x14ac:dyDescent="0.2">
      <c r="A127" s="1"/>
      <c r="B127" s="1">
        <f t="shared" si="40"/>
        <v>14</v>
      </c>
      <c r="C127" s="1">
        <v>42.543888092041001</v>
      </c>
      <c r="D127" s="1">
        <v>1.33585929870605</v>
      </c>
      <c r="E127" s="1">
        <v>17.708063125610298</v>
      </c>
      <c r="F127" s="1">
        <v>42.740821838378899</v>
      </c>
      <c r="G127" s="1">
        <v>1.29508972167968</v>
      </c>
      <c r="H127" s="1">
        <v>17.554998397827099</v>
      </c>
      <c r="I127" s="1">
        <v>43.324947357177699</v>
      </c>
      <c r="J127" s="1">
        <v>1.25718116760253</v>
      </c>
      <c r="K127" s="1">
        <v>21.475076675415</v>
      </c>
      <c r="L127" s="1">
        <f t="shared" si="34"/>
        <v>42.869885762532533</v>
      </c>
      <c r="M127" s="1">
        <f t="shared" si="22"/>
        <v>1.2960433959960866</v>
      </c>
      <c r="N127" s="1">
        <f t="shared" si="23"/>
        <v>18.912712732950798</v>
      </c>
      <c r="O127" s="1" t="str">
        <f>_xlfn.XLOOKUP(MAX(L127:N127),L127:N127,L$1:N$1)</f>
        <v>Merge Sort (Averaged)</v>
      </c>
      <c r="P127" s="1">
        <f t="shared" si="41"/>
        <v>14</v>
      </c>
      <c r="Q127" s="1">
        <f t="shared" si="42"/>
        <v>8</v>
      </c>
      <c r="R127">
        <f t="shared" si="24"/>
        <v>14</v>
      </c>
      <c r="S127" t="e">
        <f t="shared" si="25"/>
        <v>#N/A</v>
      </c>
      <c r="T127" t="e">
        <f t="shared" si="26"/>
        <v>#N/A</v>
      </c>
    </row>
    <row r="128" spans="1:20" x14ac:dyDescent="0.2">
      <c r="A128" s="1"/>
      <c r="B128" s="1">
        <f>B127+1</f>
        <v>15</v>
      </c>
      <c r="C128" s="1">
        <v>89.465141296386705</v>
      </c>
      <c r="D128" s="1">
        <v>3.0617713928222599</v>
      </c>
      <c r="E128" s="1">
        <v>39.829969406127901</v>
      </c>
      <c r="F128" s="1">
        <v>90.296030044555593</v>
      </c>
      <c r="G128" s="1">
        <v>2.5362968444824201</v>
      </c>
      <c r="H128" s="1">
        <v>50.338029861450103</v>
      </c>
      <c r="I128" s="1">
        <v>89.651107788085895</v>
      </c>
      <c r="J128" s="1">
        <v>2.4819374084472599</v>
      </c>
      <c r="K128" s="1">
        <v>43.358087539672802</v>
      </c>
      <c r="L128" s="1">
        <f t="shared" si="34"/>
        <v>89.804093043009402</v>
      </c>
      <c r="M128" s="1">
        <f t="shared" si="22"/>
        <v>2.6933352152506469</v>
      </c>
      <c r="N128" s="1">
        <f t="shared" si="23"/>
        <v>44.508695602416935</v>
      </c>
      <c r="O128" s="1" t="str">
        <f>_xlfn.XLOOKUP(MAX(L128:N128),L128:N128,L$1:N$1)</f>
        <v>Merge Sort (Averaged)</v>
      </c>
      <c r="P128" s="1">
        <f>P127+1</f>
        <v>15</v>
      </c>
      <c r="Q128" s="1">
        <f t="shared" si="42"/>
        <v>8</v>
      </c>
      <c r="R128">
        <f t="shared" si="24"/>
        <v>15</v>
      </c>
      <c r="S128" t="e">
        <f t="shared" si="25"/>
        <v>#N/A</v>
      </c>
      <c r="T128" t="e">
        <f t="shared" si="26"/>
        <v>#N/A</v>
      </c>
    </row>
    <row r="129" spans="1:20" x14ac:dyDescent="0.2">
      <c r="A129" s="1"/>
      <c r="B129" s="1">
        <f t="shared" si="40"/>
        <v>16</v>
      </c>
      <c r="C129" s="1">
        <v>188.43078613281199</v>
      </c>
      <c r="D129" s="1">
        <v>4.9598217010498002</v>
      </c>
      <c r="E129" s="1">
        <v>85.349798202514606</v>
      </c>
      <c r="F129" s="1">
        <v>188.703060150146</v>
      </c>
      <c r="G129" s="1">
        <v>5.1078796386718697</v>
      </c>
      <c r="H129" s="1">
        <v>84.273815155029297</v>
      </c>
      <c r="I129" s="1">
        <v>191.08486175537101</v>
      </c>
      <c r="J129" s="1">
        <v>6.3679218292236301</v>
      </c>
      <c r="K129" s="1">
        <v>84.712028503417898</v>
      </c>
      <c r="L129" s="1">
        <f t="shared" si="34"/>
        <v>189.4062360127763</v>
      </c>
      <c r="M129" s="1">
        <f t="shared" si="22"/>
        <v>5.4785410563151009</v>
      </c>
      <c r="N129" s="1">
        <f t="shared" si="23"/>
        <v>84.778547286987262</v>
      </c>
      <c r="O129" s="1" t="str">
        <f>_xlfn.XLOOKUP(MAX(L129:N129),L129:N129,L$1:N$1)</f>
        <v>Merge Sort (Averaged)</v>
      </c>
      <c r="P129" s="1">
        <f t="shared" ref="P129:P142" si="43">P128+1</f>
        <v>16</v>
      </c>
      <c r="Q129" s="1">
        <f t="shared" si="42"/>
        <v>8</v>
      </c>
      <c r="R129">
        <f t="shared" si="24"/>
        <v>16</v>
      </c>
      <c r="S129" t="e">
        <f t="shared" si="25"/>
        <v>#N/A</v>
      </c>
      <c r="T129" t="e">
        <f t="shared" si="26"/>
        <v>#N/A</v>
      </c>
    </row>
    <row r="130" spans="1:20" x14ac:dyDescent="0.2">
      <c r="A130" s="1"/>
      <c r="B130" s="1">
        <f>1</f>
        <v>1</v>
      </c>
      <c r="C130" s="1">
        <v>4.0531158447265599E-3</v>
      </c>
      <c r="D130" s="1">
        <v>3.4093856811523403E-2</v>
      </c>
      <c r="E130" s="1">
        <v>2.2649765014648399E-2</v>
      </c>
      <c r="F130" s="1">
        <v>2.6226043701171801E-3</v>
      </c>
      <c r="G130" s="1">
        <v>3.5285949707031201E-2</v>
      </c>
      <c r="H130" s="1">
        <v>2.09808349609375E-2</v>
      </c>
      <c r="I130" s="1">
        <v>2.1457672119140599E-3</v>
      </c>
      <c r="J130" s="1">
        <v>3.814697265625E-2</v>
      </c>
      <c r="K130" s="1">
        <v>2.0027160644531201E-2</v>
      </c>
      <c r="L130" s="1">
        <f t="shared" si="34"/>
        <v>2.9404958089192662E-3</v>
      </c>
      <c r="M130" s="1">
        <f t="shared" si="22"/>
        <v>3.584225972493487E-2</v>
      </c>
      <c r="N130" s="1">
        <f t="shared" si="23"/>
        <v>2.1219253540039035E-2</v>
      </c>
      <c r="O130" s="1" t="str">
        <f>_xlfn.XLOOKUP(MAX(L130:N130),L130:N130,L$1:N$1)</f>
        <v>Count Sort (Averaged)</v>
      </c>
      <c r="P130" s="1">
        <f>1</f>
        <v>1</v>
      </c>
      <c r="Q130" s="1">
        <f>Q114+1</f>
        <v>9</v>
      </c>
      <c r="R130" t="e">
        <f t="shared" si="24"/>
        <v>#N/A</v>
      </c>
      <c r="S130">
        <f t="shared" si="25"/>
        <v>1</v>
      </c>
      <c r="T130" t="e">
        <f t="shared" si="26"/>
        <v>#N/A</v>
      </c>
    </row>
    <row r="131" spans="1:20" x14ac:dyDescent="0.2">
      <c r="A131" s="1"/>
      <c r="B131" s="1">
        <f>B130+1</f>
        <v>2</v>
      </c>
      <c r="C131" s="1">
        <v>3.0994415283203099E-3</v>
      </c>
      <c r="D131" s="1">
        <v>3.3855438232421799E-2</v>
      </c>
      <c r="E131" s="1">
        <v>1.71661376953125E-2</v>
      </c>
      <c r="F131" s="1">
        <v>2.86102294921875E-3</v>
      </c>
      <c r="G131" s="1">
        <v>3.4093856811523403E-2</v>
      </c>
      <c r="H131" s="1">
        <v>1.6927719116210899E-2</v>
      </c>
      <c r="I131" s="1">
        <v>2.86102294921875E-3</v>
      </c>
      <c r="J131" s="1">
        <v>3.5047531127929597E-2</v>
      </c>
      <c r="K131" s="1">
        <v>1.71661376953125E-2</v>
      </c>
      <c r="L131" s="1">
        <f t="shared" si="34"/>
        <v>2.9404958089192697E-3</v>
      </c>
      <c r="M131" s="1">
        <f t="shared" ref="M131:M194" si="44">AVERAGE(J131,G131,D131)</f>
        <v>3.4332275390624938E-2</v>
      </c>
      <c r="N131" s="1">
        <f t="shared" ref="N131:N194" si="45">AVERAGE(K131,H131,E131)</f>
        <v>1.7086664835611966E-2</v>
      </c>
      <c r="O131" s="1" t="str">
        <f>_xlfn.XLOOKUP(MAX(L131:N131),L131:N131,L$1:N$1)</f>
        <v>Count Sort (Averaged)</v>
      </c>
      <c r="P131" s="1">
        <f>P130+1</f>
        <v>2</v>
      </c>
      <c r="Q131" s="1">
        <f>Q130</f>
        <v>9</v>
      </c>
      <c r="R131" t="e">
        <f t="shared" ref="R131:R194" si="46">IF(O131=L$1,P131,NA())</f>
        <v>#N/A</v>
      </c>
      <c r="S131">
        <f t="shared" ref="S131:S194" si="47">IF(O131=M$1,P131,NA())</f>
        <v>2</v>
      </c>
      <c r="T131" t="e">
        <f t="shared" ref="T131:T194" si="48">IF(O131=N$1,P131,NA())</f>
        <v>#N/A</v>
      </c>
    </row>
    <row r="132" spans="1:20" x14ac:dyDescent="0.2">
      <c r="A132" s="1"/>
      <c r="B132" s="1">
        <f t="shared" ref="B132:B145" si="49">B131+1</f>
        <v>3</v>
      </c>
      <c r="C132" s="1">
        <v>6.9141387939453099E-3</v>
      </c>
      <c r="D132" s="1">
        <v>3.4093856811523403E-2</v>
      </c>
      <c r="E132" s="1">
        <v>1.9788742065429601E-2</v>
      </c>
      <c r="F132" s="1">
        <v>7.1525573730468698E-3</v>
      </c>
      <c r="G132" s="1">
        <v>3.9100646972656201E-2</v>
      </c>
      <c r="H132" s="1">
        <v>1.8835067749023399E-2</v>
      </c>
      <c r="I132" s="1">
        <v>7.3909759521484297E-3</v>
      </c>
      <c r="J132" s="1">
        <v>3.4093856811523403E-2</v>
      </c>
      <c r="K132" s="1">
        <v>1.7881393432617101E-2</v>
      </c>
      <c r="L132" s="1">
        <f t="shared" si="34"/>
        <v>7.1525573730468689E-3</v>
      </c>
      <c r="M132" s="1">
        <f t="shared" si="44"/>
        <v>3.576278686523434E-2</v>
      </c>
      <c r="N132" s="1">
        <f t="shared" si="45"/>
        <v>1.8835067749023368E-2</v>
      </c>
      <c r="O132" s="1" t="str">
        <f>_xlfn.XLOOKUP(MAX(L132:N132),L132:N132,L$1:N$1)</f>
        <v>Count Sort (Averaged)</v>
      </c>
      <c r="P132" s="1">
        <f t="shared" ref="P132:P145" si="50">P131+1</f>
        <v>3</v>
      </c>
      <c r="Q132" s="1">
        <f t="shared" ref="Q132:Q145" si="51">Q131</f>
        <v>9</v>
      </c>
      <c r="R132" t="e">
        <f t="shared" si="46"/>
        <v>#N/A</v>
      </c>
      <c r="S132">
        <f t="shared" si="47"/>
        <v>3</v>
      </c>
      <c r="T132" t="e">
        <f t="shared" si="48"/>
        <v>#N/A</v>
      </c>
    </row>
    <row r="133" spans="1:20" x14ac:dyDescent="0.2">
      <c r="A133" s="1"/>
      <c r="B133" s="1">
        <f t="shared" si="49"/>
        <v>4</v>
      </c>
      <c r="C133" s="1">
        <v>1.5020370483398399E-2</v>
      </c>
      <c r="D133" s="1">
        <v>3.5047531127929597E-2</v>
      </c>
      <c r="E133" s="1">
        <v>3.62396240234375E-2</v>
      </c>
      <c r="F133" s="1">
        <v>1.5974044799804601E-2</v>
      </c>
      <c r="G133" s="1">
        <v>3.6001205444335903E-2</v>
      </c>
      <c r="H133" s="1">
        <v>3.6954879760742097E-2</v>
      </c>
      <c r="I133" s="1">
        <v>1.5974044799804601E-2</v>
      </c>
      <c r="J133" s="1">
        <v>3.5047531127929597E-2</v>
      </c>
      <c r="K133" s="1">
        <v>5.6028366088867097E-2</v>
      </c>
      <c r="L133" s="1">
        <f t="shared" si="34"/>
        <v>1.5656153361002536E-2</v>
      </c>
      <c r="M133" s="1">
        <f t="shared" si="44"/>
        <v>3.5365422566731697E-2</v>
      </c>
      <c r="N133" s="1">
        <f t="shared" si="45"/>
        <v>4.3074289957682234E-2</v>
      </c>
      <c r="O133" s="1" t="str">
        <f>_xlfn.XLOOKUP(MAX(L133:N133),L133:N133,L$1:N$1)</f>
        <v>Radix Sort (Averaged)</v>
      </c>
      <c r="P133" s="1">
        <f t="shared" si="50"/>
        <v>4</v>
      </c>
      <c r="Q133" s="1">
        <f t="shared" si="51"/>
        <v>9</v>
      </c>
      <c r="R133" t="e">
        <f t="shared" si="46"/>
        <v>#N/A</v>
      </c>
      <c r="S133" t="e">
        <f t="shared" si="47"/>
        <v>#N/A</v>
      </c>
      <c r="T133">
        <f t="shared" si="48"/>
        <v>4</v>
      </c>
    </row>
    <row r="134" spans="1:20" x14ac:dyDescent="0.2">
      <c r="A134" s="1"/>
      <c r="B134" s="1">
        <f t="shared" si="49"/>
        <v>5</v>
      </c>
      <c r="C134" s="1">
        <v>3.814697265625E-2</v>
      </c>
      <c r="D134" s="1">
        <v>3.814697265625E-2</v>
      </c>
      <c r="E134" s="1">
        <v>4.98294830322265E-2</v>
      </c>
      <c r="F134" s="1">
        <v>3.7908554077148403E-2</v>
      </c>
      <c r="G134" s="1">
        <v>3.7193298339843701E-2</v>
      </c>
      <c r="H134" s="1">
        <v>5.0067901611328097E-2</v>
      </c>
      <c r="I134" s="1">
        <v>3.814697265625E-2</v>
      </c>
      <c r="J134" s="1">
        <v>3.6954879760742097E-2</v>
      </c>
      <c r="K134" s="1">
        <v>5.2928924560546799E-2</v>
      </c>
      <c r="L134" s="1">
        <f t="shared" si="34"/>
        <v>3.806749979654947E-2</v>
      </c>
      <c r="M134" s="1">
        <f t="shared" si="44"/>
        <v>3.7431716918945264E-2</v>
      </c>
      <c r="N134" s="1">
        <f t="shared" si="45"/>
        <v>5.0942103068033796E-2</v>
      </c>
      <c r="O134" s="1" t="str">
        <f>_xlfn.XLOOKUP(MAX(L134:N134),L134:N134,L$1:N$1)</f>
        <v>Radix Sort (Averaged)</v>
      </c>
      <c r="P134" s="1">
        <f t="shared" si="50"/>
        <v>5</v>
      </c>
      <c r="Q134" s="1">
        <f t="shared" si="51"/>
        <v>9</v>
      </c>
      <c r="R134" t="e">
        <f t="shared" si="46"/>
        <v>#N/A</v>
      </c>
      <c r="S134" t="e">
        <f t="shared" si="47"/>
        <v>#N/A</v>
      </c>
      <c r="T134">
        <f t="shared" si="48"/>
        <v>5</v>
      </c>
    </row>
    <row r="135" spans="1:20" x14ac:dyDescent="0.2">
      <c r="A135" s="1"/>
      <c r="B135" s="1">
        <f t="shared" si="49"/>
        <v>6</v>
      </c>
      <c r="C135" s="1">
        <v>8.5115432739257799E-2</v>
      </c>
      <c r="D135" s="1">
        <v>4.00543212890625E-2</v>
      </c>
      <c r="E135" s="1">
        <v>0.11181831359863199</v>
      </c>
      <c r="F135" s="1">
        <v>8.6069107055663993E-2</v>
      </c>
      <c r="G135" s="1">
        <v>4.1246414184570299E-2</v>
      </c>
      <c r="H135" s="1">
        <v>9.6797943115234306E-2</v>
      </c>
      <c r="I135" s="1">
        <v>8.6069107055663993E-2</v>
      </c>
      <c r="J135" s="1">
        <v>4.00543212890625E-2</v>
      </c>
      <c r="K135" s="1">
        <v>9.7036361694335896E-2</v>
      </c>
      <c r="L135" s="1">
        <f t="shared" si="34"/>
        <v>8.5751215616861928E-2</v>
      </c>
      <c r="M135" s="1">
        <f t="shared" si="44"/>
        <v>4.0451685587565102E-2</v>
      </c>
      <c r="N135" s="1">
        <f t="shared" si="45"/>
        <v>0.1018842061360674</v>
      </c>
      <c r="O135" s="1" t="str">
        <f>_xlfn.XLOOKUP(MAX(L135:N135),L135:N135,L$1:N$1)</f>
        <v>Radix Sort (Averaged)</v>
      </c>
      <c r="P135" s="1">
        <f t="shared" si="50"/>
        <v>6</v>
      </c>
      <c r="Q135" s="1">
        <f t="shared" si="51"/>
        <v>9</v>
      </c>
      <c r="R135" t="e">
        <f t="shared" si="46"/>
        <v>#N/A</v>
      </c>
      <c r="S135" t="e">
        <f t="shared" si="47"/>
        <v>#N/A</v>
      </c>
      <c r="T135">
        <f t="shared" si="48"/>
        <v>6</v>
      </c>
    </row>
    <row r="136" spans="1:20" x14ac:dyDescent="0.2">
      <c r="A136" s="1"/>
      <c r="B136" s="1">
        <f t="shared" si="49"/>
        <v>7</v>
      </c>
      <c r="C136" s="1">
        <v>0.18572807312011699</v>
      </c>
      <c r="D136" s="1">
        <v>5.6028366088867097E-2</v>
      </c>
      <c r="E136" s="1">
        <v>0.19097328186035101</v>
      </c>
      <c r="F136" s="1">
        <v>0.18811225891113201</v>
      </c>
      <c r="G136" s="1">
        <v>4.8160552978515597E-2</v>
      </c>
      <c r="H136" s="1">
        <v>0.189781188964843</v>
      </c>
      <c r="I136" s="1">
        <v>0.19001960754394501</v>
      </c>
      <c r="J136" s="1">
        <v>5.6028366088867097E-2</v>
      </c>
      <c r="K136" s="1">
        <v>0.185012817382812</v>
      </c>
      <c r="L136" s="1">
        <f t="shared" si="34"/>
        <v>0.18795331319173134</v>
      </c>
      <c r="M136" s="1">
        <f t="shared" si="44"/>
        <v>5.3405761718749938E-2</v>
      </c>
      <c r="N136" s="1">
        <f t="shared" si="45"/>
        <v>0.18858909606933535</v>
      </c>
      <c r="O136" s="1" t="str">
        <f>_xlfn.XLOOKUP(MAX(L136:N136),L136:N136,L$1:N$1)</f>
        <v>Radix Sort (Averaged)</v>
      </c>
      <c r="P136" s="1">
        <f t="shared" si="50"/>
        <v>7</v>
      </c>
      <c r="Q136" s="1">
        <f t="shared" si="51"/>
        <v>9</v>
      </c>
      <c r="R136" t="e">
        <f t="shared" si="46"/>
        <v>#N/A</v>
      </c>
      <c r="S136" t="e">
        <f t="shared" si="47"/>
        <v>#N/A</v>
      </c>
      <c r="T136">
        <f t="shared" si="48"/>
        <v>7</v>
      </c>
    </row>
    <row r="137" spans="1:20" x14ac:dyDescent="0.2">
      <c r="A137" s="1"/>
      <c r="B137" s="1">
        <f t="shared" si="49"/>
        <v>8</v>
      </c>
      <c r="C137" s="1">
        <v>0.41699409484863198</v>
      </c>
      <c r="D137" s="1">
        <v>5.8174133300781201E-2</v>
      </c>
      <c r="E137" s="1">
        <v>0.38695335388183499</v>
      </c>
      <c r="F137" s="1">
        <v>0.42486190795898399</v>
      </c>
      <c r="G137" s="1">
        <v>6.0796737670898403E-2</v>
      </c>
      <c r="H137" s="1">
        <v>0.38027763366699202</v>
      </c>
      <c r="I137" s="1">
        <v>0.41508674621581998</v>
      </c>
      <c r="J137" s="1">
        <v>0.22721290588378901</v>
      </c>
      <c r="K137" s="1">
        <v>0.39029121398925698</v>
      </c>
      <c r="L137" s="1">
        <f t="shared" si="34"/>
        <v>0.41898091634114532</v>
      </c>
      <c r="M137" s="1">
        <f t="shared" si="44"/>
        <v>0.11539459228515619</v>
      </c>
      <c r="N137" s="1">
        <f t="shared" si="45"/>
        <v>0.38584073384602796</v>
      </c>
      <c r="O137" s="1" t="str">
        <f>_xlfn.XLOOKUP(MAX(L137:N137),L137:N137,L$1:N$1)</f>
        <v>Merge Sort (Averaged)</v>
      </c>
      <c r="P137" s="1">
        <f t="shared" si="50"/>
        <v>8</v>
      </c>
      <c r="Q137" s="1">
        <f t="shared" si="51"/>
        <v>9</v>
      </c>
      <c r="R137">
        <f t="shared" si="46"/>
        <v>8</v>
      </c>
      <c r="S137" t="e">
        <f t="shared" si="47"/>
        <v>#N/A</v>
      </c>
      <c r="T137" t="e">
        <f t="shared" si="48"/>
        <v>#N/A</v>
      </c>
    </row>
    <row r="138" spans="1:20" x14ac:dyDescent="0.2">
      <c r="A138" s="1"/>
      <c r="B138" s="1">
        <f t="shared" si="49"/>
        <v>9</v>
      </c>
      <c r="C138" s="1">
        <v>0.90003013610839799</v>
      </c>
      <c r="D138" s="1">
        <v>8.7976455688476493E-2</v>
      </c>
      <c r="E138" s="1">
        <v>0.474929809570312</v>
      </c>
      <c r="F138" s="1">
        <v>0.90599060058593694</v>
      </c>
      <c r="G138" s="1">
        <v>9.3221664428710896E-2</v>
      </c>
      <c r="H138" s="1">
        <v>0.47373771667480402</v>
      </c>
      <c r="I138" s="1">
        <v>0.89812278747558505</v>
      </c>
      <c r="J138" s="1">
        <v>0.27513504028320301</v>
      </c>
      <c r="K138" s="1">
        <v>0.47206878662109297</v>
      </c>
      <c r="L138" s="1">
        <f t="shared" si="34"/>
        <v>0.9013811747233067</v>
      </c>
      <c r="M138" s="1">
        <f t="shared" si="44"/>
        <v>0.15211105346679679</v>
      </c>
      <c r="N138" s="1">
        <f t="shared" si="45"/>
        <v>0.47357877095540296</v>
      </c>
      <c r="O138" s="1" t="str">
        <f>_xlfn.XLOOKUP(MAX(L138:N138),L138:N138,L$1:N$1)</f>
        <v>Merge Sort (Averaged)</v>
      </c>
      <c r="P138" s="1">
        <f t="shared" si="50"/>
        <v>9</v>
      </c>
      <c r="Q138" s="1">
        <f t="shared" si="51"/>
        <v>9</v>
      </c>
      <c r="R138">
        <f t="shared" si="46"/>
        <v>9</v>
      </c>
      <c r="S138" t="e">
        <f t="shared" si="47"/>
        <v>#N/A</v>
      </c>
      <c r="T138" t="e">
        <f t="shared" si="48"/>
        <v>#N/A</v>
      </c>
    </row>
    <row r="139" spans="1:20" x14ac:dyDescent="0.2">
      <c r="A139" s="1"/>
      <c r="B139" s="1">
        <f t="shared" si="49"/>
        <v>10</v>
      </c>
      <c r="C139" s="1">
        <v>2.05278396606445</v>
      </c>
      <c r="D139" s="1">
        <v>0.124931335449218</v>
      </c>
      <c r="E139" s="1">
        <v>1.0781288146972601</v>
      </c>
      <c r="F139" s="1">
        <v>2.0620822906494101</v>
      </c>
      <c r="G139" s="1">
        <v>0.12612342834472601</v>
      </c>
      <c r="H139" s="1">
        <v>1.0690689086914</v>
      </c>
      <c r="I139" s="1">
        <v>2.04634666442871</v>
      </c>
      <c r="J139" s="1">
        <v>0.35619735717773399</v>
      </c>
      <c r="K139" s="1">
        <v>1.0719299316406199</v>
      </c>
      <c r="L139" s="1">
        <f t="shared" si="34"/>
        <v>2.0537376403808563</v>
      </c>
      <c r="M139" s="1">
        <f t="shared" si="44"/>
        <v>0.20241737365722601</v>
      </c>
      <c r="N139" s="1">
        <f t="shared" si="45"/>
        <v>1.0730425516764266</v>
      </c>
      <c r="O139" s="1" t="str">
        <f>_xlfn.XLOOKUP(MAX(L139:N139),L139:N139,L$1:N$1)</f>
        <v>Merge Sort (Averaged)</v>
      </c>
      <c r="P139" s="1">
        <f t="shared" si="50"/>
        <v>10</v>
      </c>
      <c r="Q139" s="1">
        <f t="shared" si="51"/>
        <v>9</v>
      </c>
      <c r="R139">
        <f t="shared" si="46"/>
        <v>10</v>
      </c>
      <c r="S139" t="e">
        <f t="shared" si="47"/>
        <v>#N/A</v>
      </c>
      <c r="T139" t="e">
        <f t="shared" si="48"/>
        <v>#N/A</v>
      </c>
    </row>
    <row r="140" spans="1:20" x14ac:dyDescent="0.2">
      <c r="A140" s="1"/>
      <c r="B140" s="1">
        <f t="shared" si="49"/>
        <v>11</v>
      </c>
      <c r="C140" s="1">
        <v>4.2302608489990199</v>
      </c>
      <c r="D140" s="1">
        <v>0.20194053649902299</v>
      </c>
      <c r="E140" s="1">
        <v>3.39484214782714</v>
      </c>
      <c r="F140" s="1">
        <v>4.2748451232910103</v>
      </c>
      <c r="G140" s="1">
        <v>0.20194053649902299</v>
      </c>
      <c r="H140" s="1">
        <v>3.3228397369384699</v>
      </c>
      <c r="I140" s="1">
        <v>4.2691230773925701</v>
      </c>
      <c r="J140" s="1">
        <v>0.245094299316406</v>
      </c>
      <c r="K140" s="1">
        <v>3.7961006164550701</v>
      </c>
      <c r="L140" s="1">
        <f t="shared" si="34"/>
        <v>4.2580763498941998</v>
      </c>
      <c r="M140" s="1">
        <f t="shared" si="44"/>
        <v>0.21632512410481733</v>
      </c>
      <c r="N140" s="1">
        <f t="shared" si="45"/>
        <v>3.5045941670735599</v>
      </c>
      <c r="O140" s="1" t="str">
        <f>_xlfn.XLOOKUP(MAX(L140:N140),L140:N140,L$1:N$1)</f>
        <v>Merge Sort (Averaged)</v>
      </c>
      <c r="P140" s="1">
        <f t="shared" si="50"/>
        <v>11</v>
      </c>
      <c r="Q140" s="1">
        <f t="shared" si="51"/>
        <v>9</v>
      </c>
      <c r="R140">
        <f t="shared" si="46"/>
        <v>11</v>
      </c>
      <c r="S140" t="e">
        <f t="shared" si="47"/>
        <v>#N/A</v>
      </c>
      <c r="T140" t="e">
        <f t="shared" si="48"/>
        <v>#N/A</v>
      </c>
    </row>
    <row r="141" spans="1:20" x14ac:dyDescent="0.2">
      <c r="A141" s="1"/>
      <c r="B141" s="1">
        <f t="shared" si="49"/>
        <v>12</v>
      </c>
      <c r="C141" s="1">
        <v>9.3319416046142507</v>
      </c>
      <c r="D141" s="1">
        <v>0.37407875061035101</v>
      </c>
      <c r="E141" s="1">
        <v>4.4028759002685502</v>
      </c>
      <c r="F141" s="1">
        <v>9.5372200012206996</v>
      </c>
      <c r="G141" s="1">
        <v>0.35572052001953097</v>
      </c>
      <c r="H141" s="1">
        <v>3.9637088775634699</v>
      </c>
      <c r="I141" s="1">
        <v>9.3171596527099592</v>
      </c>
      <c r="J141" s="1">
        <v>0.37884712219238198</v>
      </c>
      <c r="K141" s="1">
        <v>4.0190219879150302</v>
      </c>
      <c r="L141" s="1">
        <f t="shared" si="34"/>
        <v>9.3954404195149692</v>
      </c>
      <c r="M141" s="1">
        <f t="shared" si="44"/>
        <v>0.36954879760742126</v>
      </c>
      <c r="N141" s="1">
        <f t="shared" si="45"/>
        <v>4.1285355885823494</v>
      </c>
      <c r="O141" s="1" t="str">
        <f>_xlfn.XLOOKUP(MAX(L141:N141),L141:N141,L$1:N$1)</f>
        <v>Merge Sort (Averaged)</v>
      </c>
      <c r="P141" s="1">
        <f t="shared" si="50"/>
        <v>12</v>
      </c>
      <c r="Q141" s="1">
        <f t="shared" si="51"/>
        <v>9</v>
      </c>
      <c r="R141">
        <f t="shared" si="46"/>
        <v>12</v>
      </c>
      <c r="S141" t="e">
        <f t="shared" si="47"/>
        <v>#N/A</v>
      </c>
      <c r="T141" t="e">
        <f t="shared" si="48"/>
        <v>#N/A</v>
      </c>
    </row>
    <row r="142" spans="1:20" x14ac:dyDescent="0.2">
      <c r="A142" s="1"/>
      <c r="B142" s="1">
        <f t="shared" si="49"/>
        <v>13</v>
      </c>
      <c r="C142" s="1">
        <v>20.0920104980468</v>
      </c>
      <c r="D142" s="1">
        <v>0.68211555480956998</v>
      </c>
      <c r="E142" s="1">
        <v>8.0440044403076101</v>
      </c>
      <c r="F142" s="1">
        <v>20.789623260498001</v>
      </c>
      <c r="G142" s="1">
        <v>0.64277648925781194</v>
      </c>
      <c r="H142" s="1">
        <v>8.2900524139404297</v>
      </c>
      <c r="I142" s="1">
        <v>20.063877105712798</v>
      </c>
      <c r="J142" s="1">
        <v>0.64706802368163996</v>
      </c>
      <c r="K142" s="1">
        <v>8.7308883666992099</v>
      </c>
      <c r="L142" s="1">
        <f t="shared" si="34"/>
        <v>20.315170288085866</v>
      </c>
      <c r="M142" s="1">
        <f t="shared" si="44"/>
        <v>0.65732002258300726</v>
      </c>
      <c r="N142" s="1">
        <f t="shared" si="45"/>
        <v>8.3549817403157505</v>
      </c>
      <c r="O142" s="1" t="str">
        <f>_xlfn.XLOOKUP(MAX(L142:N142),L142:N142,L$1:N$1)</f>
        <v>Merge Sort (Averaged)</v>
      </c>
      <c r="P142" s="1">
        <f t="shared" si="50"/>
        <v>13</v>
      </c>
      <c r="Q142" s="1">
        <f t="shared" si="51"/>
        <v>9</v>
      </c>
      <c r="R142">
        <f t="shared" si="46"/>
        <v>13</v>
      </c>
      <c r="S142" t="e">
        <f t="shared" si="47"/>
        <v>#N/A</v>
      </c>
      <c r="T142" t="e">
        <f t="shared" si="48"/>
        <v>#N/A</v>
      </c>
    </row>
    <row r="143" spans="1:20" x14ac:dyDescent="0.2">
      <c r="A143" s="1"/>
      <c r="B143" s="1">
        <f t="shared" si="49"/>
        <v>14</v>
      </c>
      <c r="C143" s="1">
        <v>42.618036270141602</v>
      </c>
      <c r="D143" s="1">
        <v>1.28102302551269</v>
      </c>
      <c r="E143" s="1">
        <v>19.1180706024169</v>
      </c>
      <c r="F143" s="1">
        <v>44.638872146606403</v>
      </c>
      <c r="G143" s="1">
        <v>1.2710094451904199</v>
      </c>
      <c r="H143" s="1">
        <v>18.719911575317301</v>
      </c>
      <c r="I143" s="1">
        <v>42.8738594055175</v>
      </c>
      <c r="J143" s="1">
        <v>1.24430656433105</v>
      </c>
      <c r="K143" s="1">
        <v>19.071102142333899</v>
      </c>
      <c r="L143" s="1">
        <f t="shared" si="34"/>
        <v>43.376922607421839</v>
      </c>
      <c r="M143" s="1">
        <f t="shared" si="44"/>
        <v>1.2654463450113866</v>
      </c>
      <c r="N143" s="1">
        <f t="shared" si="45"/>
        <v>18.969694773356032</v>
      </c>
      <c r="O143" s="1" t="str">
        <f>_xlfn.XLOOKUP(MAX(L143:N143),L143:N143,L$1:N$1)</f>
        <v>Merge Sort (Averaged)</v>
      </c>
      <c r="P143" s="1">
        <f t="shared" si="50"/>
        <v>14</v>
      </c>
      <c r="Q143" s="1">
        <f t="shared" si="51"/>
        <v>9</v>
      </c>
      <c r="R143">
        <f t="shared" si="46"/>
        <v>14</v>
      </c>
      <c r="S143" t="e">
        <f t="shared" si="47"/>
        <v>#N/A</v>
      </c>
      <c r="T143" t="e">
        <f t="shared" si="48"/>
        <v>#N/A</v>
      </c>
    </row>
    <row r="144" spans="1:20" x14ac:dyDescent="0.2">
      <c r="A144" s="1"/>
      <c r="B144" s="1">
        <f>B143+1</f>
        <v>15</v>
      </c>
      <c r="C144" s="1">
        <v>90.889930725097599</v>
      </c>
      <c r="D144" s="1">
        <v>2.5589466094970699</v>
      </c>
      <c r="E144" s="1">
        <v>40.3409004211425</v>
      </c>
      <c r="F144" s="1">
        <v>90.773105621337805</v>
      </c>
      <c r="G144" s="1">
        <v>2.9850006103515598</v>
      </c>
      <c r="H144" s="1">
        <v>42.872190475463803</v>
      </c>
      <c r="I144" s="1">
        <v>93.119859695434499</v>
      </c>
      <c r="J144" s="1">
        <v>2.4678707122802699</v>
      </c>
      <c r="K144" s="1">
        <v>42.528152465820298</v>
      </c>
      <c r="L144" s="1">
        <f t="shared" si="34"/>
        <v>91.594298680623297</v>
      </c>
      <c r="M144" s="1">
        <f t="shared" si="44"/>
        <v>2.6706059773762996</v>
      </c>
      <c r="N144" s="1">
        <f t="shared" si="45"/>
        <v>41.913747787475529</v>
      </c>
      <c r="O144" s="1" t="str">
        <f>_xlfn.XLOOKUP(MAX(L144:N144),L144:N144,L$1:N$1)</f>
        <v>Merge Sort (Averaged)</v>
      </c>
      <c r="P144" s="1">
        <f>P143+1</f>
        <v>15</v>
      </c>
      <c r="Q144" s="1">
        <f t="shared" si="51"/>
        <v>9</v>
      </c>
      <c r="R144">
        <f t="shared" si="46"/>
        <v>15</v>
      </c>
      <c r="S144" t="e">
        <f t="shared" si="47"/>
        <v>#N/A</v>
      </c>
      <c r="T144" t="e">
        <f t="shared" si="48"/>
        <v>#N/A</v>
      </c>
    </row>
    <row r="145" spans="1:20" x14ac:dyDescent="0.2">
      <c r="A145" s="1"/>
      <c r="B145" s="1">
        <f t="shared" si="49"/>
        <v>16</v>
      </c>
      <c r="C145" s="1">
        <v>193.679094314575</v>
      </c>
      <c r="D145" s="1">
        <v>5.1941871643066397</v>
      </c>
      <c r="E145" s="1">
        <v>93.127012252807603</v>
      </c>
      <c r="F145" s="1">
        <v>193.481922149658</v>
      </c>
      <c r="G145" s="1">
        <v>5.7451725006103498</v>
      </c>
      <c r="H145" s="1">
        <v>92.255115509033203</v>
      </c>
      <c r="I145" s="1">
        <v>192.64602661132801</v>
      </c>
      <c r="J145" s="1">
        <v>5.1569938659667898</v>
      </c>
      <c r="K145" s="1">
        <v>93.529939651489201</v>
      </c>
      <c r="L145" s="1">
        <f t="shared" si="34"/>
        <v>193.26901435852031</v>
      </c>
      <c r="M145" s="1">
        <f t="shared" si="44"/>
        <v>5.3654511769612592</v>
      </c>
      <c r="N145" s="1">
        <f t="shared" si="45"/>
        <v>92.970689137776674</v>
      </c>
      <c r="O145" s="1" t="str">
        <f>_xlfn.XLOOKUP(MAX(L145:N145),L145:N145,L$1:N$1)</f>
        <v>Merge Sort (Averaged)</v>
      </c>
      <c r="P145" s="1">
        <f t="shared" ref="P145:P158" si="52">P144+1</f>
        <v>16</v>
      </c>
      <c r="Q145" s="1">
        <f t="shared" si="51"/>
        <v>9</v>
      </c>
      <c r="R145">
        <f t="shared" si="46"/>
        <v>16</v>
      </c>
      <c r="S145" t="e">
        <f t="shared" si="47"/>
        <v>#N/A</v>
      </c>
      <c r="T145" t="e">
        <f t="shared" si="48"/>
        <v>#N/A</v>
      </c>
    </row>
    <row r="146" spans="1:20" x14ac:dyDescent="0.2">
      <c r="A146" s="1"/>
      <c r="B146" s="1">
        <f>1</f>
        <v>1</v>
      </c>
      <c r="C146" s="1">
        <v>1.9073486328125E-3</v>
      </c>
      <c r="D146" s="1">
        <v>8.0108642578125E-2</v>
      </c>
      <c r="E146" s="1">
        <v>2.31266021728515E-2</v>
      </c>
      <c r="F146" s="1">
        <v>1.9073486328125E-3</v>
      </c>
      <c r="G146" s="1">
        <v>7.6055526733398396E-2</v>
      </c>
      <c r="H146" s="1">
        <v>2.2649765014648399E-2</v>
      </c>
      <c r="I146" s="1">
        <v>2.1457672119140599E-3</v>
      </c>
      <c r="J146" s="1">
        <v>8.0823898315429604E-2</v>
      </c>
      <c r="K146" s="1">
        <v>2.288818359375E-2</v>
      </c>
      <c r="L146" s="1">
        <f t="shared" si="34"/>
        <v>1.9868214925130201E-3</v>
      </c>
      <c r="M146" s="1">
        <f t="shared" si="44"/>
        <v>7.8996022542317676E-2</v>
      </c>
      <c r="N146" s="1">
        <f t="shared" si="45"/>
        <v>2.2888183593749962E-2</v>
      </c>
      <c r="O146" s="1" t="str">
        <f>_xlfn.XLOOKUP(MAX(L146:N146),L146:N146,L$1:N$1)</f>
        <v>Count Sort (Averaged)</v>
      </c>
      <c r="P146" s="1">
        <f>1</f>
        <v>1</v>
      </c>
      <c r="Q146" s="1">
        <f>Q130+1</f>
        <v>10</v>
      </c>
      <c r="R146" t="e">
        <f t="shared" si="46"/>
        <v>#N/A</v>
      </c>
      <c r="S146">
        <f t="shared" si="47"/>
        <v>1</v>
      </c>
      <c r="T146" t="e">
        <f t="shared" si="48"/>
        <v>#N/A</v>
      </c>
    </row>
    <row r="147" spans="1:20" x14ac:dyDescent="0.2">
      <c r="A147" s="1"/>
      <c r="B147" s="1">
        <f>B146+1</f>
        <v>2</v>
      </c>
      <c r="C147" s="1">
        <v>2.86102294921875E-3</v>
      </c>
      <c r="D147" s="1">
        <v>7.82012939453125E-2</v>
      </c>
      <c r="E147" s="1">
        <v>1.71661376953125E-2</v>
      </c>
      <c r="F147" s="1">
        <v>3.0994415283203099E-3</v>
      </c>
      <c r="G147" s="1">
        <v>7.9870223999023396E-2</v>
      </c>
      <c r="H147" s="1">
        <v>1.6927719116210899E-2</v>
      </c>
      <c r="I147" s="1">
        <v>2.86102294921875E-3</v>
      </c>
      <c r="J147" s="1">
        <v>7.6055526733398396E-2</v>
      </c>
      <c r="K147" s="1">
        <v>1.5735626220703101E-2</v>
      </c>
      <c r="L147" s="1">
        <f t="shared" si="34"/>
        <v>2.9404958089192697E-3</v>
      </c>
      <c r="M147" s="1">
        <f t="shared" si="44"/>
        <v>7.8042348225911426E-2</v>
      </c>
      <c r="N147" s="1">
        <f t="shared" si="45"/>
        <v>1.6609827677408835E-2</v>
      </c>
      <c r="O147" s="1" t="str">
        <f>_xlfn.XLOOKUP(MAX(L147:N147),L147:N147,L$1:N$1)</f>
        <v>Count Sort (Averaged)</v>
      </c>
      <c r="P147" s="1">
        <f>P146+1</f>
        <v>2</v>
      </c>
      <c r="Q147" s="1">
        <f>Q146</f>
        <v>10</v>
      </c>
      <c r="R147" t="e">
        <f t="shared" si="46"/>
        <v>#N/A</v>
      </c>
      <c r="S147">
        <f t="shared" si="47"/>
        <v>2</v>
      </c>
      <c r="T147" t="e">
        <f t="shared" si="48"/>
        <v>#N/A</v>
      </c>
    </row>
    <row r="148" spans="1:20" x14ac:dyDescent="0.2">
      <c r="A148" s="1"/>
      <c r="B148" s="1">
        <f t="shared" ref="B148:B161" si="53">B147+1</f>
        <v>3</v>
      </c>
      <c r="C148" s="1">
        <v>6.1988830566406198E-3</v>
      </c>
      <c r="D148" s="1">
        <v>8.2969665527343694E-2</v>
      </c>
      <c r="E148" s="1">
        <v>2.4080276489257799E-2</v>
      </c>
      <c r="F148" s="1">
        <v>6.1988830566406198E-3</v>
      </c>
      <c r="G148" s="1">
        <v>7.9154968261718694E-2</v>
      </c>
      <c r="H148" s="1">
        <v>2.3603439331054601E-2</v>
      </c>
      <c r="I148" s="1">
        <v>6.9141387939453099E-3</v>
      </c>
      <c r="J148" s="1">
        <v>7.8916549682617104E-2</v>
      </c>
      <c r="K148" s="1">
        <v>2.5033950805664E-2</v>
      </c>
      <c r="L148" s="1">
        <f t="shared" si="34"/>
        <v>6.4373016357421832E-3</v>
      </c>
      <c r="M148" s="1">
        <f t="shared" si="44"/>
        <v>8.0347061157226493E-2</v>
      </c>
      <c r="N148" s="1">
        <f t="shared" si="45"/>
        <v>2.42392222086588E-2</v>
      </c>
      <c r="O148" s="1" t="str">
        <f>_xlfn.XLOOKUP(MAX(L148:N148),L148:N148,L$1:N$1)</f>
        <v>Count Sort (Averaged)</v>
      </c>
      <c r="P148" s="1">
        <f t="shared" ref="P148:P161" si="54">P147+1</f>
        <v>3</v>
      </c>
      <c r="Q148" s="1">
        <f t="shared" ref="Q148:Q161" si="55">Q147</f>
        <v>10</v>
      </c>
      <c r="R148" t="e">
        <f t="shared" si="46"/>
        <v>#N/A</v>
      </c>
      <c r="S148">
        <f t="shared" si="47"/>
        <v>3</v>
      </c>
      <c r="T148" t="e">
        <f t="shared" si="48"/>
        <v>#N/A</v>
      </c>
    </row>
    <row r="149" spans="1:20" x14ac:dyDescent="0.2">
      <c r="A149" s="1"/>
      <c r="B149" s="1">
        <f t="shared" si="53"/>
        <v>4</v>
      </c>
      <c r="C149" s="1">
        <v>1.5974044799804601E-2</v>
      </c>
      <c r="D149" s="1">
        <v>7.9154968261718694E-2</v>
      </c>
      <c r="E149" s="1">
        <v>3.6716461181640597E-2</v>
      </c>
      <c r="F149" s="1">
        <v>1.5974044799804601E-2</v>
      </c>
      <c r="G149" s="1">
        <v>8.0108642578125E-2</v>
      </c>
      <c r="H149" s="1">
        <v>3.5047531127929597E-2</v>
      </c>
      <c r="I149" s="1">
        <v>1.5974044799804601E-2</v>
      </c>
      <c r="J149" s="1">
        <v>7.9154968261718694E-2</v>
      </c>
      <c r="K149" s="1">
        <v>3.7193298339843701E-2</v>
      </c>
      <c r="L149" s="1">
        <f t="shared" si="34"/>
        <v>1.5974044799804601E-2</v>
      </c>
      <c r="M149" s="1">
        <f t="shared" si="44"/>
        <v>7.9472859700520801E-2</v>
      </c>
      <c r="N149" s="1">
        <f t="shared" si="45"/>
        <v>3.6319096883137968E-2</v>
      </c>
      <c r="O149" s="1" t="str">
        <f>_xlfn.XLOOKUP(MAX(L149:N149),L149:N149,L$1:N$1)</f>
        <v>Count Sort (Averaged)</v>
      </c>
      <c r="P149" s="1">
        <f t="shared" si="54"/>
        <v>4</v>
      </c>
      <c r="Q149" s="1">
        <f t="shared" si="55"/>
        <v>10</v>
      </c>
      <c r="R149" t="e">
        <f t="shared" si="46"/>
        <v>#N/A</v>
      </c>
      <c r="S149">
        <f t="shared" si="47"/>
        <v>4</v>
      </c>
      <c r="T149" t="e">
        <f t="shared" si="48"/>
        <v>#N/A</v>
      </c>
    </row>
    <row r="150" spans="1:20" x14ac:dyDescent="0.2">
      <c r="A150" s="1"/>
      <c r="B150" s="1">
        <f t="shared" si="53"/>
        <v>5</v>
      </c>
      <c r="C150" s="1">
        <v>3.7908554077148403E-2</v>
      </c>
      <c r="D150" s="1">
        <v>8.1777572631835896E-2</v>
      </c>
      <c r="E150" s="1">
        <v>5.0306320190429597E-2</v>
      </c>
      <c r="F150" s="1">
        <v>3.814697265625E-2</v>
      </c>
      <c r="G150" s="1">
        <v>7.9870223999023396E-2</v>
      </c>
      <c r="H150" s="1">
        <v>5.0306320190429597E-2</v>
      </c>
      <c r="I150" s="1">
        <v>3.814697265625E-2</v>
      </c>
      <c r="J150" s="1">
        <v>8.1300735473632799E-2</v>
      </c>
      <c r="K150" s="1">
        <v>4.98294830322265E-2</v>
      </c>
      <c r="L150" s="1">
        <f t="shared" ref="L150:L213" si="56">AVERAGE(I150,F150,C150)</f>
        <v>3.806749979654947E-2</v>
      </c>
      <c r="M150" s="1">
        <f t="shared" si="44"/>
        <v>8.0982844034830692E-2</v>
      </c>
      <c r="N150" s="1">
        <f t="shared" si="45"/>
        <v>5.0147374471028565E-2</v>
      </c>
      <c r="O150" s="1" t="str">
        <f>_xlfn.XLOOKUP(MAX(L150:N150),L150:N150,L$1:N$1)</f>
        <v>Count Sort (Averaged)</v>
      </c>
      <c r="P150" s="1">
        <f t="shared" si="54"/>
        <v>5</v>
      </c>
      <c r="Q150" s="1">
        <f t="shared" si="55"/>
        <v>10</v>
      </c>
      <c r="R150" t="e">
        <f t="shared" si="46"/>
        <v>#N/A</v>
      </c>
      <c r="S150">
        <f t="shared" si="47"/>
        <v>5</v>
      </c>
      <c r="T150" t="e">
        <f t="shared" si="48"/>
        <v>#N/A</v>
      </c>
    </row>
    <row r="151" spans="1:20" x14ac:dyDescent="0.2">
      <c r="A151" s="1"/>
      <c r="B151" s="1">
        <f t="shared" si="53"/>
        <v>6</v>
      </c>
      <c r="C151" s="1">
        <v>8.6069107055663993E-2</v>
      </c>
      <c r="D151" s="1">
        <v>8.4877014160156194E-2</v>
      </c>
      <c r="E151" s="1">
        <v>9.6082687377929604E-2</v>
      </c>
      <c r="F151" s="1">
        <v>8.6069107055663993E-2</v>
      </c>
      <c r="G151" s="1">
        <v>8.392333984375E-2</v>
      </c>
      <c r="H151" s="1">
        <v>9.3936920166015597E-2</v>
      </c>
      <c r="I151" s="1">
        <v>8.4877014160156194E-2</v>
      </c>
      <c r="J151" s="1">
        <v>8.2969665527343694E-2</v>
      </c>
      <c r="K151" s="1">
        <v>9.5844268798828097E-2</v>
      </c>
      <c r="L151" s="1">
        <f t="shared" si="56"/>
        <v>8.5671742757161398E-2</v>
      </c>
      <c r="M151" s="1">
        <f t="shared" si="44"/>
        <v>8.3923339843749958E-2</v>
      </c>
      <c r="N151" s="1">
        <f t="shared" si="45"/>
        <v>9.5287958780924442E-2</v>
      </c>
      <c r="O151" s="1" t="str">
        <f>_xlfn.XLOOKUP(MAX(L151:N151),L151:N151,L$1:N$1)</f>
        <v>Radix Sort (Averaged)</v>
      </c>
      <c r="P151" s="1">
        <f t="shared" si="54"/>
        <v>6</v>
      </c>
      <c r="Q151" s="1">
        <f t="shared" si="55"/>
        <v>10</v>
      </c>
      <c r="R151" t="e">
        <f t="shared" si="46"/>
        <v>#N/A</v>
      </c>
      <c r="S151" t="e">
        <f t="shared" si="47"/>
        <v>#N/A</v>
      </c>
      <c r="T151">
        <f t="shared" si="48"/>
        <v>6</v>
      </c>
    </row>
    <row r="152" spans="1:20" x14ac:dyDescent="0.2">
      <c r="A152" s="1"/>
      <c r="B152" s="1">
        <f t="shared" si="53"/>
        <v>7</v>
      </c>
      <c r="C152" s="1">
        <v>0.225067138671875</v>
      </c>
      <c r="D152" s="1">
        <v>9.2029571533203097E-2</v>
      </c>
      <c r="E152" s="1">
        <v>0.20909309387207001</v>
      </c>
      <c r="F152" s="1">
        <v>0.19788742065429599</v>
      </c>
      <c r="G152" s="1">
        <v>9.1791152954101493E-2</v>
      </c>
      <c r="H152" s="1">
        <v>0.19502639770507799</v>
      </c>
      <c r="I152" s="1">
        <v>0.19216537475585899</v>
      </c>
      <c r="J152" s="1">
        <v>9.3221664428710896E-2</v>
      </c>
      <c r="K152" s="1">
        <v>0.20718574523925701</v>
      </c>
      <c r="L152" s="1">
        <f t="shared" si="56"/>
        <v>0.20503997802734331</v>
      </c>
      <c r="M152" s="1">
        <f t="shared" si="44"/>
        <v>9.2347462972005176E-2</v>
      </c>
      <c r="N152" s="1">
        <f t="shared" si="45"/>
        <v>0.20376841227213502</v>
      </c>
      <c r="O152" s="1" t="str">
        <f>_xlfn.XLOOKUP(MAX(L152:N152),L152:N152,L$1:N$1)</f>
        <v>Merge Sort (Averaged)</v>
      </c>
      <c r="P152" s="1">
        <f t="shared" si="54"/>
        <v>7</v>
      </c>
      <c r="Q152" s="1">
        <f t="shared" si="55"/>
        <v>10</v>
      </c>
      <c r="R152">
        <f t="shared" si="46"/>
        <v>7</v>
      </c>
      <c r="S152" t="e">
        <f t="shared" si="47"/>
        <v>#N/A</v>
      </c>
      <c r="T152" t="e">
        <f t="shared" si="48"/>
        <v>#N/A</v>
      </c>
    </row>
    <row r="153" spans="1:20" x14ac:dyDescent="0.2">
      <c r="A153" s="1"/>
      <c r="B153" s="1">
        <f t="shared" si="53"/>
        <v>8</v>
      </c>
      <c r="C153" s="1">
        <v>0.41103363037109297</v>
      </c>
      <c r="D153" s="1">
        <v>0.10085105895995999</v>
      </c>
      <c r="E153" s="1">
        <v>0.38504600524902299</v>
      </c>
      <c r="F153" s="1">
        <v>0.41103363037109297</v>
      </c>
      <c r="G153" s="1">
        <v>0.101089477539062</v>
      </c>
      <c r="H153" s="1">
        <v>0.37717819213867099</v>
      </c>
      <c r="I153" s="1">
        <v>0.41604042053222601</v>
      </c>
      <c r="J153" s="1">
        <v>0.10323524475097599</v>
      </c>
      <c r="K153" s="1">
        <v>0.37884712219238198</v>
      </c>
      <c r="L153" s="1">
        <f t="shared" si="56"/>
        <v>0.41270256042480397</v>
      </c>
      <c r="M153" s="1">
        <f t="shared" si="44"/>
        <v>0.10172526041666601</v>
      </c>
      <c r="N153" s="1">
        <f t="shared" si="45"/>
        <v>0.38035710652669197</v>
      </c>
      <c r="O153" s="1" t="str">
        <f>_xlfn.XLOOKUP(MAX(L153:N153),L153:N153,L$1:N$1)</f>
        <v>Merge Sort (Averaged)</v>
      </c>
      <c r="P153" s="1">
        <f t="shared" si="54"/>
        <v>8</v>
      </c>
      <c r="Q153" s="1">
        <f t="shared" si="55"/>
        <v>10</v>
      </c>
      <c r="R153">
        <f t="shared" si="46"/>
        <v>8</v>
      </c>
      <c r="S153" t="e">
        <f t="shared" si="47"/>
        <v>#N/A</v>
      </c>
      <c r="T153" t="e">
        <f t="shared" si="48"/>
        <v>#N/A</v>
      </c>
    </row>
    <row r="154" spans="1:20" x14ac:dyDescent="0.2">
      <c r="A154" s="1"/>
      <c r="B154" s="1">
        <f t="shared" si="53"/>
        <v>9</v>
      </c>
      <c r="C154" s="1">
        <v>0.90384483337402299</v>
      </c>
      <c r="D154" s="1">
        <v>0.13089179992675701</v>
      </c>
      <c r="E154" s="1">
        <v>0.81419944763183505</v>
      </c>
      <c r="F154" s="1">
        <v>0.91099739074706998</v>
      </c>
      <c r="G154" s="1">
        <v>0.12707710266113201</v>
      </c>
      <c r="H154" s="1">
        <v>0.77414512634277299</v>
      </c>
      <c r="I154" s="1">
        <v>0.93889236450195301</v>
      </c>
      <c r="J154" s="1">
        <v>0.13709068298339799</v>
      </c>
      <c r="K154" s="1">
        <v>0.78082084655761697</v>
      </c>
      <c r="L154" s="1">
        <f t="shared" si="56"/>
        <v>0.91791152954101529</v>
      </c>
      <c r="M154" s="1">
        <f t="shared" si="44"/>
        <v>0.13168652852376236</v>
      </c>
      <c r="N154" s="1">
        <f t="shared" si="45"/>
        <v>0.78972180684407489</v>
      </c>
      <c r="O154" s="1" t="str">
        <f>_xlfn.XLOOKUP(MAX(L154:N154),L154:N154,L$1:N$1)</f>
        <v>Merge Sort (Averaged)</v>
      </c>
      <c r="P154" s="1">
        <f t="shared" si="54"/>
        <v>9</v>
      </c>
      <c r="Q154" s="1">
        <f t="shared" si="55"/>
        <v>10</v>
      </c>
      <c r="R154">
        <f t="shared" si="46"/>
        <v>9</v>
      </c>
      <c r="S154" t="e">
        <f t="shared" si="47"/>
        <v>#N/A</v>
      </c>
      <c r="T154" t="e">
        <f t="shared" si="48"/>
        <v>#N/A</v>
      </c>
    </row>
    <row r="155" spans="1:20" x14ac:dyDescent="0.2">
      <c r="A155" s="1"/>
      <c r="B155" s="1">
        <f t="shared" si="53"/>
        <v>10</v>
      </c>
      <c r="C155" s="1">
        <v>2.0501613616943302</v>
      </c>
      <c r="D155" s="1">
        <v>0.16379356384277299</v>
      </c>
      <c r="E155" s="1">
        <v>0.97608566284179599</v>
      </c>
      <c r="F155" s="1">
        <v>2.06685066223144</v>
      </c>
      <c r="G155" s="1">
        <v>0.16283988952636699</v>
      </c>
      <c r="H155" s="1">
        <v>0.97489356994628895</v>
      </c>
      <c r="I155" s="1">
        <v>2.0871162414550701</v>
      </c>
      <c r="J155" s="1">
        <v>0.16999244689941401</v>
      </c>
      <c r="K155" s="1">
        <v>1.0409355163574201</v>
      </c>
      <c r="L155" s="1">
        <f t="shared" si="56"/>
        <v>2.0680427551269465</v>
      </c>
      <c r="M155" s="1">
        <f t="shared" si="44"/>
        <v>0.16554196675618468</v>
      </c>
      <c r="N155" s="1">
        <f t="shared" si="45"/>
        <v>0.99730491638183505</v>
      </c>
      <c r="O155" s="1" t="str">
        <f>_xlfn.XLOOKUP(MAX(L155:N155),L155:N155,L$1:N$1)</f>
        <v>Merge Sort (Averaged)</v>
      </c>
      <c r="P155" s="1">
        <f t="shared" si="54"/>
        <v>10</v>
      </c>
      <c r="Q155" s="1">
        <f t="shared" si="55"/>
        <v>10</v>
      </c>
      <c r="R155">
        <f t="shared" si="46"/>
        <v>10</v>
      </c>
      <c r="S155" t="e">
        <f t="shared" si="47"/>
        <v>#N/A</v>
      </c>
      <c r="T155" t="e">
        <f t="shared" si="48"/>
        <v>#N/A</v>
      </c>
    </row>
    <row r="156" spans="1:20" x14ac:dyDescent="0.2">
      <c r="A156" s="1"/>
      <c r="B156" s="1">
        <f t="shared" si="53"/>
        <v>11</v>
      </c>
      <c r="C156" s="1">
        <v>4.2288303375244096</v>
      </c>
      <c r="D156" s="1">
        <v>0.247001647949218</v>
      </c>
      <c r="E156" s="1">
        <v>1.9719600677490201</v>
      </c>
      <c r="F156" s="1">
        <v>4.2212009429931596</v>
      </c>
      <c r="G156" s="1">
        <v>0.26106834411620999</v>
      </c>
      <c r="H156" s="1">
        <v>1.9040107727050699</v>
      </c>
      <c r="I156" s="1">
        <v>4.4350624084472603</v>
      </c>
      <c r="J156" s="1">
        <v>0.26202201843261702</v>
      </c>
      <c r="K156" s="1">
        <v>1.8930435180664</v>
      </c>
      <c r="L156" s="1">
        <f t="shared" si="56"/>
        <v>4.2950312296549429</v>
      </c>
      <c r="M156" s="1">
        <f t="shared" si="44"/>
        <v>0.25669733683268164</v>
      </c>
      <c r="N156" s="1">
        <f t="shared" si="45"/>
        <v>1.9230047861734967</v>
      </c>
      <c r="O156" s="1" t="str">
        <f>_xlfn.XLOOKUP(MAX(L156:N156),L156:N156,L$1:N$1)</f>
        <v>Merge Sort (Averaged)</v>
      </c>
      <c r="P156" s="1">
        <f t="shared" si="54"/>
        <v>11</v>
      </c>
      <c r="Q156" s="1">
        <f t="shared" si="55"/>
        <v>10</v>
      </c>
      <c r="R156">
        <f t="shared" si="46"/>
        <v>11</v>
      </c>
      <c r="S156" t="e">
        <f t="shared" si="47"/>
        <v>#N/A</v>
      </c>
      <c r="T156" t="e">
        <f t="shared" si="48"/>
        <v>#N/A</v>
      </c>
    </row>
    <row r="157" spans="1:20" x14ac:dyDescent="0.2">
      <c r="A157" s="1"/>
      <c r="B157" s="1">
        <f t="shared" si="53"/>
        <v>12</v>
      </c>
      <c r="C157" s="1">
        <v>9.5057487487792898</v>
      </c>
      <c r="D157" s="1">
        <v>0.40698051452636702</v>
      </c>
      <c r="E157" s="1">
        <v>4.0130615234375</v>
      </c>
      <c r="F157" s="1">
        <v>9.4811916351318306</v>
      </c>
      <c r="G157" s="1">
        <v>0.40292739868164001</v>
      </c>
      <c r="H157" s="1">
        <v>3.9720535278320299</v>
      </c>
      <c r="I157" s="1">
        <v>9.3297958374023402</v>
      </c>
      <c r="J157" s="1">
        <v>0.41913986206054599</v>
      </c>
      <c r="K157" s="1">
        <v>4.09698486328125</v>
      </c>
      <c r="L157" s="1">
        <f t="shared" si="56"/>
        <v>9.4389120737711547</v>
      </c>
      <c r="M157" s="1">
        <f t="shared" si="44"/>
        <v>0.40968259175618432</v>
      </c>
      <c r="N157" s="1">
        <f t="shared" si="45"/>
        <v>4.0273666381835929</v>
      </c>
      <c r="O157" s="1" t="str">
        <f>_xlfn.XLOOKUP(MAX(L157:N157),L157:N157,L$1:N$1)</f>
        <v>Merge Sort (Averaged)</v>
      </c>
      <c r="P157" s="1">
        <f t="shared" si="54"/>
        <v>12</v>
      </c>
      <c r="Q157" s="1">
        <f t="shared" si="55"/>
        <v>10</v>
      </c>
      <c r="R157">
        <f t="shared" si="46"/>
        <v>12</v>
      </c>
      <c r="S157" t="e">
        <f t="shared" si="47"/>
        <v>#N/A</v>
      </c>
      <c r="T157" t="e">
        <f t="shared" si="48"/>
        <v>#N/A</v>
      </c>
    </row>
    <row r="158" spans="1:20" x14ac:dyDescent="0.2">
      <c r="A158" s="1"/>
      <c r="B158" s="1">
        <f t="shared" si="53"/>
        <v>13</v>
      </c>
      <c r="C158" s="1">
        <v>20.349979400634702</v>
      </c>
      <c r="D158" s="1">
        <v>0.79512596130371005</v>
      </c>
      <c r="E158" s="1">
        <v>9.0601444244384695</v>
      </c>
      <c r="F158" s="1">
        <v>20.346879959106399</v>
      </c>
      <c r="G158" s="1">
        <v>0.70500373840331998</v>
      </c>
      <c r="H158" s="1">
        <v>8.0158710479736293</v>
      </c>
      <c r="I158" s="1">
        <v>20.4489231109619</v>
      </c>
      <c r="J158" s="1">
        <v>0.71883201599121005</v>
      </c>
      <c r="K158" s="1">
        <v>7.9538822174072203</v>
      </c>
      <c r="L158" s="1">
        <f t="shared" si="56"/>
        <v>20.381927490234336</v>
      </c>
      <c r="M158" s="1">
        <f t="shared" si="44"/>
        <v>0.73965390523274666</v>
      </c>
      <c r="N158" s="1">
        <f t="shared" si="45"/>
        <v>8.3432992299397721</v>
      </c>
      <c r="O158" s="1" t="str">
        <f>_xlfn.XLOOKUP(MAX(L158:N158),L158:N158,L$1:N$1)</f>
        <v>Merge Sort (Averaged)</v>
      </c>
      <c r="P158" s="1">
        <f t="shared" si="54"/>
        <v>13</v>
      </c>
      <c r="Q158" s="1">
        <f t="shared" si="55"/>
        <v>10</v>
      </c>
      <c r="R158">
        <f t="shared" si="46"/>
        <v>13</v>
      </c>
      <c r="S158" t="e">
        <f t="shared" si="47"/>
        <v>#N/A</v>
      </c>
      <c r="T158" t="e">
        <f t="shared" si="48"/>
        <v>#N/A</v>
      </c>
    </row>
    <row r="159" spans="1:20" x14ac:dyDescent="0.2">
      <c r="A159" s="1"/>
      <c r="B159" s="1">
        <f t="shared" si="53"/>
        <v>14</v>
      </c>
      <c r="C159" s="1">
        <v>42.921066284179602</v>
      </c>
      <c r="D159" s="1">
        <v>1.36709213256835</v>
      </c>
      <c r="E159" s="1">
        <v>18.2499885559082</v>
      </c>
      <c r="F159" s="1">
        <v>43.283939361572202</v>
      </c>
      <c r="G159" s="1">
        <v>1.3689994812011701</v>
      </c>
      <c r="H159" s="1">
        <v>20.227909088134702</v>
      </c>
      <c r="I159" s="1">
        <v>43.448925018310497</v>
      </c>
      <c r="J159" s="1">
        <v>1.33490562438964</v>
      </c>
      <c r="K159" s="1">
        <v>24.591922760009702</v>
      </c>
      <c r="L159" s="1">
        <f t="shared" si="56"/>
        <v>43.217976888020765</v>
      </c>
      <c r="M159" s="1">
        <f t="shared" si="44"/>
        <v>1.3569990793863866</v>
      </c>
      <c r="N159" s="1">
        <f t="shared" si="45"/>
        <v>21.023273468017535</v>
      </c>
      <c r="O159" s="1" t="str">
        <f>_xlfn.XLOOKUP(MAX(L159:N159),L159:N159,L$1:N$1)</f>
        <v>Merge Sort (Averaged)</v>
      </c>
      <c r="P159" s="1">
        <f t="shared" si="54"/>
        <v>14</v>
      </c>
      <c r="Q159" s="1">
        <f t="shared" si="55"/>
        <v>10</v>
      </c>
      <c r="R159">
        <f t="shared" si="46"/>
        <v>14</v>
      </c>
      <c r="S159" t="e">
        <f t="shared" si="47"/>
        <v>#N/A</v>
      </c>
      <c r="T159" t="e">
        <f t="shared" si="48"/>
        <v>#N/A</v>
      </c>
    </row>
    <row r="160" spans="1:20" x14ac:dyDescent="0.2">
      <c r="A160" s="1"/>
      <c r="B160" s="1">
        <f>B159+1</f>
        <v>15</v>
      </c>
      <c r="C160" s="1">
        <v>91.517925262451101</v>
      </c>
      <c r="D160" s="1">
        <v>2.6710033416747998</v>
      </c>
      <c r="E160" s="1">
        <v>41.147947311401303</v>
      </c>
      <c r="F160" s="1">
        <v>90.959072113037095</v>
      </c>
      <c r="G160" s="1">
        <v>2.6969909667968701</v>
      </c>
      <c r="H160" s="1">
        <v>48.272848129272397</v>
      </c>
      <c r="I160" s="1">
        <v>91.311931610107393</v>
      </c>
      <c r="J160" s="1">
        <v>2.5758743286132799</v>
      </c>
      <c r="K160" s="1">
        <v>40.876150131225501</v>
      </c>
      <c r="L160" s="1">
        <f t="shared" si="56"/>
        <v>91.262976328531863</v>
      </c>
      <c r="M160" s="1">
        <f t="shared" si="44"/>
        <v>2.6479562123616502</v>
      </c>
      <c r="N160" s="1">
        <f t="shared" si="45"/>
        <v>43.432315190633069</v>
      </c>
      <c r="O160" s="1" t="str">
        <f>_xlfn.XLOOKUP(MAX(L160:N160),L160:N160,L$1:N$1)</f>
        <v>Merge Sort (Averaged)</v>
      </c>
      <c r="P160" s="1">
        <f>P159+1</f>
        <v>15</v>
      </c>
      <c r="Q160" s="1">
        <f t="shared" si="55"/>
        <v>10</v>
      </c>
      <c r="R160">
        <f t="shared" si="46"/>
        <v>15</v>
      </c>
      <c r="S160" t="e">
        <f t="shared" si="47"/>
        <v>#N/A</v>
      </c>
      <c r="T160" t="e">
        <f t="shared" si="48"/>
        <v>#N/A</v>
      </c>
    </row>
    <row r="161" spans="1:20" x14ac:dyDescent="0.2">
      <c r="A161" s="1"/>
      <c r="B161" s="1">
        <f t="shared" si="53"/>
        <v>16</v>
      </c>
      <c r="C161" s="1">
        <v>192.86704063415499</v>
      </c>
      <c r="D161" s="1">
        <v>5.2051544189453098</v>
      </c>
      <c r="E161" s="1">
        <v>93.860864639282198</v>
      </c>
      <c r="F161" s="1">
        <v>194.78702545166001</v>
      </c>
      <c r="G161" s="1">
        <v>5.2652359008789</v>
      </c>
      <c r="H161" s="1">
        <v>93.168973922729407</v>
      </c>
      <c r="I161" s="1">
        <v>194.78392601013101</v>
      </c>
      <c r="J161" s="1">
        <v>5.21016120910644</v>
      </c>
      <c r="K161" s="1">
        <v>92.1630859375</v>
      </c>
      <c r="L161" s="1">
        <f t="shared" si="56"/>
        <v>194.14599736531534</v>
      </c>
      <c r="M161" s="1">
        <f t="shared" si="44"/>
        <v>5.2268505096435502</v>
      </c>
      <c r="N161" s="1">
        <f t="shared" si="45"/>
        <v>93.064308166503864</v>
      </c>
      <c r="O161" s="1" t="str">
        <f>_xlfn.XLOOKUP(MAX(L161:N161),L161:N161,L$1:N$1)</f>
        <v>Merge Sort (Averaged)</v>
      </c>
      <c r="P161" s="1">
        <f t="shared" ref="P161:P174" si="57">P160+1</f>
        <v>16</v>
      </c>
      <c r="Q161" s="1">
        <f t="shared" si="55"/>
        <v>10</v>
      </c>
      <c r="R161">
        <f t="shared" si="46"/>
        <v>16</v>
      </c>
      <c r="S161" t="e">
        <f t="shared" si="47"/>
        <v>#N/A</v>
      </c>
      <c r="T161" t="e">
        <f t="shared" si="48"/>
        <v>#N/A</v>
      </c>
    </row>
    <row r="162" spans="1:20" x14ac:dyDescent="0.2">
      <c r="A162" s="1"/>
      <c r="B162" s="1">
        <f>1</f>
        <v>1</v>
      </c>
      <c r="C162" s="1">
        <v>3.0994415283203099E-3</v>
      </c>
      <c r="D162" s="1">
        <v>0.14376640319824199</v>
      </c>
      <c r="E162" s="1">
        <v>2.6226043701171799E-2</v>
      </c>
      <c r="F162" s="1">
        <v>4.0531158447265599E-3</v>
      </c>
      <c r="G162" s="1">
        <v>0.14472007751464799</v>
      </c>
      <c r="H162" s="1">
        <v>2.4080276489257799E-2</v>
      </c>
      <c r="I162" s="1">
        <v>5.0067901611328099E-3</v>
      </c>
      <c r="J162" s="1">
        <v>0.14805793762207001</v>
      </c>
      <c r="K162" s="1">
        <v>2.5749206542968701E-2</v>
      </c>
      <c r="L162" s="1">
        <f t="shared" si="56"/>
        <v>4.0531158447265599E-3</v>
      </c>
      <c r="M162" s="1">
        <f t="shared" si="44"/>
        <v>0.14551480611165332</v>
      </c>
      <c r="N162" s="1">
        <f t="shared" si="45"/>
        <v>2.53518422444661E-2</v>
      </c>
      <c r="O162" s="1" t="str">
        <f>_xlfn.XLOOKUP(MAX(L162:N162),L162:N162,L$1:N$1)</f>
        <v>Count Sort (Averaged)</v>
      </c>
      <c r="P162" s="1">
        <f>1</f>
        <v>1</v>
      </c>
      <c r="Q162" s="1">
        <f>Q146+1</f>
        <v>11</v>
      </c>
      <c r="R162" t="e">
        <f t="shared" si="46"/>
        <v>#N/A</v>
      </c>
      <c r="S162">
        <f t="shared" si="47"/>
        <v>1</v>
      </c>
      <c r="T162" t="e">
        <f t="shared" si="48"/>
        <v>#N/A</v>
      </c>
    </row>
    <row r="163" spans="1:20" x14ac:dyDescent="0.2">
      <c r="A163" s="1"/>
      <c r="B163" s="1">
        <f>B162+1</f>
        <v>2</v>
      </c>
      <c r="C163" s="1">
        <v>3.0994415283203099E-3</v>
      </c>
      <c r="D163" s="1">
        <v>0.15187263488769501</v>
      </c>
      <c r="E163" s="1">
        <v>2.0027160644531201E-2</v>
      </c>
      <c r="F163" s="1">
        <v>2.6226043701171801E-3</v>
      </c>
      <c r="G163" s="1">
        <v>0.14901161193847601</v>
      </c>
      <c r="H163" s="1">
        <v>2.0027160644531201E-2</v>
      </c>
      <c r="I163" s="1">
        <v>4.0531158447265599E-3</v>
      </c>
      <c r="J163" s="1">
        <v>0.15497207641601499</v>
      </c>
      <c r="K163" s="1">
        <v>2.0027160644531201E-2</v>
      </c>
      <c r="L163" s="1">
        <f t="shared" si="56"/>
        <v>3.2583872477213497E-3</v>
      </c>
      <c r="M163" s="1">
        <f t="shared" si="44"/>
        <v>0.15195210774739532</v>
      </c>
      <c r="N163" s="1">
        <f t="shared" si="45"/>
        <v>2.0027160644531201E-2</v>
      </c>
      <c r="O163" s="1" t="str">
        <f>_xlfn.XLOOKUP(MAX(L163:N163),L163:N163,L$1:N$1)</f>
        <v>Count Sort (Averaged)</v>
      </c>
      <c r="P163" s="1">
        <f>P162+1</f>
        <v>2</v>
      </c>
      <c r="Q163" s="1">
        <f>Q162</f>
        <v>11</v>
      </c>
      <c r="R163" t="e">
        <f t="shared" si="46"/>
        <v>#N/A</v>
      </c>
      <c r="S163">
        <f t="shared" si="47"/>
        <v>2</v>
      </c>
      <c r="T163" t="e">
        <f t="shared" si="48"/>
        <v>#N/A</v>
      </c>
    </row>
    <row r="164" spans="1:20" x14ac:dyDescent="0.2">
      <c r="A164" s="1"/>
      <c r="B164" s="1">
        <f t="shared" ref="B164:B177" si="58">B163+1</f>
        <v>3</v>
      </c>
      <c r="C164" s="1">
        <v>6.1988830566406198E-3</v>
      </c>
      <c r="D164" s="1">
        <v>0.15377998352050701</v>
      </c>
      <c r="E164" s="1">
        <v>2.4080276489257799E-2</v>
      </c>
      <c r="F164" s="1">
        <v>6.9141387939453099E-3</v>
      </c>
      <c r="G164" s="1">
        <v>0.15115737915038999</v>
      </c>
      <c r="H164" s="1">
        <v>2.4080276489257799E-2</v>
      </c>
      <c r="I164" s="1">
        <v>7.1525573730468698E-3</v>
      </c>
      <c r="J164" s="1">
        <v>0.15187263488769501</v>
      </c>
      <c r="K164" s="1">
        <v>2.4080276489257799E-2</v>
      </c>
      <c r="L164" s="1">
        <f t="shared" si="56"/>
        <v>6.7551930745442662E-3</v>
      </c>
      <c r="M164" s="1">
        <f t="shared" si="44"/>
        <v>0.15226999918619732</v>
      </c>
      <c r="N164" s="1">
        <f t="shared" si="45"/>
        <v>2.4080276489257799E-2</v>
      </c>
      <c r="O164" s="1" t="str">
        <f>_xlfn.XLOOKUP(MAX(L164:N164),L164:N164,L$1:N$1)</f>
        <v>Count Sort (Averaged)</v>
      </c>
      <c r="P164" s="1">
        <f t="shared" ref="P164:P177" si="59">P163+1</f>
        <v>3</v>
      </c>
      <c r="Q164" s="1">
        <f t="shared" ref="Q164:Q177" si="60">Q163</f>
        <v>11</v>
      </c>
      <c r="R164" t="e">
        <f t="shared" si="46"/>
        <v>#N/A</v>
      </c>
      <c r="S164">
        <f t="shared" si="47"/>
        <v>3</v>
      </c>
      <c r="T164" t="e">
        <f t="shared" si="48"/>
        <v>#N/A</v>
      </c>
    </row>
    <row r="165" spans="1:20" x14ac:dyDescent="0.2">
      <c r="A165" s="1"/>
      <c r="B165" s="1">
        <f t="shared" si="58"/>
        <v>4</v>
      </c>
      <c r="C165" s="1">
        <v>1.5735626220703101E-2</v>
      </c>
      <c r="D165" s="1">
        <v>0.17786026000976499</v>
      </c>
      <c r="E165" s="1">
        <v>3.9815902709960903E-2</v>
      </c>
      <c r="F165" s="1">
        <v>1.6212463378906201E-2</v>
      </c>
      <c r="G165" s="1">
        <v>0.15306472778320299</v>
      </c>
      <c r="H165" s="1">
        <v>3.5047531127929597E-2</v>
      </c>
      <c r="I165" s="1">
        <v>1.5735626220703101E-2</v>
      </c>
      <c r="J165" s="1">
        <v>0.163078308105468</v>
      </c>
      <c r="K165" s="1">
        <v>3.5762786865234299E-2</v>
      </c>
      <c r="L165" s="1">
        <f t="shared" si="56"/>
        <v>1.5894571940104133E-2</v>
      </c>
      <c r="M165" s="1">
        <f t="shared" si="44"/>
        <v>0.16466776529947866</v>
      </c>
      <c r="N165" s="1">
        <f t="shared" si="45"/>
        <v>3.6875406901041602E-2</v>
      </c>
      <c r="O165" s="1" t="str">
        <f>_xlfn.XLOOKUP(MAX(L165:N165),L165:N165,L$1:N$1)</f>
        <v>Count Sort (Averaged)</v>
      </c>
      <c r="P165" s="1">
        <f t="shared" si="59"/>
        <v>4</v>
      </c>
      <c r="Q165" s="1">
        <f t="shared" si="60"/>
        <v>11</v>
      </c>
      <c r="R165" t="e">
        <f t="shared" si="46"/>
        <v>#N/A</v>
      </c>
      <c r="S165">
        <f t="shared" si="47"/>
        <v>4</v>
      </c>
      <c r="T165" t="e">
        <f t="shared" si="48"/>
        <v>#N/A</v>
      </c>
    </row>
    <row r="166" spans="1:20" x14ac:dyDescent="0.2">
      <c r="A166" s="1"/>
      <c r="B166" s="1">
        <f t="shared" si="58"/>
        <v>5</v>
      </c>
      <c r="C166" s="1">
        <v>3.6716461181640597E-2</v>
      </c>
      <c r="D166" s="1">
        <v>0.15711784362792899</v>
      </c>
      <c r="E166" s="1">
        <v>6.9856643676757799E-2</v>
      </c>
      <c r="F166" s="1">
        <v>3.7908554077148403E-2</v>
      </c>
      <c r="G166" s="1">
        <v>0.15592575073242099</v>
      </c>
      <c r="H166" s="1">
        <v>6.8902969360351493E-2</v>
      </c>
      <c r="I166" s="1">
        <v>3.814697265625E-2</v>
      </c>
      <c r="J166" s="1">
        <v>0.17189979553222601</v>
      </c>
      <c r="K166" s="1">
        <v>6.9141387939453097E-2</v>
      </c>
      <c r="L166" s="1">
        <f t="shared" si="56"/>
        <v>3.7590662638346338E-2</v>
      </c>
      <c r="M166" s="1">
        <f t="shared" si="44"/>
        <v>0.16164779663085868</v>
      </c>
      <c r="N166" s="1">
        <f t="shared" si="45"/>
        <v>6.930033365885413E-2</v>
      </c>
      <c r="O166" s="1" t="str">
        <f>_xlfn.XLOOKUP(MAX(L166:N166),L166:N166,L$1:N$1)</f>
        <v>Count Sort (Averaged)</v>
      </c>
      <c r="P166" s="1">
        <f t="shared" si="59"/>
        <v>5</v>
      </c>
      <c r="Q166" s="1">
        <f t="shared" si="60"/>
        <v>11</v>
      </c>
      <c r="R166" t="e">
        <f t="shared" si="46"/>
        <v>#N/A</v>
      </c>
      <c r="S166">
        <f t="shared" si="47"/>
        <v>5</v>
      </c>
      <c r="T166" t="e">
        <f t="shared" si="48"/>
        <v>#N/A</v>
      </c>
    </row>
    <row r="167" spans="1:20" x14ac:dyDescent="0.2">
      <c r="A167" s="1"/>
      <c r="B167" s="1">
        <f t="shared" si="58"/>
        <v>6</v>
      </c>
      <c r="C167" s="1">
        <v>8.5115432739257799E-2</v>
      </c>
      <c r="D167" s="1">
        <v>0.15997886657714799</v>
      </c>
      <c r="E167" s="1">
        <v>9.7036361694335896E-2</v>
      </c>
      <c r="F167" s="1">
        <v>8.4877014160156194E-2</v>
      </c>
      <c r="G167" s="1">
        <v>0.15902519226074199</v>
      </c>
      <c r="H167" s="1">
        <v>0.11086463928222599</v>
      </c>
      <c r="I167" s="1">
        <v>8.58306884765625E-2</v>
      </c>
      <c r="J167" s="1">
        <v>0.23198127746582001</v>
      </c>
      <c r="K167" s="1">
        <v>0.11277198791503899</v>
      </c>
      <c r="L167" s="1">
        <f t="shared" si="56"/>
        <v>8.5274378458658831E-2</v>
      </c>
      <c r="M167" s="1">
        <f t="shared" si="44"/>
        <v>0.18366177876790335</v>
      </c>
      <c r="N167" s="1">
        <f t="shared" si="45"/>
        <v>0.10689099629720029</v>
      </c>
      <c r="O167" s="1" t="str">
        <f>_xlfn.XLOOKUP(MAX(L167:N167),L167:N167,L$1:N$1)</f>
        <v>Count Sort (Averaged)</v>
      </c>
      <c r="P167" s="1">
        <f t="shared" si="59"/>
        <v>6</v>
      </c>
      <c r="Q167" s="1">
        <f t="shared" si="60"/>
        <v>11</v>
      </c>
      <c r="R167" t="e">
        <f t="shared" si="46"/>
        <v>#N/A</v>
      </c>
      <c r="S167">
        <f t="shared" si="47"/>
        <v>6</v>
      </c>
      <c r="T167" t="e">
        <f t="shared" si="48"/>
        <v>#N/A</v>
      </c>
    </row>
    <row r="168" spans="1:20" x14ac:dyDescent="0.2">
      <c r="A168" s="1"/>
      <c r="B168" s="1">
        <f t="shared" si="58"/>
        <v>7</v>
      </c>
      <c r="C168" s="1">
        <v>0.21696090698242099</v>
      </c>
      <c r="D168" s="1">
        <v>0.16093254089355399</v>
      </c>
      <c r="E168" s="1">
        <v>0.19311904907226499</v>
      </c>
      <c r="F168" s="1">
        <v>0.19097328186035101</v>
      </c>
      <c r="G168" s="1">
        <v>0.164985656738281</v>
      </c>
      <c r="H168" s="1">
        <v>0.20480155944824199</v>
      </c>
      <c r="I168" s="1">
        <v>0.20599365234375</v>
      </c>
      <c r="J168" s="1">
        <v>0.17619132995605399</v>
      </c>
      <c r="K168" s="1">
        <v>0.20813941955566401</v>
      </c>
      <c r="L168" s="1">
        <f t="shared" si="56"/>
        <v>0.20464261372884066</v>
      </c>
      <c r="M168" s="1">
        <f t="shared" si="44"/>
        <v>0.16736984252929632</v>
      </c>
      <c r="N168" s="1">
        <f t="shared" si="45"/>
        <v>0.20202000935872366</v>
      </c>
      <c r="O168" s="1" t="str">
        <f>_xlfn.XLOOKUP(MAX(L168:N168),L168:N168,L$1:N$1)</f>
        <v>Merge Sort (Averaged)</v>
      </c>
      <c r="P168" s="1">
        <f t="shared" si="59"/>
        <v>7</v>
      </c>
      <c r="Q168" s="1">
        <f t="shared" si="60"/>
        <v>11</v>
      </c>
      <c r="R168">
        <f t="shared" si="46"/>
        <v>7</v>
      </c>
      <c r="S168" t="e">
        <f t="shared" si="47"/>
        <v>#N/A</v>
      </c>
      <c r="T168" t="e">
        <f t="shared" si="48"/>
        <v>#N/A</v>
      </c>
    </row>
    <row r="169" spans="1:20" x14ac:dyDescent="0.2">
      <c r="A169" s="1"/>
      <c r="B169" s="1">
        <f t="shared" si="58"/>
        <v>8</v>
      </c>
      <c r="C169" s="1">
        <v>0.41294097900390597</v>
      </c>
      <c r="D169" s="1">
        <v>0.182151794433593</v>
      </c>
      <c r="E169" s="1">
        <v>0.38099288940429599</v>
      </c>
      <c r="F169" s="1">
        <v>0.41413307189941401</v>
      </c>
      <c r="G169" s="1">
        <v>0.18095970153808499</v>
      </c>
      <c r="H169" s="1">
        <v>0.37622451782226501</v>
      </c>
      <c r="I169" s="1">
        <v>0.40316581726074202</v>
      </c>
      <c r="J169" s="1">
        <v>0.18525123596191401</v>
      </c>
      <c r="K169" s="1">
        <v>0.37884712219238198</v>
      </c>
      <c r="L169" s="1">
        <f t="shared" si="56"/>
        <v>0.41007995605468733</v>
      </c>
      <c r="M169" s="1">
        <f t="shared" si="44"/>
        <v>0.18278757731119732</v>
      </c>
      <c r="N169" s="1">
        <f t="shared" si="45"/>
        <v>0.37868817647298103</v>
      </c>
      <c r="O169" s="1" t="str">
        <f>_xlfn.XLOOKUP(MAX(L169:N169),L169:N169,L$1:N$1)</f>
        <v>Merge Sort (Averaged)</v>
      </c>
      <c r="P169" s="1">
        <f t="shared" si="59"/>
        <v>8</v>
      </c>
      <c r="Q169" s="1">
        <f t="shared" si="60"/>
        <v>11</v>
      </c>
      <c r="R169">
        <f t="shared" si="46"/>
        <v>8</v>
      </c>
      <c r="S169" t="e">
        <f t="shared" si="47"/>
        <v>#N/A</v>
      </c>
      <c r="T169" t="e">
        <f t="shared" si="48"/>
        <v>#N/A</v>
      </c>
    </row>
    <row r="170" spans="1:20" x14ac:dyDescent="0.2">
      <c r="A170" s="1"/>
      <c r="B170" s="1">
        <f t="shared" si="58"/>
        <v>9</v>
      </c>
      <c r="C170" s="1">
        <v>0.90003013610839799</v>
      </c>
      <c r="D170" s="1">
        <v>0.20360946655273399</v>
      </c>
      <c r="E170" s="1">
        <v>0.78320503234863204</v>
      </c>
      <c r="F170" s="1">
        <v>0.90312957763671797</v>
      </c>
      <c r="G170" s="1">
        <v>0.19717216491699199</v>
      </c>
      <c r="H170" s="1">
        <v>0.85616111755371005</v>
      </c>
      <c r="I170" s="1">
        <v>0.87690353393554599</v>
      </c>
      <c r="J170" s="1">
        <v>0.20813941955566401</v>
      </c>
      <c r="K170" s="1">
        <v>0.77891349792480402</v>
      </c>
      <c r="L170" s="1">
        <f t="shared" si="56"/>
        <v>0.89335441589355391</v>
      </c>
      <c r="M170" s="1">
        <f t="shared" si="44"/>
        <v>0.20297368367513</v>
      </c>
      <c r="N170" s="1">
        <f t="shared" si="45"/>
        <v>0.80609321594238204</v>
      </c>
      <c r="O170" s="1" t="str">
        <f>_xlfn.XLOOKUP(MAX(L170:N170),L170:N170,L$1:N$1)</f>
        <v>Merge Sort (Averaged)</v>
      </c>
      <c r="P170" s="1">
        <f t="shared" si="59"/>
        <v>9</v>
      </c>
      <c r="Q170" s="1">
        <f t="shared" si="60"/>
        <v>11</v>
      </c>
      <c r="R170">
        <f t="shared" si="46"/>
        <v>9</v>
      </c>
      <c r="S170" t="e">
        <f t="shared" si="47"/>
        <v>#N/A</v>
      </c>
      <c r="T170" t="e">
        <f t="shared" si="48"/>
        <v>#N/A</v>
      </c>
    </row>
    <row r="171" spans="1:20" x14ac:dyDescent="0.2">
      <c r="A171" s="1"/>
      <c r="B171" s="1">
        <f t="shared" si="58"/>
        <v>10</v>
      </c>
      <c r="C171" s="1">
        <v>2.1159648895263601</v>
      </c>
      <c r="D171" s="1">
        <v>0.25415420532226501</v>
      </c>
      <c r="E171" s="1">
        <v>1.62577629089355</v>
      </c>
      <c r="F171" s="1">
        <v>2.0489692687988201</v>
      </c>
      <c r="G171" s="1">
        <v>0.26702880859375</v>
      </c>
      <c r="H171" s="1">
        <v>1.6360282897949201</v>
      </c>
      <c r="I171" s="1">
        <v>2.0699501037597599</v>
      </c>
      <c r="J171" s="1">
        <v>0.26988983154296797</v>
      </c>
      <c r="K171" s="1">
        <v>1.7032623291015601</v>
      </c>
      <c r="L171" s="1">
        <f t="shared" si="56"/>
        <v>2.0782947540283132</v>
      </c>
      <c r="M171" s="1">
        <f t="shared" si="44"/>
        <v>0.26369094848632768</v>
      </c>
      <c r="N171" s="1">
        <f t="shared" si="45"/>
        <v>1.6550223032633433</v>
      </c>
      <c r="O171" s="1" t="str">
        <f>_xlfn.XLOOKUP(MAX(L171:N171),L171:N171,L$1:N$1)</f>
        <v>Merge Sort (Averaged)</v>
      </c>
      <c r="P171" s="1">
        <f t="shared" si="59"/>
        <v>10</v>
      </c>
      <c r="Q171" s="1">
        <f t="shared" si="60"/>
        <v>11</v>
      </c>
      <c r="R171">
        <f t="shared" si="46"/>
        <v>10</v>
      </c>
      <c r="S171" t="e">
        <f t="shared" si="47"/>
        <v>#N/A</v>
      </c>
      <c r="T171" t="e">
        <f t="shared" si="48"/>
        <v>#N/A</v>
      </c>
    </row>
    <row r="172" spans="1:20" x14ac:dyDescent="0.2">
      <c r="A172" s="1"/>
      <c r="B172" s="1">
        <f t="shared" si="58"/>
        <v>11</v>
      </c>
      <c r="C172" s="1">
        <v>4.2319297790527299</v>
      </c>
      <c r="D172" s="1">
        <v>0.33688545227050698</v>
      </c>
      <c r="E172" s="1">
        <v>1.9240379333496</v>
      </c>
      <c r="F172" s="1">
        <v>4.2378902435302699</v>
      </c>
      <c r="G172" s="1">
        <v>0.34785270690917902</v>
      </c>
      <c r="H172" s="1">
        <v>1.9052028656005799</v>
      </c>
      <c r="I172" s="1">
        <v>4.3902397155761701</v>
      </c>
      <c r="J172" s="1">
        <v>0.35977363586425698</v>
      </c>
      <c r="K172" s="1">
        <v>1.9540786743164</v>
      </c>
      <c r="L172" s="1">
        <f t="shared" si="56"/>
        <v>4.28668657938639</v>
      </c>
      <c r="M172" s="1">
        <f t="shared" si="44"/>
        <v>0.34817059834798098</v>
      </c>
      <c r="N172" s="1">
        <f t="shared" si="45"/>
        <v>1.9277731577555268</v>
      </c>
      <c r="O172" s="1" t="str">
        <f>_xlfn.XLOOKUP(MAX(L172:N172),L172:N172,L$1:N$1)</f>
        <v>Merge Sort (Averaged)</v>
      </c>
      <c r="P172" s="1">
        <f t="shared" si="59"/>
        <v>11</v>
      </c>
      <c r="Q172" s="1">
        <f t="shared" si="60"/>
        <v>11</v>
      </c>
      <c r="R172">
        <f t="shared" si="46"/>
        <v>11</v>
      </c>
      <c r="S172" t="e">
        <f t="shared" si="47"/>
        <v>#N/A</v>
      </c>
      <c r="T172" t="e">
        <f t="shared" si="48"/>
        <v>#N/A</v>
      </c>
    </row>
    <row r="173" spans="1:20" x14ac:dyDescent="0.2">
      <c r="A173" s="1"/>
      <c r="B173" s="1">
        <f t="shared" si="58"/>
        <v>12</v>
      </c>
      <c r="C173" s="1">
        <v>9.3610286712646396</v>
      </c>
      <c r="D173" s="1">
        <v>0.54717063903808505</v>
      </c>
      <c r="E173" s="1">
        <v>4.0292739868164</v>
      </c>
      <c r="F173" s="1">
        <v>10.4961395263671</v>
      </c>
      <c r="G173" s="1">
        <v>0.49710273742675698</v>
      </c>
      <c r="H173" s="1">
        <v>3.9980411529540998</v>
      </c>
      <c r="I173" s="1">
        <v>9.1898441314697195</v>
      </c>
      <c r="J173" s="1">
        <v>0.492095947265625</v>
      </c>
      <c r="K173" s="1">
        <v>4.0121078491210902</v>
      </c>
      <c r="L173" s="1">
        <f t="shared" si="56"/>
        <v>9.6823374430338216</v>
      </c>
      <c r="M173" s="1">
        <f t="shared" si="44"/>
        <v>0.51212310791015569</v>
      </c>
      <c r="N173" s="1">
        <f t="shared" si="45"/>
        <v>4.0131409962971967</v>
      </c>
      <c r="O173" s="1" t="str">
        <f>_xlfn.XLOOKUP(MAX(L173:N173),L173:N173,L$1:N$1)</f>
        <v>Merge Sort (Averaged)</v>
      </c>
      <c r="P173" s="1">
        <f t="shared" si="59"/>
        <v>12</v>
      </c>
      <c r="Q173" s="1">
        <f t="shared" si="60"/>
        <v>11</v>
      </c>
      <c r="R173">
        <f t="shared" si="46"/>
        <v>12</v>
      </c>
      <c r="S173" t="e">
        <f t="shared" si="47"/>
        <v>#N/A</v>
      </c>
      <c r="T173" t="e">
        <f t="shared" si="48"/>
        <v>#N/A</v>
      </c>
    </row>
    <row r="174" spans="1:20" x14ac:dyDescent="0.2">
      <c r="A174" s="1"/>
      <c r="B174" s="1">
        <f t="shared" si="58"/>
        <v>13</v>
      </c>
      <c r="C174" s="1">
        <v>20.569086074829102</v>
      </c>
      <c r="D174" s="1">
        <v>0.88787078857421797</v>
      </c>
      <c r="E174" s="1">
        <v>8.1307888031005806</v>
      </c>
      <c r="F174" s="1">
        <v>26.031732559204102</v>
      </c>
      <c r="G174" s="1">
        <v>0.84280967712402299</v>
      </c>
      <c r="H174" s="1">
        <v>8.3069801330566406</v>
      </c>
      <c r="I174" s="1">
        <v>20.180940628051701</v>
      </c>
      <c r="J174" s="1">
        <v>0.81110000610351496</v>
      </c>
      <c r="K174" s="1">
        <v>7.7321529388427699</v>
      </c>
      <c r="L174" s="1">
        <f t="shared" si="56"/>
        <v>22.260586420694967</v>
      </c>
      <c r="M174" s="1">
        <f t="shared" si="44"/>
        <v>0.84726015726725201</v>
      </c>
      <c r="N174" s="1">
        <f t="shared" si="45"/>
        <v>8.0566406249999982</v>
      </c>
      <c r="O174" s="1" t="str">
        <f>_xlfn.XLOOKUP(MAX(L174:N174),L174:N174,L$1:N$1)</f>
        <v>Merge Sort (Averaged)</v>
      </c>
      <c r="P174" s="1">
        <f t="shared" si="59"/>
        <v>13</v>
      </c>
      <c r="Q174" s="1">
        <f t="shared" si="60"/>
        <v>11</v>
      </c>
      <c r="R174">
        <f t="shared" si="46"/>
        <v>13</v>
      </c>
      <c r="S174" t="e">
        <f t="shared" si="47"/>
        <v>#N/A</v>
      </c>
      <c r="T174" t="e">
        <f t="shared" si="48"/>
        <v>#N/A</v>
      </c>
    </row>
    <row r="175" spans="1:20" x14ac:dyDescent="0.2">
      <c r="A175" s="1"/>
      <c r="B175" s="1">
        <f t="shared" si="58"/>
        <v>14</v>
      </c>
      <c r="C175" s="1">
        <v>42.940855026245103</v>
      </c>
      <c r="D175" s="1">
        <v>1.55520439147949</v>
      </c>
      <c r="E175" s="1">
        <v>20.5540657043457</v>
      </c>
      <c r="F175" s="1">
        <v>43.200969696044901</v>
      </c>
      <c r="G175" s="1">
        <v>1.4777183532714799</v>
      </c>
      <c r="H175" s="1">
        <v>21.860122680663999</v>
      </c>
      <c r="I175" s="1">
        <v>45.8438396453857</v>
      </c>
      <c r="J175" s="1">
        <v>1.51681900024414</v>
      </c>
      <c r="K175" s="1">
        <v>20.444869995117099</v>
      </c>
      <c r="L175" s="1">
        <f t="shared" si="56"/>
        <v>43.995221455891908</v>
      </c>
      <c r="M175" s="1">
        <f t="shared" si="44"/>
        <v>1.5165805816650366</v>
      </c>
      <c r="N175" s="1">
        <f t="shared" si="45"/>
        <v>20.953019460042267</v>
      </c>
      <c r="O175" s="1" t="str">
        <f>_xlfn.XLOOKUP(MAX(L175:N175),L175:N175,L$1:N$1)</f>
        <v>Merge Sort (Averaged)</v>
      </c>
      <c r="P175" s="1">
        <f t="shared" si="59"/>
        <v>14</v>
      </c>
      <c r="Q175" s="1">
        <f t="shared" si="60"/>
        <v>11</v>
      </c>
      <c r="R175">
        <f t="shared" si="46"/>
        <v>14</v>
      </c>
      <c r="S175" t="e">
        <f t="shared" si="47"/>
        <v>#N/A</v>
      </c>
      <c r="T175" t="e">
        <f t="shared" si="48"/>
        <v>#N/A</v>
      </c>
    </row>
    <row r="176" spans="1:20" x14ac:dyDescent="0.2">
      <c r="A176" s="1"/>
      <c r="B176" s="1">
        <f>B175+1</f>
        <v>15</v>
      </c>
      <c r="C176" s="1">
        <v>91.000080108642507</v>
      </c>
      <c r="D176" s="1">
        <v>3.3991336822509699</v>
      </c>
      <c r="E176" s="1">
        <v>41.051864624023402</v>
      </c>
      <c r="F176" s="1">
        <v>92.013120651245103</v>
      </c>
      <c r="G176" s="1">
        <v>2.6609897613525302</v>
      </c>
      <c r="H176" s="1">
        <v>43.040990829467702</v>
      </c>
      <c r="I176" s="1">
        <v>90.837001800537095</v>
      </c>
      <c r="J176" s="1">
        <v>3.1988620758056601</v>
      </c>
      <c r="K176" s="1">
        <v>41.169166564941399</v>
      </c>
      <c r="L176" s="1">
        <f t="shared" si="56"/>
        <v>91.283400853474902</v>
      </c>
      <c r="M176" s="1">
        <f t="shared" si="44"/>
        <v>3.0863285064697199</v>
      </c>
      <c r="N176" s="1">
        <f t="shared" si="45"/>
        <v>41.754007339477504</v>
      </c>
      <c r="O176" s="1" t="str">
        <f>_xlfn.XLOOKUP(MAX(L176:N176),L176:N176,L$1:N$1)</f>
        <v>Merge Sort (Averaged)</v>
      </c>
      <c r="P176" s="1">
        <f>P175+1</f>
        <v>15</v>
      </c>
      <c r="Q176" s="1">
        <f t="shared" si="60"/>
        <v>11</v>
      </c>
      <c r="R176">
        <f t="shared" si="46"/>
        <v>15</v>
      </c>
      <c r="S176" t="e">
        <f t="shared" si="47"/>
        <v>#N/A</v>
      </c>
      <c r="T176" t="e">
        <f t="shared" si="48"/>
        <v>#N/A</v>
      </c>
    </row>
    <row r="177" spans="1:20" x14ac:dyDescent="0.2">
      <c r="A177" s="1"/>
      <c r="B177" s="1">
        <f t="shared" si="58"/>
        <v>16</v>
      </c>
      <c r="C177" s="1">
        <v>194.761037826538</v>
      </c>
      <c r="D177" s="1">
        <v>5.4762363433837802</v>
      </c>
      <c r="E177" s="1">
        <v>94.774961471557603</v>
      </c>
      <c r="F177" s="1">
        <v>195.60122489929199</v>
      </c>
      <c r="G177" s="1">
        <v>5.2471160888671804</v>
      </c>
      <c r="H177" s="1">
        <v>98.847150802612305</v>
      </c>
      <c r="I177" s="1">
        <v>194.352149963378</v>
      </c>
      <c r="J177" s="1">
        <v>5.47027587890625</v>
      </c>
      <c r="K177" s="1">
        <v>94.248771667480398</v>
      </c>
      <c r="L177" s="1">
        <f t="shared" si="56"/>
        <v>194.90480422973599</v>
      </c>
      <c r="M177" s="1">
        <f t="shared" si="44"/>
        <v>5.3978761037190708</v>
      </c>
      <c r="N177" s="1">
        <f t="shared" si="45"/>
        <v>95.95696131388344</v>
      </c>
      <c r="O177" s="1" t="str">
        <f>_xlfn.XLOOKUP(MAX(L177:N177),L177:N177,L$1:N$1)</f>
        <v>Merge Sort (Averaged)</v>
      </c>
      <c r="P177" s="1">
        <f t="shared" ref="P177:P190" si="61">P176+1</f>
        <v>16</v>
      </c>
      <c r="Q177" s="1">
        <f t="shared" si="60"/>
        <v>11</v>
      </c>
      <c r="R177">
        <f t="shared" si="46"/>
        <v>16</v>
      </c>
      <c r="S177" t="e">
        <f t="shared" si="47"/>
        <v>#N/A</v>
      </c>
      <c r="T177" t="e">
        <f t="shared" si="48"/>
        <v>#N/A</v>
      </c>
    </row>
    <row r="178" spans="1:20" x14ac:dyDescent="0.2">
      <c r="A178" s="1"/>
      <c r="B178" s="1">
        <f>1</f>
        <v>1</v>
      </c>
      <c r="C178" s="1">
        <v>3.0994415283203099E-3</v>
      </c>
      <c r="D178" s="1">
        <v>0.34499168395995999</v>
      </c>
      <c r="E178" s="1">
        <v>2.6226043701171799E-2</v>
      </c>
      <c r="F178" s="1">
        <v>4.0531158447265599E-3</v>
      </c>
      <c r="G178" s="1">
        <v>0.33593177795410101</v>
      </c>
      <c r="H178" s="1">
        <v>2.69412994384765E-2</v>
      </c>
      <c r="I178" s="1">
        <v>1.9073486328125E-3</v>
      </c>
      <c r="J178" s="1">
        <v>0.33926963806152299</v>
      </c>
      <c r="K178" s="1">
        <v>2.8133392333984299E-2</v>
      </c>
      <c r="L178" s="1">
        <f t="shared" si="56"/>
        <v>3.0199686686197898E-3</v>
      </c>
      <c r="M178" s="1">
        <f t="shared" si="44"/>
        <v>0.34006436665852796</v>
      </c>
      <c r="N178" s="1">
        <f t="shared" si="45"/>
        <v>2.7100245157877529E-2</v>
      </c>
      <c r="O178" s="1" t="str">
        <f>_xlfn.XLOOKUP(MAX(L178:N178),L178:N178,L$1:N$1)</f>
        <v>Count Sort (Averaged)</v>
      </c>
      <c r="P178" s="1">
        <f>1</f>
        <v>1</v>
      </c>
      <c r="Q178" s="1">
        <f>Q162+1</f>
        <v>12</v>
      </c>
      <c r="R178" t="e">
        <f t="shared" si="46"/>
        <v>#N/A</v>
      </c>
      <c r="S178">
        <f t="shared" si="47"/>
        <v>1</v>
      </c>
      <c r="T178" t="e">
        <f t="shared" si="48"/>
        <v>#N/A</v>
      </c>
    </row>
    <row r="179" spans="1:20" x14ac:dyDescent="0.2">
      <c r="A179" s="1"/>
      <c r="B179" s="1">
        <f>B178+1</f>
        <v>2</v>
      </c>
      <c r="C179" s="1">
        <v>3.0994415283203099E-3</v>
      </c>
      <c r="D179" s="1">
        <v>0.29802322387695301</v>
      </c>
      <c r="E179" s="1">
        <v>2.0027160644531201E-2</v>
      </c>
      <c r="F179" s="1">
        <v>2.86102294921875E-3</v>
      </c>
      <c r="G179" s="1">
        <v>0.29897689819335899</v>
      </c>
      <c r="H179" s="1">
        <v>1.9788742065429601E-2</v>
      </c>
      <c r="I179" s="1">
        <v>3.0994415283203099E-3</v>
      </c>
      <c r="J179" s="1">
        <v>0.310897827148437</v>
      </c>
      <c r="K179" s="1">
        <v>1.9788742065429601E-2</v>
      </c>
      <c r="L179" s="1">
        <f t="shared" si="56"/>
        <v>3.0199686686197898E-3</v>
      </c>
      <c r="M179" s="1">
        <f t="shared" si="44"/>
        <v>0.30263264973958298</v>
      </c>
      <c r="N179" s="1">
        <f t="shared" si="45"/>
        <v>1.9868214925130134E-2</v>
      </c>
      <c r="O179" s="1" t="str">
        <f>_xlfn.XLOOKUP(MAX(L179:N179),L179:N179,L$1:N$1)</f>
        <v>Count Sort (Averaged)</v>
      </c>
      <c r="P179" s="1">
        <f>P178+1</f>
        <v>2</v>
      </c>
      <c r="Q179" s="1">
        <f>Q178</f>
        <v>12</v>
      </c>
      <c r="R179" t="e">
        <f t="shared" si="46"/>
        <v>#N/A</v>
      </c>
      <c r="S179">
        <f t="shared" si="47"/>
        <v>2</v>
      </c>
      <c r="T179" t="e">
        <f t="shared" si="48"/>
        <v>#N/A</v>
      </c>
    </row>
    <row r="180" spans="1:20" x14ac:dyDescent="0.2">
      <c r="A180" s="1"/>
      <c r="B180" s="1">
        <f t="shared" ref="B180:B193" si="62">B179+1</f>
        <v>3</v>
      </c>
      <c r="C180" s="1">
        <v>5.9604644775390599E-3</v>
      </c>
      <c r="D180" s="1">
        <v>0.29897689819335899</v>
      </c>
      <c r="E180" s="1">
        <v>2.5033950805664E-2</v>
      </c>
      <c r="F180" s="1">
        <v>6.9141387939453099E-3</v>
      </c>
      <c r="G180" s="1">
        <v>0.303268432617187</v>
      </c>
      <c r="H180" s="1">
        <v>2.47955322265625E-2</v>
      </c>
      <c r="I180" s="1">
        <v>5.9604644775390599E-3</v>
      </c>
      <c r="J180" s="1">
        <v>0.31900405883789001</v>
      </c>
      <c r="K180" s="1">
        <v>2.3841857910156201E-2</v>
      </c>
      <c r="L180" s="1">
        <f t="shared" si="56"/>
        <v>6.2783559163411438E-3</v>
      </c>
      <c r="M180" s="1">
        <f t="shared" si="44"/>
        <v>0.307083129882812</v>
      </c>
      <c r="N180" s="1">
        <f t="shared" si="45"/>
        <v>2.4557113647460899E-2</v>
      </c>
      <c r="O180" s="1" t="str">
        <f>_xlfn.XLOOKUP(MAX(L180:N180),L180:N180,L$1:N$1)</f>
        <v>Count Sort (Averaged)</v>
      </c>
      <c r="P180" s="1">
        <f t="shared" ref="P180:P193" si="63">P179+1</f>
        <v>3</v>
      </c>
      <c r="Q180" s="1">
        <f t="shared" ref="Q180:Q193" si="64">Q179</f>
        <v>12</v>
      </c>
      <c r="R180" t="e">
        <f t="shared" si="46"/>
        <v>#N/A</v>
      </c>
      <c r="S180">
        <f t="shared" si="47"/>
        <v>3</v>
      </c>
      <c r="T180" t="e">
        <f t="shared" si="48"/>
        <v>#N/A</v>
      </c>
    </row>
    <row r="181" spans="1:20" x14ac:dyDescent="0.2">
      <c r="A181" s="1"/>
      <c r="B181" s="1">
        <f t="shared" si="62"/>
        <v>4</v>
      </c>
      <c r="C181" s="1">
        <v>1.5020370483398399E-2</v>
      </c>
      <c r="D181" s="1">
        <v>0.29993057250976501</v>
      </c>
      <c r="E181" s="1">
        <v>3.5762786865234299E-2</v>
      </c>
      <c r="F181" s="1">
        <v>1.6212463378906201E-2</v>
      </c>
      <c r="G181" s="1">
        <v>0.30422210693359297</v>
      </c>
      <c r="H181" s="1">
        <v>3.6001205444335903E-2</v>
      </c>
      <c r="I181" s="1">
        <v>1.5974044799804601E-2</v>
      </c>
      <c r="J181" s="1">
        <v>0.31304359436035101</v>
      </c>
      <c r="K181" s="1">
        <v>3.7193298339843701E-2</v>
      </c>
      <c r="L181" s="1">
        <f t="shared" si="56"/>
        <v>1.5735626220703066E-2</v>
      </c>
      <c r="M181" s="1">
        <f t="shared" si="44"/>
        <v>0.30573209126790296</v>
      </c>
      <c r="N181" s="1">
        <f t="shared" si="45"/>
        <v>3.6319096883137968E-2</v>
      </c>
      <c r="O181" s="1" t="str">
        <f>_xlfn.XLOOKUP(MAX(L181:N181),L181:N181,L$1:N$1)</f>
        <v>Count Sort (Averaged)</v>
      </c>
      <c r="P181" s="1">
        <f t="shared" si="63"/>
        <v>4</v>
      </c>
      <c r="Q181" s="1">
        <f t="shared" si="64"/>
        <v>12</v>
      </c>
      <c r="R181" t="e">
        <f t="shared" si="46"/>
        <v>#N/A</v>
      </c>
      <c r="S181">
        <f t="shared" si="47"/>
        <v>4</v>
      </c>
      <c r="T181" t="e">
        <f t="shared" si="48"/>
        <v>#N/A</v>
      </c>
    </row>
    <row r="182" spans="1:20" x14ac:dyDescent="0.2">
      <c r="A182" s="1"/>
      <c r="B182" s="1">
        <f t="shared" si="62"/>
        <v>5</v>
      </c>
      <c r="C182" s="1">
        <v>3.6716461181640597E-2</v>
      </c>
      <c r="D182" s="1">
        <v>0.30207633972167902</v>
      </c>
      <c r="E182" s="1">
        <v>7.7247619628906194E-2</v>
      </c>
      <c r="F182" s="1">
        <v>3.7908554077148403E-2</v>
      </c>
      <c r="G182" s="1">
        <v>0.303268432617187</v>
      </c>
      <c r="H182" s="1">
        <v>6.9141387939453097E-2</v>
      </c>
      <c r="I182" s="1">
        <v>3.814697265625E-2</v>
      </c>
      <c r="J182" s="1">
        <v>0.32114982604980402</v>
      </c>
      <c r="K182" s="1">
        <v>7.0095062255859306E-2</v>
      </c>
      <c r="L182" s="1">
        <f t="shared" si="56"/>
        <v>3.7590662638346338E-2</v>
      </c>
      <c r="M182" s="1">
        <f t="shared" si="44"/>
        <v>0.30883153279622338</v>
      </c>
      <c r="N182" s="1">
        <f t="shared" si="45"/>
        <v>7.2161356608072866E-2</v>
      </c>
      <c r="O182" s="1" t="str">
        <f>_xlfn.XLOOKUP(MAX(L182:N182),L182:N182,L$1:N$1)</f>
        <v>Count Sort (Averaged)</v>
      </c>
      <c r="P182" s="1">
        <f t="shared" si="63"/>
        <v>5</v>
      </c>
      <c r="Q182" s="1">
        <f t="shared" si="64"/>
        <v>12</v>
      </c>
      <c r="R182" t="e">
        <f t="shared" si="46"/>
        <v>#N/A</v>
      </c>
      <c r="S182">
        <f t="shared" si="47"/>
        <v>5</v>
      </c>
      <c r="T182" t="e">
        <f t="shared" si="48"/>
        <v>#N/A</v>
      </c>
    </row>
    <row r="183" spans="1:20" x14ac:dyDescent="0.2">
      <c r="A183" s="1"/>
      <c r="B183" s="1">
        <f t="shared" si="62"/>
        <v>6</v>
      </c>
      <c r="C183" s="1">
        <v>8.4877014160156194E-2</v>
      </c>
      <c r="D183" s="1">
        <v>1.48725509643554</v>
      </c>
      <c r="E183" s="1">
        <v>9.7036361694335896E-2</v>
      </c>
      <c r="F183" s="1">
        <v>8.58306884765625E-2</v>
      </c>
      <c r="G183" s="1">
        <v>1.7800331115722601</v>
      </c>
      <c r="H183" s="1">
        <v>0.10895729064941399</v>
      </c>
      <c r="I183" s="1">
        <v>0.103950500488281</v>
      </c>
      <c r="J183" s="1">
        <v>1.48701667785644</v>
      </c>
      <c r="K183" s="1">
        <v>9.6082687377929604E-2</v>
      </c>
      <c r="L183" s="1">
        <f t="shared" si="56"/>
        <v>9.1552734374999889E-2</v>
      </c>
      <c r="M183" s="1">
        <f t="shared" si="44"/>
        <v>1.5847682952880799</v>
      </c>
      <c r="N183" s="1">
        <f t="shared" si="45"/>
        <v>0.10069211324055982</v>
      </c>
      <c r="O183" s="1" t="str">
        <f>_xlfn.XLOOKUP(MAX(L183:N183),L183:N183,L$1:N$1)</f>
        <v>Count Sort (Averaged)</v>
      </c>
      <c r="P183" s="1">
        <f t="shared" si="63"/>
        <v>6</v>
      </c>
      <c r="Q183" s="1">
        <f t="shared" si="64"/>
        <v>12</v>
      </c>
      <c r="R183" t="e">
        <f t="shared" si="46"/>
        <v>#N/A</v>
      </c>
      <c r="S183">
        <f t="shared" si="47"/>
        <v>6</v>
      </c>
      <c r="T183" t="e">
        <f t="shared" si="48"/>
        <v>#N/A</v>
      </c>
    </row>
    <row r="184" spans="1:20" x14ac:dyDescent="0.2">
      <c r="A184" s="1"/>
      <c r="B184" s="1">
        <f t="shared" si="62"/>
        <v>7</v>
      </c>
      <c r="C184" s="1">
        <v>0.21195411682128901</v>
      </c>
      <c r="D184" s="1">
        <v>0.32114982604980402</v>
      </c>
      <c r="E184" s="1">
        <v>0.19192695617675701</v>
      </c>
      <c r="F184" s="1">
        <v>0.19311904907226499</v>
      </c>
      <c r="G184" s="1">
        <v>0.34403800964355402</v>
      </c>
      <c r="H184" s="1">
        <v>0.184059143066406</v>
      </c>
      <c r="I184" s="1">
        <v>0.19502639770507799</v>
      </c>
      <c r="J184" s="1">
        <v>0.32520294189453097</v>
      </c>
      <c r="K184" s="1">
        <v>0.18811225891113201</v>
      </c>
      <c r="L184" s="1">
        <f t="shared" si="56"/>
        <v>0.20003318786621063</v>
      </c>
      <c r="M184" s="1">
        <f t="shared" si="44"/>
        <v>0.33013025919596301</v>
      </c>
      <c r="N184" s="1">
        <f t="shared" si="45"/>
        <v>0.18803278605143167</v>
      </c>
      <c r="O184" s="1" t="str">
        <f>_xlfn.XLOOKUP(MAX(L184:N184),L184:N184,L$1:N$1)</f>
        <v>Count Sort (Averaged)</v>
      </c>
      <c r="P184" s="1">
        <f t="shared" si="63"/>
        <v>7</v>
      </c>
      <c r="Q184" s="1">
        <f t="shared" si="64"/>
        <v>12</v>
      </c>
      <c r="R184" t="e">
        <f t="shared" si="46"/>
        <v>#N/A</v>
      </c>
      <c r="S184">
        <f t="shared" si="47"/>
        <v>7</v>
      </c>
      <c r="T184" t="e">
        <f t="shared" si="48"/>
        <v>#N/A</v>
      </c>
    </row>
    <row r="185" spans="1:20" x14ac:dyDescent="0.2">
      <c r="A185" s="1"/>
      <c r="B185" s="1">
        <f t="shared" si="62"/>
        <v>8</v>
      </c>
      <c r="C185" s="1">
        <v>0.42510032653808499</v>
      </c>
      <c r="D185" s="1">
        <v>0.38599967956542902</v>
      </c>
      <c r="E185" s="1">
        <v>0.37980079650878901</v>
      </c>
      <c r="F185" s="1">
        <v>0.41913986206054599</v>
      </c>
      <c r="G185" s="1">
        <v>0.42414665222167902</v>
      </c>
      <c r="H185" s="1">
        <v>0.36191940307617099</v>
      </c>
      <c r="I185" s="1">
        <v>0.40888786315917902</v>
      </c>
      <c r="J185" s="1">
        <v>0.392913818359375</v>
      </c>
      <c r="K185" s="1">
        <v>0.37908554077148399</v>
      </c>
      <c r="L185" s="1">
        <f t="shared" si="56"/>
        <v>0.41770935058593667</v>
      </c>
      <c r="M185" s="1">
        <f t="shared" si="44"/>
        <v>0.40102005004882768</v>
      </c>
      <c r="N185" s="1">
        <f t="shared" si="45"/>
        <v>0.37360191345214799</v>
      </c>
      <c r="O185" s="1" t="str">
        <f>_xlfn.XLOOKUP(MAX(L185:N185),L185:N185,L$1:N$1)</f>
        <v>Merge Sort (Averaged)</v>
      </c>
      <c r="P185" s="1">
        <f t="shared" si="63"/>
        <v>8</v>
      </c>
      <c r="Q185" s="1">
        <f t="shared" si="64"/>
        <v>12</v>
      </c>
      <c r="R185">
        <f t="shared" si="46"/>
        <v>8</v>
      </c>
      <c r="S185" t="e">
        <f t="shared" si="47"/>
        <v>#N/A</v>
      </c>
      <c r="T185" t="e">
        <f t="shared" si="48"/>
        <v>#N/A</v>
      </c>
    </row>
    <row r="186" spans="1:20" x14ac:dyDescent="0.2">
      <c r="A186" s="1"/>
      <c r="B186" s="1">
        <f t="shared" si="62"/>
        <v>9</v>
      </c>
      <c r="C186" s="1">
        <v>0.90193748474121005</v>
      </c>
      <c r="D186" s="1">
        <v>0.35881996154785101</v>
      </c>
      <c r="E186" s="1">
        <v>0.78415870666503895</v>
      </c>
      <c r="F186" s="1">
        <v>0.90789794921875</v>
      </c>
      <c r="G186" s="1">
        <v>0.36215782165527299</v>
      </c>
      <c r="H186" s="1">
        <v>0.80895423889160101</v>
      </c>
      <c r="I186" s="1">
        <v>0.89907646179199197</v>
      </c>
      <c r="J186" s="1">
        <v>0.35905838012695301</v>
      </c>
      <c r="K186" s="1">
        <v>0.77891349792480402</v>
      </c>
      <c r="L186" s="1">
        <f t="shared" si="56"/>
        <v>0.90297063191731741</v>
      </c>
      <c r="M186" s="1">
        <f t="shared" si="44"/>
        <v>0.36001205444335899</v>
      </c>
      <c r="N186" s="1">
        <f t="shared" si="45"/>
        <v>0.79067548116048136</v>
      </c>
      <c r="O186" s="1" t="str">
        <f>_xlfn.XLOOKUP(MAX(L186:N186),L186:N186,L$1:N$1)</f>
        <v>Merge Sort (Averaged)</v>
      </c>
      <c r="P186" s="1">
        <f t="shared" si="63"/>
        <v>9</v>
      </c>
      <c r="Q186" s="1">
        <f t="shared" si="64"/>
        <v>12</v>
      </c>
      <c r="R186">
        <f t="shared" si="46"/>
        <v>9</v>
      </c>
      <c r="S186" t="e">
        <f t="shared" si="47"/>
        <v>#N/A</v>
      </c>
      <c r="T186" t="e">
        <f t="shared" si="48"/>
        <v>#N/A</v>
      </c>
    </row>
    <row r="187" spans="1:20" x14ac:dyDescent="0.2">
      <c r="A187" s="1"/>
      <c r="B187" s="1">
        <f t="shared" si="62"/>
        <v>10</v>
      </c>
      <c r="C187" s="1">
        <v>2.0599365234375</v>
      </c>
      <c r="D187" s="1">
        <v>0.46634674072265597</v>
      </c>
      <c r="E187" s="1">
        <v>1.6667842864990201</v>
      </c>
      <c r="F187" s="1">
        <v>2.07686424255371</v>
      </c>
      <c r="G187" s="1">
        <v>0.4730224609375</v>
      </c>
      <c r="H187" s="1">
        <v>1.65390968322753</v>
      </c>
      <c r="I187" s="1">
        <v>2.0458698272704998</v>
      </c>
      <c r="J187" s="1">
        <v>0.49090385437011702</v>
      </c>
      <c r="K187" s="1">
        <v>1.66296958923339</v>
      </c>
      <c r="L187" s="1">
        <f t="shared" si="56"/>
        <v>2.0608901977539031</v>
      </c>
      <c r="M187" s="1">
        <f t="shared" si="44"/>
        <v>0.47675768534342433</v>
      </c>
      <c r="N187" s="1">
        <f t="shared" si="45"/>
        <v>1.6612211863199799</v>
      </c>
      <c r="O187" s="1" t="str">
        <f>_xlfn.XLOOKUP(MAX(L187:N187),L187:N187,L$1:N$1)</f>
        <v>Merge Sort (Averaged)</v>
      </c>
      <c r="P187" s="1">
        <f t="shared" si="63"/>
        <v>10</v>
      </c>
      <c r="Q187" s="1">
        <f t="shared" si="64"/>
        <v>12</v>
      </c>
      <c r="R187">
        <f t="shared" si="46"/>
        <v>10</v>
      </c>
      <c r="S187" t="e">
        <f t="shared" si="47"/>
        <v>#N/A</v>
      </c>
      <c r="T187" t="e">
        <f t="shared" si="48"/>
        <v>#N/A</v>
      </c>
    </row>
    <row r="188" spans="1:20" x14ac:dyDescent="0.2">
      <c r="A188" s="1"/>
      <c r="B188" s="1">
        <f t="shared" si="62"/>
        <v>11</v>
      </c>
      <c r="C188" s="1">
        <v>4.4589042663574201</v>
      </c>
      <c r="D188" s="1">
        <v>0.50902366638183505</v>
      </c>
      <c r="E188" s="1">
        <v>3.2789707183837802</v>
      </c>
      <c r="F188" s="1">
        <v>4.2388439178466797</v>
      </c>
      <c r="G188" s="1">
        <v>0.49734115600585899</v>
      </c>
      <c r="H188" s="1">
        <v>3.1926631927490199</v>
      </c>
      <c r="I188" s="1">
        <v>4.3051242828369096</v>
      </c>
      <c r="J188" s="1">
        <v>0.52881240844726496</v>
      </c>
      <c r="K188" s="1">
        <v>3.41200828552246</v>
      </c>
      <c r="L188" s="1">
        <f t="shared" si="56"/>
        <v>4.3342908223470031</v>
      </c>
      <c r="M188" s="1">
        <f t="shared" si="44"/>
        <v>0.51172574361165302</v>
      </c>
      <c r="N188" s="1">
        <f t="shared" si="45"/>
        <v>3.2945473988850864</v>
      </c>
      <c r="O188" s="1" t="str">
        <f>_xlfn.XLOOKUP(MAX(L188:N188),L188:N188,L$1:N$1)</f>
        <v>Merge Sort (Averaged)</v>
      </c>
      <c r="P188" s="1">
        <f t="shared" si="63"/>
        <v>11</v>
      </c>
      <c r="Q188" s="1">
        <f t="shared" si="64"/>
        <v>12</v>
      </c>
      <c r="R188">
        <f t="shared" si="46"/>
        <v>11</v>
      </c>
      <c r="S188" t="e">
        <f t="shared" si="47"/>
        <v>#N/A</v>
      </c>
      <c r="T188" t="e">
        <f t="shared" si="48"/>
        <v>#N/A</v>
      </c>
    </row>
    <row r="189" spans="1:20" x14ac:dyDescent="0.2">
      <c r="A189" s="1"/>
      <c r="B189" s="1">
        <f t="shared" si="62"/>
        <v>12</v>
      </c>
      <c r="C189" s="1">
        <v>9.3388557434081996</v>
      </c>
      <c r="D189" s="1">
        <v>0.73099136352538996</v>
      </c>
      <c r="E189" s="1">
        <v>4.04524803161621</v>
      </c>
      <c r="F189" s="1">
        <v>9.5851421356201101</v>
      </c>
      <c r="G189" s="1">
        <v>0.68211555480956998</v>
      </c>
      <c r="H189" s="1">
        <v>4.01997566223144</v>
      </c>
      <c r="I189" s="1">
        <v>9.4590187072753906</v>
      </c>
      <c r="J189" s="1">
        <v>0.73170661926269498</v>
      </c>
      <c r="K189" s="1">
        <v>4.0037631988525302</v>
      </c>
      <c r="L189" s="1">
        <f t="shared" si="56"/>
        <v>9.4610055287679007</v>
      </c>
      <c r="M189" s="1">
        <f t="shared" si="44"/>
        <v>0.71493784586588494</v>
      </c>
      <c r="N189" s="1">
        <f t="shared" si="45"/>
        <v>4.0229956309000601</v>
      </c>
      <c r="O189" s="1" t="str">
        <f>_xlfn.XLOOKUP(MAX(L189:N189),L189:N189,L$1:N$1)</f>
        <v>Merge Sort (Averaged)</v>
      </c>
      <c r="P189" s="1">
        <f t="shared" si="63"/>
        <v>12</v>
      </c>
      <c r="Q189" s="1">
        <f t="shared" si="64"/>
        <v>12</v>
      </c>
      <c r="R189">
        <f t="shared" si="46"/>
        <v>12</v>
      </c>
      <c r="S189" t="e">
        <f t="shared" si="47"/>
        <v>#N/A</v>
      </c>
      <c r="T189" t="e">
        <f t="shared" si="48"/>
        <v>#N/A</v>
      </c>
    </row>
    <row r="190" spans="1:20" x14ac:dyDescent="0.2">
      <c r="A190" s="1"/>
      <c r="B190" s="1">
        <f t="shared" si="62"/>
        <v>13</v>
      </c>
      <c r="C190" s="1">
        <v>20.474910736083899</v>
      </c>
      <c r="D190" s="1">
        <v>1.12795829772949</v>
      </c>
      <c r="E190" s="1">
        <v>8.9771747589111293</v>
      </c>
      <c r="F190" s="1">
        <v>20.322084426879801</v>
      </c>
      <c r="G190" s="1">
        <v>1.1630058288574201</v>
      </c>
      <c r="H190" s="1">
        <v>8.3208084106445295</v>
      </c>
      <c r="I190" s="1">
        <v>20.141839981079102</v>
      </c>
      <c r="J190" s="1">
        <v>1.1620521545410101</v>
      </c>
      <c r="K190" s="1">
        <v>8.7680816650390607</v>
      </c>
      <c r="L190" s="1">
        <f t="shared" si="56"/>
        <v>20.312945048014267</v>
      </c>
      <c r="M190" s="1">
        <f t="shared" si="44"/>
        <v>1.1510054270426402</v>
      </c>
      <c r="N190" s="1">
        <f t="shared" si="45"/>
        <v>8.6886882781982404</v>
      </c>
      <c r="O190" s="1" t="str">
        <f>_xlfn.XLOOKUP(MAX(L190:N190),L190:N190,L$1:N$1)</f>
        <v>Merge Sort (Averaged)</v>
      </c>
      <c r="P190" s="1">
        <f t="shared" si="63"/>
        <v>13</v>
      </c>
      <c r="Q190" s="1">
        <f t="shared" si="64"/>
        <v>12</v>
      </c>
      <c r="R190">
        <f t="shared" si="46"/>
        <v>13</v>
      </c>
      <c r="S190" t="e">
        <f t="shared" si="47"/>
        <v>#N/A</v>
      </c>
      <c r="T190" t="e">
        <f t="shared" si="48"/>
        <v>#N/A</v>
      </c>
    </row>
    <row r="191" spans="1:20" x14ac:dyDescent="0.2">
      <c r="A191" s="1"/>
      <c r="B191" s="1">
        <f t="shared" si="62"/>
        <v>14</v>
      </c>
      <c r="C191" s="1">
        <v>43.5049533843994</v>
      </c>
      <c r="D191" s="1">
        <v>1.76882743835449</v>
      </c>
      <c r="E191" s="1">
        <v>18.536806106567301</v>
      </c>
      <c r="F191" s="1">
        <v>43.080091476440401</v>
      </c>
      <c r="G191" s="1">
        <v>1.70087814331054</v>
      </c>
      <c r="H191" s="1">
        <v>20.6189155578613</v>
      </c>
      <c r="I191" s="1">
        <v>42.943000793457003</v>
      </c>
      <c r="J191" s="1">
        <v>3.1881332397460902</v>
      </c>
      <c r="K191" s="1">
        <v>25.303840637206999</v>
      </c>
      <c r="L191" s="1">
        <f t="shared" si="56"/>
        <v>43.176015218098939</v>
      </c>
      <c r="M191" s="1">
        <f t="shared" si="44"/>
        <v>2.21927960713704</v>
      </c>
      <c r="N191" s="1">
        <f t="shared" si="45"/>
        <v>21.486520767211868</v>
      </c>
      <c r="O191" s="1" t="str">
        <f>_xlfn.XLOOKUP(MAX(L191:N191),L191:N191,L$1:N$1)</f>
        <v>Merge Sort (Averaged)</v>
      </c>
      <c r="P191" s="1">
        <f t="shared" si="63"/>
        <v>14</v>
      </c>
      <c r="Q191" s="1">
        <f t="shared" si="64"/>
        <v>12</v>
      </c>
      <c r="R191">
        <f t="shared" si="46"/>
        <v>14</v>
      </c>
      <c r="S191" t="e">
        <f t="shared" si="47"/>
        <v>#N/A</v>
      </c>
      <c r="T191" t="e">
        <f t="shared" si="48"/>
        <v>#N/A</v>
      </c>
    </row>
    <row r="192" spans="1:20" x14ac:dyDescent="0.2">
      <c r="A192" s="1"/>
      <c r="B192" s="1">
        <f>B191+1</f>
        <v>15</v>
      </c>
      <c r="C192" s="1">
        <v>90.389013290405202</v>
      </c>
      <c r="D192" s="1">
        <v>3.4990310668945299</v>
      </c>
      <c r="E192" s="1">
        <v>43.5998439788818</v>
      </c>
      <c r="F192" s="1">
        <v>92.264890670776296</v>
      </c>
      <c r="G192" s="1">
        <v>3.6258697509765598</v>
      </c>
      <c r="H192" s="1">
        <v>49.0460395812988</v>
      </c>
      <c r="I192" s="1">
        <v>92.350959777832003</v>
      </c>
      <c r="J192" s="1">
        <v>3.10564041137695</v>
      </c>
      <c r="K192" s="1">
        <v>41.502952575683501</v>
      </c>
      <c r="L192" s="1">
        <f t="shared" si="56"/>
        <v>91.668287913004505</v>
      </c>
      <c r="M192" s="1">
        <f t="shared" si="44"/>
        <v>3.4101804097493464</v>
      </c>
      <c r="N192" s="1">
        <f t="shared" si="45"/>
        <v>44.716278711954708</v>
      </c>
      <c r="O192" s="1" t="str">
        <f>_xlfn.XLOOKUP(MAX(L192:N192),L192:N192,L$1:N$1)</f>
        <v>Merge Sort (Averaged)</v>
      </c>
      <c r="P192" s="1">
        <f>P191+1</f>
        <v>15</v>
      </c>
      <c r="Q192" s="1">
        <f t="shared" si="64"/>
        <v>12</v>
      </c>
      <c r="R192">
        <f t="shared" si="46"/>
        <v>15</v>
      </c>
      <c r="S192" t="e">
        <f t="shared" si="47"/>
        <v>#N/A</v>
      </c>
      <c r="T192" t="e">
        <f t="shared" si="48"/>
        <v>#N/A</v>
      </c>
    </row>
    <row r="193" spans="1:20" x14ac:dyDescent="0.2">
      <c r="A193" s="1"/>
      <c r="B193" s="1">
        <f t="shared" si="62"/>
        <v>16</v>
      </c>
      <c r="C193" s="1">
        <v>197.34191894531199</v>
      </c>
      <c r="D193" s="1">
        <v>6.3571929931640598</v>
      </c>
      <c r="E193" s="1">
        <v>94.653844833373995</v>
      </c>
      <c r="F193" s="1">
        <v>193.103075027465</v>
      </c>
      <c r="G193" s="1">
        <v>6.7319869995117099</v>
      </c>
      <c r="H193" s="1">
        <v>98.713874816894503</v>
      </c>
      <c r="I193" s="1">
        <v>195.59097290039</v>
      </c>
      <c r="J193" s="1">
        <v>5.66792488098144</v>
      </c>
      <c r="K193" s="1">
        <v>93.250036239623995</v>
      </c>
      <c r="L193" s="1">
        <f t="shared" si="56"/>
        <v>195.34532229105562</v>
      </c>
      <c r="M193" s="1">
        <f t="shared" si="44"/>
        <v>6.2523682912190699</v>
      </c>
      <c r="N193" s="1">
        <f t="shared" si="45"/>
        <v>95.539251963297488</v>
      </c>
      <c r="O193" s="1" t="str">
        <f>_xlfn.XLOOKUP(MAX(L193:N193),L193:N193,L$1:N$1)</f>
        <v>Merge Sort (Averaged)</v>
      </c>
      <c r="P193" s="1">
        <f t="shared" ref="P193:P206" si="65">P192+1</f>
        <v>16</v>
      </c>
      <c r="Q193" s="1">
        <f t="shared" si="64"/>
        <v>12</v>
      </c>
      <c r="R193">
        <f t="shared" si="46"/>
        <v>16</v>
      </c>
      <c r="S193" t="e">
        <f t="shared" si="47"/>
        <v>#N/A</v>
      </c>
      <c r="T193" t="e">
        <f t="shared" si="48"/>
        <v>#N/A</v>
      </c>
    </row>
    <row r="194" spans="1:20" x14ac:dyDescent="0.2">
      <c r="A194" s="1"/>
      <c r="B194" s="1">
        <f>1</f>
        <v>1</v>
      </c>
      <c r="C194" s="1">
        <v>5.2452087402343698E-3</v>
      </c>
      <c r="D194" s="1">
        <v>0.59795379638671797</v>
      </c>
      <c r="E194" s="1">
        <v>2.8133392333984299E-2</v>
      </c>
      <c r="F194" s="1">
        <v>5.9604644775390599E-3</v>
      </c>
      <c r="G194" s="1">
        <v>0.60200691223144498</v>
      </c>
      <c r="H194" s="1">
        <v>2.9087066650390601E-2</v>
      </c>
      <c r="I194" s="1">
        <v>3.0994415283203099E-3</v>
      </c>
      <c r="J194" s="1">
        <v>0.614166259765625</v>
      </c>
      <c r="K194" s="1">
        <v>2.69412994384765E-2</v>
      </c>
      <c r="L194" s="1">
        <f t="shared" si="56"/>
        <v>4.7683715820312465E-3</v>
      </c>
      <c r="M194" s="1">
        <f t="shared" si="44"/>
        <v>0.60470898946126261</v>
      </c>
      <c r="N194" s="1">
        <f t="shared" si="45"/>
        <v>2.80539194742838E-2</v>
      </c>
      <c r="O194" s="1" t="str">
        <f>_xlfn.XLOOKUP(MAX(L194:N194),L194:N194,L$1:N$1)</f>
        <v>Count Sort (Averaged)</v>
      </c>
      <c r="P194" s="1">
        <f>1</f>
        <v>1</v>
      </c>
      <c r="Q194" s="1">
        <f>Q178+1</f>
        <v>13</v>
      </c>
      <c r="R194" t="e">
        <f t="shared" si="46"/>
        <v>#N/A</v>
      </c>
      <c r="S194">
        <f t="shared" si="47"/>
        <v>1</v>
      </c>
      <c r="T194" t="e">
        <f t="shared" si="48"/>
        <v>#N/A</v>
      </c>
    </row>
    <row r="195" spans="1:20" x14ac:dyDescent="0.2">
      <c r="A195" s="1"/>
      <c r="B195" s="1">
        <f>B194+1</f>
        <v>2</v>
      </c>
      <c r="C195" s="1">
        <v>4.0531158447265599E-3</v>
      </c>
      <c r="D195" s="1">
        <v>0.62108039855956998</v>
      </c>
      <c r="E195" s="1">
        <v>2.31266021728515E-2</v>
      </c>
      <c r="F195" s="1">
        <v>3.0994415283203099E-3</v>
      </c>
      <c r="G195" s="1">
        <v>0.5950927734375</v>
      </c>
      <c r="H195" s="1">
        <v>2.288818359375E-2</v>
      </c>
      <c r="I195" s="1">
        <v>2.6226043701171801E-3</v>
      </c>
      <c r="J195" s="1">
        <v>0.61798095703125</v>
      </c>
      <c r="K195" s="1">
        <v>2.1934509277343701E-2</v>
      </c>
      <c r="L195" s="1">
        <f t="shared" si="56"/>
        <v>3.2583872477213497E-3</v>
      </c>
      <c r="M195" s="1">
        <f t="shared" ref="M195:M258" si="66">AVERAGE(J195,G195,D195)</f>
        <v>0.61138470967610659</v>
      </c>
      <c r="N195" s="1">
        <f t="shared" ref="N195:N258" si="67">AVERAGE(K195,H195,E195)</f>
        <v>2.2649765014648399E-2</v>
      </c>
      <c r="O195" s="1" t="str">
        <f>_xlfn.XLOOKUP(MAX(L195:N195),L195:N195,L$1:N$1)</f>
        <v>Count Sort (Averaged)</v>
      </c>
      <c r="P195" s="1">
        <f>P194+1</f>
        <v>2</v>
      </c>
      <c r="Q195" s="1">
        <f>Q194</f>
        <v>13</v>
      </c>
      <c r="R195" t="e">
        <f t="shared" ref="R195:R258" si="68">IF(O195=L$1,P195,NA())</f>
        <v>#N/A</v>
      </c>
      <c r="S195">
        <f t="shared" ref="S195:S258" si="69">IF(O195=M$1,P195,NA())</f>
        <v>2</v>
      </c>
      <c r="T195" t="e">
        <f t="shared" ref="T195:T258" si="70">IF(O195=N$1,P195,NA())</f>
        <v>#N/A</v>
      </c>
    </row>
    <row r="196" spans="1:20" x14ac:dyDescent="0.2">
      <c r="A196" s="1"/>
      <c r="B196" s="1">
        <f t="shared" ref="B196:B209" si="71">B195+1</f>
        <v>3</v>
      </c>
      <c r="C196" s="1">
        <v>7.1525573730468698E-3</v>
      </c>
      <c r="D196" s="1">
        <v>1.9807815551757799</v>
      </c>
      <c r="E196" s="1">
        <v>3.0994415283203101E-2</v>
      </c>
      <c r="F196" s="1">
        <v>7.1525573730468698E-3</v>
      </c>
      <c r="G196" s="1">
        <v>1.8312931060791</v>
      </c>
      <c r="H196" s="1">
        <v>3.07559967041015E-2</v>
      </c>
      <c r="I196" s="1">
        <v>6.9141387939453099E-3</v>
      </c>
      <c r="J196" s="1">
        <v>1.9352436065673799</v>
      </c>
      <c r="K196" s="1">
        <v>3.6001205444335903E-2</v>
      </c>
      <c r="L196" s="1">
        <f t="shared" si="56"/>
        <v>7.0730845133463493E-3</v>
      </c>
      <c r="M196" s="1">
        <f t="shared" si="66"/>
        <v>1.9157727559407534</v>
      </c>
      <c r="N196" s="1">
        <f t="shared" si="67"/>
        <v>3.2583872477213498E-2</v>
      </c>
      <c r="O196" s="1" t="str">
        <f>_xlfn.XLOOKUP(MAX(L196:N196),L196:N196,L$1:N$1)</f>
        <v>Count Sort (Averaged)</v>
      </c>
      <c r="P196" s="1">
        <f t="shared" ref="P196:P209" si="72">P195+1</f>
        <v>3</v>
      </c>
      <c r="Q196" s="1">
        <f t="shared" ref="Q196:Q209" si="73">Q195</f>
        <v>13</v>
      </c>
      <c r="R196" t="e">
        <f t="shared" si="68"/>
        <v>#N/A</v>
      </c>
      <c r="S196">
        <f t="shared" si="69"/>
        <v>3</v>
      </c>
      <c r="T196" t="e">
        <f t="shared" si="70"/>
        <v>#N/A</v>
      </c>
    </row>
    <row r="197" spans="1:20" x14ac:dyDescent="0.2">
      <c r="A197" s="1"/>
      <c r="B197" s="1">
        <f t="shared" si="71"/>
        <v>4</v>
      </c>
      <c r="C197" s="1">
        <v>1.5735626220703101E-2</v>
      </c>
      <c r="D197" s="1">
        <v>0.66375732421875</v>
      </c>
      <c r="E197" s="1">
        <v>4.7206878662109299E-2</v>
      </c>
      <c r="F197" s="1">
        <v>1.5735626220703101E-2</v>
      </c>
      <c r="G197" s="1">
        <v>0.63920021057128895</v>
      </c>
      <c r="H197" s="1">
        <v>4.57763671875E-2</v>
      </c>
      <c r="I197" s="1">
        <v>1.6212463378906201E-2</v>
      </c>
      <c r="J197" s="1">
        <v>0.65898895263671797</v>
      </c>
      <c r="K197" s="1">
        <v>4.7206878662109299E-2</v>
      </c>
      <c r="L197" s="1">
        <f t="shared" si="56"/>
        <v>1.5894571940104133E-2</v>
      </c>
      <c r="M197" s="1">
        <f t="shared" si="66"/>
        <v>0.6539821624755856</v>
      </c>
      <c r="N197" s="1">
        <f t="shared" si="67"/>
        <v>4.6730041503906194E-2</v>
      </c>
      <c r="O197" s="1" t="str">
        <f>_xlfn.XLOOKUP(MAX(L197:N197),L197:N197,L$1:N$1)</f>
        <v>Count Sort (Averaged)</v>
      </c>
      <c r="P197" s="1">
        <f t="shared" si="72"/>
        <v>4</v>
      </c>
      <c r="Q197" s="1">
        <f t="shared" si="73"/>
        <v>13</v>
      </c>
      <c r="R197" t="e">
        <f t="shared" si="68"/>
        <v>#N/A</v>
      </c>
      <c r="S197">
        <f t="shared" si="69"/>
        <v>4</v>
      </c>
      <c r="T197" t="e">
        <f t="shared" si="70"/>
        <v>#N/A</v>
      </c>
    </row>
    <row r="198" spans="1:20" x14ac:dyDescent="0.2">
      <c r="A198" s="1"/>
      <c r="B198" s="1">
        <f t="shared" si="71"/>
        <v>5</v>
      </c>
      <c r="C198" s="1">
        <v>3.9339065551757799E-2</v>
      </c>
      <c r="D198" s="1">
        <v>0.71811676025390603</v>
      </c>
      <c r="E198" s="1">
        <v>6.9856643676757799E-2</v>
      </c>
      <c r="F198" s="1">
        <v>3.7908554077148403E-2</v>
      </c>
      <c r="G198" s="1">
        <v>0.72312355041503895</v>
      </c>
      <c r="H198" s="1">
        <v>6.866455078125E-2</v>
      </c>
      <c r="I198" s="1">
        <v>3.8862228393554597E-2</v>
      </c>
      <c r="J198" s="1">
        <v>0.67090988159179599</v>
      </c>
      <c r="K198" s="1">
        <v>6.9856643676757799E-2</v>
      </c>
      <c r="L198" s="1">
        <f t="shared" si="56"/>
        <v>3.87032826741536E-2</v>
      </c>
      <c r="M198" s="1">
        <f t="shared" si="66"/>
        <v>0.70405006408691373</v>
      </c>
      <c r="N198" s="1">
        <f t="shared" si="67"/>
        <v>6.9459279378255204E-2</v>
      </c>
      <c r="O198" s="1" t="str">
        <f>_xlfn.XLOOKUP(MAX(L198:N198),L198:N198,L$1:N$1)</f>
        <v>Count Sort (Averaged)</v>
      </c>
      <c r="P198" s="1">
        <f t="shared" si="72"/>
        <v>5</v>
      </c>
      <c r="Q198" s="1">
        <f t="shared" si="73"/>
        <v>13</v>
      </c>
      <c r="R198" t="e">
        <f t="shared" si="68"/>
        <v>#N/A</v>
      </c>
      <c r="S198">
        <f t="shared" si="69"/>
        <v>5</v>
      </c>
      <c r="T198" t="e">
        <f t="shared" si="70"/>
        <v>#N/A</v>
      </c>
    </row>
    <row r="199" spans="1:20" x14ac:dyDescent="0.2">
      <c r="A199" s="1"/>
      <c r="B199" s="1">
        <f t="shared" si="71"/>
        <v>6</v>
      </c>
      <c r="C199" s="1">
        <v>8.8930130004882799E-2</v>
      </c>
      <c r="D199" s="1">
        <v>0.69308280944824197</v>
      </c>
      <c r="E199" s="1">
        <v>0.14996528625488201</v>
      </c>
      <c r="F199" s="1">
        <v>8.4877014160156194E-2</v>
      </c>
      <c r="G199" s="1">
        <v>0.67496299743652299</v>
      </c>
      <c r="H199" s="1">
        <v>0.13279914855957001</v>
      </c>
      <c r="I199" s="1">
        <v>8.58306884765625E-2</v>
      </c>
      <c r="J199" s="1">
        <v>0.69999694824218694</v>
      </c>
      <c r="K199" s="1">
        <v>0.13494491577148399</v>
      </c>
      <c r="L199" s="1">
        <f t="shared" si="56"/>
        <v>8.6545944213867174E-2</v>
      </c>
      <c r="M199" s="1">
        <f t="shared" si="66"/>
        <v>0.68934758504231741</v>
      </c>
      <c r="N199" s="1">
        <f t="shared" si="67"/>
        <v>0.13923645019531203</v>
      </c>
      <c r="O199" s="1" t="str">
        <f>_xlfn.XLOOKUP(MAX(L199:N199),L199:N199,L$1:N$1)</f>
        <v>Count Sort (Averaged)</v>
      </c>
      <c r="P199" s="1">
        <f t="shared" si="72"/>
        <v>6</v>
      </c>
      <c r="Q199" s="1">
        <f t="shared" si="73"/>
        <v>13</v>
      </c>
      <c r="R199" t="e">
        <f t="shared" si="68"/>
        <v>#N/A</v>
      </c>
      <c r="S199">
        <f t="shared" si="69"/>
        <v>6</v>
      </c>
      <c r="T199" t="e">
        <f t="shared" si="70"/>
        <v>#N/A</v>
      </c>
    </row>
    <row r="200" spans="1:20" x14ac:dyDescent="0.2">
      <c r="A200" s="1"/>
      <c r="B200" s="1">
        <f t="shared" si="71"/>
        <v>7</v>
      </c>
      <c r="C200" s="1">
        <v>0.21290779113769501</v>
      </c>
      <c r="D200" s="1">
        <v>0.73790550231933505</v>
      </c>
      <c r="E200" s="1">
        <v>0.19288063049316401</v>
      </c>
      <c r="F200" s="1">
        <v>0.19407272338867099</v>
      </c>
      <c r="G200" s="1">
        <v>0.701904296875</v>
      </c>
      <c r="H200" s="1">
        <v>0.18310546875</v>
      </c>
      <c r="I200" s="1">
        <v>0.19288063049316401</v>
      </c>
      <c r="J200" s="1">
        <v>0.67687034606933505</v>
      </c>
      <c r="K200" s="1">
        <v>0.19288063049316401</v>
      </c>
      <c r="L200" s="1">
        <f t="shared" si="56"/>
        <v>0.19995371500651002</v>
      </c>
      <c r="M200" s="1">
        <f t="shared" si="66"/>
        <v>0.70556004842122333</v>
      </c>
      <c r="N200" s="1">
        <f t="shared" si="67"/>
        <v>0.18962224324544266</v>
      </c>
      <c r="O200" s="1" t="str">
        <f>_xlfn.XLOOKUP(MAX(L200:N200),L200:N200,L$1:N$1)</f>
        <v>Count Sort (Averaged)</v>
      </c>
      <c r="P200" s="1">
        <f t="shared" si="72"/>
        <v>7</v>
      </c>
      <c r="Q200" s="1">
        <f t="shared" si="73"/>
        <v>13</v>
      </c>
      <c r="R200" t="e">
        <f t="shared" si="68"/>
        <v>#N/A</v>
      </c>
      <c r="S200">
        <f t="shared" si="69"/>
        <v>7</v>
      </c>
      <c r="T200" t="e">
        <f t="shared" si="70"/>
        <v>#N/A</v>
      </c>
    </row>
    <row r="201" spans="1:20" x14ac:dyDescent="0.2">
      <c r="A201" s="1"/>
      <c r="B201" s="1">
        <f t="shared" si="71"/>
        <v>8</v>
      </c>
      <c r="C201" s="1">
        <v>0.41913986206054599</v>
      </c>
      <c r="D201" s="1">
        <v>0.75507164001464799</v>
      </c>
      <c r="E201" s="1">
        <v>0.370025634765625</v>
      </c>
      <c r="F201" s="1">
        <v>0.41079521179199202</v>
      </c>
      <c r="G201" s="1">
        <v>0.76699256896972601</v>
      </c>
      <c r="H201" s="1">
        <v>0.36406517028808499</v>
      </c>
      <c r="I201" s="1">
        <v>0.410079956054687</v>
      </c>
      <c r="J201" s="1">
        <v>0.69999694824218694</v>
      </c>
      <c r="K201" s="1">
        <v>0.37670135498046797</v>
      </c>
      <c r="L201" s="1">
        <f t="shared" si="56"/>
        <v>0.41333834330240832</v>
      </c>
      <c r="M201" s="1">
        <f t="shared" si="66"/>
        <v>0.74068705240885357</v>
      </c>
      <c r="N201" s="1">
        <f t="shared" si="67"/>
        <v>0.37026405334472595</v>
      </c>
      <c r="O201" s="1" t="str">
        <f>_xlfn.XLOOKUP(MAX(L201:N201),L201:N201,L$1:N$1)</f>
        <v>Count Sort (Averaged)</v>
      </c>
      <c r="P201" s="1">
        <f t="shared" si="72"/>
        <v>8</v>
      </c>
      <c r="Q201" s="1">
        <f t="shared" si="73"/>
        <v>13</v>
      </c>
      <c r="R201" t="e">
        <f t="shared" si="68"/>
        <v>#N/A</v>
      </c>
      <c r="S201">
        <f t="shared" si="69"/>
        <v>8</v>
      </c>
      <c r="T201" t="e">
        <f t="shared" si="70"/>
        <v>#N/A</v>
      </c>
    </row>
    <row r="202" spans="1:20" x14ac:dyDescent="0.2">
      <c r="A202" s="1"/>
      <c r="B202" s="1">
        <f t="shared" si="71"/>
        <v>9</v>
      </c>
      <c r="C202" s="1">
        <v>0.92983245849609297</v>
      </c>
      <c r="D202" s="1">
        <v>0.77414512634277299</v>
      </c>
      <c r="E202" s="1">
        <v>0.76889991760253895</v>
      </c>
      <c r="F202" s="1">
        <v>0.90193748474121005</v>
      </c>
      <c r="G202" s="1">
        <v>0.78320503234863204</v>
      </c>
      <c r="H202" s="1">
        <v>0.77104568481445301</v>
      </c>
      <c r="I202" s="1">
        <v>0.89812278747558505</v>
      </c>
      <c r="J202" s="1">
        <v>0.73909759521484297</v>
      </c>
      <c r="K202" s="1">
        <v>0.78010559082031194</v>
      </c>
      <c r="L202" s="1">
        <f t="shared" si="56"/>
        <v>0.90996424357096262</v>
      </c>
      <c r="M202" s="1">
        <f t="shared" si="66"/>
        <v>0.76548258463541607</v>
      </c>
      <c r="N202" s="1">
        <f t="shared" si="67"/>
        <v>0.77335039774576797</v>
      </c>
      <c r="O202" s="1" t="str">
        <f>_xlfn.XLOOKUP(MAX(L202:N202),L202:N202,L$1:N$1)</f>
        <v>Merge Sort (Averaged)</v>
      </c>
      <c r="P202" s="1">
        <f t="shared" si="72"/>
        <v>9</v>
      </c>
      <c r="Q202" s="1">
        <f t="shared" si="73"/>
        <v>13</v>
      </c>
      <c r="R202">
        <f t="shared" si="68"/>
        <v>9</v>
      </c>
      <c r="S202" t="e">
        <f t="shared" si="69"/>
        <v>#N/A</v>
      </c>
      <c r="T202" t="e">
        <f t="shared" si="70"/>
        <v>#N/A</v>
      </c>
    </row>
    <row r="203" spans="1:20" x14ac:dyDescent="0.2">
      <c r="A203" s="1"/>
      <c r="B203" s="1">
        <f t="shared" si="71"/>
        <v>10</v>
      </c>
      <c r="C203" s="1">
        <v>2.05802917480468</v>
      </c>
      <c r="D203" s="1">
        <v>0.82182884216308505</v>
      </c>
      <c r="E203" s="1">
        <v>1.5742778778076101</v>
      </c>
      <c r="F203" s="1">
        <v>2.0701885223388601</v>
      </c>
      <c r="G203" s="1">
        <v>0.87428092956542902</v>
      </c>
      <c r="H203" s="1">
        <v>1.5587806701660101</v>
      </c>
      <c r="I203" s="1">
        <v>2.05397605895996</v>
      </c>
      <c r="J203" s="1">
        <v>0.77486038208007801</v>
      </c>
      <c r="K203" s="1">
        <v>1.6880035400390601</v>
      </c>
      <c r="L203" s="1">
        <f t="shared" si="56"/>
        <v>2.0607312520345</v>
      </c>
      <c r="M203" s="1">
        <f t="shared" si="66"/>
        <v>0.82365671793619732</v>
      </c>
      <c r="N203" s="1">
        <f t="shared" si="67"/>
        <v>1.6070206960042268</v>
      </c>
      <c r="O203" s="1" t="str">
        <f>_xlfn.XLOOKUP(MAX(L203:N203),L203:N203,L$1:N$1)</f>
        <v>Merge Sort (Averaged)</v>
      </c>
      <c r="P203" s="1">
        <f t="shared" si="72"/>
        <v>10</v>
      </c>
      <c r="Q203" s="1">
        <f t="shared" si="73"/>
        <v>13</v>
      </c>
      <c r="R203">
        <f t="shared" si="68"/>
        <v>10</v>
      </c>
      <c r="S203" t="e">
        <f t="shared" si="69"/>
        <v>#N/A</v>
      </c>
      <c r="T203" t="e">
        <f t="shared" si="70"/>
        <v>#N/A</v>
      </c>
    </row>
    <row r="204" spans="1:20" x14ac:dyDescent="0.2">
      <c r="A204" s="1"/>
      <c r="B204" s="1">
        <f t="shared" si="71"/>
        <v>11</v>
      </c>
      <c r="C204" s="1">
        <v>5.02705574035644</v>
      </c>
      <c r="D204" s="1">
        <v>0.93007087707519498</v>
      </c>
      <c r="E204" s="1">
        <v>3.1781196594238201</v>
      </c>
      <c r="F204" s="1">
        <v>4.5318603515625</v>
      </c>
      <c r="G204" s="1">
        <v>0.96011161804199197</v>
      </c>
      <c r="H204" s="1">
        <v>3.2007694244384699</v>
      </c>
      <c r="I204" s="1">
        <v>4.24885749816894</v>
      </c>
      <c r="J204" s="1">
        <v>0.91600418090820301</v>
      </c>
      <c r="K204" s="1">
        <v>3.4627914428710902</v>
      </c>
      <c r="L204" s="1">
        <f t="shared" si="56"/>
        <v>4.6025911966959603</v>
      </c>
      <c r="M204" s="1">
        <f t="shared" si="66"/>
        <v>0.93539555867512991</v>
      </c>
      <c r="N204" s="1">
        <f t="shared" si="67"/>
        <v>3.2805601755777936</v>
      </c>
      <c r="O204" s="1" t="str">
        <f>_xlfn.XLOOKUP(MAX(L204:N204),L204:N204,L$1:N$1)</f>
        <v>Merge Sort (Averaged)</v>
      </c>
      <c r="P204" s="1">
        <f t="shared" si="72"/>
        <v>11</v>
      </c>
      <c r="Q204" s="1">
        <f t="shared" si="73"/>
        <v>13</v>
      </c>
      <c r="R204">
        <f t="shared" si="68"/>
        <v>11</v>
      </c>
      <c r="S204" t="e">
        <f t="shared" si="69"/>
        <v>#N/A</v>
      </c>
      <c r="T204" t="e">
        <f t="shared" si="70"/>
        <v>#N/A</v>
      </c>
    </row>
    <row r="205" spans="1:20" x14ac:dyDescent="0.2">
      <c r="A205" s="1"/>
      <c r="B205" s="1">
        <f t="shared" si="71"/>
        <v>12</v>
      </c>
      <c r="C205" s="1">
        <v>9.6147060394287092</v>
      </c>
      <c r="D205" s="1">
        <v>1.10507011413574</v>
      </c>
      <c r="E205" s="1">
        <v>6.95967674255371</v>
      </c>
      <c r="F205" s="1">
        <v>9.9658966064453107</v>
      </c>
      <c r="G205" s="1">
        <v>1.1188983917236299</v>
      </c>
      <c r="H205" s="1">
        <v>6.8521499633789</v>
      </c>
      <c r="I205" s="1">
        <v>9.6142292022705007</v>
      </c>
      <c r="J205" s="1">
        <v>1.0859966278076101</v>
      </c>
      <c r="K205" s="1">
        <v>6.5488815307617099</v>
      </c>
      <c r="L205" s="1">
        <f t="shared" si="56"/>
        <v>9.7316106160481741</v>
      </c>
      <c r="M205" s="1">
        <f t="shared" si="66"/>
        <v>1.1033217112223268</v>
      </c>
      <c r="N205" s="1">
        <f t="shared" si="67"/>
        <v>6.7869027455647739</v>
      </c>
      <c r="O205" s="1" t="str">
        <f>_xlfn.XLOOKUP(MAX(L205:N205),L205:N205,L$1:N$1)</f>
        <v>Merge Sort (Averaged)</v>
      </c>
      <c r="P205" s="1">
        <f t="shared" si="72"/>
        <v>12</v>
      </c>
      <c r="Q205" s="1">
        <f t="shared" si="73"/>
        <v>13</v>
      </c>
      <c r="R205">
        <f t="shared" si="68"/>
        <v>12</v>
      </c>
      <c r="S205" t="e">
        <f t="shared" si="69"/>
        <v>#N/A</v>
      </c>
      <c r="T205" t="e">
        <f t="shared" si="70"/>
        <v>#N/A</v>
      </c>
    </row>
    <row r="206" spans="1:20" x14ac:dyDescent="0.2">
      <c r="A206" s="1"/>
      <c r="B206" s="1">
        <f t="shared" si="71"/>
        <v>13</v>
      </c>
      <c r="C206" s="1">
        <v>20.283937454223601</v>
      </c>
      <c r="D206" s="1">
        <v>3.2458305358886701</v>
      </c>
      <c r="E206" s="1">
        <v>8.0597400665283203</v>
      </c>
      <c r="F206" s="1">
        <v>21.7552185058593</v>
      </c>
      <c r="G206" s="1">
        <v>3.0391216278076101</v>
      </c>
      <c r="H206" s="1">
        <v>8.7392330169677699</v>
      </c>
      <c r="I206" s="1">
        <v>20.266056060791001</v>
      </c>
      <c r="J206" s="1">
        <v>2.8560161590576101</v>
      </c>
      <c r="K206" s="1">
        <v>8.3870887756347603</v>
      </c>
      <c r="L206" s="1">
        <f t="shared" si="56"/>
        <v>20.768404006957969</v>
      </c>
      <c r="M206" s="1">
        <f t="shared" si="66"/>
        <v>3.0469894409179634</v>
      </c>
      <c r="N206" s="1">
        <f t="shared" si="67"/>
        <v>8.3953539530436174</v>
      </c>
      <c r="O206" s="1" t="str">
        <f>_xlfn.XLOOKUP(MAX(L206:N206),L206:N206,L$1:N$1)</f>
        <v>Merge Sort (Averaged)</v>
      </c>
      <c r="P206" s="1">
        <f t="shared" si="72"/>
        <v>13</v>
      </c>
      <c r="Q206" s="1">
        <f t="shared" si="73"/>
        <v>13</v>
      </c>
      <c r="R206">
        <f t="shared" si="68"/>
        <v>13</v>
      </c>
      <c r="S206" t="e">
        <f t="shared" si="69"/>
        <v>#N/A</v>
      </c>
      <c r="T206" t="e">
        <f t="shared" si="70"/>
        <v>#N/A</v>
      </c>
    </row>
    <row r="207" spans="1:20" x14ac:dyDescent="0.2">
      <c r="A207" s="1"/>
      <c r="B207" s="1">
        <f t="shared" si="71"/>
        <v>14</v>
      </c>
      <c r="C207" s="1">
        <v>42.869806289672802</v>
      </c>
      <c r="D207" s="1">
        <v>2.22587585449218</v>
      </c>
      <c r="E207" s="1">
        <v>18.524885177612301</v>
      </c>
      <c r="F207" s="1">
        <v>44.700860977172802</v>
      </c>
      <c r="G207" s="1">
        <v>2.2299289703369101</v>
      </c>
      <c r="H207" s="1">
        <v>19.0091133117675</v>
      </c>
      <c r="I207" s="1">
        <v>45.998096466064403</v>
      </c>
      <c r="J207" s="1">
        <v>2.2301673889160099</v>
      </c>
      <c r="K207" s="1">
        <v>20.353078842163001</v>
      </c>
      <c r="L207" s="1">
        <f t="shared" si="56"/>
        <v>44.52292124430334</v>
      </c>
      <c r="M207" s="1">
        <f t="shared" si="66"/>
        <v>2.2286574045816998</v>
      </c>
      <c r="N207" s="1">
        <f t="shared" si="67"/>
        <v>19.295692443847599</v>
      </c>
      <c r="O207" s="1" t="str">
        <f>_xlfn.XLOOKUP(MAX(L207:N207),L207:N207,L$1:N$1)</f>
        <v>Merge Sort (Averaged)</v>
      </c>
      <c r="P207" s="1">
        <f t="shared" si="72"/>
        <v>14</v>
      </c>
      <c r="Q207" s="1">
        <f t="shared" si="73"/>
        <v>13</v>
      </c>
      <c r="R207">
        <f t="shared" si="68"/>
        <v>14</v>
      </c>
      <c r="S207" t="e">
        <f t="shared" si="69"/>
        <v>#N/A</v>
      </c>
      <c r="T207" t="e">
        <f t="shared" si="70"/>
        <v>#N/A</v>
      </c>
    </row>
    <row r="208" spans="1:20" x14ac:dyDescent="0.2">
      <c r="A208" s="1"/>
      <c r="B208" s="1">
        <f>B207+1</f>
        <v>15</v>
      </c>
      <c r="C208" s="1">
        <v>90.280055999755803</v>
      </c>
      <c r="D208" s="1">
        <v>3.5531520843505802</v>
      </c>
      <c r="E208" s="1">
        <v>41.217088699340799</v>
      </c>
      <c r="F208" s="1">
        <v>90.774059295654297</v>
      </c>
      <c r="G208" s="1">
        <v>3.58510017395019</v>
      </c>
      <c r="H208" s="1">
        <v>41.905879974365199</v>
      </c>
      <c r="I208" s="1">
        <v>93.105077743530202</v>
      </c>
      <c r="J208" s="1">
        <v>4.5781135559081996</v>
      </c>
      <c r="K208" s="1">
        <v>42.190074920654297</v>
      </c>
      <c r="L208" s="1">
        <f t="shared" si="56"/>
        <v>91.386397679646777</v>
      </c>
      <c r="M208" s="1">
        <f t="shared" si="66"/>
        <v>3.9054552714029902</v>
      </c>
      <c r="N208" s="1">
        <f t="shared" si="67"/>
        <v>41.771014531453432</v>
      </c>
      <c r="O208" s="1" t="str">
        <f>_xlfn.XLOOKUP(MAX(L208:N208),L208:N208,L$1:N$1)</f>
        <v>Merge Sort (Averaged)</v>
      </c>
      <c r="P208" s="1">
        <f>P207+1</f>
        <v>15</v>
      </c>
      <c r="Q208" s="1">
        <f t="shared" si="73"/>
        <v>13</v>
      </c>
      <c r="R208">
        <f t="shared" si="68"/>
        <v>15</v>
      </c>
      <c r="S208" t="e">
        <f t="shared" si="69"/>
        <v>#N/A</v>
      </c>
      <c r="T208" t="e">
        <f t="shared" si="70"/>
        <v>#N/A</v>
      </c>
    </row>
    <row r="209" spans="1:20" x14ac:dyDescent="0.2">
      <c r="A209" s="1"/>
      <c r="B209" s="1">
        <f t="shared" si="71"/>
        <v>16</v>
      </c>
      <c r="C209" s="1">
        <v>195.35398483276299</v>
      </c>
      <c r="D209" s="1">
        <v>6.2220096588134703</v>
      </c>
      <c r="E209" s="1">
        <v>94.036102294921804</v>
      </c>
      <c r="F209" s="1">
        <v>193.84407997131299</v>
      </c>
      <c r="G209" s="1">
        <v>6.6268444061279297</v>
      </c>
      <c r="H209" s="1">
        <v>94.573259353637695</v>
      </c>
      <c r="I209" s="1">
        <v>196.92277908325099</v>
      </c>
      <c r="J209" s="1">
        <v>9.0529918670654297</v>
      </c>
      <c r="K209" s="1">
        <v>94.630956649780202</v>
      </c>
      <c r="L209" s="1">
        <f t="shared" si="56"/>
        <v>195.37361462910897</v>
      </c>
      <c r="M209" s="1">
        <f t="shared" si="66"/>
        <v>7.3006153106689426</v>
      </c>
      <c r="N209" s="1">
        <f t="shared" si="67"/>
        <v>94.41343943277991</v>
      </c>
      <c r="O209" s="1" t="str">
        <f>_xlfn.XLOOKUP(MAX(L209:N209),L209:N209,L$1:N$1)</f>
        <v>Merge Sort (Averaged)</v>
      </c>
      <c r="P209" s="1">
        <f t="shared" ref="P209:P222" si="74">P208+1</f>
        <v>16</v>
      </c>
      <c r="Q209" s="1">
        <f t="shared" si="73"/>
        <v>13</v>
      </c>
      <c r="R209">
        <f t="shared" si="68"/>
        <v>16</v>
      </c>
      <c r="S209" t="e">
        <f t="shared" si="69"/>
        <v>#N/A</v>
      </c>
      <c r="T209" t="e">
        <f t="shared" si="70"/>
        <v>#N/A</v>
      </c>
    </row>
    <row r="210" spans="1:20" x14ac:dyDescent="0.2">
      <c r="A210" s="1"/>
      <c r="B210" s="1">
        <f>1</f>
        <v>1</v>
      </c>
      <c r="C210" s="1">
        <v>1.9073486328125E-3</v>
      </c>
      <c r="D210" s="1">
        <v>1.3780593872070299</v>
      </c>
      <c r="E210" s="1">
        <v>3.1232833862304601E-2</v>
      </c>
      <c r="F210" s="1">
        <v>5.0067901611328099E-3</v>
      </c>
      <c r="G210" s="1">
        <v>1.4319419860839799</v>
      </c>
      <c r="H210" s="1">
        <v>2.9087066650390601E-2</v>
      </c>
      <c r="I210" s="1">
        <v>3.814697265625E-3</v>
      </c>
      <c r="J210" s="1">
        <v>1.4810562133789</v>
      </c>
      <c r="K210" s="1">
        <v>3.0994415283203101E-2</v>
      </c>
      <c r="L210" s="1">
        <f t="shared" si="56"/>
        <v>3.5762786865234362E-3</v>
      </c>
      <c r="M210" s="1">
        <f t="shared" si="66"/>
        <v>1.4303525288899699</v>
      </c>
      <c r="N210" s="1">
        <f t="shared" si="67"/>
        <v>3.0438105265299432E-2</v>
      </c>
      <c r="O210" s="1" t="str">
        <f>_xlfn.XLOOKUP(MAX(L210:N210),L210:N210,L$1:N$1)</f>
        <v>Count Sort (Averaged)</v>
      </c>
      <c r="P210" s="1">
        <f>1</f>
        <v>1</v>
      </c>
      <c r="Q210" s="1">
        <f>Q194+1</f>
        <v>14</v>
      </c>
      <c r="R210" t="e">
        <f t="shared" si="68"/>
        <v>#N/A</v>
      </c>
      <c r="S210">
        <f t="shared" si="69"/>
        <v>1</v>
      </c>
      <c r="T210" t="e">
        <f t="shared" si="70"/>
        <v>#N/A</v>
      </c>
    </row>
    <row r="211" spans="1:20" x14ac:dyDescent="0.2">
      <c r="A211" s="1"/>
      <c r="B211" s="1">
        <f>B210+1</f>
        <v>2</v>
      </c>
      <c r="C211" s="1">
        <v>2.86102294921875E-3</v>
      </c>
      <c r="D211" s="1">
        <v>1.2979507446289</v>
      </c>
      <c r="E211" s="1">
        <v>2.2172927856445299E-2</v>
      </c>
      <c r="F211" s="1">
        <v>3.0994415283203099E-3</v>
      </c>
      <c r="G211" s="1">
        <v>1.29008293151855</v>
      </c>
      <c r="H211" s="1">
        <v>2.1934509277343701E-2</v>
      </c>
      <c r="I211" s="1">
        <v>3.0994415283203099E-3</v>
      </c>
      <c r="J211" s="1">
        <v>1.37495994567871</v>
      </c>
      <c r="K211" s="1">
        <v>2.3841857910156201E-2</v>
      </c>
      <c r="L211" s="1">
        <f t="shared" si="56"/>
        <v>3.0199686686197898E-3</v>
      </c>
      <c r="M211" s="1">
        <f t="shared" si="66"/>
        <v>1.3209978739420534</v>
      </c>
      <c r="N211" s="1">
        <f t="shared" si="67"/>
        <v>2.2649765014648399E-2</v>
      </c>
      <c r="O211" s="1" t="str">
        <f>_xlfn.XLOOKUP(MAX(L211:N211),L211:N211,L$1:N$1)</f>
        <v>Count Sort (Averaged)</v>
      </c>
      <c r="P211" s="1">
        <f>P210+1</f>
        <v>2</v>
      </c>
      <c r="Q211" s="1">
        <f>Q210</f>
        <v>14</v>
      </c>
      <c r="R211" t="e">
        <f t="shared" si="68"/>
        <v>#N/A</v>
      </c>
      <c r="S211">
        <f t="shared" si="69"/>
        <v>2</v>
      </c>
      <c r="T211" t="e">
        <f t="shared" si="70"/>
        <v>#N/A</v>
      </c>
    </row>
    <row r="212" spans="1:20" x14ac:dyDescent="0.2">
      <c r="A212" s="1"/>
      <c r="B212" s="1">
        <f t="shared" ref="B212:B225" si="75">B211+1</f>
        <v>3</v>
      </c>
      <c r="C212" s="1">
        <v>5.9604644775390599E-3</v>
      </c>
      <c r="D212" s="1">
        <v>2.5353431701660099</v>
      </c>
      <c r="E212" s="1">
        <v>3.2186508178710903E-2</v>
      </c>
      <c r="F212" s="1">
        <v>7.1525573730468698E-3</v>
      </c>
      <c r="G212" s="1">
        <v>2.5680065155029199</v>
      </c>
      <c r="H212" s="1">
        <v>3.0994415283203101E-2</v>
      </c>
      <c r="I212" s="1">
        <v>6.9141387939453099E-3</v>
      </c>
      <c r="J212" s="1">
        <v>3.1008720397949201</v>
      </c>
      <c r="K212" s="1">
        <v>3.0994415283203101E-2</v>
      </c>
      <c r="L212" s="1">
        <f t="shared" si="56"/>
        <v>6.6757202148437465E-3</v>
      </c>
      <c r="M212" s="1">
        <f t="shared" si="66"/>
        <v>2.7347405751546163</v>
      </c>
      <c r="N212" s="1">
        <f t="shared" si="67"/>
        <v>3.1391779581705699E-2</v>
      </c>
      <c r="O212" s="1" t="str">
        <f>_xlfn.XLOOKUP(MAX(L212:N212),L212:N212,L$1:N$1)</f>
        <v>Count Sort (Averaged)</v>
      </c>
      <c r="P212" s="1">
        <f t="shared" ref="P212:P225" si="76">P211+1</f>
        <v>3</v>
      </c>
      <c r="Q212" s="1">
        <f t="shared" ref="Q212:Q225" si="77">Q211</f>
        <v>14</v>
      </c>
      <c r="R212" t="e">
        <f t="shared" si="68"/>
        <v>#N/A</v>
      </c>
      <c r="S212">
        <f t="shared" si="69"/>
        <v>3</v>
      </c>
      <c r="T212" t="e">
        <f t="shared" si="70"/>
        <v>#N/A</v>
      </c>
    </row>
    <row r="213" spans="1:20" x14ac:dyDescent="0.2">
      <c r="A213" s="1"/>
      <c r="B213" s="1">
        <f t="shared" si="75"/>
        <v>4</v>
      </c>
      <c r="C213" s="1">
        <v>1.5020370483398399E-2</v>
      </c>
      <c r="D213" s="1">
        <v>1.3549327850341699</v>
      </c>
      <c r="E213" s="1">
        <v>4.7206878662109299E-2</v>
      </c>
      <c r="F213" s="1">
        <v>1.6927719116210899E-2</v>
      </c>
      <c r="G213" s="1">
        <v>1.3101100921630799</v>
      </c>
      <c r="H213" s="1">
        <v>4.7206878662109299E-2</v>
      </c>
      <c r="I213" s="1">
        <v>1.6212463378906201E-2</v>
      </c>
      <c r="J213" s="1">
        <v>1.3689994812011701</v>
      </c>
      <c r="K213" s="1">
        <v>4.57763671875E-2</v>
      </c>
      <c r="L213" s="1">
        <f t="shared" si="56"/>
        <v>1.6053517659505166E-2</v>
      </c>
      <c r="M213" s="1">
        <f t="shared" si="66"/>
        <v>1.3446807861328065</v>
      </c>
      <c r="N213" s="1">
        <f t="shared" si="67"/>
        <v>4.6730041503906194E-2</v>
      </c>
      <c r="O213" s="1" t="str">
        <f>_xlfn.XLOOKUP(MAX(L213:N213),L213:N213,L$1:N$1)</f>
        <v>Count Sort (Averaged)</v>
      </c>
      <c r="P213" s="1">
        <f t="shared" si="76"/>
        <v>4</v>
      </c>
      <c r="Q213" s="1">
        <f t="shared" si="77"/>
        <v>14</v>
      </c>
      <c r="R213" t="e">
        <f t="shared" si="68"/>
        <v>#N/A</v>
      </c>
      <c r="S213">
        <f t="shared" si="69"/>
        <v>4</v>
      </c>
      <c r="T213" t="e">
        <f t="shared" si="70"/>
        <v>#N/A</v>
      </c>
    </row>
    <row r="214" spans="1:20" x14ac:dyDescent="0.2">
      <c r="A214" s="1"/>
      <c r="B214" s="1">
        <f t="shared" si="75"/>
        <v>5</v>
      </c>
      <c r="C214" s="1">
        <v>3.7908554077148403E-2</v>
      </c>
      <c r="D214" s="1">
        <v>1.3177394866943299</v>
      </c>
      <c r="E214" s="1">
        <v>7.1048736572265597E-2</v>
      </c>
      <c r="F214" s="1">
        <v>3.814697265625E-2</v>
      </c>
      <c r="G214" s="1">
        <v>1.3129711151123</v>
      </c>
      <c r="H214" s="1">
        <v>7.0095062255859306E-2</v>
      </c>
      <c r="I214" s="1">
        <v>3.814697265625E-2</v>
      </c>
      <c r="J214" s="1">
        <v>1.3768672943115201</v>
      </c>
      <c r="K214" s="1">
        <v>7.0810317993163993E-2</v>
      </c>
      <c r="L214" s="1">
        <f t="shared" ref="L214:L277" si="78">AVERAGE(I214,F214,C214)</f>
        <v>3.806749979654947E-2</v>
      </c>
      <c r="M214" s="1">
        <f t="shared" si="66"/>
        <v>1.33585929870605</v>
      </c>
      <c r="N214" s="1">
        <f t="shared" si="67"/>
        <v>7.0651372273762961E-2</v>
      </c>
      <c r="O214" s="1" t="str">
        <f>_xlfn.XLOOKUP(MAX(L214:N214),L214:N214,L$1:N$1)</f>
        <v>Count Sort (Averaged)</v>
      </c>
      <c r="P214" s="1">
        <f t="shared" si="76"/>
        <v>5</v>
      </c>
      <c r="Q214" s="1">
        <f t="shared" si="77"/>
        <v>14</v>
      </c>
      <c r="R214" t="e">
        <f t="shared" si="68"/>
        <v>#N/A</v>
      </c>
      <c r="S214">
        <f t="shared" si="69"/>
        <v>5</v>
      </c>
      <c r="T214" t="e">
        <f t="shared" si="70"/>
        <v>#N/A</v>
      </c>
    </row>
    <row r="215" spans="1:20" x14ac:dyDescent="0.2">
      <c r="A215" s="1"/>
      <c r="B215" s="1">
        <f t="shared" si="75"/>
        <v>6</v>
      </c>
      <c r="C215" s="1">
        <v>8.392333984375E-2</v>
      </c>
      <c r="D215" s="1">
        <v>1.42574310302734</v>
      </c>
      <c r="E215" s="1">
        <v>0.13589859008788999</v>
      </c>
      <c r="F215" s="1">
        <v>8.9883804321288993E-2</v>
      </c>
      <c r="G215" s="1">
        <v>1.3580322265625</v>
      </c>
      <c r="H215" s="1">
        <v>0.13399124145507799</v>
      </c>
      <c r="I215" s="1">
        <v>8.6069107055663993E-2</v>
      </c>
      <c r="J215" s="1">
        <v>1.4090538024902299</v>
      </c>
      <c r="K215" s="1">
        <v>0.13613700866699199</v>
      </c>
      <c r="L215" s="1">
        <f t="shared" si="78"/>
        <v>8.6625417073567676E-2</v>
      </c>
      <c r="M215" s="1">
        <f t="shared" si="66"/>
        <v>1.3976097106933567</v>
      </c>
      <c r="N215" s="1">
        <f t="shared" si="67"/>
        <v>0.13534228006998664</v>
      </c>
      <c r="O215" s="1" t="str">
        <f>_xlfn.XLOOKUP(MAX(L215:N215),L215:N215,L$1:N$1)</f>
        <v>Count Sort (Averaged)</v>
      </c>
      <c r="P215" s="1">
        <f t="shared" si="76"/>
        <v>6</v>
      </c>
      <c r="Q215" s="1">
        <f t="shared" si="77"/>
        <v>14</v>
      </c>
      <c r="R215" t="e">
        <f t="shared" si="68"/>
        <v>#N/A</v>
      </c>
      <c r="S215">
        <f t="shared" si="69"/>
        <v>6</v>
      </c>
      <c r="T215" t="e">
        <f t="shared" si="70"/>
        <v>#N/A</v>
      </c>
    </row>
    <row r="216" spans="1:20" x14ac:dyDescent="0.2">
      <c r="A216" s="1"/>
      <c r="B216" s="1">
        <f t="shared" si="75"/>
        <v>7</v>
      </c>
      <c r="C216" s="1">
        <v>0.22006034851074199</v>
      </c>
      <c r="D216" s="1">
        <v>1.4228820800781199</v>
      </c>
      <c r="E216" s="1">
        <v>0.19288063049316401</v>
      </c>
      <c r="F216" s="1">
        <v>0.208854675292968</v>
      </c>
      <c r="G216" s="1">
        <v>1.3470649719238199</v>
      </c>
      <c r="H216" s="1">
        <v>0.19001960754394501</v>
      </c>
      <c r="I216" s="1">
        <v>0.19216537475585899</v>
      </c>
      <c r="J216" s="1">
        <v>1.39021873474121</v>
      </c>
      <c r="K216" s="1">
        <v>0.187873840332031</v>
      </c>
      <c r="L216" s="1">
        <f t="shared" si="78"/>
        <v>0.20702679951985634</v>
      </c>
      <c r="M216" s="1">
        <f t="shared" si="66"/>
        <v>1.3867219289143833</v>
      </c>
      <c r="N216" s="1">
        <f t="shared" si="67"/>
        <v>0.19025802612304665</v>
      </c>
      <c r="O216" s="1" t="str">
        <f>_xlfn.XLOOKUP(MAX(L216:N216),L216:N216,L$1:N$1)</f>
        <v>Count Sort (Averaged)</v>
      </c>
      <c r="P216" s="1">
        <f t="shared" si="76"/>
        <v>7</v>
      </c>
      <c r="Q216" s="1">
        <f t="shared" si="77"/>
        <v>14</v>
      </c>
      <c r="R216" t="e">
        <f t="shared" si="68"/>
        <v>#N/A</v>
      </c>
      <c r="S216">
        <f t="shared" si="69"/>
        <v>7</v>
      </c>
      <c r="T216" t="e">
        <f t="shared" si="70"/>
        <v>#N/A</v>
      </c>
    </row>
    <row r="217" spans="1:20" x14ac:dyDescent="0.2">
      <c r="A217" s="1"/>
      <c r="B217" s="1">
        <f t="shared" si="75"/>
        <v>8</v>
      </c>
      <c r="C217" s="1">
        <v>0.41294097900390597</v>
      </c>
      <c r="D217" s="1">
        <v>1.4667510986328101</v>
      </c>
      <c r="E217" s="1">
        <v>0.38599967956542902</v>
      </c>
      <c r="F217" s="1">
        <v>0.43582916259765597</v>
      </c>
      <c r="G217" s="1">
        <v>1.4050006866455</v>
      </c>
      <c r="H217" s="1">
        <v>0.38290023803710899</v>
      </c>
      <c r="I217" s="1">
        <v>0.41508674621581998</v>
      </c>
      <c r="J217" s="1">
        <v>1.3928413391113199</v>
      </c>
      <c r="K217" s="1">
        <v>0.39196014404296797</v>
      </c>
      <c r="L217" s="1">
        <f t="shared" si="78"/>
        <v>0.42128562927246066</v>
      </c>
      <c r="M217" s="1">
        <f t="shared" si="66"/>
        <v>1.4215310414632099</v>
      </c>
      <c r="N217" s="1">
        <f t="shared" si="67"/>
        <v>0.38695335388183533</v>
      </c>
      <c r="O217" s="1" t="str">
        <f>_xlfn.XLOOKUP(MAX(L217:N217),L217:N217,L$1:N$1)</f>
        <v>Count Sort (Averaged)</v>
      </c>
      <c r="P217" s="1">
        <f t="shared" si="76"/>
        <v>8</v>
      </c>
      <c r="Q217" s="1">
        <f t="shared" si="77"/>
        <v>14</v>
      </c>
      <c r="R217" t="e">
        <f t="shared" si="68"/>
        <v>#N/A</v>
      </c>
      <c r="S217">
        <f t="shared" si="69"/>
        <v>8</v>
      </c>
      <c r="T217" t="e">
        <f t="shared" si="70"/>
        <v>#N/A</v>
      </c>
    </row>
    <row r="218" spans="1:20" x14ac:dyDescent="0.2">
      <c r="A218" s="1"/>
      <c r="B218" s="1">
        <f t="shared" si="75"/>
        <v>9</v>
      </c>
      <c r="C218" s="1">
        <v>0.90122222900390603</v>
      </c>
      <c r="D218" s="1">
        <v>2.5999546051025302</v>
      </c>
      <c r="E218" s="1">
        <v>0.80108642578125</v>
      </c>
      <c r="F218" s="1">
        <v>0.92792510986328103</v>
      </c>
      <c r="G218" s="1">
        <v>2.6240348815917902</v>
      </c>
      <c r="H218" s="1">
        <v>0.77986717224121005</v>
      </c>
      <c r="I218" s="1">
        <v>0.90098381042480402</v>
      </c>
      <c r="J218" s="1">
        <v>2.9568672180175701</v>
      </c>
      <c r="K218" s="1">
        <v>0.79488754272460904</v>
      </c>
      <c r="L218" s="1">
        <f t="shared" si="78"/>
        <v>0.91004371643066373</v>
      </c>
      <c r="M218" s="1">
        <f t="shared" si="66"/>
        <v>2.7269522349039637</v>
      </c>
      <c r="N218" s="1">
        <f t="shared" si="67"/>
        <v>0.79194704691568962</v>
      </c>
      <c r="O218" s="1" t="str">
        <f>_xlfn.XLOOKUP(MAX(L218:N218),L218:N218,L$1:N$1)</f>
        <v>Count Sort (Averaged)</v>
      </c>
      <c r="P218" s="1">
        <f t="shared" si="76"/>
        <v>9</v>
      </c>
      <c r="Q218" s="1">
        <f t="shared" si="77"/>
        <v>14</v>
      </c>
      <c r="R218" t="e">
        <f t="shared" si="68"/>
        <v>#N/A</v>
      </c>
      <c r="S218">
        <f t="shared" si="69"/>
        <v>9</v>
      </c>
      <c r="T218" t="e">
        <f t="shared" si="70"/>
        <v>#N/A</v>
      </c>
    </row>
    <row r="219" spans="1:20" x14ac:dyDescent="0.2">
      <c r="A219" s="1"/>
      <c r="B219" s="1">
        <f t="shared" si="75"/>
        <v>10</v>
      </c>
      <c r="C219" s="1">
        <v>2.0489692687988201</v>
      </c>
      <c r="D219" s="1">
        <v>1.48701667785644</v>
      </c>
      <c r="E219" s="1">
        <v>1.6348361968994101</v>
      </c>
      <c r="F219" s="1">
        <v>2.0899772644042902</v>
      </c>
      <c r="G219" s="1">
        <v>1.6829967498779199</v>
      </c>
      <c r="H219" s="1">
        <v>1.6489028930664</v>
      </c>
      <c r="I219" s="1">
        <v>2.0279884338378902</v>
      </c>
      <c r="J219" s="1">
        <v>1.5716552734375</v>
      </c>
      <c r="K219" s="1">
        <v>1.62601470947265</v>
      </c>
      <c r="L219" s="1">
        <f t="shared" si="78"/>
        <v>2.055644989013667</v>
      </c>
      <c r="M219" s="1">
        <f t="shared" si="66"/>
        <v>1.5805562337239534</v>
      </c>
      <c r="N219" s="1">
        <f t="shared" si="67"/>
        <v>1.6365845998128201</v>
      </c>
      <c r="O219" s="1" t="str">
        <f>_xlfn.XLOOKUP(MAX(L219:N219),L219:N219,L$1:N$1)</f>
        <v>Merge Sort (Averaged)</v>
      </c>
      <c r="P219" s="1">
        <f t="shared" si="76"/>
        <v>10</v>
      </c>
      <c r="Q219" s="1">
        <f t="shared" si="77"/>
        <v>14</v>
      </c>
      <c r="R219">
        <f t="shared" si="68"/>
        <v>10</v>
      </c>
      <c r="S219" t="e">
        <f t="shared" si="69"/>
        <v>#N/A</v>
      </c>
      <c r="T219" t="e">
        <f t="shared" si="70"/>
        <v>#N/A</v>
      </c>
    </row>
    <row r="220" spans="1:20" x14ac:dyDescent="0.2">
      <c r="A220" s="1"/>
      <c r="B220" s="1">
        <f t="shared" si="75"/>
        <v>11</v>
      </c>
      <c r="C220" s="1">
        <v>4.2197704315185502</v>
      </c>
      <c r="D220" s="1">
        <v>1.5771389007568299</v>
      </c>
      <c r="E220" s="1">
        <v>4.6060085296630797</v>
      </c>
      <c r="F220" s="1">
        <v>4.5502185821533203</v>
      </c>
      <c r="G220" s="1">
        <v>1.59502029418945</v>
      </c>
      <c r="H220" s="1">
        <v>4.6107769012451101</v>
      </c>
      <c r="I220" s="1">
        <v>4.2448043823242099</v>
      </c>
      <c r="J220" s="1">
        <v>1.74808502197265</v>
      </c>
      <c r="K220" s="1">
        <v>4.8260688781738201</v>
      </c>
      <c r="L220" s="1">
        <f t="shared" si="78"/>
        <v>4.3382644653320268</v>
      </c>
      <c r="M220" s="1">
        <f t="shared" si="66"/>
        <v>1.6400814056396433</v>
      </c>
      <c r="N220" s="1">
        <f t="shared" si="67"/>
        <v>4.6809514363606697</v>
      </c>
      <c r="O220" s="1" t="str">
        <f>_xlfn.XLOOKUP(MAX(L220:N220),L220:N220,L$1:N$1)</f>
        <v>Radix Sort (Averaged)</v>
      </c>
      <c r="P220" s="1">
        <f t="shared" si="76"/>
        <v>11</v>
      </c>
      <c r="Q220" s="1">
        <f t="shared" si="77"/>
        <v>14</v>
      </c>
      <c r="R220" t="e">
        <f t="shared" si="68"/>
        <v>#N/A</v>
      </c>
      <c r="S220" t="e">
        <f t="shared" si="69"/>
        <v>#N/A</v>
      </c>
      <c r="T220">
        <f t="shared" si="70"/>
        <v>11</v>
      </c>
    </row>
    <row r="221" spans="1:20" x14ac:dyDescent="0.2">
      <c r="A221" s="1"/>
      <c r="B221" s="1">
        <f t="shared" si="75"/>
        <v>12</v>
      </c>
      <c r="C221" s="1">
        <v>9.4311237335205007</v>
      </c>
      <c r="D221" s="1">
        <v>1.80792808532714</v>
      </c>
      <c r="E221" s="1">
        <v>6.5627098083495996</v>
      </c>
      <c r="F221" s="1">
        <v>9.4838142395019496</v>
      </c>
      <c r="G221" s="1">
        <v>1.7950534820556601</v>
      </c>
      <c r="H221" s="1">
        <v>6.9718360900878897</v>
      </c>
      <c r="I221" s="1">
        <v>9.4549655914306605</v>
      </c>
      <c r="J221" s="1">
        <v>1.9328594207763601</v>
      </c>
      <c r="K221" s="1">
        <v>6.4320564270019496</v>
      </c>
      <c r="L221" s="1">
        <f t="shared" si="78"/>
        <v>9.4566345214843697</v>
      </c>
      <c r="M221" s="1">
        <f t="shared" si="66"/>
        <v>1.8452803293863866</v>
      </c>
      <c r="N221" s="1">
        <f t="shared" si="67"/>
        <v>6.655534108479813</v>
      </c>
      <c r="O221" s="1" t="str">
        <f>_xlfn.XLOOKUP(MAX(L221:N221),L221:N221,L$1:N$1)</f>
        <v>Merge Sort (Averaged)</v>
      </c>
      <c r="P221" s="1">
        <f t="shared" si="76"/>
        <v>12</v>
      </c>
      <c r="Q221" s="1">
        <f t="shared" si="77"/>
        <v>14</v>
      </c>
      <c r="R221">
        <f t="shared" si="68"/>
        <v>12</v>
      </c>
      <c r="S221" t="e">
        <f t="shared" si="69"/>
        <v>#N/A</v>
      </c>
      <c r="T221" t="e">
        <f t="shared" si="70"/>
        <v>#N/A</v>
      </c>
    </row>
    <row r="222" spans="1:20" x14ac:dyDescent="0.2">
      <c r="A222" s="1"/>
      <c r="B222" s="1">
        <f t="shared" si="75"/>
        <v>13</v>
      </c>
      <c r="C222" s="1">
        <v>20.5230712890625</v>
      </c>
      <c r="D222" s="1">
        <v>2.2468566894531201</v>
      </c>
      <c r="E222" s="1">
        <v>13.2369995117187</v>
      </c>
      <c r="F222" s="1">
        <v>20.638227462768501</v>
      </c>
      <c r="G222" s="1">
        <v>2.2549629211425701</v>
      </c>
      <c r="H222" s="1">
        <v>14.095067977905201</v>
      </c>
      <c r="I222" s="1">
        <v>20.2009677886962</v>
      </c>
      <c r="J222" s="1">
        <v>2.25710868835449</v>
      </c>
      <c r="K222" s="1">
        <v>13.7121677398681</v>
      </c>
      <c r="L222" s="1">
        <f t="shared" si="78"/>
        <v>20.454088846842399</v>
      </c>
      <c r="M222" s="1">
        <f t="shared" si="66"/>
        <v>2.2529760996500596</v>
      </c>
      <c r="N222" s="1">
        <f t="shared" si="67"/>
        <v>13.681411743164</v>
      </c>
      <c r="O222" s="1" t="str">
        <f>_xlfn.XLOOKUP(MAX(L222:N222),L222:N222,L$1:N$1)</f>
        <v>Merge Sort (Averaged)</v>
      </c>
      <c r="P222" s="1">
        <f t="shared" si="76"/>
        <v>13</v>
      </c>
      <c r="Q222" s="1">
        <f t="shared" si="77"/>
        <v>14</v>
      </c>
      <c r="R222">
        <f t="shared" si="68"/>
        <v>13</v>
      </c>
      <c r="S222" t="e">
        <f t="shared" si="69"/>
        <v>#N/A</v>
      </c>
      <c r="T222" t="e">
        <f t="shared" si="70"/>
        <v>#N/A</v>
      </c>
    </row>
    <row r="223" spans="1:20" x14ac:dyDescent="0.2">
      <c r="A223" s="1"/>
      <c r="B223" s="1">
        <f t="shared" si="75"/>
        <v>14</v>
      </c>
      <c r="C223" s="1">
        <v>43.913841247558501</v>
      </c>
      <c r="D223" s="1">
        <v>3.5431385040283199</v>
      </c>
      <c r="E223" s="1">
        <v>19.320011138916001</v>
      </c>
      <c r="F223" s="1">
        <v>43.052196502685497</v>
      </c>
      <c r="G223" s="1">
        <v>3.0682086944579998</v>
      </c>
      <c r="H223" s="1">
        <v>18.046855926513601</v>
      </c>
      <c r="I223" s="1">
        <v>42.9577827453613</v>
      </c>
      <c r="J223" s="1">
        <v>3.0589103698730402</v>
      </c>
      <c r="K223" s="1">
        <v>24.3208408355712</v>
      </c>
      <c r="L223" s="1">
        <f t="shared" si="78"/>
        <v>43.307940165201764</v>
      </c>
      <c r="M223" s="1">
        <f t="shared" si="66"/>
        <v>3.2234191894531201</v>
      </c>
      <c r="N223" s="1">
        <f t="shared" si="67"/>
        <v>20.562569300333603</v>
      </c>
      <c r="O223" s="1" t="str">
        <f>_xlfn.XLOOKUP(MAX(L223:N223),L223:N223,L$1:N$1)</f>
        <v>Merge Sort (Averaged)</v>
      </c>
      <c r="P223" s="1">
        <f t="shared" si="76"/>
        <v>14</v>
      </c>
      <c r="Q223" s="1">
        <f t="shared" si="77"/>
        <v>14</v>
      </c>
      <c r="R223">
        <f t="shared" si="68"/>
        <v>14</v>
      </c>
      <c r="S223" t="e">
        <f t="shared" si="69"/>
        <v>#N/A</v>
      </c>
      <c r="T223" t="e">
        <f t="shared" si="70"/>
        <v>#N/A</v>
      </c>
    </row>
    <row r="224" spans="1:20" x14ac:dyDescent="0.2">
      <c r="A224" s="1"/>
      <c r="B224" s="1">
        <f>B223+1</f>
        <v>15</v>
      </c>
      <c r="C224" s="1">
        <v>91.730833053588796</v>
      </c>
      <c r="D224" s="1">
        <v>4.7428607940673801</v>
      </c>
      <c r="E224" s="1">
        <v>47.952175140380803</v>
      </c>
      <c r="F224" s="1">
        <v>93.950271606445298</v>
      </c>
      <c r="G224" s="1">
        <v>4.7440528869628897</v>
      </c>
      <c r="H224" s="1">
        <v>43.703079223632798</v>
      </c>
      <c r="I224" s="1">
        <v>91.439723968505803</v>
      </c>
      <c r="J224" s="1">
        <v>4.4958591461181596</v>
      </c>
      <c r="K224" s="1">
        <v>38.928031921386697</v>
      </c>
      <c r="L224" s="1">
        <f t="shared" si="78"/>
        <v>92.373609542846637</v>
      </c>
      <c r="M224" s="1">
        <f t="shared" si="66"/>
        <v>4.6609242757161438</v>
      </c>
      <c r="N224" s="1">
        <f t="shared" si="67"/>
        <v>43.527762095133433</v>
      </c>
      <c r="O224" s="1" t="str">
        <f>_xlfn.XLOOKUP(MAX(L224:N224),L224:N224,L$1:N$1)</f>
        <v>Merge Sort (Averaged)</v>
      </c>
      <c r="P224" s="1">
        <f>P223+1</f>
        <v>15</v>
      </c>
      <c r="Q224" s="1">
        <f t="shared" si="77"/>
        <v>14</v>
      </c>
      <c r="R224">
        <f t="shared" si="68"/>
        <v>15</v>
      </c>
      <c r="S224" t="e">
        <f t="shared" si="69"/>
        <v>#N/A</v>
      </c>
      <c r="T224" t="e">
        <f t="shared" si="70"/>
        <v>#N/A</v>
      </c>
    </row>
    <row r="225" spans="1:20" x14ac:dyDescent="0.2">
      <c r="A225" s="1"/>
      <c r="B225" s="1">
        <f t="shared" si="75"/>
        <v>16</v>
      </c>
      <c r="C225" s="1">
        <v>193.32098960876399</v>
      </c>
      <c r="D225" s="1">
        <v>7.5519084930419904</v>
      </c>
      <c r="E225" s="1">
        <v>95.175027847289996</v>
      </c>
      <c r="F225" s="1">
        <v>192.62290000915499</v>
      </c>
      <c r="G225" s="1">
        <v>7.0819854736328098</v>
      </c>
      <c r="H225" s="1">
        <v>90.694904327392507</v>
      </c>
      <c r="I225" s="1">
        <v>193.28498840332</v>
      </c>
      <c r="J225" s="1">
        <v>7.2698593139648402</v>
      </c>
      <c r="K225" s="1">
        <v>89.533805847167898</v>
      </c>
      <c r="L225" s="1">
        <f t="shared" si="78"/>
        <v>193.07629267374634</v>
      </c>
      <c r="M225" s="1">
        <f t="shared" si="66"/>
        <v>7.3012510935465471</v>
      </c>
      <c r="N225" s="1">
        <f t="shared" si="67"/>
        <v>91.801246007283467</v>
      </c>
      <c r="O225" s="1" t="str">
        <f>_xlfn.XLOOKUP(MAX(L225:N225),L225:N225,L$1:N$1)</f>
        <v>Merge Sort (Averaged)</v>
      </c>
      <c r="P225" s="1">
        <f t="shared" ref="P225:P238" si="79">P224+1</f>
        <v>16</v>
      </c>
      <c r="Q225" s="1">
        <f t="shared" si="77"/>
        <v>14</v>
      </c>
      <c r="R225">
        <f t="shared" si="68"/>
        <v>16</v>
      </c>
      <c r="S225" t="e">
        <f t="shared" si="69"/>
        <v>#N/A</v>
      </c>
      <c r="T225" t="e">
        <f t="shared" si="70"/>
        <v>#N/A</v>
      </c>
    </row>
    <row r="226" spans="1:20" x14ac:dyDescent="0.2">
      <c r="A226" s="1"/>
      <c r="B226" s="1">
        <f>1</f>
        <v>1</v>
      </c>
      <c r="C226" s="1">
        <v>4.2915344238281198E-3</v>
      </c>
      <c r="D226" s="1">
        <v>4.2600631713867099</v>
      </c>
      <c r="E226" s="1">
        <v>3.1948089599609299E-2</v>
      </c>
      <c r="F226" s="1">
        <v>2.86102294921875E-3</v>
      </c>
      <c r="G226" s="1">
        <v>4.1327476501464799</v>
      </c>
      <c r="H226" s="1">
        <v>3.0994415283203101E-2</v>
      </c>
      <c r="I226" s="1">
        <v>2.1457672119140599E-3</v>
      </c>
      <c r="J226" s="1">
        <v>4.24122810363769</v>
      </c>
      <c r="K226" s="1">
        <v>3.0994415283203101E-2</v>
      </c>
      <c r="L226" s="1">
        <f t="shared" si="78"/>
        <v>3.0994415283203103E-3</v>
      </c>
      <c r="M226" s="1">
        <f t="shared" si="66"/>
        <v>4.2113463083902927</v>
      </c>
      <c r="N226" s="1">
        <f t="shared" si="67"/>
        <v>3.1312306722005169E-2</v>
      </c>
      <c r="O226" s="1" t="str">
        <f>_xlfn.XLOOKUP(MAX(L226:N226),L226:N226,L$1:N$1)</f>
        <v>Count Sort (Averaged)</v>
      </c>
      <c r="P226" s="1">
        <f>1</f>
        <v>1</v>
      </c>
      <c r="Q226" s="1">
        <f>Q210+1</f>
        <v>15</v>
      </c>
      <c r="R226" t="e">
        <f t="shared" si="68"/>
        <v>#N/A</v>
      </c>
      <c r="S226">
        <f t="shared" si="69"/>
        <v>1</v>
      </c>
      <c r="T226" t="e">
        <f t="shared" si="70"/>
        <v>#N/A</v>
      </c>
    </row>
    <row r="227" spans="1:20" x14ac:dyDescent="0.2">
      <c r="A227" s="1"/>
      <c r="B227" s="1">
        <f>B226+1</f>
        <v>2</v>
      </c>
      <c r="C227" s="1">
        <v>2.86102294921875E-3</v>
      </c>
      <c r="D227" s="1">
        <v>2.8848648071289</v>
      </c>
      <c r="E227" s="1">
        <v>2.5272369384765601E-2</v>
      </c>
      <c r="F227" s="1">
        <v>2.86102294921875E-3</v>
      </c>
      <c r="G227" s="1">
        <v>2.7658939361572199</v>
      </c>
      <c r="H227" s="1">
        <v>2.47955322265625E-2</v>
      </c>
      <c r="I227" s="1">
        <v>3.0994415283203099E-3</v>
      </c>
      <c r="J227" s="1">
        <v>2.8491020202636701</v>
      </c>
      <c r="K227" s="1">
        <v>2.5987625122070299E-2</v>
      </c>
      <c r="L227" s="1">
        <f t="shared" si="78"/>
        <v>2.9404958089192697E-3</v>
      </c>
      <c r="M227" s="1">
        <f t="shared" si="66"/>
        <v>2.8332869211832636</v>
      </c>
      <c r="N227" s="1">
        <f t="shared" si="67"/>
        <v>2.5351842244466131E-2</v>
      </c>
      <c r="O227" s="1" t="str">
        <f>_xlfn.XLOOKUP(MAX(L227:N227),L227:N227,L$1:N$1)</f>
        <v>Count Sort (Averaged)</v>
      </c>
      <c r="P227" s="1">
        <f>P226+1</f>
        <v>2</v>
      </c>
      <c r="Q227" s="1">
        <f>Q226</f>
        <v>15</v>
      </c>
      <c r="R227" t="e">
        <f t="shared" si="68"/>
        <v>#N/A</v>
      </c>
      <c r="S227">
        <f t="shared" si="69"/>
        <v>2</v>
      </c>
      <c r="T227" t="e">
        <f t="shared" si="70"/>
        <v>#N/A</v>
      </c>
    </row>
    <row r="228" spans="1:20" x14ac:dyDescent="0.2">
      <c r="A228" s="1"/>
      <c r="B228" s="1">
        <f t="shared" ref="B228:B241" si="80">B227+1</f>
        <v>3</v>
      </c>
      <c r="C228" s="1">
        <v>6.9141387939453099E-3</v>
      </c>
      <c r="D228" s="1">
        <v>2.7499198913574201</v>
      </c>
      <c r="E228" s="1">
        <v>3.0994415283203101E-2</v>
      </c>
      <c r="F228" s="1">
        <v>6.9141387939453099E-3</v>
      </c>
      <c r="G228" s="1">
        <v>2.9959678649902299</v>
      </c>
      <c r="H228" s="1">
        <v>2.9087066650390601E-2</v>
      </c>
      <c r="I228" s="1">
        <v>5.7220458984375E-3</v>
      </c>
      <c r="J228" s="1">
        <v>3.0169486999511701</v>
      </c>
      <c r="K228" s="1">
        <v>3.0994415283203101E-2</v>
      </c>
      <c r="L228" s="1">
        <f t="shared" si="78"/>
        <v>6.5167744954427063E-3</v>
      </c>
      <c r="M228" s="1">
        <f t="shared" si="66"/>
        <v>2.9209454854329402</v>
      </c>
      <c r="N228" s="1">
        <f t="shared" si="67"/>
        <v>3.0358632405598936E-2</v>
      </c>
      <c r="O228" s="1" t="str">
        <f>_xlfn.XLOOKUP(MAX(L228:N228),L228:N228,L$1:N$1)</f>
        <v>Count Sort (Averaged)</v>
      </c>
      <c r="P228" s="1">
        <f t="shared" ref="P228:P241" si="81">P227+1</f>
        <v>3</v>
      </c>
      <c r="Q228" s="1">
        <f t="shared" ref="Q228:Q241" si="82">Q227</f>
        <v>15</v>
      </c>
      <c r="R228" t="e">
        <f t="shared" si="68"/>
        <v>#N/A</v>
      </c>
      <c r="S228">
        <f t="shared" si="69"/>
        <v>3</v>
      </c>
      <c r="T228" t="e">
        <f t="shared" si="70"/>
        <v>#N/A</v>
      </c>
    </row>
    <row r="229" spans="1:20" x14ac:dyDescent="0.2">
      <c r="A229" s="1"/>
      <c r="B229" s="1">
        <f t="shared" si="80"/>
        <v>4</v>
      </c>
      <c r="C229" s="1">
        <v>1.6212463378906201E-2</v>
      </c>
      <c r="D229" s="1">
        <v>4.2250156402587802</v>
      </c>
      <c r="E229" s="1">
        <v>4.7206878662109299E-2</v>
      </c>
      <c r="F229" s="1">
        <v>1.52587890625E-2</v>
      </c>
      <c r="G229" s="1">
        <v>4.6772956848144496</v>
      </c>
      <c r="H229" s="1">
        <v>5.1975250244140597E-2</v>
      </c>
      <c r="I229" s="1">
        <v>1.5735626220703101E-2</v>
      </c>
      <c r="J229" s="1">
        <v>4.4133663177490199</v>
      </c>
      <c r="K229" s="1">
        <v>5.1021575927734299E-2</v>
      </c>
      <c r="L229" s="1">
        <f t="shared" si="78"/>
        <v>1.5735626220703101E-2</v>
      </c>
      <c r="M229" s="1">
        <f t="shared" si="66"/>
        <v>4.4385592142740835</v>
      </c>
      <c r="N229" s="1">
        <f t="shared" si="67"/>
        <v>5.0067901611328063E-2</v>
      </c>
      <c r="O229" s="1" t="str">
        <f>_xlfn.XLOOKUP(MAX(L229:N229),L229:N229,L$1:N$1)</f>
        <v>Count Sort (Averaged)</v>
      </c>
      <c r="P229" s="1">
        <f t="shared" si="81"/>
        <v>4</v>
      </c>
      <c r="Q229" s="1">
        <f t="shared" si="82"/>
        <v>15</v>
      </c>
      <c r="R229" t="e">
        <f t="shared" si="68"/>
        <v>#N/A</v>
      </c>
      <c r="S229">
        <f t="shared" si="69"/>
        <v>4</v>
      </c>
      <c r="T229" t="e">
        <f t="shared" si="70"/>
        <v>#N/A</v>
      </c>
    </row>
    <row r="230" spans="1:20" x14ac:dyDescent="0.2">
      <c r="A230" s="1"/>
      <c r="B230" s="1">
        <f t="shared" si="80"/>
        <v>5</v>
      </c>
      <c r="C230" s="1">
        <v>3.7908554077148403E-2</v>
      </c>
      <c r="D230" s="1">
        <v>2.6249885559082</v>
      </c>
      <c r="E230" s="1">
        <v>7.0333480834960896E-2</v>
      </c>
      <c r="F230" s="1">
        <v>4.1007995605468701E-2</v>
      </c>
      <c r="G230" s="1">
        <v>2.73990631103515</v>
      </c>
      <c r="H230" s="1">
        <v>7.0810317993163993E-2</v>
      </c>
      <c r="I230" s="1">
        <v>3.7908554077148403E-2</v>
      </c>
      <c r="J230" s="1">
        <v>2.6469230651855402</v>
      </c>
      <c r="K230" s="1">
        <v>7.1048736572265597E-2</v>
      </c>
      <c r="L230" s="1">
        <f t="shared" si="78"/>
        <v>3.8941701253255169E-2</v>
      </c>
      <c r="M230" s="1">
        <f t="shared" si="66"/>
        <v>2.6706059773762969</v>
      </c>
      <c r="N230" s="1">
        <f t="shared" si="67"/>
        <v>7.0730845133463491E-2</v>
      </c>
      <c r="O230" s="1" t="str">
        <f>_xlfn.XLOOKUP(MAX(L230:N230),L230:N230,L$1:N$1)</f>
        <v>Count Sort (Averaged)</v>
      </c>
      <c r="P230" s="1">
        <f t="shared" si="81"/>
        <v>5</v>
      </c>
      <c r="Q230" s="1">
        <f t="shared" si="82"/>
        <v>15</v>
      </c>
      <c r="R230" t="e">
        <f t="shared" si="68"/>
        <v>#N/A</v>
      </c>
      <c r="S230">
        <f t="shared" si="69"/>
        <v>5</v>
      </c>
      <c r="T230" t="e">
        <f t="shared" si="70"/>
        <v>#N/A</v>
      </c>
    </row>
    <row r="231" spans="1:20" x14ac:dyDescent="0.2">
      <c r="A231" s="1"/>
      <c r="B231" s="1">
        <f t="shared" si="80"/>
        <v>6</v>
      </c>
      <c r="C231" s="1">
        <v>8.6069107055663993E-2</v>
      </c>
      <c r="D231" s="1">
        <v>2.7809143066406201</v>
      </c>
      <c r="E231" s="1">
        <v>0.14805793762207001</v>
      </c>
      <c r="F231" s="1">
        <v>8.4877014160156194E-2</v>
      </c>
      <c r="G231" s="1">
        <v>2.88200378417968</v>
      </c>
      <c r="H231" s="1">
        <v>0.13494491577148399</v>
      </c>
      <c r="I231" s="1">
        <v>8.6069107055663993E-2</v>
      </c>
      <c r="J231" s="1">
        <v>2.6340484619140598</v>
      </c>
      <c r="K231" s="1">
        <v>0.136375427246093</v>
      </c>
      <c r="L231" s="1">
        <f t="shared" si="78"/>
        <v>8.5671742757161398E-2</v>
      </c>
      <c r="M231" s="1">
        <f t="shared" si="66"/>
        <v>2.7656555175781197</v>
      </c>
      <c r="N231" s="1">
        <f t="shared" si="67"/>
        <v>0.13979276021321566</v>
      </c>
      <c r="O231" s="1" t="str">
        <f>_xlfn.XLOOKUP(MAX(L231:N231),L231:N231,L$1:N$1)</f>
        <v>Count Sort (Averaged)</v>
      </c>
      <c r="P231" s="1">
        <f t="shared" si="81"/>
        <v>6</v>
      </c>
      <c r="Q231" s="1">
        <f t="shared" si="82"/>
        <v>15</v>
      </c>
      <c r="R231" t="e">
        <f t="shared" si="68"/>
        <v>#N/A</v>
      </c>
      <c r="S231">
        <f t="shared" si="69"/>
        <v>6</v>
      </c>
      <c r="T231" t="e">
        <f t="shared" si="70"/>
        <v>#N/A</v>
      </c>
    </row>
    <row r="232" spans="1:20" x14ac:dyDescent="0.2">
      <c r="A232" s="1"/>
      <c r="B232" s="1">
        <f t="shared" si="80"/>
        <v>7</v>
      </c>
      <c r="C232" s="1">
        <v>0.189781188964843</v>
      </c>
      <c r="D232" s="1">
        <v>4.44793701171875</v>
      </c>
      <c r="E232" s="1">
        <v>0.25701522827148399</v>
      </c>
      <c r="F232" s="1">
        <v>0.19478797912597601</v>
      </c>
      <c r="G232" s="1">
        <v>4.6620368957519496</v>
      </c>
      <c r="H232" s="1">
        <v>0.26607513427734297</v>
      </c>
      <c r="I232" s="1">
        <v>0.205039978027343</v>
      </c>
      <c r="J232" s="1">
        <v>4.1511058807373002</v>
      </c>
      <c r="K232" s="1">
        <v>0.25987625122070301</v>
      </c>
      <c r="L232" s="1">
        <f t="shared" si="78"/>
        <v>0.19653638203938731</v>
      </c>
      <c r="M232" s="1">
        <f t="shared" si="66"/>
        <v>4.4203599294026672</v>
      </c>
      <c r="N232" s="1">
        <f t="shared" si="67"/>
        <v>0.26098887125650999</v>
      </c>
      <c r="O232" s="1" t="str">
        <f>_xlfn.XLOOKUP(MAX(L232:N232),L232:N232,L$1:N$1)</f>
        <v>Count Sort (Averaged)</v>
      </c>
      <c r="P232" s="1">
        <f t="shared" si="81"/>
        <v>7</v>
      </c>
      <c r="Q232" s="1">
        <f t="shared" si="82"/>
        <v>15</v>
      </c>
      <c r="R232" t="e">
        <f t="shared" si="68"/>
        <v>#N/A</v>
      </c>
      <c r="S232">
        <f t="shared" si="69"/>
        <v>7</v>
      </c>
      <c r="T232" t="e">
        <f t="shared" si="70"/>
        <v>#N/A</v>
      </c>
    </row>
    <row r="233" spans="1:20" x14ac:dyDescent="0.2">
      <c r="A233" s="1"/>
      <c r="B233" s="1">
        <f t="shared" si="80"/>
        <v>8</v>
      </c>
      <c r="C233" s="1">
        <v>0.43702125549316401</v>
      </c>
      <c r="D233" s="1">
        <v>2.7441978454589799</v>
      </c>
      <c r="E233" s="1">
        <v>0.36692619323730402</v>
      </c>
      <c r="F233" s="1">
        <v>0.39792060852050698</v>
      </c>
      <c r="G233" s="1">
        <v>2.92015075683593</v>
      </c>
      <c r="H233" s="1">
        <v>0.37884712219238198</v>
      </c>
      <c r="I233" s="1">
        <v>0.41031837463378901</v>
      </c>
      <c r="J233" s="1">
        <v>2.9881000518798801</v>
      </c>
      <c r="K233" s="1">
        <v>0.37717819213867099</v>
      </c>
      <c r="L233" s="1">
        <f t="shared" si="78"/>
        <v>0.41508674621582003</v>
      </c>
      <c r="M233" s="1">
        <f t="shared" si="66"/>
        <v>2.8841495513915967</v>
      </c>
      <c r="N233" s="1">
        <f t="shared" si="67"/>
        <v>0.37431716918945229</v>
      </c>
      <c r="O233" s="1" t="str">
        <f>_xlfn.XLOOKUP(MAX(L233:N233),L233:N233,L$1:N$1)</f>
        <v>Count Sort (Averaged)</v>
      </c>
      <c r="P233" s="1">
        <f t="shared" si="81"/>
        <v>8</v>
      </c>
      <c r="Q233" s="1">
        <f t="shared" si="82"/>
        <v>15</v>
      </c>
      <c r="R233" t="e">
        <f t="shared" si="68"/>
        <v>#N/A</v>
      </c>
      <c r="S233">
        <f t="shared" si="69"/>
        <v>8</v>
      </c>
      <c r="T233" t="e">
        <f t="shared" si="70"/>
        <v>#N/A</v>
      </c>
    </row>
    <row r="234" spans="1:20" x14ac:dyDescent="0.2">
      <c r="A234" s="1"/>
      <c r="B234" s="1">
        <f t="shared" si="80"/>
        <v>9</v>
      </c>
      <c r="C234" s="1">
        <v>0.89979171752929599</v>
      </c>
      <c r="D234" s="1">
        <v>2.8359889984130802</v>
      </c>
      <c r="E234" s="1">
        <v>0.75578689575195301</v>
      </c>
      <c r="F234" s="1">
        <v>0.87928771972656194</v>
      </c>
      <c r="G234" s="1">
        <v>3.08990478515625</v>
      </c>
      <c r="H234" s="1">
        <v>0.80299377441406194</v>
      </c>
      <c r="I234" s="1">
        <v>0.90098381042480402</v>
      </c>
      <c r="J234" s="1">
        <v>2.7720928192138601</v>
      </c>
      <c r="K234" s="1">
        <v>0.78892707824706998</v>
      </c>
      <c r="L234" s="1">
        <f t="shared" si="78"/>
        <v>0.89335441589355391</v>
      </c>
      <c r="M234" s="1">
        <f t="shared" si="66"/>
        <v>2.8993288675943969</v>
      </c>
      <c r="N234" s="1">
        <f t="shared" si="67"/>
        <v>0.78256924947102835</v>
      </c>
      <c r="O234" s="1" t="str">
        <f>_xlfn.XLOOKUP(MAX(L234:N234),L234:N234,L$1:N$1)</f>
        <v>Count Sort (Averaged)</v>
      </c>
      <c r="P234" s="1">
        <f t="shared" si="81"/>
        <v>9</v>
      </c>
      <c r="Q234" s="1">
        <f t="shared" si="82"/>
        <v>15</v>
      </c>
      <c r="R234" t="e">
        <f t="shared" si="68"/>
        <v>#N/A</v>
      </c>
      <c r="S234">
        <f t="shared" si="69"/>
        <v>9</v>
      </c>
      <c r="T234" t="e">
        <f t="shared" si="70"/>
        <v>#N/A</v>
      </c>
    </row>
    <row r="235" spans="1:20" x14ac:dyDescent="0.2">
      <c r="A235" s="1"/>
      <c r="B235" s="1">
        <f t="shared" si="80"/>
        <v>10</v>
      </c>
      <c r="C235" s="1">
        <v>2.0599365234375</v>
      </c>
      <c r="D235" s="1">
        <v>4.4980049133300701</v>
      </c>
      <c r="E235" s="1">
        <v>2.9368400573730402</v>
      </c>
      <c r="F235" s="1">
        <v>1.9259452819824201</v>
      </c>
      <c r="G235" s="1">
        <v>4.5619010925292898</v>
      </c>
      <c r="H235" s="1">
        <v>3.7138462066650302</v>
      </c>
      <c r="I235" s="1">
        <v>2.05326080322265</v>
      </c>
      <c r="J235" s="1">
        <v>4.2610168457031197</v>
      </c>
      <c r="K235" s="1">
        <v>3.2901763916015598</v>
      </c>
      <c r="L235" s="1">
        <f t="shared" si="78"/>
        <v>2.0130475362141902</v>
      </c>
      <c r="M235" s="1">
        <f t="shared" si="66"/>
        <v>4.4403076171874929</v>
      </c>
      <c r="N235" s="1">
        <f t="shared" si="67"/>
        <v>3.3136208852132101</v>
      </c>
      <c r="O235" s="1" t="str">
        <f>_xlfn.XLOOKUP(MAX(L235:N235),L235:N235,L$1:N$1)</f>
        <v>Count Sort (Averaged)</v>
      </c>
      <c r="P235" s="1">
        <f t="shared" si="81"/>
        <v>10</v>
      </c>
      <c r="Q235" s="1">
        <f t="shared" si="82"/>
        <v>15</v>
      </c>
      <c r="R235" t="e">
        <f t="shared" si="68"/>
        <v>#N/A</v>
      </c>
      <c r="S235">
        <f t="shared" si="69"/>
        <v>10</v>
      </c>
      <c r="T235" t="e">
        <f t="shared" si="70"/>
        <v>#N/A</v>
      </c>
    </row>
    <row r="236" spans="1:20" x14ac:dyDescent="0.2">
      <c r="A236" s="1"/>
      <c r="B236" s="1">
        <f t="shared" si="80"/>
        <v>11</v>
      </c>
      <c r="C236" s="1">
        <v>4.4417381286620996</v>
      </c>
      <c r="D236" s="1">
        <v>2.9628276824951101</v>
      </c>
      <c r="E236" s="1">
        <v>3.43298912048339</v>
      </c>
      <c r="F236" s="1">
        <v>4.23598289489746</v>
      </c>
      <c r="G236" s="1">
        <v>3.3540725708007799</v>
      </c>
      <c r="H236" s="1">
        <v>3.19671630859375</v>
      </c>
      <c r="I236" s="1">
        <v>4.2347908020019496</v>
      </c>
      <c r="J236" s="1">
        <v>2.8941631317138601</v>
      </c>
      <c r="K236" s="1">
        <v>3.2937526702880802</v>
      </c>
      <c r="L236" s="1">
        <f t="shared" si="78"/>
        <v>4.3041706085205034</v>
      </c>
      <c r="M236" s="1">
        <f t="shared" si="66"/>
        <v>3.0703544616699165</v>
      </c>
      <c r="N236" s="1">
        <f t="shared" si="67"/>
        <v>3.3078193664550732</v>
      </c>
      <c r="O236" s="1" t="str">
        <f>_xlfn.XLOOKUP(MAX(L236:N236),L236:N236,L$1:N$1)</f>
        <v>Merge Sort (Averaged)</v>
      </c>
      <c r="P236" s="1">
        <f t="shared" si="81"/>
        <v>11</v>
      </c>
      <c r="Q236" s="1">
        <f t="shared" si="82"/>
        <v>15</v>
      </c>
      <c r="R236">
        <f t="shared" si="68"/>
        <v>11</v>
      </c>
      <c r="S236" t="e">
        <f t="shared" si="69"/>
        <v>#N/A</v>
      </c>
      <c r="T236" t="e">
        <f t="shared" si="70"/>
        <v>#N/A</v>
      </c>
    </row>
    <row r="237" spans="1:20" x14ac:dyDescent="0.2">
      <c r="A237" s="1"/>
      <c r="B237" s="1">
        <f t="shared" si="80"/>
        <v>12</v>
      </c>
      <c r="C237" s="1">
        <v>9.7460746765136701</v>
      </c>
      <c r="D237" s="1">
        <v>3.14497947692871</v>
      </c>
      <c r="E237" s="1">
        <v>6.6699981689453098</v>
      </c>
      <c r="F237" s="1">
        <v>9.5429420471191406</v>
      </c>
      <c r="G237" s="1">
        <v>3.6687850952148402</v>
      </c>
      <c r="H237" s="1">
        <v>6.7250728607177699</v>
      </c>
      <c r="I237" s="1">
        <v>9.4628334045410103</v>
      </c>
      <c r="J237" s="1">
        <v>3.60083580017089</v>
      </c>
      <c r="K237" s="1">
        <v>6.4990520477294904</v>
      </c>
      <c r="L237" s="1">
        <f t="shared" si="78"/>
        <v>9.5839500427246076</v>
      </c>
      <c r="M237" s="1">
        <f t="shared" si="66"/>
        <v>3.4715334574381465</v>
      </c>
      <c r="N237" s="1">
        <f t="shared" si="67"/>
        <v>6.6313743591308567</v>
      </c>
      <c r="O237" s="1" t="str">
        <f>_xlfn.XLOOKUP(MAX(L237:N237),L237:N237,L$1:N$1)</f>
        <v>Merge Sort (Averaged)</v>
      </c>
      <c r="P237" s="1">
        <f t="shared" si="81"/>
        <v>12</v>
      </c>
      <c r="Q237" s="1">
        <f t="shared" si="82"/>
        <v>15</v>
      </c>
      <c r="R237">
        <f t="shared" si="68"/>
        <v>12</v>
      </c>
      <c r="S237" t="e">
        <f t="shared" si="69"/>
        <v>#N/A</v>
      </c>
      <c r="T237" t="e">
        <f t="shared" si="70"/>
        <v>#N/A</v>
      </c>
    </row>
    <row r="238" spans="1:20" x14ac:dyDescent="0.2">
      <c r="A238" s="1"/>
      <c r="B238" s="1">
        <f t="shared" si="80"/>
        <v>13</v>
      </c>
      <c r="C238" s="1">
        <v>20.6658840179443</v>
      </c>
      <c r="D238" s="1">
        <v>4.1189193725585902</v>
      </c>
      <c r="E238" s="1">
        <v>13.4739875793457</v>
      </c>
      <c r="F238" s="1">
        <v>20.2009677886962</v>
      </c>
      <c r="G238" s="1">
        <v>3.7851333618164</v>
      </c>
      <c r="H238" s="1">
        <v>14.5840644836425</v>
      </c>
      <c r="I238" s="1">
        <v>21.177053451538001</v>
      </c>
      <c r="J238" s="1">
        <v>3.5729408264160099</v>
      </c>
      <c r="K238" s="1">
        <v>13.186216354370099</v>
      </c>
      <c r="L238" s="1">
        <f t="shared" si="78"/>
        <v>20.681301752726167</v>
      </c>
      <c r="M238" s="1">
        <f t="shared" si="66"/>
        <v>3.8256645202636665</v>
      </c>
      <c r="N238" s="1">
        <f t="shared" si="67"/>
        <v>13.748089472452767</v>
      </c>
      <c r="O238" s="1" t="str">
        <f>_xlfn.XLOOKUP(MAX(L238:N238),L238:N238,L$1:N$1)</f>
        <v>Merge Sort (Averaged)</v>
      </c>
      <c r="P238" s="1">
        <f t="shared" si="81"/>
        <v>13</v>
      </c>
      <c r="Q238" s="1">
        <f t="shared" si="82"/>
        <v>15</v>
      </c>
      <c r="R238">
        <f t="shared" si="68"/>
        <v>13</v>
      </c>
      <c r="S238" t="e">
        <f t="shared" si="69"/>
        <v>#N/A</v>
      </c>
      <c r="T238" t="e">
        <f t="shared" si="70"/>
        <v>#N/A</v>
      </c>
    </row>
    <row r="239" spans="1:20" x14ac:dyDescent="0.2">
      <c r="A239" s="1"/>
      <c r="B239" s="1">
        <f t="shared" si="80"/>
        <v>14</v>
      </c>
      <c r="C239" s="1">
        <v>43.594121932983398</v>
      </c>
      <c r="D239" s="1">
        <v>5.1259994506835902</v>
      </c>
      <c r="E239" s="1">
        <v>28.271198272705</v>
      </c>
      <c r="F239" s="1">
        <v>42.930126190185497</v>
      </c>
      <c r="G239" s="1">
        <v>4.4832229614257804</v>
      </c>
      <c r="H239" s="1">
        <v>28.9430618286132</v>
      </c>
      <c r="I239" s="1">
        <v>48.3288764953613</v>
      </c>
      <c r="J239" s="1">
        <v>4.5812129974365199</v>
      </c>
      <c r="K239" s="1">
        <v>29.0210247039794</v>
      </c>
      <c r="L239" s="1">
        <f t="shared" si="78"/>
        <v>44.951041539510065</v>
      </c>
      <c r="M239" s="1">
        <f t="shared" si="66"/>
        <v>4.7301451365152971</v>
      </c>
      <c r="N239" s="1">
        <f t="shared" si="67"/>
        <v>28.7450949350992</v>
      </c>
      <c r="O239" s="1" t="str">
        <f>_xlfn.XLOOKUP(MAX(L239:N239),L239:N239,L$1:N$1)</f>
        <v>Merge Sort (Averaged)</v>
      </c>
      <c r="P239" s="1">
        <f t="shared" si="81"/>
        <v>14</v>
      </c>
      <c r="Q239" s="1">
        <f t="shared" si="82"/>
        <v>15</v>
      </c>
      <c r="R239">
        <f t="shared" si="68"/>
        <v>14</v>
      </c>
      <c r="S239" t="e">
        <f t="shared" si="69"/>
        <v>#N/A</v>
      </c>
      <c r="T239" t="e">
        <f t="shared" si="70"/>
        <v>#N/A</v>
      </c>
    </row>
    <row r="240" spans="1:20" x14ac:dyDescent="0.2">
      <c r="A240" s="1"/>
      <c r="B240" s="1">
        <f>B239+1</f>
        <v>15</v>
      </c>
      <c r="C240" s="1">
        <v>92.122077941894503</v>
      </c>
      <c r="D240" s="1">
        <v>6.2901973724365199</v>
      </c>
      <c r="E240" s="1">
        <v>38.465023040771399</v>
      </c>
      <c r="F240" s="1">
        <v>91.751813888549805</v>
      </c>
      <c r="G240" s="1">
        <v>8.3179473876953107</v>
      </c>
      <c r="H240" s="1">
        <v>37.816286087036097</v>
      </c>
      <c r="I240" s="1">
        <v>92.239141464233398</v>
      </c>
      <c r="J240" s="1">
        <v>6.1450004577636701</v>
      </c>
      <c r="K240" s="1">
        <v>40.407896041870103</v>
      </c>
      <c r="L240" s="1">
        <f t="shared" si="78"/>
        <v>92.037677764892578</v>
      </c>
      <c r="M240" s="1">
        <f t="shared" si="66"/>
        <v>6.9177150726318333</v>
      </c>
      <c r="N240" s="1">
        <f t="shared" si="67"/>
        <v>38.896401723225864</v>
      </c>
      <c r="O240" s="1" t="str">
        <f>_xlfn.XLOOKUP(MAX(L240:N240),L240:N240,L$1:N$1)</f>
        <v>Merge Sort (Averaged)</v>
      </c>
      <c r="P240" s="1">
        <f>P239+1</f>
        <v>15</v>
      </c>
      <c r="Q240" s="1">
        <f t="shared" si="82"/>
        <v>15</v>
      </c>
      <c r="R240">
        <f t="shared" si="68"/>
        <v>15</v>
      </c>
      <c r="S240" t="e">
        <f t="shared" si="69"/>
        <v>#N/A</v>
      </c>
      <c r="T240" t="e">
        <f t="shared" si="70"/>
        <v>#N/A</v>
      </c>
    </row>
    <row r="241" spans="1:20" x14ac:dyDescent="0.2">
      <c r="A241" s="1"/>
      <c r="B241" s="1">
        <f t="shared" si="80"/>
        <v>16</v>
      </c>
      <c r="C241" s="1">
        <v>196.656942367553</v>
      </c>
      <c r="D241" s="1">
        <v>9.4399452209472603</v>
      </c>
      <c r="E241" s="1">
        <v>107.364892959594</v>
      </c>
      <c r="F241" s="1">
        <v>197.23582267761199</v>
      </c>
      <c r="G241" s="1">
        <v>9.0768337249755806</v>
      </c>
      <c r="H241" s="1">
        <v>99.726200103759695</v>
      </c>
      <c r="I241" s="1">
        <v>195.991992950439</v>
      </c>
      <c r="J241" s="1">
        <v>8.9907646179199201</v>
      </c>
      <c r="K241" s="1">
        <v>101.76205635070799</v>
      </c>
      <c r="L241" s="1">
        <f t="shared" si="78"/>
        <v>196.62825266520133</v>
      </c>
      <c r="M241" s="1">
        <f t="shared" si="66"/>
        <v>9.1691811879475864</v>
      </c>
      <c r="N241" s="1">
        <f t="shared" si="67"/>
        <v>102.95104980468723</v>
      </c>
      <c r="O241" s="1" t="str">
        <f>_xlfn.XLOOKUP(MAX(L241:N241),L241:N241,L$1:N$1)</f>
        <v>Merge Sort (Averaged)</v>
      </c>
      <c r="P241" s="1">
        <f t="shared" ref="P241:P254" si="83">P240+1</f>
        <v>16</v>
      </c>
      <c r="Q241" s="1">
        <f t="shared" si="82"/>
        <v>15</v>
      </c>
      <c r="R241">
        <f t="shared" si="68"/>
        <v>16</v>
      </c>
      <c r="S241" t="e">
        <f t="shared" si="69"/>
        <v>#N/A</v>
      </c>
      <c r="T241" t="e">
        <f t="shared" si="70"/>
        <v>#N/A</v>
      </c>
    </row>
    <row r="242" spans="1:20" x14ac:dyDescent="0.2">
      <c r="A242" s="1"/>
      <c r="B242" s="1">
        <f>1</f>
        <v>1</v>
      </c>
      <c r="C242" s="1">
        <v>4.76837158203125E-3</v>
      </c>
      <c r="D242" s="1">
        <v>7.6851844787597603</v>
      </c>
      <c r="E242" s="1">
        <v>3.2901763916015597E-2</v>
      </c>
      <c r="F242" s="1">
        <v>2.86102294921875E-3</v>
      </c>
      <c r="G242" s="1">
        <v>8.1858634948730398</v>
      </c>
      <c r="H242" s="1">
        <v>3.2186508178710903E-2</v>
      </c>
      <c r="I242" s="1">
        <v>2.1457672119140599E-3</v>
      </c>
      <c r="J242" s="1">
        <v>7.31587409973144</v>
      </c>
      <c r="K242" s="1">
        <v>3.3140182495117097E-2</v>
      </c>
      <c r="L242" s="1">
        <f t="shared" si="78"/>
        <v>3.2583872477213532E-3</v>
      </c>
      <c r="M242" s="1">
        <f t="shared" si="66"/>
        <v>7.7289740244547467</v>
      </c>
      <c r="N242" s="1">
        <f t="shared" si="67"/>
        <v>3.274281819661453E-2</v>
      </c>
      <c r="O242" s="1" t="str">
        <f>_xlfn.XLOOKUP(MAX(L242:N242),L242:N242,L$1:N$1)</f>
        <v>Count Sort (Averaged)</v>
      </c>
      <c r="P242" s="1">
        <f>1</f>
        <v>1</v>
      </c>
      <c r="Q242" s="1">
        <f>Q226+1</f>
        <v>16</v>
      </c>
      <c r="R242" t="e">
        <f t="shared" si="68"/>
        <v>#N/A</v>
      </c>
      <c r="S242">
        <f t="shared" si="69"/>
        <v>1</v>
      </c>
      <c r="T242" t="e">
        <f t="shared" si="70"/>
        <v>#N/A</v>
      </c>
    </row>
    <row r="243" spans="1:20" x14ac:dyDescent="0.2">
      <c r="A243" s="1"/>
      <c r="B243" s="1">
        <f>B242+1</f>
        <v>2</v>
      </c>
      <c r="C243" s="1">
        <v>3.0994415283203099E-3</v>
      </c>
      <c r="D243" s="1">
        <v>8.1448554992675692</v>
      </c>
      <c r="E243" s="1">
        <v>2.5987625122070299E-2</v>
      </c>
      <c r="F243" s="1">
        <v>3.0994415283203099E-3</v>
      </c>
      <c r="G243" s="1">
        <v>7.5657367706298801</v>
      </c>
      <c r="H243" s="1">
        <v>2.6226043701171799E-2</v>
      </c>
      <c r="I243" s="1">
        <v>2.86102294921875E-3</v>
      </c>
      <c r="J243" s="1">
        <v>7.5967311859130797</v>
      </c>
      <c r="K243" s="1">
        <v>2.47955322265625E-2</v>
      </c>
      <c r="L243" s="1">
        <f t="shared" si="78"/>
        <v>3.0199686686197898E-3</v>
      </c>
      <c r="M243" s="1">
        <f t="shared" si="66"/>
        <v>7.7691078186035094</v>
      </c>
      <c r="N243" s="1">
        <f t="shared" si="67"/>
        <v>2.5669733683268203E-2</v>
      </c>
      <c r="O243" s="1" t="str">
        <f>_xlfn.XLOOKUP(MAX(L243:N243),L243:N243,L$1:N$1)</f>
        <v>Count Sort (Averaged)</v>
      </c>
      <c r="P243" s="1">
        <f>P242+1</f>
        <v>2</v>
      </c>
      <c r="Q243" s="1">
        <f>Q242</f>
        <v>16</v>
      </c>
      <c r="R243" t="e">
        <f t="shared" si="68"/>
        <v>#N/A</v>
      </c>
      <c r="S243">
        <f t="shared" si="69"/>
        <v>2</v>
      </c>
      <c r="T243" t="e">
        <f t="shared" si="70"/>
        <v>#N/A</v>
      </c>
    </row>
    <row r="244" spans="1:20" x14ac:dyDescent="0.2">
      <c r="A244" s="1"/>
      <c r="B244" s="1">
        <f t="shared" ref="B244:B257" si="84">B243+1</f>
        <v>3</v>
      </c>
      <c r="C244" s="1">
        <v>7.1525573730468698E-3</v>
      </c>
      <c r="D244" s="1">
        <v>5.5279731750488201</v>
      </c>
      <c r="E244" s="1">
        <v>3.5762786865234299E-2</v>
      </c>
      <c r="F244" s="1">
        <v>7.1525573730468698E-3</v>
      </c>
      <c r="G244" s="1">
        <v>5.7232379913329998</v>
      </c>
      <c r="H244" s="1">
        <v>3.6001205444335903E-2</v>
      </c>
      <c r="I244" s="1">
        <v>6.9141387939453099E-3</v>
      </c>
      <c r="J244" s="1">
        <v>5.5198669433593697</v>
      </c>
      <c r="K244" s="1">
        <v>3.6954879760742097E-2</v>
      </c>
      <c r="L244" s="1">
        <f t="shared" si="78"/>
        <v>7.0730845133463493E-3</v>
      </c>
      <c r="M244" s="1">
        <f t="shared" si="66"/>
        <v>5.5903593699137302</v>
      </c>
      <c r="N244" s="1">
        <f t="shared" si="67"/>
        <v>3.6239624023437438E-2</v>
      </c>
      <c r="O244" s="1" t="str">
        <f>_xlfn.XLOOKUP(MAX(L244:N244),L244:N244,L$1:N$1)</f>
        <v>Count Sort (Averaged)</v>
      </c>
      <c r="P244" s="1">
        <f t="shared" ref="P244:P257" si="85">P243+1</f>
        <v>3</v>
      </c>
      <c r="Q244" s="1">
        <f t="shared" ref="Q244:Q257" si="86">Q243</f>
        <v>16</v>
      </c>
      <c r="R244" t="e">
        <f t="shared" si="68"/>
        <v>#N/A</v>
      </c>
      <c r="S244">
        <f t="shared" si="69"/>
        <v>3</v>
      </c>
      <c r="T244" t="e">
        <f t="shared" si="70"/>
        <v>#N/A</v>
      </c>
    </row>
    <row r="245" spans="1:20" x14ac:dyDescent="0.2">
      <c r="A245" s="1"/>
      <c r="B245" s="1">
        <f t="shared" si="84"/>
        <v>4</v>
      </c>
      <c r="C245" s="1">
        <v>1.5735626220703101E-2</v>
      </c>
      <c r="D245" s="1">
        <v>6.95204734802246</v>
      </c>
      <c r="E245" s="1">
        <v>4.7206878662109299E-2</v>
      </c>
      <c r="F245" s="1">
        <v>1.52587890625E-2</v>
      </c>
      <c r="G245" s="1">
        <v>7.1051120758056596</v>
      </c>
      <c r="H245" s="1">
        <v>4.60147857666015E-2</v>
      </c>
      <c r="I245" s="1">
        <v>1.6212463378906201E-2</v>
      </c>
      <c r="J245" s="1">
        <v>7.8539848327636701</v>
      </c>
      <c r="K245" s="1">
        <v>4.7206878662109299E-2</v>
      </c>
      <c r="L245" s="1">
        <f t="shared" si="78"/>
        <v>1.5735626220703101E-2</v>
      </c>
      <c r="M245" s="1">
        <f t="shared" si="66"/>
        <v>7.303714752197263</v>
      </c>
      <c r="N245" s="1">
        <f t="shared" si="67"/>
        <v>4.6809514363606697E-2</v>
      </c>
      <c r="O245" s="1" t="str">
        <f>_xlfn.XLOOKUP(MAX(L245:N245),L245:N245,L$1:N$1)</f>
        <v>Count Sort (Averaged)</v>
      </c>
      <c r="P245" s="1">
        <f t="shared" si="85"/>
        <v>4</v>
      </c>
      <c r="Q245" s="1">
        <f t="shared" si="86"/>
        <v>16</v>
      </c>
      <c r="R245" t="e">
        <f t="shared" si="68"/>
        <v>#N/A</v>
      </c>
      <c r="S245">
        <f t="shared" si="69"/>
        <v>4</v>
      </c>
      <c r="T245" t="e">
        <f t="shared" si="70"/>
        <v>#N/A</v>
      </c>
    </row>
    <row r="246" spans="1:20" x14ac:dyDescent="0.2">
      <c r="A246" s="1"/>
      <c r="B246" s="1">
        <f t="shared" si="84"/>
        <v>5</v>
      </c>
      <c r="C246" s="1">
        <v>3.7193298339843701E-2</v>
      </c>
      <c r="D246" s="1">
        <v>8.0649852752685494</v>
      </c>
      <c r="E246" s="1">
        <v>8.96453857421875E-2</v>
      </c>
      <c r="F246" s="1">
        <v>3.7908554077148403E-2</v>
      </c>
      <c r="G246" s="1">
        <v>7.5781345367431596</v>
      </c>
      <c r="H246" s="1">
        <v>8.9168548583984306E-2</v>
      </c>
      <c r="I246" s="1">
        <v>3.814697265625E-2</v>
      </c>
      <c r="J246" s="1">
        <v>8.0761909484863192</v>
      </c>
      <c r="K246" s="1">
        <v>9.0837478637695299E-2</v>
      </c>
      <c r="L246" s="1">
        <f t="shared" si="78"/>
        <v>3.774960835774737E-2</v>
      </c>
      <c r="M246" s="1">
        <f t="shared" si="66"/>
        <v>7.9064369201660085</v>
      </c>
      <c r="N246" s="1">
        <f t="shared" si="67"/>
        <v>8.9883804321289021E-2</v>
      </c>
      <c r="O246" s="1" t="str">
        <f>_xlfn.XLOOKUP(MAX(L246:N246),L246:N246,L$1:N$1)</f>
        <v>Count Sort (Averaged)</v>
      </c>
      <c r="P246" s="1">
        <f t="shared" si="85"/>
        <v>5</v>
      </c>
      <c r="Q246" s="1">
        <f t="shared" si="86"/>
        <v>16</v>
      </c>
      <c r="R246" t="e">
        <f t="shared" si="68"/>
        <v>#N/A</v>
      </c>
      <c r="S246">
        <f t="shared" si="69"/>
        <v>5</v>
      </c>
      <c r="T246" t="e">
        <f t="shared" si="70"/>
        <v>#N/A</v>
      </c>
    </row>
    <row r="247" spans="1:20" x14ac:dyDescent="0.2">
      <c r="A247" s="1"/>
      <c r="B247" s="1">
        <f t="shared" si="84"/>
        <v>6</v>
      </c>
      <c r="C247" s="1">
        <v>8.4877014160156194E-2</v>
      </c>
      <c r="D247" s="1">
        <v>5.4247379302978498</v>
      </c>
      <c r="E247" s="1">
        <v>0.13685226440429599</v>
      </c>
      <c r="F247" s="1">
        <v>9.8943710327148396E-2</v>
      </c>
      <c r="G247" s="1">
        <v>5.5480003356933496</v>
      </c>
      <c r="H247" s="1">
        <v>0.14495849609375</v>
      </c>
      <c r="I247" s="1">
        <v>8.5115432739257799E-2</v>
      </c>
      <c r="J247" s="1">
        <v>5.8932304382324201</v>
      </c>
      <c r="K247" s="1">
        <v>0.13494491577148399</v>
      </c>
      <c r="L247" s="1">
        <f t="shared" si="78"/>
        <v>8.9645385742187458E-2</v>
      </c>
      <c r="M247" s="1">
        <f t="shared" si="66"/>
        <v>5.6219895680745395</v>
      </c>
      <c r="N247" s="1">
        <f t="shared" si="67"/>
        <v>0.13891855875650999</v>
      </c>
      <c r="O247" s="1" t="str">
        <f>_xlfn.XLOOKUP(MAX(L247:N247),L247:N247,L$1:N$1)</f>
        <v>Count Sort (Averaged)</v>
      </c>
      <c r="P247" s="1">
        <f t="shared" si="85"/>
        <v>6</v>
      </c>
      <c r="Q247" s="1">
        <f t="shared" si="86"/>
        <v>16</v>
      </c>
      <c r="R247" t="e">
        <f t="shared" si="68"/>
        <v>#N/A</v>
      </c>
      <c r="S247">
        <f t="shared" si="69"/>
        <v>6</v>
      </c>
      <c r="T247" t="e">
        <f t="shared" si="70"/>
        <v>#N/A</v>
      </c>
    </row>
    <row r="248" spans="1:20" x14ac:dyDescent="0.2">
      <c r="A248" s="1"/>
      <c r="B248" s="1">
        <f t="shared" si="84"/>
        <v>7</v>
      </c>
      <c r="C248" s="1">
        <v>0.19192695617675701</v>
      </c>
      <c r="D248" s="1">
        <v>7.0109367370605398</v>
      </c>
      <c r="E248" s="1">
        <v>0.26416778564453097</v>
      </c>
      <c r="F248" s="1">
        <v>0.19216537475585899</v>
      </c>
      <c r="G248" s="1">
        <v>6.80708885192871</v>
      </c>
      <c r="H248" s="1">
        <v>0.26392936706542902</v>
      </c>
      <c r="I248" s="1">
        <v>0.19311904907226499</v>
      </c>
      <c r="J248" s="1">
        <v>7.4839591979980398</v>
      </c>
      <c r="K248" s="1">
        <v>0.27394294738769498</v>
      </c>
      <c r="L248" s="1">
        <f t="shared" si="78"/>
        <v>0.19240379333496035</v>
      </c>
      <c r="M248" s="1">
        <f t="shared" si="66"/>
        <v>7.1006615956624302</v>
      </c>
      <c r="N248" s="1">
        <f t="shared" si="67"/>
        <v>0.26734670003255162</v>
      </c>
      <c r="O248" s="1" t="str">
        <f>_xlfn.XLOOKUP(MAX(L248:N248),L248:N248,L$1:N$1)</f>
        <v>Count Sort (Averaged)</v>
      </c>
      <c r="P248" s="1">
        <f t="shared" si="85"/>
        <v>7</v>
      </c>
      <c r="Q248" s="1">
        <f t="shared" si="86"/>
        <v>16</v>
      </c>
      <c r="R248" t="e">
        <f t="shared" si="68"/>
        <v>#N/A</v>
      </c>
      <c r="S248">
        <f t="shared" si="69"/>
        <v>7</v>
      </c>
      <c r="T248" t="e">
        <f t="shared" si="70"/>
        <v>#N/A</v>
      </c>
    </row>
    <row r="249" spans="1:20" x14ac:dyDescent="0.2">
      <c r="A249" s="1"/>
      <c r="B249" s="1">
        <f t="shared" si="84"/>
        <v>8</v>
      </c>
      <c r="C249" s="1">
        <v>0.40197372436523399</v>
      </c>
      <c r="D249" s="1">
        <v>7.2641372680664</v>
      </c>
      <c r="E249" s="1">
        <v>0.36978721618652299</v>
      </c>
      <c r="F249" s="1">
        <v>0.41484832763671797</v>
      </c>
      <c r="G249" s="1">
        <v>8.2049369812011701</v>
      </c>
      <c r="H249" s="1">
        <v>0.37598609924316401</v>
      </c>
      <c r="I249" s="1">
        <v>0.41604042053222601</v>
      </c>
      <c r="J249" s="1">
        <v>8.12530517578125</v>
      </c>
      <c r="K249" s="1">
        <v>0.38099288940429599</v>
      </c>
      <c r="L249" s="1">
        <f t="shared" si="78"/>
        <v>0.41095415751139264</v>
      </c>
      <c r="M249" s="1">
        <f t="shared" si="66"/>
        <v>7.8647931416829406</v>
      </c>
      <c r="N249" s="1">
        <f t="shared" si="67"/>
        <v>0.375588734944661</v>
      </c>
      <c r="O249" s="1" t="str">
        <f>_xlfn.XLOOKUP(MAX(L249:N249),L249:N249,L$1:N$1)</f>
        <v>Count Sort (Averaged)</v>
      </c>
      <c r="P249" s="1">
        <f t="shared" si="85"/>
        <v>8</v>
      </c>
      <c r="Q249" s="1">
        <f t="shared" si="86"/>
        <v>16</v>
      </c>
      <c r="R249" t="e">
        <f t="shared" si="68"/>
        <v>#N/A</v>
      </c>
      <c r="S249">
        <f t="shared" si="69"/>
        <v>8</v>
      </c>
      <c r="T249" t="e">
        <f t="shared" si="70"/>
        <v>#N/A</v>
      </c>
    </row>
    <row r="250" spans="1:20" x14ac:dyDescent="0.2">
      <c r="A250" s="1"/>
      <c r="B250" s="1">
        <f t="shared" si="84"/>
        <v>9</v>
      </c>
      <c r="C250" s="1">
        <v>0.90098381042480402</v>
      </c>
      <c r="D250" s="1">
        <v>5.4206848144531197</v>
      </c>
      <c r="E250" s="1">
        <v>0.76603889465331998</v>
      </c>
      <c r="F250" s="1">
        <v>0.90003013610839799</v>
      </c>
      <c r="G250" s="1">
        <v>5.4399967193603498</v>
      </c>
      <c r="H250" s="1">
        <v>0.78582763671875</v>
      </c>
      <c r="I250" s="1">
        <v>0.89716911315917902</v>
      </c>
      <c r="J250" s="1">
        <v>6.0758590698242099</v>
      </c>
      <c r="K250" s="1">
        <v>0.78988075256347601</v>
      </c>
      <c r="L250" s="1">
        <f t="shared" si="78"/>
        <v>0.89939435323079364</v>
      </c>
      <c r="M250" s="1">
        <f t="shared" si="66"/>
        <v>5.645513534545894</v>
      </c>
      <c r="N250" s="1">
        <f t="shared" si="67"/>
        <v>0.78058242797851529</v>
      </c>
      <c r="O250" s="1" t="str">
        <f>_xlfn.XLOOKUP(MAX(L250:N250),L250:N250,L$1:N$1)</f>
        <v>Count Sort (Averaged)</v>
      </c>
      <c r="P250" s="1">
        <f t="shared" si="85"/>
        <v>9</v>
      </c>
      <c r="Q250" s="1">
        <f t="shared" si="86"/>
        <v>16</v>
      </c>
      <c r="R250" t="e">
        <f t="shared" si="68"/>
        <v>#N/A</v>
      </c>
      <c r="S250">
        <f t="shared" si="69"/>
        <v>9</v>
      </c>
      <c r="T250" t="e">
        <f t="shared" si="70"/>
        <v>#N/A</v>
      </c>
    </row>
    <row r="251" spans="1:20" x14ac:dyDescent="0.2">
      <c r="A251" s="1"/>
      <c r="B251" s="1">
        <f t="shared" si="84"/>
        <v>10</v>
      </c>
      <c r="C251" s="1">
        <v>1.97601318359375</v>
      </c>
      <c r="D251" s="1">
        <v>7.6298713684081996</v>
      </c>
      <c r="E251" s="1">
        <v>1.5847682952880799</v>
      </c>
      <c r="F251" s="1">
        <v>2.0880699157714799</v>
      </c>
      <c r="G251" s="1">
        <v>6.9370269775390598</v>
      </c>
      <c r="H251" s="1">
        <v>1.7111301422119101</v>
      </c>
      <c r="I251" s="1">
        <v>2.05278396606445</v>
      </c>
      <c r="J251" s="1">
        <v>7.8268051147460902</v>
      </c>
      <c r="K251" s="1">
        <v>1.6729831695556601</v>
      </c>
      <c r="L251" s="1">
        <f t="shared" si="78"/>
        <v>2.0389556884765603</v>
      </c>
      <c r="M251" s="1">
        <f t="shared" si="66"/>
        <v>7.4645678202311165</v>
      </c>
      <c r="N251" s="1">
        <f t="shared" si="67"/>
        <v>1.65629386901855</v>
      </c>
      <c r="O251" s="1" t="str">
        <f>_xlfn.XLOOKUP(MAX(L251:N251),L251:N251,L$1:N$1)</f>
        <v>Count Sort (Averaged)</v>
      </c>
      <c r="P251" s="1">
        <f t="shared" si="85"/>
        <v>10</v>
      </c>
      <c r="Q251" s="1">
        <f t="shared" si="86"/>
        <v>16</v>
      </c>
      <c r="R251" t="e">
        <f t="shared" si="68"/>
        <v>#N/A</v>
      </c>
      <c r="S251">
        <f t="shared" si="69"/>
        <v>10</v>
      </c>
      <c r="T251" t="e">
        <f t="shared" si="70"/>
        <v>#N/A</v>
      </c>
    </row>
    <row r="252" spans="1:20" x14ac:dyDescent="0.2">
      <c r="A252" s="1"/>
      <c r="B252" s="1">
        <f t="shared" si="84"/>
        <v>11</v>
      </c>
      <c r="C252" s="1">
        <v>4.4839382171630797</v>
      </c>
      <c r="D252" s="1">
        <v>7.3838233947753897</v>
      </c>
      <c r="E252" s="1">
        <v>3.2298564910888601</v>
      </c>
      <c r="F252" s="1">
        <v>4.22596931457519</v>
      </c>
      <c r="G252" s="1">
        <v>7.38692283630371</v>
      </c>
      <c r="H252" s="1">
        <v>3.1588077545165998</v>
      </c>
      <c r="I252" s="1">
        <v>4.2438507080078098</v>
      </c>
      <c r="J252" s="1">
        <v>7.4007511138915998</v>
      </c>
      <c r="K252" s="1">
        <v>3.1700134277343701</v>
      </c>
      <c r="L252" s="1">
        <f t="shared" si="78"/>
        <v>4.3179194132486929</v>
      </c>
      <c r="M252" s="1">
        <f t="shared" si="66"/>
        <v>7.3904991149902335</v>
      </c>
      <c r="N252" s="1">
        <f t="shared" si="67"/>
        <v>3.1862258911132764</v>
      </c>
      <c r="O252" s="1" t="str">
        <f>_xlfn.XLOOKUP(MAX(L252:N252),L252:N252,L$1:N$1)</f>
        <v>Count Sort (Averaged)</v>
      </c>
      <c r="P252" s="1">
        <f t="shared" si="85"/>
        <v>11</v>
      </c>
      <c r="Q252" s="1">
        <f t="shared" si="86"/>
        <v>16</v>
      </c>
      <c r="R252" t="e">
        <f t="shared" si="68"/>
        <v>#N/A</v>
      </c>
      <c r="S252">
        <f t="shared" si="69"/>
        <v>11</v>
      </c>
      <c r="T252" t="e">
        <f t="shared" si="70"/>
        <v>#N/A</v>
      </c>
    </row>
    <row r="253" spans="1:20" x14ac:dyDescent="0.2">
      <c r="A253" s="1"/>
      <c r="B253" s="1">
        <f t="shared" si="84"/>
        <v>12</v>
      </c>
      <c r="C253" s="1">
        <v>9.2229843139648402</v>
      </c>
      <c r="D253" s="1">
        <v>8.0950260162353498</v>
      </c>
      <c r="E253" s="1">
        <v>7.0168972015380797</v>
      </c>
      <c r="F253" s="1">
        <v>9.52076911926269</v>
      </c>
      <c r="G253" s="1">
        <v>9.2709064483642507</v>
      </c>
      <c r="H253" s="1">
        <v>6.6790580749511701</v>
      </c>
      <c r="I253" s="1">
        <v>9.1841220855712802</v>
      </c>
      <c r="J253" s="1">
        <v>9.1121196746826101</v>
      </c>
      <c r="K253" s="1">
        <v>6.6931247711181596</v>
      </c>
      <c r="L253" s="1">
        <f t="shared" si="78"/>
        <v>9.309291839599604</v>
      </c>
      <c r="M253" s="1">
        <f t="shared" si="66"/>
        <v>8.8260173797607369</v>
      </c>
      <c r="N253" s="1">
        <f t="shared" si="67"/>
        <v>6.7963600158691362</v>
      </c>
      <c r="O253" s="1" t="str">
        <f>_xlfn.XLOOKUP(MAX(L253:N253),L253:N253,L$1:N$1)</f>
        <v>Merge Sort (Averaged)</v>
      </c>
      <c r="P253" s="1">
        <f t="shared" si="85"/>
        <v>12</v>
      </c>
      <c r="Q253" s="1">
        <f t="shared" si="86"/>
        <v>16</v>
      </c>
      <c r="R253">
        <f t="shared" si="68"/>
        <v>12</v>
      </c>
      <c r="S253" t="e">
        <f t="shared" si="69"/>
        <v>#N/A</v>
      </c>
      <c r="T253" t="e">
        <f t="shared" si="70"/>
        <v>#N/A</v>
      </c>
    </row>
    <row r="254" spans="1:20" x14ac:dyDescent="0.2">
      <c r="A254" s="1"/>
      <c r="B254" s="1">
        <f t="shared" si="84"/>
        <v>13</v>
      </c>
      <c r="C254" s="1">
        <v>20.2891826629638</v>
      </c>
      <c r="D254" s="1">
        <v>7.9662799835204998</v>
      </c>
      <c r="E254" s="1">
        <v>16.182184219360298</v>
      </c>
      <c r="F254" s="1">
        <v>20.053148269653299</v>
      </c>
      <c r="G254" s="1">
        <v>6.79707527160644</v>
      </c>
      <c r="H254" s="1">
        <v>16.030073165893501</v>
      </c>
      <c r="I254" s="1">
        <v>20.315170288085898</v>
      </c>
      <c r="J254" s="1">
        <v>6.5639019012451101</v>
      </c>
      <c r="K254" s="1">
        <v>18.346071243286101</v>
      </c>
      <c r="L254" s="1">
        <f t="shared" si="78"/>
        <v>20.219167073567665</v>
      </c>
      <c r="M254" s="1">
        <f t="shared" si="66"/>
        <v>7.1090857187906833</v>
      </c>
      <c r="N254" s="1">
        <f t="shared" si="67"/>
        <v>16.852776209513298</v>
      </c>
      <c r="O254" s="1" t="str">
        <f>_xlfn.XLOOKUP(MAX(L254:N254),L254:N254,L$1:N$1)</f>
        <v>Merge Sort (Averaged)</v>
      </c>
      <c r="P254" s="1">
        <f t="shared" si="85"/>
        <v>13</v>
      </c>
      <c r="Q254" s="1">
        <f t="shared" si="86"/>
        <v>16</v>
      </c>
      <c r="R254">
        <f t="shared" si="68"/>
        <v>13</v>
      </c>
      <c r="S254" t="e">
        <f t="shared" si="69"/>
        <v>#N/A</v>
      </c>
      <c r="T254" t="e">
        <f t="shared" si="70"/>
        <v>#N/A</v>
      </c>
    </row>
    <row r="255" spans="1:20" x14ac:dyDescent="0.2">
      <c r="A255" s="1"/>
      <c r="B255" s="1">
        <f t="shared" si="84"/>
        <v>14</v>
      </c>
      <c r="C255" s="1">
        <v>44.040203094482401</v>
      </c>
      <c r="D255" s="1">
        <v>8.68988037109375</v>
      </c>
      <c r="E255" s="1">
        <v>33.133029937744098</v>
      </c>
      <c r="F255" s="1">
        <v>46.267986297607401</v>
      </c>
      <c r="G255" s="1">
        <v>11.6102695465087</v>
      </c>
      <c r="H255" s="1">
        <v>42.681932449340799</v>
      </c>
      <c r="I255" s="1">
        <v>43.791770935058501</v>
      </c>
      <c r="J255" s="1">
        <v>7.4870586395263601</v>
      </c>
      <c r="K255" s="1">
        <v>36.375999450683501</v>
      </c>
      <c r="L255" s="1">
        <f t="shared" si="78"/>
        <v>44.699986775716098</v>
      </c>
      <c r="M255" s="1">
        <f t="shared" si="66"/>
        <v>9.2624028523762707</v>
      </c>
      <c r="N255" s="1">
        <f t="shared" si="67"/>
        <v>37.39698727925613</v>
      </c>
      <c r="O255" s="1" t="str">
        <f>_xlfn.XLOOKUP(MAX(L255:N255),L255:N255,L$1:N$1)</f>
        <v>Merge Sort (Averaged)</v>
      </c>
      <c r="P255" s="1">
        <f t="shared" si="85"/>
        <v>14</v>
      </c>
      <c r="Q255" s="1">
        <f t="shared" si="86"/>
        <v>16</v>
      </c>
      <c r="R255">
        <f t="shared" si="68"/>
        <v>14</v>
      </c>
      <c r="S255" t="e">
        <f t="shared" si="69"/>
        <v>#N/A</v>
      </c>
      <c r="T255" t="e">
        <f t="shared" si="70"/>
        <v>#N/A</v>
      </c>
    </row>
    <row r="256" spans="1:20" x14ac:dyDescent="0.2">
      <c r="A256" s="1"/>
      <c r="B256" s="1">
        <f>B255+1</f>
        <v>15</v>
      </c>
      <c r="C256" s="1">
        <v>92.138051986694293</v>
      </c>
      <c r="D256" s="1">
        <v>11.7249488830566</v>
      </c>
      <c r="E256" s="1">
        <v>66.874980926513601</v>
      </c>
      <c r="F256" s="1">
        <v>90.9597873687744</v>
      </c>
      <c r="G256" s="1">
        <v>14.998912811279199</v>
      </c>
      <c r="H256" s="1">
        <v>67.164897918701101</v>
      </c>
      <c r="I256" s="1">
        <v>90.857028961181598</v>
      </c>
      <c r="J256" s="1">
        <v>9.3858242034912092</v>
      </c>
      <c r="K256" s="1">
        <v>67.436933517455998</v>
      </c>
      <c r="L256" s="1">
        <f t="shared" si="78"/>
        <v>91.318289438883426</v>
      </c>
      <c r="M256" s="1">
        <f t="shared" si="66"/>
        <v>12.036561965942335</v>
      </c>
      <c r="N256" s="1">
        <f t="shared" si="67"/>
        <v>67.158937454223576</v>
      </c>
      <c r="O256" s="1" t="str">
        <f>_xlfn.XLOOKUP(MAX(L256:N256),L256:N256,L$1:N$1)</f>
        <v>Merge Sort (Averaged)</v>
      </c>
      <c r="P256" s="1">
        <f>P255+1</f>
        <v>15</v>
      </c>
      <c r="Q256" s="1">
        <f t="shared" si="86"/>
        <v>16</v>
      </c>
      <c r="R256">
        <f t="shared" si="68"/>
        <v>15</v>
      </c>
      <c r="S256" t="e">
        <f t="shared" si="69"/>
        <v>#N/A</v>
      </c>
      <c r="T256" t="e">
        <f t="shared" si="70"/>
        <v>#N/A</v>
      </c>
    </row>
    <row r="257" spans="1:20" x14ac:dyDescent="0.2">
      <c r="A257" s="1"/>
      <c r="B257" s="1">
        <f t="shared" si="84"/>
        <v>16</v>
      </c>
      <c r="C257" s="1">
        <v>196.617841720581</v>
      </c>
      <c r="D257" s="1">
        <v>17.659187316894499</v>
      </c>
      <c r="E257" s="1">
        <v>97.090959548950195</v>
      </c>
      <c r="F257" s="1">
        <v>192.54517555236799</v>
      </c>
      <c r="G257" s="1">
        <v>18.599033355712798</v>
      </c>
      <c r="H257" s="1">
        <v>95.684289932250906</v>
      </c>
      <c r="I257" s="1">
        <v>195.40715217590301</v>
      </c>
      <c r="J257" s="1">
        <v>17.488002777099599</v>
      </c>
      <c r="K257" s="1">
        <v>95.685958862304602</v>
      </c>
      <c r="L257" s="1">
        <f t="shared" si="78"/>
        <v>194.85672314961735</v>
      </c>
      <c r="M257" s="1">
        <f t="shared" si="66"/>
        <v>17.915407816568969</v>
      </c>
      <c r="N257" s="1">
        <f t="shared" si="67"/>
        <v>96.153736114501896</v>
      </c>
      <c r="O257" s="1" t="str">
        <f>_xlfn.XLOOKUP(MAX(L257:N257),L257:N257,L$1:N$1)</f>
        <v>Merge Sort (Averaged)</v>
      </c>
      <c r="P257" s="1">
        <f t="shared" ref="P257:P270" si="87">P256+1</f>
        <v>16</v>
      </c>
      <c r="Q257" s="1">
        <f t="shared" si="86"/>
        <v>16</v>
      </c>
      <c r="R257">
        <f t="shared" si="68"/>
        <v>16</v>
      </c>
      <c r="S257" t="e">
        <f t="shared" si="69"/>
        <v>#N/A</v>
      </c>
      <c r="T257" t="e">
        <f t="shared" si="70"/>
        <v>#N/A</v>
      </c>
    </row>
    <row r="258" spans="1:20" x14ac:dyDescent="0.2">
      <c r="A258" s="1"/>
      <c r="B258" s="1">
        <f>1</f>
        <v>1</v>
      </c>
      <c r="C258" s="1">
        <v>3.814697265625E-3</v>
      </c>
      <c r="D258" s="1">
        <v>13.946056365966699</v>
      </c>
      <c r="E258" s="1">
        <v>3.3855438232421799E-2</v>
      </c>
      <c r="F258" s="1">
        <v>3.0994415283203099E-3</v>
      </c>
      <c r="G258" s="1">
        <v>14.091014862060501</v>
      </c>
      <c r="H258" s="1">
        <v>3.5047531127929597E-2</v>
      </c>
      <c r="I258" s="1">
        <v>3.814697265625E-3</v>
      </c>
      <c r="J258" s="1">
        <v>14.2920017242431</v>
      </c>
      <c r="K258" s="1">
        <v>3.4093856811523403E-2</v>
      </c>
      <c r="L258" s="1">
        <f t="shared" si="78"/>
        <v>3.5762786865234362E-3</v>
      </c>
      <c r="M258" s="1">
        <f t="shared" si="66"/>
        <v>14.109690984090101</v>
      </c>
      <c r="N258" s="1">
        <f t="shared" si="67"/>
        <v>3.4332275390624938E-2</v>
      </c>
      <c r="O258" s="1" t="str">
        <f>_xlfn.XLOOKUP(MAX(L258:N258),L258:N258,L$1:N$1)</f>
        <v>Count Sort (Averaged)</v>
      </c>
      <c r="P258" s="1">
        <f>1</f>
        <v>1</v>
      </c>
      <c r="Q258" s="1">
        <f>Q242+1</f>
        <v>17</v>
      </c>
      <c r="R258" t="e">
        <f t="shared" si="68"/>
        <v>#N/A</v>
      </c>
      <c r="S258">
        <f t="shared" si="69"/>
        <v>1</v>
      </c>
      <c r="T258" t="e">
        <f t="shared" si="70"/>
        <v>#N/A</v>
      </c>
    </row>
    <row r="259" spans="1:20" x14ac:dyDescent="0.2">
      <c r="A259" s="1"/>
      <c r="B259" s="1">
        <f>B258+1</f>
        <v>2</v>
      </c>
      <c r="C259" s="1">
        <v>2.86102294921875E-3</v>
      </c>
      <c r="D259" s="1">
        <v>16.807794570922798</v>
      </c>
      <c r="E259" s="1">
        <v>2.7894973754882799E-2</v>
      </c>
      <c r="F259" s="1">
        <v>3.0994415283203099E-3</v>
      </c>
      <c r="G259" s="1">
        <v>17.795085906982401</v>
      </c>
      <c r="H259" s="1">
        <v>2.9087066650390601E-2</v>
      </c>
      <c r="I259" s="1">
        <v>3.0994415283203099E-3</v>
      </c>
      <c r="J259" s="1">
        <v>16.657829284667901</v>
      </c>
      <c r="K259" s="1">
        <v>2.7894973754882799E-2</v>
      </c>
      <c r="L259" s="1">
        <f t="shared" si="78"/>
        <v>3.0199686686197898E-3</v>
      </c>
      <c r="M259" s="1">
        <f t="shared" ref="M259:M320" si="88">AVERAGE(J259,G259,D259)</f>
        <v>17.086903254191032</v>
      </c>
      <c r="N259" s="1">
        <f t="shared" ref="N259:N320" si="89">AVERAGE(K259,H259,E259)</f>
        <v>2.8292338053385397E-2</v>
      </c>
      <c r="O259" s="1" t="str">
        <f>_xlfn.XLOOKUP(MAX(L259:N259),L259:N259,L$1:N$1)</f>
        <v>Count Sort (Averaged)</v>
      </c>
      <c r="P259" s="1">
        <f>P258+1</f>
        <v>2</v>
      </c>
      <c r="Q259" s="1">
        <f>Q258</f>
        <v>17</v>
      </c>
      <c r="R259" t="e">
        <f t="shared" ref="R259:R321" si="90">IF(O259=L$1,P259,NA())</f>
        <v>#N/A</v>
      </c>
      <c r="S259">
        <f t="shared" ref="S259:S321" si="91">IF(O259=M$1,P259,NA())</f>
        <v>2</v>
      </c>
      <c r="T259" t="e">
        <f t="shared" ref="T259:T321" si="92">IF(O259=N$1,P259,NA())</f>
        <v>#N/A</v>
      </c>
    </row>
    <row r="260" spans="1:20" x14ac:dyDescent="0.2">
      <c r="A260" s="1"/>
      <c r="B260" s="1">
        <f t="shared" ref="B260:B273" si="93">B259+1</f>
        <v>3</v>
      </c>
      <c r="C260" s="1">
        <v>7.3909759521484297E-3</v>
      </c>
      <c r="D260" s="1">
        <v>14.234066009521401</v>
      </c>
      <c r="E260" s="1">
        <v>3.6001205444335903E-2</v>
      </c>
      <c r="F260" s="1">
        <v>7.1525573730468698E-3</v>
      </c>
      <c r="G260" s="1">
        <v>14.3649578094482</v>
      </c>
      <c r="H260" s="1">
        <v>3.6954879760742097E-2</v>
      </c>
      <c r="I260" s="1">
        <v>7.1525573730468698E-3</v>
      </c>
      <c r="J260" s="1">
        <v>15.6009197235107</v>
      </c>
      <c r="K260" s="1">
        <v>3.6954879760742097E-2</v>
      </c>
      <c r="L260" s="1">
        <f t="shared" si="78"/>
        <v>7.2320302327473903E-3</v>
      </c>
      <c r="M260" s="1">
        <f t="shared" si="88"/>
        <v>14.733314514160099</v>
      </c>
      <c r="N260" s="1">
        <f t="shared" si="89"/>
        <v>3.6636988321940032E-2</v>
      </c>
      <c r="O260" s="1" t="str">
        <f>_xlfn.XLOOKUP(MAX(L260:N260),L260:N260,L$1:N$1)</f>
        <v>Count Sort (Averaged)</v>
      </c>
      <c r="P260" s="1">
        <f t="shared" ref="P260:P273" si="94">P259+1</f>
        <v>3</v>
      </c>
      <c r="Q260" s="1">
        <f t="shared" ref="Q260:Q273" si="95">Q259</f>
        <v>17</v>
      </c>
      <c r="R260" t="e">
        <f t="shared" si="90"/>
        <v>#N/A</v>
      </c>
      <c r="S260">
        <f t="shared" si="91"/>
        <v>3</v>
      </c>
      <c r="T260" t="e">
        <f t="shared" si="92"/>
        <v>#N/A</v>
      </c>
    </row>
    <row r="261" spans="1:20" x14ac:dyDescent="0.2">
      <c r="A261" s="1"/>
      <c r="B261" s="1">
        <f t="shared" si="93"/>
        <v>4</v>
      </c>
      <c r="C261" s="1">
        <v>1.5974044799804601E-2</v>
      </c>
      <c r="D261" s="1">
        <v>13.492107391357401</v>
      </c>
      <c r="E261" s="1">
        <v>5.7935714721679597E-2</v>
      </c>
      <c r="F261" s="1">
        <v>1.5974044799804601E-2</v>
      </c>
      <c r="G261" s="1">
        <v>13.3500099182128</v>
      </c>
      <c r="H261" s="1">
        <v>5.6982040405273403E-2</v>
      </c>
      <c r="I261" s="1">
        <v>1.5974044799804601E-2</v>
      </c>
      <c r="J261" s="1">
        <v>13.7522220611572</v>
      </c>
      <c r="K261" s="1">
        <v>5.8174133300781201E-2</v>
      </c>
      <c r="L261" s="1">
        <f t="shared" si="78"/>
        <v>1.5974044799804601E-2</v>
      </c>
      <c r="M261" s="1">
        <f t="shared" si="88"/>
        <v>13.531446456909132</v>
      </c>
      <c r="N261" s="1">
        <f t="shared" si="89"/>
        <v>5.7697296142578069E-2</v>
      </c>
      <c r="O261" s="1" t="str">
        <f>_xlfn.XLOOKUP(MAX(L261:N261),L261:N261,L$1:N$1)</f>
        <v>Count Sort (Averaged)</v>
      </c>
      <c r="P261" s="1">
        <f t="shared" si="94"/>
        <v>4</v>
      </c>
      <c r="Q261" s="1">
        <f t="shared" si="95"/>
        <v>17</v>
      </c>
      <c r="R261" t="e">
        <f t="shared" si="90"/>
        <v>#N/A</v>
      </c>
      <c r="S261">
        <f t="shared" si="91"/>
        <v>4</v>
      </c>
      <c r="T261" t="e">
        <f t="shared" si="92"/>
        <v>#N/A</v>
      </c>
    </row>
    <row r="262" spans="1:20" x14ac:dyDescent="0.2">
      <c r="A262" s="1"/>
      <c r="B262" s="1">
        <f t="shared" si="93"/>
        <v>5</v>
      </c>
      <c r="C262" s="1">
        <v>3.7670135498046799E-2</v>
      </c>
      <c r="D262" s="1">
        <v>16.602277755737301</v>
      </c>
      <c r="E262" s="1">
        <v>9.2029571533203097E-2</v>
      </c>
      <c r="F262" s="1">
        <v>3.7908554077148403E-2</v>
      </c>
      <c r="G262" s="1">
        <v>15.892982482910099</v>
      </c>
      <c r="H262" s="1">
        <v>8.9168548583984306E-2</v>
      </c>
      <c r="I262" s="1">
        <v>3.7908554077148403E-2</v>
      </c>
      <c r="J262" s="1">
        <v>18.413066864013601</v>
      </c>
      <c r="K262" s="1">
        <v>8.9883804321288993E-2</v>
      </c>
      <c r="L262" s="1">
        <f t="shared" si="78"/>
        <v>3.7829081217447873E-2</v>
      </c>
      <c r="M262" s="1">
        <f t="shared" si="88"/>
        <v>16.969442367553668</v>
      </c>
      <c r="N262" s="1">
        <f t="shared" si="89"/>
        <v>9.0360641479492132E-2</v>
      </c>
      <c r="O262" s="1" t="str">
        <f>_xlfn.XLOOKUP(MAX(L262:N262),L262:N262,L$1:N$1)</f>
        <v>Count Sort (Averaged)</v>
      </c>
      <c r="P262" s="1">
        <f t="shared" si="94"/>
        <v>5</v>
      </c>
      <c r="Q262" s="1">
        <f t="shared" si="95"/>
        <v>17</v>
      </c>
      <c r="R262" t="e">
        <f t="shared" si="90"/>
        <v>#N/A</v>
      </c>
      <c r="S262">
        <f t="shared" si="91"/>
        <v>5</v>
      </c>
      <c r="T262" t="e">
        <f t="shared" si="92"/>
        <v>#N/A</v>
      </c>
    </row>
    <row r="263" spans="1:20" x14ac:dyDescent="0.2">
      <c r="A263" s="1"/>
      <c r="B263" s="1">
        <f t="shared" si="93"/>
        <v>6</v>
      </c>
      <c r="C263" s="1">
        <v>8.6069107055663993E-2</v>
      </c>
      <c r="D263" s="1">
        <v>13.8130187988281</v>
      </c>
      <c r="E263" s="1">
        <v>0.16093254089355399</v>
      </c>
      <c r="F263" s="1">
        <v>9.7036361694335896E-2</v>
      </c>
      <c r="G263" s="1">
        <v>13.3919715881347</v>
      </c>
      <c r="H263" s="1">
        <v>0.16522407531738201</v>
      </c>
      <c r="I263" s="1">
        <v>8.58306884765625E-2</v>
      </c>
      <c r="J263" s="1">
        <v>17.734766006469702</v>
      </c>
      <c r="K263" s="1">
        <v>0.13899803161620999</v>
      </c>
      <c r="L263" s="1">
        <f t="shared" si="78"/>
        <v>8.9645385742187458E-2</v>
      </c>
      <c r="M263" s="1">
        <f t="shared" si="88"/>
        <v>14.979918797810834</v>
      </c>
      <c r="N263" s="1">
        <f t="shared" si="89"/>
        <v>0.15505154927571532</v>
      </c>
      <c r="O263" s="1" t="str">
        <f>_xlfn.XLOOKUP(MAX(L263:N263),L263:N263,L$1:N$1)</f>
        <v>Count Sort (Averaged)</v>
      </c>
      <c r="P263" s="1">
        <f t="shared" si="94"/>
        <v>6</v>
      </c>
      <c r="Q263" s="1">
        <f t="shared" si="95"/>
        <v>17</v>
      </c>
      <c r="R263" t="e">
        <f t="shared" si="90"/>
        <v>#N/A</v>
      </c>
      <c r="S263">
        <f t="shared" si="91"/>
        <v>6</v>
      </c>
      <c r="T263" t="e">
        <f t="shared" si="92"/>
        <v>#N/A</v>
      </c>
    </row>
    <row r="264" spans="1:20" x14ac:dyDescent="0.2">
      <c r="A264" s="1"/>
      <c r="B264" s="1">
        <f t="shared" si="93"/>
        <v>7</v>
      </c>
      <c r="C264" s="1">
        <v>0.19407272338867099</v>
      </c>
      <c r="D264" s="1">
        <v>16.894102096557599</v>
      </c>
      <c r="E264" s="1">
        <v>0.26488304138183499</v>
      </c>
      <c r="F264" s="1">
        <v>0.19001960754394501</v>
      </c>
      <c r="G264" s="1">
        <v>17.135143280029201</v>
      </c>
      <c r="H264" s="1">
        <v>0.26702880859375</v>
      </c>
      <c r="I264" s="1">
        <v>0.18906593322753901</v>
      </c>
      <c r="J264" s="1">
        <v>20.549058914184499</v>
      </c>
      <c r="K264" s="1">
        <v>0.26297569274902299</v>
      </c>
      <c r="L264" s="1">
        <f t="shared" si="78"/>
        <v>0.19105275472005168</v>
      </c>
      <c r="M264" s="1">
        <f t="shared" si="88"/>
        <v>18.192768096923768</v>
      </c>
      <c r="N264" s="1">
        <f t="shared" si="89"/>
        <v>0.264962514241536</v>
      </c>
      <c r="O264" s="1" t="str">
        <f>_xlfn.XLOOKUP(MAX(L264:N264),L264:N264,L$1:N$1)</f>
        <v>Count Sort (Averaged)</v>
      </c>
      <c r="P264" s="1">
        <f t="shared" si="94"/>
        <v>7</v>
      </c>
      <c r="Q264" s="1">
        <f t="shared" si="95"/>
        <v>17</v>
      </c>
      <c r="R264" t="e">
        <f t="shared" si="90"/>
        <v>#N/A</v>
      </c>
      <c r="S264">
        <f t="shared" si="91"/>
        <v>7</v>
      </c>
      <c r="T264" t="e">
        <f t="shared" si="92"/>
        <v>#N/A</v>
      </c>
    </row>
    <row r="265" spans="1:20" x14ac:dyDescent="0.2">
      <c r="A265" s="1"/>
      <c r="B265" s="1">
        <f t="shared" si="93"/>
        <v>8</v>
      </c>
      <c r="C265" s="1">
        <v>0.41723251342773399</v>
      </c>
      <c r="D265" s="1">
        <v>15.095949172973601</v>
      </c>
      <c r="E265" s="1">
        <v>0.53310394287109297</v>
      </c>
      <c r="F265" s="1">
        <v>0.41294097900390597</v>
      </c>
      <c r="G265" s="1">
        <v>14.026165008544901</v>
      </c>
      <c r="H265" s="1">
        <v>0.52595138549804599</v>
      </c>
      <c r="I265" s="1">
        <v>0.41103363037109297</v>
      </c>
      <c r="J265" s="1">
        <v>14.897108078002899</v>
      </c>
      <c r="K265" s="1">
        <v>0.53191184997558505</v>
      </c>
      <c r="L265" s="1">
        <f t="shared" si="78"/>
        <v>0.41373570760091094</v>
      </c>
      <c r="M265" s="1">
        <f t="shared" si="88"/>
        <v>14.673074086507134</v>
      </c>
      <c r="N265" s="1">
        <f t="shared" si="89"/>
        <v>0.53032239278157467</v>
      </c>
      <c r="O265" s="1" t="str">
        <f>_xlfn.XLOOKUP(MAX(L265:N265),L265:N265,L$1:N$1)</f>
        <v>Count Sort (Averaged)</v>
      </c>
      <c r="P265" s="1">
        <f t="shared" si="94"/>
        <v>8</v>
      </c>
      <c r="Q265" s="1">
        <f t="shared" si="95"/>
        <v>17</v>
      </c>
      <c r="R265" t="e">
        <f t="shared" si="90"/>
        <v>#N/A</v>
      </c>
      <c r="S265">
        <f t="shared" si="91"/>
        <v>8</v>
      </c>
      <c r="T265" t="e">
        <f t="shared" si="92"/>
        <v>#N/A</v>
      </c>
    </row>
    <row r="266" spans="1:20" x14ac:dyDescent="0.2">
      <c r="A266" s="1"/>
      <c r="B266" s="1">
        <f t="shared" si="93"/>
        <v>9</v>
      </c>
      <c r="C266" s="1">
        <v>0.87690353393554599</v>
      </c>
      <c r="D266" s="1">
        <v>14.034032821655201</v>
      </c>
      <c r="E266" s="1">
        <v>0.79917907714843694</v>
      </c>
      <c r="F266" s="1">
        <v>0.90289115905761697</v>
      </c>
      <c r="G266" s="1">
        <v>16.1001682281494</v>
      </c>
      <c r="H266" s="1">
        <v>0.79274177551269498</v>
      </c>
      <c r="I266" s="1">
        <v>0.90217590332031194</v>
      </c>
      <c r="J266" s="1">
        <v>14.806032180786101</v>
      </c>
      <c r="K266" s="1">
        <v>0.79584121704101496</v>
      </c>
      <c r="L266" s="1">
        <f t="shared" si="78"/>
        <v>0.89399019877115826</v>
      </c>
      <c r="M266" s="1">
        <f t="shared" si="88"/>
        <v>14.980077743530233</v>
      </c>
      <c r="N266" s="1">
        <f t="shared" si="89"/>
        <v>0.79592068990071574</v>
      </c>
      <c r="O266" s="1" t="str">
        <f>_xlfn.XLOOKUP(MAX(L266:N266),L266:N266,L$1:N$1)</f>
        <v>Count Sort (Averaged)</v>
      </c>
      <c r="P266" s="1">
        <f t="shared" si="94"/>
        <v>9</v>
      </c>
      <c r="Q266" s="1">
        <f t="shared" si="95"/>
        <v>17</v>
      </c>
      <c r="R266" t="e">
        <f t="shared" si="90"/>
        <v>#N/A</v>
      </c>
      <c r="S266">
        <f t="shared" si="91"/>
        <v>9</v>
      </c>
      <c r="T266" t="e">
        <f t="shared" si="92"/>
        <v>#N/A</v>
      </c>
    </row>
    <row r="267" spans="1:20" x14ac:dyDescent="0.2">
      <c r="A267" s="1"/>
      <c r="B267" s="1">
        <f t="shared" si="93"/>
        <v>10</v>
      </c>
      <c r="C267" s="1">
        <v>1.9259452819824201</v>
      </c>
      <c r="D267" s="1">
        <v>16.942024230956999</v>
      </c>
      <c r="E267" s="1">
        <v>1.6813278198242101</v>
      </c>
      <c r="F267" s="1">
        <v>2.0449161529540998</v>
      </c>
      <c r="G267" s="1">
        <v>17.394781112670898</v>
      </c>
      <c r="H267" s="1">
        <v>1.70278549194335</v>
      </c>
      <c r="I267" s="1">
        <v>2.05397605895996</v>
      </c>
      <c r="J267" s="1">
        <v>16.1938667297363</v>
      </c>
      <c r="K267" s="1">
        <v>1.6820430755615201</v>
      </c>
      <c r="L267" s="1">
        <f t="shared" si="78"/>
        <v>2.0082791646321598</v>
      </c>
      <c r="M267" s="1">
        <f t="shared" si="88"/>
        <v>16.843557357788068</v>
      </c>
      <c r="N267" s="1">
        <f t="shared" si="89"/>
        <v>1.6887187957763601</v>
      </c>
      <c r="O267" s="1" t="str">
        <f>_xlfn.XLOOKUP(MAX(L267:N267),L267:N267,L$1:N$1)</f>
        <v>Count Sort (Averaged)</v>
      </c>
      <c r="P267" s="1">
        <f t="shared" si="94"/>
        <v>10</v>
      </c>
      <c r="Q267" s="1">
        <f t="shared" si="95"/>
        <v>17</v>
      </c>
      <c r="R267" t="e">
        <f t="shared" si="90"/>
        <v>#N/A</v>
      </c>
      <c r="S267">
        <f t="shared" si="91"/>
        <v>10</v>
      </c>
      <c r="T267" t="e">
        <f t="shared" si="92"/>
        <v>#N/A</v>
      </c>
    </row>
    <row r="268" spans="1:20" x14ac:dyDescent="0.2">
      <c r="A268" s="1"/>
      <c r="B268" s="1">
        <f t="shared" si="93"/>
        <v>11</v>
      </c>
      <c r="C268" s="1">
        <v>4.34803962707519</v>
      </c>
      <c r="D268" s="1">
        <v>14.8067474365234</v>
      </c>
      <c r="E268" s="1">
        <v>3.16619873046875</v>
      </c>
      <c r="F268" s="1">
        <v>4.4758319854736301</v>
      </c>
      <c r="G268" s="1">
        <v>17.632961273193299</v>
      </c>
      <c r="H268" s="1">
        <v>3.1428337097167902</v>
      </c>
      <c r="I268" s="1">
        <v>4.302978515625</v>
      </c>
      <c r="J268" s="1">
        <v>14.941930770874</v>
      </c>
      <c r="K268" s="1">
        <v>3.1499862670898402</v>
      </c>
      <c r="L268" s="1">
        <f t="shared" si="78"/>
        <v>4.3756167093912728</v>
      </c>
      <c r="M268" s="1">
        <f t="shared" si="88"/>
        <v>15.793879826863567</v>
      </c>
      <c r="N268" s="1">
        <f t="shared" si="89"/>
        <v>3.1530062357584598</v>
      </c>
      <c r="O268" s="1" t="str">
        <f>_xlfn.XLOOKUP(MAX(L268:N268),L268:N268,L$1:N$1)</f>
        <v>Count Sort (Averaged)</v>
      </c>
      <c r="P268" s="1">
        <f t="shared" si="94"/>
        <v>11</v>
      </c>
      <c r="Q268" s="1">
        <f t="shared" si="95"/>
        <v>17</v>
      </c>
      <c r="R268" t="e">
        <f t="shared" si="90"/>
        <v>#N/A</v>
      </c>
      <c r="S268">
        <f t="shared" si="91"/>
        <v>11</v>
      </c>
      <c r="T268" t="e">
        <f t="shared" si="92"/>
        <v>#N/A</v>
      </c>
    </row>
    <row r="269" spans="1:20" x14ac:dyDescent="0.2">
      <c r="A269" s="1"/>
      <c r="B269" s="1">
        <f t="shared" si="93"/>
        <v>12</v>
      </c>
      <c r="C269" s="1">
        <v>9.5548629760742099</v>
      </c>
      <c r="D269" s="1">
        <v>16.942262649536101</v>
      </c>
      <c r="E269" s="1">
        <v>6.5121650695800701</v>
      </c>
      <c r="F269" s="1">
        <v>9.3400478363037092</v>
      </c>
      <c r="G269" s="1">
        <v>17.725944519042901</v>
      </c>
      <c r="H269" s="1">
        <v>6.3982009887695304</v>
      </c>
      <c r="I269" s="1">
        <v>9.5198154449462802</v>
      </c>
      <c r="J269" s="1">
        <v>17.11106300354</v>
      </c>
      <c r="K269" s="1">
        <v>6.7501068115234304</v>
      </c>
      <c r="L269" s="1">
        <f t="shared" si="78"/>
        <v>9.4715754191080652</v>
      </c>
      <c r="M269" s="1">
        <f t="shared" si="88"/>
        <v>17.259756724039665</v>
      </c>
      <c r="N269" s="1">
        <f t="shared" si="89"/>
        <v>6.5534909566243442</v>
      </c>
      <c r="O269" s="1" t="str">
        <f>_xlfn.XLOOKUP(MAX(L269:N269),L269:N269,L$1:N$1)</f>
        <v>Count Sort (Averaged)</v>
      </c>
      <c r="P269" s="1">
        <f t="shared" si="94"/>
        <v>12</v>
      </c>
      <c r="Q269" s="1">
        <f t="shared" si="95"/>
        <v>17</v>
      </c>
      <c r="R269" t="e">
        <f t="shared" si="90"/>
        <v>#N/A</v>
      </c>
      <c r="S269">
        <f t="shared" si="91"/>
        <v>12</v>
      </c>
      <c r="T269" t="e">
        <f t="shared" si="92"/>
        <v>#N/A</v>
      </c>
    </row>
    <row r="270" spans="1:20" x14ac:dyDescent="0.2">
      <c r="A270" s="1"/>
      <c r="B270" s="1">
        <f t="shared" si="93"/>
        <v>13</v>
      </c>
      <c r="C270" s="1">
        <v>20.4417705535888</v>
      </c>
      <c r="D270" s="1">
        <v>15.376329421996999</v>
      </c>
      <c r="E270" s="1">
        <v>13.081789016723601</v>
      </c>
      <c r="F270" s="1">
        <v>20.501852035522401</v>
      </c>
      <c r="G270" s="1">
        <v>16.206264495849599</v>
      </c>
      <c r="H270" s="1">
        <v>13.280153274536101</v>
      </c>
      <c r="I270" s="1">
        <v>21.075010299682599</v>
      </c>
      <c r="J270" s="1">
        <v>15.2339935302734</v>
      </c>
      <c r="K270" s="1">
        <v>14.104127883911101</v>
      </c>
      <c r="L270" s="1">
        <f t="shared" si="78"/>
        <v>20.672877629597934</v>
      </c>
      <c r="M270" s="1">
        <f t="shared" si="88"/>
        <v>15.605529149373332</v>
      </c>
      <c r="N270" s="1">
        <f t="shared" si="89"/>
        <v>13.488690058390267</v>
      </c>
      <c r="O270" s="1" t="str">
        <f>_xlfn.XLOOKUP(MAX(L270:N270),L270:N270,L$1:N$1)</f>
        <v>Merge Sort (Averaged)</v>
      </c>
      <c r="P270" s="1">
        <f t="shared" si="94"/>
        <v>13</v>
      </c>
      <c r="Q270" s="1">
        <f t="shared" si="95"/>
        <v>17</v>
      </c>
      <c r="R270">
        <f t="shared" si="90"/>
        <v>13</v>
      </c>
      <c r="S270" t="e">
        <f t="shared" si="91"/>
        <v>#N/A</v>
      </c>
      <c r="T270" t="e">
        <f t="shared" si="92"/>
        <v>#N/A</v>
      </c>
    </row>
    <row r="271" spans="1:20" x14ac:dyDescent="0.2">
      <c r="A271" s="1"/>
      <c r="B271" s="1">
        <f t="shared" si="93"/>
        <v>14</v>
      </c>
      <c r="C271" s="1">
        <v>43.994188308715799</v>
      </c>
      <c r="D271" s="1">
        <v>19.996166229248001</v>
      </c>
      <c r="E271" s="1">
        <v>30.411005020141602</v>
      </c>
      <c r="F271" s="1">
        <v>42.933702468871999</v>
      </c>
      <c r="G271" s="1">
        <v>21.067857742309499</v>
      </c>
      <c r="H271" s="1">
        <v>30.4210186004638</v>
      </c>
      <c r="I271" s="1">
        <v>45.375823974609297</v>
      </c>
      <c r="J271" s="1">
        <v>19.9639797210693</v>
      </c>
      <c r="K271" s="1">
        <v>30.061721801757798</v>
      </c>
      <c r="L271" s="1">
        <f t="shared" si="78"/>
        <v>44.101238250732365</v>
      </c>
      <c r="M271" s="1">
        <f t="shared" si="88"/>
        <v>20.342667897542267</v>
      </c>
      <c r="N271" s="1">
        <f t="shared" si="89"/>
        <v>30.297915140787733</v>
      </c>
      <c r="O271" s="1" t="str">
        <f>_xlfn.XLOOKUP(MAX(L271:N271),L271:N271,L$1:N$1)</f>
        <v>Merge Sort (Averaged)</v>
      </c>
      <c r="P271" s="1">
        <f t="shared" si="94"/>
        <v>14</v>
      </c>
      <c r="Q271" s="1">
        <f t="shared" si="95"/>
        <v>17</v>
      </c>
      <c r="R271">
        <f t="shared" si="90"/>
        <v>14</v>
      </c>
      <c r="S271" t="e">
        <f t="shared" si="91"/>
        <v>#N/A</v>
      </c>
      <c r="T271" t="e">
        <f t="shared" si="92"/>
        <v>#N/A</v>
      </c>
    </row>
    <row r="272" spans="1:20" x14ac:dyDescent="0.2">
      <c r="A272" s="1"/>
      <c r="B272" s="1">
        <f>B271+1</f>
        <v>15</v>
      </c>
      <c r="C272" s="1">
        <v>92.143058776855398</v>
      </c>
      <c r="D272" s="1">
        <v>19.4969177246093</v>
      </c>
      <c r="E272" s="1">
        <v>60.118198394775298</v>
      </c>
      <c r="F272" s="1">
        <v>91.136932373046804</v>
      </c>
      <c r="G272" s="1">
        <v>19.882917404174801</v>
      </c>
      <c r="H272" s="1">
        <v>61.666965484619098</v>
      </c>
      <c r="I272" s="1">
        <v>92.091798782348604</v>
      </c>
      <c r="J272" s="1">
        <v>19.263982772827099</v>
      </c>
      <c r="K272" s="1">
        <v>60.450792312621999</v>
      </c>
      <c r="L272" s="1">
        <f t="shared" si="78"/>
        <v>91.790596644083607</v>
      </c>
      <c r="M272" s="1">
        <f t="shared" si="88"/>
        <v>19.547939300537067</v>
      </c>
      <c r="N272" s="1">
        <f t="shared" si="89"/>
        <v>60.745318730672132</v>
      </c>
      <c r="O272" s="1" t="str">
        <f>_xlfn.XLOOKUP(MAX(L272:N272),L272:N272,L$1:N$1)</f>
        <v>Merge Sort (Averaged)</v>
      </c>
      <c r="P272" s="1">
        <f>P271+1</f>
        <v>15</v>
      </c>
      <c r="Q272" s="1">
        <f t="shared" si="95"/>
        <v>17</v>
      </c>
      <c r="R272">
        <f t="shared" si="90"/>
        <v>15</v>
      </c>
      <c r="S272" t="e">
        <f t="shared" si="91"/>
        <v>#N/A</v>
      </c>
      <c r="T272" t="e">
        <f t="shared" si="92"/>
        <v>#N/A</v>
      </c>
    </row>
    <row r="273" spans="1:20" x14ac:dyDescent="0.2">
      <c r="A273" s="1"/>
      <c r="B273" s="1">
        <f t="shared" si="93"/>
        <v>16</v>
      </c>
      <c r="C273" s="1">
        <v>196.14291191101</v>
      </c>
      <c r="D273" s="1">
        <v>29.450893402099599</v>
      </c>
      <c r="E273" s="1">
        <v>183.714151382446</v>
      </c>
      <c r="F273" s="1">
        <v>192.75522232055599</v>
      </c>
      <c r="G273" s="1">
        <v>31.104087829589801</v>
      </c>
      <c r="H273" s="1">
        <v>187.90125846862699</v>
      </c>
      <c r="I273" s="1">
        <v>196.29001617431601</v>
      </c>
      <c r="J273" s="1">
        <v>29.6211242675781</v>
      </c>
      <c r="K273" s="1">
        <v>185.56094169616699</v>
      </c>
      <c r="L273" s="1">
        <f t="shared" si="78"/>
        <v>195.06271680196065</v>
      </c>
      <c r="M273" s="1">
        <f t="shared" si="88"/>
        <v>30.058701833089163</v>
      </c>
      <c r="N273" s="1">
        <f t="shared" si="89"/>
        <v>185.7254505157467</v>
      </c>
      <c r="O273" s="1" t="str">
        <f>_xlfn.XLOOKUP(MAX(L273:N273),L273:N273,L$1:N$1)</f>
        <v>Merge Sort (Averaged)</v>
      </c>
      <c r="P273" s="1">
        <f t="shared" ref="P273:P286" si="96">P272+1</f>
        <v>16</v>
      </c>
      <c r="Q273" s="1">
        <f t="shared" si="95"/>
        <v>17</v>
      </c>
      <c r="R273">
        <f t="shared" si="90"/>
        <v>16</v>
      </c>
      <c r="S273" t="e">
        <f t="shared" si="91"/>
        <v>#N/A</v>
      </c>
      <c r="T273" t="e">
        <f t="shared" si="92"/>
        <v>#N/A</v>
      </c>
    </row>
    <row r="274" spans="1:20" x14ac:dyDescent="0.2">
      <c r="A274" s="1"/>
      <c r="B274" s="1">
        <f>1</f>
        <v>1</v>
      </c>
      <c r="C274" s="1">
        <v>4.0531158447265599E-3</v>
      </c>
      <c r="D274" s="1">
        <v>31.044244766235298</v>
      </c>
      <c r="E274" s="1">
        <v>3.7193298339843701E-2</v>
      </c>
      <c r="F274" s="1">
        <v>3.0994415283203099E-3</v>
      </c>
      <c r="G274" s="1">
        <v>30.484914779663001</v>
      </c>
      <c r="H274" s="1">
        <v>3.4093856811523403E-2</v>
      </c>
      <c r="I274" s="1">
        <v>3.0994415283203099E-3</v>
      </c>
      <c r="J274" s="1">
        <v>33.587932586669901</v>
      </c>
      <c r="K274" s="1">
        <v>3.6001205444335903E-2</v>
      </c>
      <c r="L274" s="1">
        <f t="shared" si="78"/>
        <v>3.4173329671223934E-3</v>
      </c>
      <c r="M274" s="1">
        <f t="shared" si="88"/>
        <v>31.705697377522728</v>
      </c>
      <c r="N274" s="1">
        <f t="shared" si="89"/>
        <v>3.576278686523434E-2</v>
      </c>
      <c r="O274" s="1" t="str">
        <f>_xlfn.XLOOKUP(MAX(L274:N274),L274:N274,L$1:N$1)</f>
        <v>Count Sort (Averaged)</v>
      </c>
      <c r="P274" s="1">
        <f>1</f>
        <v>1</v>
      </c>
      <c r="Q274" s="1">
        <f>Q258+1</f>
        <v>18</v>
      </c>
      <c r="R274" t="e">
        <f t="shared" si="90"/>
        <v>#N/A</v>
      </c>
      <c r="S274">
        <f t="shared" si="91"/>
        <v>1</v>
      </c>
      <c r="T274" t="e">
        <f t="shared" si="92"/>
        <v>#N/A</v>
      </c>
    </row>
    <row r="275" spans="1:20" x14ac:dyDescent="0.2">
      <c r="A275" s="1"/>
      <c r="B275" s="1">
        <f>B274+1</f>
        <v>2</v>
      </c>
      <c r="C275" s="1">
        <v>3.0994415283203099E-3</v>
      </c>
      <c r="D275" s="1">
        <v>33.270835876464801</v>
      </c>
      <c r="E275" s="1">
        <v>2.8133392333984299E-2</v>
      </c>
      <c r="F275" s="1">
        <v>3.0994415283203099E-3</v>
      </c>
      <c r="G275" s="1">
        <v>32.456398010253899</v>
      </c>
      <c r="H275" s="1">
        <v>2.7894973754882799E-2</v>
      </c>
      <c r="I275" s="1">
        <v>3.0994415283203099E-3</v>
      </c>
      <c r="J275" s="1">
        <v>34.101009368896399</v>
      </c>
      <c r="K275" s="1">
        <v>2.8133392333984299E-2</v>
      </c>
      <c r="L275" s="1">
        <f t="shared" si="78"/>
        <v>3.0994415283203103E-3</v>
      </c>
      <c r="M275" s="1">
        <f t="shared" si="88"/>
        <v>33.276081085205035</v>
      </c>
      <c r="N275" s="1">
        <f t="shared" si="89"/>
        <v>2.80539194742838E-2</v>
      </c>
      <c r="O275" s="1" t="str">
        <f>_xlfn.XLOOKUP(MAX(L275:N275),L275:N275,L$1:N$1)</f>
        <v>Count Sort (Averaged)</v>
      </c>
      <c r="P275" s="1">
        <f>P274+1</f>
        <v>2</v>
      </c>
      <c r="Q275" s="1">
        <f>Q274</f>
        <v>18</v>
      </c>
      <c r="R275" t="e">
        <f t="shared" si="90"/>
        <v>#N/A</v>
      </c>
      <c r="S275">
        <f t="shared" si="91"/>
        <v>2</v>
      </c>
      <c r="T275" t="e">
        <f t="shared" si="92"/>
        <v>#N/A</v>
      </c>
    </row>
    <row r="276" spans="1:20" x14ac:dyDescent="0.2">
      <c r="A276" s="1"/>
      <c r="B276" s="1">
        <f t="shared" ref="B276:B289" si="97">B275+1</f>
        <v>3</v>
      </c>
      <c r="C276" s="1">
        <v>6.1988830566406198E-3</v>
      </c>
      <c r="D276" s="1">
        <v>34.3899726867675</v>
      </c>
      <c r="E276" s="1">
        <v>3.5047531127929597E-2</v>
      </c>
      <c r="F276" s="1">
        <v>5.9604644775390599E-3</v>
      </c>
      <c r="G276" s="1">
        <v>33.556938171386697</v>
      </c>
      <c r="H276" s="1">
        <v>3.62396240234375E-2</v>
      </c>
      <c r="I276" s="1">
        <v>6.1988830566406198E-3</v>
      </c>
      <c r="J276" s="1">
        <v>34.300088882446197</v>
      </c>
      <c r="K276" s="1">
        <v>3.6954879760742097E-2</v>
      </c>
      <c r="L276" s="1">
        <f t="shared" si="78"/>
        <v>6.1194101969400993E-3</v>
      </c>
      <c r="M276" s="1">
        <f t="shared" si="88"/>
        <v>34.082333246866796</v>
      </c>
      <c r="N276" s="1">
        <f t="shared" si="89"/>
        <v>3.6080678304036405E-2</v>
      </c>
      <c r="O276" s="1" t="str">
        <f>_xlfn.XLOOKUP(MAX(L276:N276),L276:N276,L$1:N$1)</f>
        <v>Count Sort (Averaged)</v>
      </c>
      <c r="P276" s="1">
        <f t="shared" ref="P276:P289" si="98">P275+1</f>
        <v>3</v>
      </c>
      <c r="Q276" s="1">
        <f t="shared" ref="Q276:Q289" si="99">Q275</f>
        <v>18</v>
      </c>
      <c r="R276" t="e">
        <f t="shared" si="90"/>
        <v>#N/A</v>
      </c>
      <c r="S276">
        <f t="shared" si="91"/>
        <v>3</v>
      </c>
      <c r="T276" t="e">
        <f t="shared" si="92"/>
        <v>#N/A</v>
      </c>
    </row>
    <row r="277" spans="1:20" x14ac:dyDescent="0.2">
      <c r="A277" s="1"/>
      <c r="B277" s="1">
        <f t="shared" si="97"/>
        <v>4</v>
      </c>
      <c r="C277" s="1">
        <v>1.5974044799804601E-2</v>
      </c>
      <c r="D277" s="1">
        <v>35.210132598876903</v>
      </c>
      <c r="E277" s="1">
        <v>5.6982040405273403E-2</v>
      </c>
      <c r="F277" s="1">
        <v>1.5974044799804601E-2</v>
      </c>
      <c r="G277" s="1">
        <v>37.282943725585902</v>
      </c>
      <c r="H277" s="1">
        <v>5.8174133300781201E-2</v>
      </c>
      <c r="I277" s="1">
        <v>1.6212463378906201E-2</v>
      </c>
      <c r="J277" s="1">
        <v>35.408735275268498</v>
      </c>
      <c r="K277" s="1">
        <v>5.6982040405273403E-2</v>
      </c>
      <c r="L277" s="1">
        <f t="shared" si="78"/>
        <v>1.6053517659505134E-2</v>
      </c>
      <c r="M277" s="1">
        <f t="shared" si="88"/>
        <v>35.96727053324377</v>
      </c>
      <c r="N277" s="1">
        <f t="shared" si="89"/>
        <v>5.7379404703776005E-2</v>
      </c>
      <c r="O277" s="1" t="str">
        <f>_xlfn.XLOOKUP(MAX(L277:N277),L277:N277,L$1:N$1)</f>
        <v>Count Sort (Averaged)</v>
      </c>
      <c r="P277" s="1">
        <f t="shared" si="98"/>
        <v>4</v>
      </c>
      <c r="Q277" s="1">
        <f t="shared" si="99"/>
        <v>18</v>
      </c>
      <c r="R277" t="e">
        <f t="shared" si="90"/>
        <v>#N/A</v>
      </c>
      <c r="S277">
        <f t="shared" si="91"/>
        <v>4</v>
      </c>
      <c r="T277" t="e">
        <f t="shared" si="92"/>
        <v>#N/A</v>
      </c>
    </row>
    <row r="278" spans="1:20" x14ac:dyDescent="0.2">
      <c r="A278" s="1"/>
      <c r="B278" s="1">
        <f t="shared" si="97"/>
        <v>5</v>
      </c>
      <c r="C278" s="1">
        <v>3.7908554077148403E-2</v>
      </c>
      <c r="D278" s="1">
        <v>36.821842193603501</v>
      </c>
      <c r="E278" s="1">
        <v>9.1075897216796806E-2</v>
      </c>
      <c r="F278" s="1">
        <v>3.814697265625E-2</v>
      </c>
      <c r="G278" s="1">
        <v>40.474176406860302</v>
      </c>
      <c r="H278" s="1">
        <v>8.8930130004882799E-2</v>
      </c>
      <c r="I278" s="1">
        <v>3.814697265625E-2</v>
      </c>
      <c r="J278" s="1">
        <v>36.747932434082003</v>
      </c>
      <c r="K278" s="1">
        <v>9.1314315795898396E-2</v>
      </c>
      <c r="L278" s="1">
        <f t="shared" ref="L278:L320" si="100">AVERAGE(I278,F278,C278)</f>
        <v>3.806749979654947E-2</v>
      </c>
      <c r="M278" s="1">
        <f t="shared" si="88"/>
        <v>38.014650344848597</v>
      </c>
      <c r="N278" s="1">
        <f t="shared" si="89"/>
        <v>9.0440114339192676E-2</v>
      </c>
      <c r="O278" s="1" t="str">
        <f>_xlfn.XLOOKUP(MAX(L278:N278),L278:N278,L$1:N$1)</f>
        <v>Count Sort (Averaged)</v>
      </c>
      <c r="P278" s="1">
        <f t="shared" si="98"/>
        <v>5</v>
      </c>
      <c r="Q278" s="1">
        <f t="shared" si="99"/>
        <v>18</v>
      </c>
      <c r="R278" t="e">
        <f t="shared" si="90"/>
        <v>#N/A</v>
      </c>
      <c r="S278">
        <f t="shared" si="91"/>
        <v>5</v>
      </c>
      <c r="T278" t="e">
        <f t="shared" si="92"/>
        <v>#N/A</v>
      </c>
    </row>
    <row r="279" spans="1:20" x14ac:dyDescent="0.2">
      <c r="A279" s="1"/>
      <c r="B279" s="1">
        <f t="shared" si="97"/>
        <v>6</v>
      </c>
      <c r="C279" s="1">
        <v>9.0837478637695299E-2</v>
      </c>
      <c r="D279" s="1">
        <v>30.5039882659912</v>
      </c>
      <c r="E279" s="1">
        <v>0.13589859008788999</v>
      </c>
      <c r="F279" s="1">
        <v>8.4877014160156194E-2</v>
      </c>
      <c r="G279" s="1">
        <v>30.388832092285099</v>
      </c>
      <c r="H279" s="1">
        <v>0.15401840209960899</v>
      </c>
      <c r="I279" s="1">
        <v>8.4877014160156194E-2</v>
      </c>
      <c r="J279" s="1">
        <v>30.553102493286101</v>
      </c>
      <c r="K279" s="1">
        <v>0.13685226440429599</v>
      </c>
      <c r="L279" s="1">
        <f t="shared" si="100"/>
        <v>8.6863835652669238E-2</v>
      </c>
      <c r="M279" s="1">
        <f t="shared" si="88"/>
        <v>30.481974283854132</v>
      </c>
      <c r="N279" s="1">
        <f t="shared" si="89"/>
        <v>0.14225641886393167</v>
      </c>
      <c r="O279" s="1" t="str">
        <f>_xlfn.XLOOKUP(MAX(L279:N279),L279:N279,L$1:N$1)</f>
        <v>Count Sort (Averaged)</v>
      </c>
      <c r="P279" s="1">
        <f t="shared" si="98"/>
        <v>6</v>
      </c>
      <c r="Q279" s="1">
        <f t="shared" si="99"/>
        <v>18</v>
      </c>
      <c r="R279" t="e">
        <f t="shared" si="90"/>
        <v>#N/A</v>
      </c>
      <c r="S279">
        <f t="shared" si="91"/>
        <v>6</v>
      </c>
      <c r="T279" t="e">
        <f t="shared" si="92"/>
        <v>#N/A</v>
      </c>
    </row>
    <row r="280" spans="1:20" x14ac:dyDescent="0.2">
      <c r="A280" s="1"/>
      <c r="B280" s="1">
        <f t="shared" si="97"/>
        <v>7</v>
      </c>
      <c r="C280" s="1">
        <v>0.19192695617675701</v>
      </c>
      <c r="D280" s="1">
        <v>34.416913986205998</v>
      </c>
      <c r="E280" s="1">
        <v>0.26869773864745999</v>
      </c>
      <c r="F280" s="1">
        <v>0.19383430480957001</v>
      </c>
      <c r="G280" s="1">
        <v>34.373998641967702</v>
      </c>
      <c r="H280" s="1">
        <v>0.26702880859375</v>
      </c>
      <c r="I280" s="1">
        <v>0.20194053649902299</v>
      </c>
      <c r="J280" s="1">
        <v>32.878160476684499</v>
      </c>
      <c r="K280" s="1">
        <v>0.26488304138183499</v>
      </c>
      <c r="L280" s="1">
        <f t="shared" si="100"/>
        <v>0.19590059916178335</v>
      </c>
      <c r="M280" s="1">
        <f t="shared" si="88"/>
        <v>33.889691034952733</v>
      </c>
      <c r="N280" s="1">
        <f t="shared" si="89"/>
        <v>0.26686986287434838</v>
      </c>
      <c r="O280" s="1" t="str">
        <f>_xlfn.XLOOKUP(MAX(L280:N280),L280:N280,L$1:N$1)</f>
        <v>Count Sort (Averaged)</v>
      </c>
      <c r="P280" s="1">
        <f t="shared" si="98"/>
        <v>7</v>
      </c>
      <c r="Q280" s="1">
        <f t="shared" si="99"/>
        <v>18</v>
      </c>
      <c r="R280" t="e">
        <f t="shared" si="90"/>
        <v>#N/A</v>
      </c>
      <c r="S280">
        <f t="shared" si="91"/>
        <v>7</v>
      </c>
      <c r="T280" t="e">
        <f t="shared" si="92"/>
        <v>#N/A</v>
      </c>
    </row>
    <row r="281" spans="1:20" x14ac:dyDescent="0.2">
      <c r="A281" s="1"/>
      <c r="B281" s="1">
        <f t="shared" si="97"/>
        <v>8</v>
      </c>
      <c r="C281" s="1">
        <v>0.43392181396484297</v>
      </c>
      <c r="D281" s="1">
        <v>33.840894699096602</v>
      </c>
      <c r="E281" s="1">
        <v>0.53191184997558505</v>
      </c>
      <c r="F281" s="1">
        <v>0.41174888610839799</v>
      </c>
      <c r="G281" s="1">
        <v>33.999204635620103</v>
      </c>
      <c r="H281" s="1">
        <v>0.53286552429199197</v>
      </c>
      <c r="I281" s="1">
        <v>0.410079956054687</v>
      </c>
      <c r="J281" s="1">
        <v>33.478975296020501</v>
      </c>
      <c r="K281" s="1">
        <v>0.53191184997558505</v>
      </c>
      <c r="L281" s="1">
        <f t="shared" si="100"/>
        <v>0.41858355204264264</v>
      </c>
      <c r="M281" s="1">
        <f t="shared" si="88"/>
        <v>33.773024876912395</v>
      </c>
      <c r="N281" s="1">
        <f t="shared" si="89"/>
        <v>0.53222974141438739</v>
      </c>
      <c r="O281" s="1" t="str">
        <f>_xlfn.XLOOKUP(MAX(L281:N281),L281:N281,L$1:N$1)</f>
        <v>Count Sort (Averaged)</v>
      </c>
      <c r="P281" s="1">
        <f t="shared" si="98"/>
        <v>8</v>
      </c>
      <c r="Q281" s="1">
        <f t="shared" si="99"/>
        <v>18</v>
      </c>
      <c r="R281" t="e">
        <f t="shared" si="90"/>
        <v>#N/A</v>
      </c>
      <c r="S281">
        <f t="shared" si="91"/>
        <v>8</v>
      </c>
      <c r="T281" t="e">
        <f t="shared" si="92"/>
        <v>#N/A</v>
      </c>
    </row>
    <row r="282" spans="1:20" x14ac:dyDescent="0.2">
      <c r="A282" s="1"/>
      <c r="B282" s="1">
        <f t="shared" si="97"/>
        <v>9</v>
      </c>
      <c r="C282" s="1">
        <v>0.89693069458007801</v>
      </c>
      <c r="D282" s="1">
        <v>35.5191230773925</v>
      </c>
      <c r="E282" s="1">
        <v>0.81801414489746005</v>
      </c>
      <c r="F282" s="1">
        <v>0.90503692626953103</v>
      </c>
      <c r="G282" s="1">
        <v>35.696029663085902</v>
      </c>
      <c r="H282" s="1">
        <v>0.80275535583496005</v>
      </c>
      <c r="I282" s="1">
        <v>0.89907646179199197</v>
      </c>
      <c r="J282" s="1">
        <v>34.528017044067298</v>
      </c>
      <c r="K282" s="1">
        <v>0.80394744873046797</v>
      </c>
      <c r="L282" s="1">
        <f t="shared" si="100"/>
        <v>0.90034802754720034</v>
      </c>
      <c r="M282" s="1">
        <f t="shared" si="88"/>
        <v>35.247723261515233</v>
      </c>
      <c r="N282" s="1">
        <f t="shared" si="89"/>
        <v>0.80823898315429599</v>
      </c>
      <c r="O282" s="1" t="str">
        <f>_xlfn.XLOOKUP(MAX(L282:N282),L282:N282,L$1:N$1)</f>
        <v>Count Sort (Averaged)</v>
      </c>
      <c r="P282" s="1">
        <f t="shared" si="98"/>
        <v>9</v>
      </c>
      <c r="Q282" s="1">
        <f t="shared" si="99"/>
        <v>18</v>
      </c>
      <c r="R282" t="e">
        <f t="shared" si="90"/>
        <v>#N/A</v>
      </c>
      <c r="S282">
        <f t="shared" si="91"/>
        <v>9</v>
      </c>
      <c r="T282" t="e">
        <f t="shared" si="92"/>
        <v>#N/A</v>
      </c>
    </row>
    <row r="283" spans="1:20" x14ac:dyDescent="0.2">
      <c r="A283" s="1"/>
      <c r="B283" s="1">
        <f t="shared" si="97"/>
        <v>10</v>
      </c>
      <c r="C283" s="1">
        <v>1.92975997924804</v>
      </c>
      <c r="D283" s="1">
        <v>35.8929634094238</v>
      </c>
      <c r="E283" s="1">
        <v>1.74617767333984</v>
      </c>
      <c r="F283" s="1">
        <v>2.05206871032714</v>
      </c>
      <c r="G283" s="1">
        <v>35.759210586547802</v>
      </c>
      <c r="H283" s="1">
        <v>1.74522399902343</v>
      </c>
      <c r="I283" s="1">
        <v>2.05230712890625</v>
      </c>
      <c r="J283" s="1">
        <v>36.815166473388601</v>
      </c>
      <c r="K283" s="1">
        <v>1.79290771484375</v>
      </c>
      <c r="L283" s="1">
        <f t="shared" si="100"/>
        <v>2.0113786061604766</v>
      </c>
      <c r="M283" s="1">
        <f t="shared" si="88"/>
        <v>36.155780156453403</v>
      </c>
      <c r="N283" s="1">
        <f t="shared" si="89"/>
        <v>1.76143646240234</v>
      </c>
      <c r="O283" s="1" t="str">
        <f>_xlfn.XLOOKUP(MAX(L283:N283),L283:N283,L$1:N$1)</f>
        <v>Count Sort (Averaged)</v>
      </c>
      <c r="P283" s="1">
        <f t="shared" si="98"/>
        <v>10</v>
      </c>
      <c r="Q283" s="1">
        <f t="shared" si="99"/>
        <v>18</v>
      </c>
      <c r="R283" t="e">
        <f t="shared" si="90"/>
        <v>#N/A</v>
      </c>
      <c r="S283">
        <f t="shared" si="91"/>
        <v>10</v>
      </c>
      <c r="T283" t="e">
        <f t="shared" si="92"/>
        <v>#N/A</v>
      </c>
    </row>
    <row r="284" spans="1:20" x14ac:dyDescent="0.2">
      <c r="A284" s="1"/>
      <c r="B284" s="1">
        <f t="shared" si="97"/>
        <v>11</v>
      </c>
      <c r="C284" s="1">
        <v>4.4951438903808496</v>
      </c>
      <c r="D284" s="1">
        <v>31.883001327514599</v>
      </c>
      <c r="E284" s="1">
        <v>3.2200813293457</v>
      </c>
      <c r="F284" s="1">
        <v>4.4381618499755797</v>
      </c>
      <c r="G284" s="1">
        <v>31.760931015014599</v>
      </c>
      <c r="H284" s="1">
        <v>3.2150745391845699</v>
      </c>
      <c r="I284" s="1">
        <v>4.38690185546875</v>
      </c>
      <c r="J284" s="1">
        <v>30.4231643676757</v>
      </c>
      <c r="K284" s="1">
        <v>3.5500526428222599</v>
      </c>
      <c r="L284" s="1">
        <f t="shared" si="100"/>
        <v>4.4400691986083922</v>
      </c>
      <c r="M284" s="1">
        <f t="shared" si="88"/>
        <v>31.355698903401635</v>
      </c>
      <c r="N284" s="1">
        <f t="shared" si="89"/>
        <v>3.3284028371175101</v>
      </c>
      <c r="O284" s="1" t="str">
        <f>_xlfn.XLOOKUP(MAX(L284:N284),L284:N284,L$1:N$1)</f>
        <v>Count Sort (Averaged)</v>
      </c>
      <c r="P284" s="1">
        <f t="shared" si="98"/>
        <v>11</v>
      </c>
      <c r="Q284" s="1">
        <f t="shared" si="99"/>
        <v>18</v>
      </c>
      <c r="R284" t="e">
        <f t="shared" si="90"/>
        <v>#N/A</v>
      </c>
      <c r="S284">
        <f t="shared" si="91"/>
        <v>11</v>
      </c>
      <c r="T284" t="e">
        <f t="shared" si="92"/>
        <v>#N/A</v>
      </c>
    </row>
    <row r="285" spans="1:20" x14ac:dyDescent="0.2">
      <c r="A285" s="1"/>
      <c r="B285" s="1">
        <f t="shared" si="97"/>
        <v>12</v>
      </c>
      <c r="C285" s="1">
        <v>9.2258453369140607</v>
      </c>
      <c r="D285" s="1">
        <v>32.2537422180175</v>
      </c>
      <c r="E285" s="1">
        <v>7.0981979370117099</v>
      </c>
      <c r="F285" s="1">
        <v>9.1562271118163991</v>
      </c>
      <c r="G285" s="1">
        <v>31.738042831420898</v>
      </c>
      <c r="H285" s="1">
        <v>6.7782402038574201</v>
      </c>
      <c r="I285" s="1">
        <v>9.2718601226806605</v>
      </c>
      <c r="J285" s="1">
        <v>31.317949295043899</v>
      </c>
      <c r="K285" s="1">
        <v>7.4818134307861301</v>
      </c>
      <c r="L285" s="1">
        <f t="shared" si="100"/>
        <v>9.2179775238037056</v>
      </c>
      <c r="M285" s="1">
        <f t="shared" si="88"/>
        <v>31.769911448160769</v>
      </c>
      <c r="N285" s="1">
        <f t="shared" si="89"/>
        <v>7.1194171905517534</v>
      </c>
      <c r="O285" s="1" t="str">
        <f>_xlfn.XLOOKUP(MAX(L285:N285),L285:N285,L$1:N$1)</f>
        <v>Count Sort (Averaged)</v>
      </c>
      <c r="P285" s="1">
        <f t="shared" si="98"/>
        <v>12</v>
      </c>
      <c r="Q285" s="1">
        <f t="shared" si="99"/>
        <v>18</v>
      </c>
      <c r="R285" t="e">
        <f t="shared" si="90"/>
        <v>#N/A</v>
      </c>
      <c r="S285">
        <f t="shared" si="91"/>
        <v>12</v>
      </c>
      <c r="T285" t="e">
        <f t="shared" si="92"/>
        <v>#N/A</v>
      </c>
    </row>
    <row r="286" spans="1:20" x14ac:dyDescent="0.2">
      <c r="A286" s="1"/>
      <c r="B286" s="1">
        <f t="shared" si="97"/>
        <v>13</v>
      </c>
      <c r="C286" s="1">
        <v>20.689010620117099</v>
      </c>
      <c r="D286" s="1">
        <v>36.336183547973597</v>
      </c>
      <c r="E286" s="1">
        <v>14.2519474029541</v>
      </c>
      <c r="F286" s="1">
        <v>21.638154983520501</v>
      </c>
      <c r="G286" s="1">
        <v>35.745143890380803</v>
      </c>
      <c r="H286" s="1">
        <v>17.7900791168212</v>
      </c>
      <c r="I286" s="1">
        <v>21.136045455932599</v>
      </c>
      <c r="J286" s="1">
        <v>43.241024017333899</v>
      </c>
      <c r="K286" s="1">
        <v>15.2211189270019</v>
      </c>
      <c r="L286" s="1">
        <f t="shared" si="100"/>
        <v>21.154403686523398</v>
      </c>
      <c r="M286" s="1">
        <f t="shared" si="88"/>
        <v>38.440783818562771</v>
      </c>
      <c r="N286" s="1">
        <f t="shared" si="89"/>
        <v>15.754381815592401</v>
      </c>
      <c r="O286" s="1" t="str">
        <f>_xlfn.XLOOKUP(MAX(L286:N286),L286:N286,L$1:N$1)</f>
        <v>Count Sort (Averaged)</v>
      </c>
      <c r="P286" s="1">
        <f t="shared" si="98"/>
        <v>13</v>
      </c>
      <c r="Q286" s="1">
        <f t="shared" si="99"/>
        <v>18</v>
      </c>
      <c r="R286" t="e">
        <f t="shared" si="90"/>
        <v>#N/A</v>
      </c>
      <c r="S286">
        <f t="shared" si="91"/>
        <v>13</v>
      </c>
      <c r="T286" t="e">
        <f t="shared" si="92"/>
        <v>#N/A</v>
      </c>
    </row>
    <row r="287" spans="1:20" x14ac:dyDescent="0.2">
      <c r="A287" s="1"/>
      <c r="B287" s="1">
        <f t="shared" si="97"/>
        <v>14</v>
      </c>
      <c r="C287" s="1">
        <v>44.660091400146399</v>
      </c>
      <c r="D287" s="1">
        <v>37.039279937744098</v>
      </c>
      <c r="E287" s="1">
        <v>33.272266387939403</v>
      </c>
      <c r="F287" s="1">
        <v>44.553041458129798</v>
      </c>
      <c r="G287" s="1">
        <v>36.662101745605398</v>
      </c>
      <c r="H287" s="1">
        <v>36.956071853637603</v>
      </c>
      <c r="I287" s="1">
        <v>43.513059616088803</v>
      </c>
      <c r="J287" s="1">
        <v>36.914825439453097</v>
      </c>
      <c r="K287" s="1">
        <v>34.098863601684499</v>
      </c>
      <c r="L287" s="1">
        <f t="shared" si="100"/>
        <v>44.242064158121671</v>
      </c>
      <c r="M287" s="1">
        <f t="shared" si="88"/>
        <v>36.8720690409342</v>
      </c>
      <c r="N287" s="1">
        <f t="shared" si="89"/>
        <v>34.775733947753828</v>
      </c>
      <c r="O287" s="1" t="str">
        <f>_xlfn.XLOOKUP(MAX(L287:N287),L287:N287,L$1:N$1)</f>
        <v>Merge Sort (Averaged)</v>
      </c>
      <c r="P287" s="1">
        <f t="shared" si="98"/>
        <v>14</v>
      </c>
      <c r="Q287" s="1">
        <f t="shared" si="99"/>
        <v>18</v>
      </c>
      <c r="R287">
        <f t="shared" si="90"/>
        <v>14</v>
      </c>
      <c r="S287" t="e">
        <f t="shared" si="91"/>
        <v>#N/A</v>
      </c>
      <c r="T287" t="e">
        <f t="shared" si="92"/>
        <v>#N/A</v>
      </c>
    </row>
    <row r="288" spans="1:20" x14ac:dyDescent="0.2">
      <c r="A288" s="1"/>
      <c r="B288" s="1">
        <f>B287+1</f>
        <v>15</v>
      </c>
      <c r="C288" s="1">
        <v>93.959093093871999</v>
      </c>
      <c r="D288" s="1">
        <v>40.622234344482401</v>
      </c>
      <c r="E288" s="1">
        <v>67.574024200439396</v>
      </c>
      <c r="F288" s="1">
        <v>91.0992622375488</v>
      </c>
      <c r="G288" s="1">
        <v>41.072845458984297</v>
      </c>
      <c r="H288" s="1">
        <v>69.869756698608398</v>
      </c>
      <c r="I288" s="1">
        <v>91.636896133422795</v>
      </c>
      <c r="J288" s="1">
        <v>38.441896438598597</v>
      </c>
      <c r="K288" s="1">
        <v>71.5179443359375</v>
      </c>
      <c r="L288" s="1">
        <f t="shared" si="100"/>
        <v>92.231750488281193</v>
      </c>
      <c r="M288" s="1">
        <f t="shared" si="88"/>
        <v>40.045658747355098</v>
      </c>
      <c r="N288" s="1">
        <f t="shared" si="89"/>
        <v>69.65390841166176</v>
      </c>
      <c r="O288" s="1" t="str">
        <f>_xlfn.XLOOKUP(MAX(L288:N288),L288:N288,L$1:N$1)</f>
        <v>Merge Sort (Averaged)</v>
      </c>
      <c r="P288" s="1">
        <f>P287+1</f>
        <v>15</v>
      </c>
      <c r="Q288" s="1">
        <f t="shared" si="99"/>
        <v>18</v>
      </c>
      <c r="R288">
        <f t="shared" si="90"/>
        <v>15</v>
      </c>
      <c r="S288" t="e">
        <f t="shared" si="91"/>
        <v>#N/A</v>
      </c>
      <c r="T288" t="e">
        <f t="shared" si="92"/>
        <v>#N/A</v>
      </c>
    </row>
    <row r="289" spans="1:20" x14ac:dyDescent="0.2">
      <c r="A289" s="1"/>
      <c r="B289" s="1">
        <f t="shared" si="97"/>
        <v>16</v>
      </c>
      <c r="C289" s="1">
        <v>201.39908790588299</v>
      </c>
      <c r="D289" s="1">
        <v>55.478096008300703</v>
      </c>
      <c r="E289" s="1">
        <v>181.19287490844701</v>
      </c>
      <c r="F289" s="1">
        <v>194.07105445861799</v>
      </c>
      <c r="G289" s="1">
        <v>53.185224533080998</v>
      </c>
      <c r="H289" s="1">
        <v>183.419227600097</v>
      </c>
      <c r="I289" s="1">
        <v>197.78990745544399</v>
      </c>
      <c r="J289" s="1">
        <v>54.316759109496999</v>
      </c>
      <c r="K289" s="1">
        <v>186.94400787353501</v>
      </c>
      <c r="L289" s="1">
        <f t="shared" si="100"/>
        <v>197.75334993998163</v>
      </c>
      <c r="M289" s="1">
        <f t="shared" si="88"/>
        <v>54.326693216959569</v>
      </c>
      <c r="N289" s="1">
        <f t="shared" si="89"/>
        <v>183.85203679402636</v>
      </c>
      <c r="O289" s="1" t="str">
        <f>_xlfn.XLOOKUP(MAX(L289:N289),L289:N289,L$1:N$1)</f>
        <v>Merge Sort (Averaged)</v>
      </c>
      <c r="P289" s="1">
        <f t="shared" ref="P289:P302" si="101">P288+1</f>
        <v>16</v>
      </c>
      <c r="Q289" s="1">
        <f t="shared" si="99"/>
        <v>18</v>
      </c>
      <c r="R289">
        <f t="shared" si="90"/>
        <v>16</v>
      </c>
      <c r="S289" t="e">
        <f t="shared" si="91"/>
        <v>#N/A</v>
      </c>
      <c r="T289" t="e">
        <f t="shared" si="92"/>
        <v>#N/A</v>
      </c>
    </row>
    <row r="290" spans="1:20" x14ac:dyDescent="0.2">
      <c r="A290" s="1"/>
      <c r="B290" s="1">
        <f>1</f>
        <v>1</v>
      </c>
      <c r="C290" s="1">
        <v>2.1457672119140599E-3</v>
      </c>
      <c r="D290" s="1">
        <v>78.167915344238196</v>
      </c>
      <c r="E290" s="1">
        <v>3.5762786865234299E-2</v>
      </c>
      <c r="F290" s="1">
        <v>3.0994415283203099E-3</v>
      </c>
      <c r="G290" s="1">
        <v>78.348159790039006</v>
      </c>
      <c r="H290" s="1">
        <v>3.814697265625E-2</v>
      </c>
      <c r="I290" s="1">
        <v>2.86102294921875E-3</v>
      </c>
      <c r="J290" s="1">
        <v>76.508998870849595</v>
      </c>
      <c r="K290" s="1">
        <v>4.00543212890625E-2</v>
      </c>
      <c r="L290" s="1">
        <f t="shared" si="100"/>
        <v>2.7020772298177067E-3</v>
      </c>
      <c r="M290" s="1">
        <f t="shared" si="88"/>
        <v>77.675024668375599</v>
      </c>
      <c r="N290" s="1">
        <f t="shared" si="89"/>
        <v>3.7988026936848933E-2</v>
      </c>
      <c r="O290" s="1" t="str">
        <f>_xlfn.XLOOKUP(MAX(L290:N290),L290:N290,L$1:N$1)</f>
        <v>Count Sort (Averaged)</v>
      </c>
      <c r="P290" s="1">
        <f>1</f>
        <v>1</v>
      </c>
      <c r="Q290" s="1">
        <f>Q274+1</f>
        <v>19</v>
      </c>
      <c r="R290" t="e">
        <f t="shared" si="90"/>
        <v>#N/A</v>
      </c>
      <c r="S290">
        <f t="shared" si="91"/>
        <v>1</v>
      </c>
      <c r="T290" t="e">
        <f t="shared" si="92"/>
        <v>#N/A</v>
      </c>
    </row>
    <row r="291" spans="1:20" x14ac:dyDescent="0.2">
      <c r="A291" s="1"/>
      <c r="B291" s="1">
        <f>B290+1</f>
        <v>2</v>
      </c>
      <c r="C291" s="1">
        <v>2.6226043701171801E-3</v>
      </c>
      <c r="D291" s="1">
        <v>83.869934082031193</v>
      </c>
      <c r="E291" s="1">
        <v>3.1232833862304601E-2</v>
      </c>
      <c r="F291" s="1">
        <v>2.6226043701171801E-3</v>
      </c>
      <c r="G291" s="1">
        <v>84.697008132934499</v>
      </c>
      <c r="H291" s="1">
        <v>3.0994415283203101E-2</v>
      </c>
      <c r="I291" s="1">
        <v>3.0994415283203099E-3</v>
      </c>
      <c r="J291" s="1">
        <v>84.480047225952106</v>
      </c>
      <c r="K291" s="1">
        <v>3.0994415283203101E-2</v>
      </c>
      <c r="L291" s="1">
        <f t="shared" si="100"/>
        <v>2.7815500895182234E-3</v>
      </c>
      <c r="M291" s="1">
        <f t="shared" si="88"/>
        <v>84.348996480305928</v>
      </c>
      <c r="N291" s="1">
        <f t="shared" si="89"/>
        <v>3.10738881429036E-2</v>
      </c>
      <c r="O291" s="1" t="str">
        <f>_xlfn.XLOOKUP(MAX(L291:N291),L291:N291,L$1:N$1)</f>
        <v>Count Sort (Averaged)</v>
      </c>
      <c r="P291" s="1">
        <f>P290+1</f>
        <v>2</v>
      </c>
      <c r="Q291" s="1">
        <f>Q290</f>
        <v>19</v>
      </c>
      <c r="R291" t="e">
        <f t="shared" si="90"/>
        <v>#N/A</v>
      </c>
      <c r="S291">
        <f t="shared" si="91"/>
        <v>2</v>
      </c>
      <c r="T291" t="e">
        <f t="shared" si="92"/>
        <v>#N/A</v>
      </c>
    </row>
    <row r="292" spans="1:20" x14ac:dyDescent="0.2">
      <c r="A292" s="1"/>
      <c r="B292" s="1">
        <f t="shared" ref="B292:B305" si="102">B291+1</f>
        <v>3</v>
      </c>
      <c r="C292" s="1">
        <v>5.9604644775390599E-3</v>
      </c>
      <c r="D292" s="1">
        <v>82.824230194091797</v>
      </c>
      <c r="E292" s="1">
        <v>4.1961669921875E-2</v>
      </c>
      <c r="F292" s="1">
        <v>6.9141387939453099E-3</v>
      </c>
      <c r="G292" s="1">
        <v>83.311080932617102</v>
      </c>
      <c r="H292" s="1">
        <v>4.1961669921875E-2</v>
      </c>
      <c r="I292" s="1">
        <v>7.1525573730468698E-3</v>
      </c>
      <c r="J292" s="1">
        <v>84.128856658935504</v>
      </c>
      <c r="K292" s="1">
        <v>4.22000885009765E-2</v>
      </c>
      <c r="L292" s="1">
        <f t="shared" si="100"/>
        <v>6.6757202148437465E-3</v>
      </c>
      <c r="M292" s="1">
        <f t="shared" si="88"/>
        <v>83.421389261881473</v>
      </c>
      <c r="N292" s="1">
        <f t="shared" si="89"/>
        <v>4.2041142781575502E-2</v>
      </c>
      <c r="O292" s="1" t="str">
        <f>_xlfn.XLOOKUP(MAX(L292:N292),L292:N292,L$1:N$1)</f>
        <v>Count Sort (Averaged)</v>
      </c>
      <c r="P292" s="1">
        <f t="shared" ref="P292:P305" si="103">P291+1</f>
        <v>3</v>
      </c>
      <c r="Q292" s="1">
        <f t="shared" ref="Q292:Q305" si="104">Q291</f>
        <v>19</v>
      </c>
      <c r="R292" t="e">
        <f t="shared" si="90"/>
        <v>#N/A</v>
      </c>
      <c r="S292">
        <f t="shared" si="91"/>
        <v>3</v>
      </c>
      <c r="T292" t="e">
        <f t="shared" si="92"/>
        <v>#N/A</v>
      </c>
    </row>
    <row r="293" spans="1:20" x14ac:dyDescent="0.2">
      <c r="A293" s="1"/>
      <c r="B293" s="1">
        <f t="shared" si="102"/>
        <v>4</v>
      </c>
      <c r="C293" s="1">
        <v>1.6212463378906201E-2</v>
      </c>
      <c r="D293" s="1">
        <v>72.214841842651296</v>
      </c>
      <c r="E293" s="1">
        <v>5.8174133300781201E-2</v>
      </c>
      <c r="F293" s="1">
        <v>1.52587890625E-2</v>
      </c>
      <c r="G293" s="1">
        <v>72.842836380004798</v>
      </c>
      <c r="H293" s="1">
        <v>5.7220458984375E-2</v>
      </c>
      <c r="I293" s="1">
        <v>1.5735626220703101E-2</v>
      </c>
      <c r="J293" s="1">
        <v>72.713136672973604</v>
      </c>
      <c r="K293" s="1">
        <v>5.7935714721679597E-2</v>
      </c>
      <c r="L293" s="1">
        <f t="shared" si="100"/>
        <v>1.5735626220703101E-2</v>
      </c>
      <c r="M293" s="1">
        <f t="shared" si="88"/>
        <v>72.590271631876575</v>
      </c>
      <c r="N293" s="1">
        <f t="shared" si="89"/>
        <v>5.77767690022786E-2</v>
      </c>
      <c r="O293" s="1" t="str">
        <f>_xlfn.XLOOKUP(MAX(L293:N293),L293:N293,L$1:N$1)</f>
        <v>Count Sort (Averaged)</v>
      </c>
      <c r="P293" s="1">
        <f t="shared" si="103"/>
        <v>4</v>
      </c>
      <c r="Q293" s="1">
        <f t="shared" si="104"/>
        <v>19</v>
      </c>
      <c r="R293" t="e">
        <f t="shared" si="90"/>
        <v>#N/A</v>
      </c>
      <c r="S293">
        <f t="shared" si="91"/>
        <v>4</v>
      </c>
      <c r="T293" t="e">
        <f t="shared" si="92"/>
        <v>#N/A</v>
      </c>
    </row>
    <row r="294" spans="1:20" x14ac:dyDescent="0.2">
      <c r="A294" s="1"/>
      <c r="B294" s="1">
        <f t="shared" si="102"/>
        <v>5</v>
      </c>
      <c r="C294" s="1">
        <v>3.7908554077148403E-2</v>
      </c>
      <c r="D294" s="1">
        <v>81.864118576049805</v>
      </c>
      <c r="E294" s="1">
        <v>0.10800361633300699</v>
      </c>
      <c r="F294" s="1">
        <v>3.6954879760742097E-2</v>
      </c>
      <c r="G294" s="1">
        <v>83.413124084472599</v>
      </c>
      <c r="H294" s="1">
        <v>9.0122222900390597E-2</v>
      </c>
      <c r="I294" s="1">
        <v>3.7908554077148403E-2</v>
      </c>
      <c r="J294" s="1">
        <v>82.390069961547795</v>
      </c>
      <c r="K294" s="1">
        <v>9.0122222900390597E-2</v>
      </c>
      <c r="L294" s="1">
        <f t="shared" si="100"/>
        <v>3.7590662638346296E-2</v>
      </c>
      <c r="M294" s="1">
        <f t="shared" si="88"/>
        <v>82.555770874023395</v>
      </c>
      <c r="N294" s="1">
        <f t="shared" si="89"/>
        <v>9.6082687377929396E-2</v>
      </c>
      <c r="O294" s="1" t="str">
        <f>_xlfn.XLOOKUP(MAX(L294:N294),L294:N294,L$1:N$1)</f>
        <v>Count Sort (Averaged)</v>
      </c>
      <c r="P294" s="1">
        <f t="shared" si="103"/>
        <v>5</v>
      </c>
      <c r="Q294" s="1">
        <f t="shared" si="104"/>
        <v>19</v>
      </c>
      <c r="R294" t="e">
        <f t="shared" si="90"/>
        <v>#N/A</v>
      </c>
      <c r="S294">
        <f t="shared" si="91"/>
        <v>5</v>
      </c>
      <c r="T294" t="e">
        <f t="shared" si="92"/>
        <v>#N/A</v>
      </c>
    </row>
    <row r="295" spans="1:20" x14ac:dyDescent="0.2">
      <c r="A295" s="1"/>
      <c r="B295" s="1">
        <f t="shared" si="102"/>
        <v>6</v>
      </c>
      <c r="C295" s="1">
        <v>8.5115432739257799E-2</v>
      </c>
      <c r="D295" s="1">
        <v>79.516172409057603</v>
      </c>
      <c r="E295" s="1">
        <v>0.18095970153808499</v>
      </c>
      <c r="F295" s="1">
        <v>8.4877014160156194E-2</v>
      </c>
      <c r="G295" s="1">
        <v>80.376863479614201</v>
      </c>
      <c r="H295" s="1">
        <v>0.19097328186035101</v>
      </c>
      <c r="I295" s="1">
        <v>8.5115432739257799E-2</v>
      </c>
      <c r="J295" s="1">
        <v>80.364942550659094</v>
      </c>
      <c r="K295" s="1">
        <v>0.19288063049316401</v>
      </c>
      <c r="L295" s="1">
        <f t="shared" si="100"/>
        <v>8.5035959879557269E-2</v>
      </c>
      <c r="M295" s="1">
        <f t="shared" si="88"/>
        <v>80.085992813110295</v>
      </c>
      <c r="N295" s="1">
        <f t="shared" si="89"/>
        <v>0.18827120463053335</v>
      </c>
      <c r="O295" s="1" t="str">
        <f>_xlfn.XLOOKUP(MAX(L295:N295),L295:N295,L$1:N$1)</f>
        <v>Count Sort (Averaged)</v>
      </c>
      <c r="P295" s="1">
        <f t="shared" si="103"/>
        <v>6</v>
      </c>
      <c r="Q295" s="1">
        <f t="shared" si="104"/>
        <v>19</v>
      </c>
      <c r="R295" t="e">
        <f t="shared" si="90"/>
        <v>#N/A</v>
      </c>
      <c r="S295">
        <f t="shared" si="91"/>
        <v>6</v>
      </c>
      <c r="T295" t="e">
        <f t="shared" si="92"/>
        <v>#N/A</v>
      </c>
    </row>
    <row r="296" spans="1:20" x14ac:dyDescent="0.2">
      <c r="A296" s="1"/>
      <c r="B296" s="1">
        <f t="shared" si="102"/>
        <v>7</v>
      </c>
      <c r="C296" s="1">
        <v>0.19192695617675701</v>
      </c>
      <c r="D296" s="1">
        <v>79.828977584838796</v>
      </c>
      <c r="E296" s="1">
        <v>0.26702880859375</v>
      </c>
      <c r="F296" s="1">
        <v>0.19097328186035101</v>
      </c>
      <c r="G296" s="1">
        <v>78.805923461914006</v>
      </c>
      <c r="H296" s="1">
        <v>0.26297569274902299</v>
      </c>
      <c r="I296" s="1">
        <v>0.19574165344238201</v>
      </c>
      <c r="J296" s="1">
        <v>81.338167190551701</v>
      </c>
      <c r="K296" s="1">
        <v>0.268936157226562</v>
      </c>
      <c r="L296" s="1">
        <f t="shared" si="100"/>
        <v>0.19288063049316337</v>
      </c>
      <c r="M296" s="1">
        <f t="shared" si="88"/>
        <v>79.991022745768177</v>
      </c>
      <c r="N296" s="1">
        <f t="shared" si="89"/>
        <v>0.26631355285644503</v>
      </c>
      <c r="O296" s="1" t="str">
        <f>_xlfn.XLOOKUP(MAX(L296:N296),L296:N296,L$1:N$1)</f>
        <v>Count Sort (Averaged)</v>
      </c>
      <c r="P296" s="1">
        <f t="shared" si="103"/>
        <v>7</v>
      </c>
      <c r="Q296" s="1">
        <f t="shared" si="104"/>
        <v>19</v>
      </c>
      <c r="R296" t="e">
        <f t="shared" si="90"/>
        <v>#N/A</v>
      </c>
      <c r="S296">
        <f t="shared" si="91"/>
        <v>7</v>
      </c>
      <c r="T296" t="e">
        <f t="shared" si="92"/>
        <v>#N/A</v>
      </c>
    </row>
    <row r="297" spans="1:20" x14ac:dyDescent="0.2">
      <c r="A297" s="1"/>
      <c r="B297" s="1">
        <f t="shared" si="102"/>
        <v>8</v>
      </c>
      <c r="C297" s="1">
        <v>0.41413307189941401</v>
      </c>
      <c r="D297" s="1">
        <v>77.741146087646399</v>
      </c>
      <c r="E297" s="1">
        <v>0.53596496582031194</v>
      </c>
      <c r="F297" s="1">
        <v>0.41222572326660101</v>
      </c>
      <c r="G297" s="1">
        <v>77.963113784789996</v>
      </c>
      <c r="H297" s="1">
        <v>0.52618980407714799</v>
      </c>
      <c r="I297" s="1">
        <v>0.42605400085449202</v>
      </c>
      <c r="J297" s="1">
        <v>78.364133834838796</v>
      </c>
      <c r="K297" s="1">
        <v>0.5340576171875</v>
      </c>
      <c r="L297" s="1">
        <f t="shared" si="100"/>
        <v>0.41747093200683572</v>
      </c>
      <c r="M297" s="1">
        <f t="shared" si="88"/>
        <v>78.022797902425069</v>
      </c>
      <c r="N297" s="1">
        <f t="shared" si="89"/>
        <v>0.53207079569498672</v>
      </c>
      <c r="O297" s="1" t="str">
        <f>_xlfn.XLOOKUP(MAX(L297:N297),L297:N297,L$1:N$1)</f>
        <v>Count Sort (Averaged)</v>
      </c>
      <c r="P297" s="1">
        <f t="shared" si="103"/>
        <v>8</v>
      </c>
      <c r="Q297" s="1">
        <f t="shared" si="104"/>
        <v>19</v>
      </c>
      <c r="R297" t="e">
        <f t="shared" si="90"/>
        <v>#N/A</v>
      </c>
      <c r="S297">
        <f t="shared" si="91"/>
        <v>8</v>
      </c>
      <c r="T297" t="e">
        <f t="shared" si="92"/>
        <v>#N/A</v>
      </c>
    </row>
    <row r="298" spans="1:20" x14ac:dyDescent="0.2">
      <c r="A298" s="1"/>
      <c r="B298" s="1">
        <f t="shared" si="102"/>
        <v>9</v>
      </c>
      <c r="C298" s="1">
        <v>0.93317031860351496</v>
      </c>
      <c r="D298" s="1">
        <v>77.131032943725501</v>
      </c>
      <c r="E298" s="1">
        <v>1.13511085510253</v>
      </c>
      <c r="F298" s="1">
        <v>0.90479850769042902</v>
      </c>
      <c r="G298" s="1">
        <v>77.029228210449205</v>
      </c>
      <c r="H298" s="1">
        <v>1.1260509490966699</v>
      </c>
      <c r="I298" s="1">
        <v>0.90789794921875</v>
      </c>
      <c r="J298" s="1">
        <v>82.053184509277301</v>
      </c>
      <c r="K298" s="1">
        <v>1.1310577392578101</v>
      </c>
      <c r="L298" s="1">
        <f t="shared" si="100"/>
        <v>0.91528892517089799</v>
      </c>
      <c r="M298" s="1">
        <f t="shared" si="88"/>
        <v>78.737815221150669</v>
      </c>
      <c r="N298" s="1">
        <f t="shared" si="89"/>
        <v>1.1307398478190034</v>
      </c>
      <c r="O298" s="1" t="str">
        <f>_xlfn.XLOOKUP(MAX(L298:N298),L298:N298,L$1:N$1)</f>
        <v>Count Sort (Averaged)</v>
      </c>
      <c r="P298" s="1">
        <f t="shared" si="103"/>
        <v>9</v>
      </c>
      <c r="Q298" s="1">
        <f t="shared" si="104"/>
        <v>19</v>
      </c>
      <c r="R298" t="e">
        <f t="shared" si="90"/>
        <v>#N/A</v>
      </c>
      <c r="S298">
        <f t="shared" si="91"/>
        <v>9</v>
      </c>
      <c r="T298" t="e">
        <f t="shared" si="92"/>
        <v>#N/A</v>
      </c>
    </row>
    <row r="299" spans="1:20" x14ac:dyDescent="0.2">
      <c r="A299" s="1"/>
      <c r="B299" s="1">
        <f t="shared" si="102"/>
        <v>10</v>
      </c>
      <c r="C299" s="1">
        <v>2.05397605895996</v>
      </c>
      <c r="D299" s="1">
        <v>90.683937072753906</v>
      </c>
      <c r="E299" s="1">
        <v>1.64031982421875</v>
      </c>
      <c r="F299" s="1">
        <v>2.0849704742431601</v>
      </c>
      <c r="G299" s="1">
        <v>85.3118896484375</v>
      </c>
      <c r="H299" s="1">
        <v>1.64604187011718</v>
      </c>
      <c r="I299" s="1">
        <v>2.0480155944824201</v>
      </c>
      <c r="J299" s="1">
        <v>85.363864898681598</v>
      </c>
      <c r="K299" s="1">
        <v>1.64198875427246</v>
      </c>
      <c r="L299" s="1">
        <f t="shared" si="100"/>
        <v>2.0623207092285134</v>
      </c>
      <c r="M299" s="1">
        <f t="shared" si="88"/>
        <v>87.11989720662433</v>
      </c>
      <c r="N299" s="1">
        <f t="shared" si="89"/>
        <v>1.6427834828694632</v>
      </c>
      <c r="O299" s="1" t="str">
        <f>_xlfn.XLOOKUP(MAX(L299:N299),L299:N299,L$1:N$1)</f>
        <v>Count Sort (Averaged)</v>
      </c>
      <c r="P299" s="1">
        <f t="shared" si="103"/>
        <v>10</v>
      </c>
      <c r="Q299" s="1">
        <f t="shared" si="104"/>
        <v>19</v>
      </c>
      <c r="R299" t="e">
        <f t="shared" si="90"/>
        <v>#N/A</v>
      </c>
      <c r="S299">
        <f t="shared" si="91"/>
        <v>10</v>
      </c>
      <c r="T299" t="e">
        <f t="shared" si="92"/>
        <v>#N/A</v>
      </c>
    </row>
    <row r="300" spans="1:20" x14ac:dyDescent="0.2">
      <c r="A300" s="1"/>
      <c r="B300" s="1">
        <f t="shared" si="102"/>
        <v>11</v>
      </c>
      <c r="C300" s="1">
        <v>4.5959949493408203</v>
      </c>
      <c r="D300" s="1">
        <v>73.241949081420898</v>
      </c>
      <c r="E300" s="1">
        <v>3.2620429992675701</v>
      </c>
      <c r="F300" s="1">
        <v>4.34207916259765</v>
      </c>
      <c r="G300" s="1">
        <v>77.734947204589801</v>
      </c>
      <c r="H300" s="1">
        <v>3.2169818878173801</v>
      </c>
      <c r="I300" s="1">
        <v>4.2390823364257804</v>
      </c>
      <c r="J300" s="1">
        <v>74.208021163940401</v>
      </c>
      <c r="K300" s="1">
        <v>3.20410728454589</v>
      </c>
      <c r="L300" s="1">
        <f t="shared" si="100"/>
        <v>4.3923854827880833</v>
      </c>
      <c r="M300" s="1">
        <f t="shared" si="88"/>
        <v>75.061639149983705</v>
      </c>
      <c r="N300" s="1">
        <f t="shared" si="89"/>
        <v>3.2277107238769474</v>
      </c>
      <c r="O300" s="1" t="str">
        <f>_xlfn.XLOOKUP(MAX(L300:N300),L300:N300,L$1:N$1)</f>
        <v>Count Sort (Averaged)</v>
      </c>
      <c r="P300" s="1">
        <f t="shared" si="103"/>
        <v>11</v>
      </c>
      <c r="Q300" s="1">
        <f t="shared" si="104"/>
        <v>19</v>
      </c>
      <c r="R300" t="e">
        <f t="shared" si="90"/>
        <v>#N/A</v>
      </c>
      <c r="S300">
        <f t="shared" si="91"/>
        <v>11</v>
      </c>
      <c r="T300" t="e">
        <f t="shared" si="92"/>
        <v>#N/A</v>
      </c>
    </row>
    <row r="301" spans="1:20" x14ac:dyDescent="0.2">
      <c r="A301" s="1"/>
      <c r="B301" s="1">
        <f t="shared" si="102"/>
        <v>12</v>
      </c>
      <c r="C301" s="1">
        <v>9.4857215881347603</v>
      </c>
      <c r="D301" s="1">
        <v>82.917928695678697</v>
      </c>
      <c r="E301" s="1">
        <v>6.5867900848388601</v>
      </c>
      <c r="F301" s="1">
        <v>9.3169212341308594</v>
      </c>
      <c r="G301" s="1">
        <v>83.809614181518498</v>
      </c>
      <c r="H301" s="1">
        <v>6.5472126007079998</v>
      </c>
      <c r="I301" s="1">
        <v>9.7799301147460902</v>
      </c>
      <c r="J301" s="1">
        <v>82.650899887084904</v>
      </c>
      <c r="K301" s="1">
        <v>7.1423053741454998</v>
      </c>
      <c r="L301" s="1">
        <f t="shared" si="100"/>
        <v>9.5275243123372366</v>
      </c>
      <c r="M301" s="1">
        <f t="shared" si="88"/>
        <v>83.126147588094042</v>
      </c>
      <c r="N301" s="1">
        <f t="shared" si="89"/>
        <v>6.7587693532307869</v>
      </c>
      <c r="O301" s="1" t="str">
        <f>_xlfn.XLOOKUP(MAX(L301:N301),L301:N301,L$1:N$1)</f>
        <v>Count Sort (Averaged)</v>
      </c>
      <c r="P301" s="1">
        <f t="shared" si="103"/>
        <v>12</v>
      </c>
      <c r="Q301" s="1">
        <f t="shared" si="104"/>
        <v>19</v>
      </c>
      <c r="R301" t="e">
        <f t="shared" si="90"/>
        <v>#N/A</v>
      </c>
      <c r="S301">
        <f t="shared" si="91"/>
        <v>12</v>
      </c>
      <c r="T301" t="e">
        <f t="shared" si="92"/>
        <v>#N/A</v>
      </c>
    </row>
    <row r="302" spans="1:20" x14ac:dyDescent="0.2">
      <c r="A302" s="1"/>
      <c r="B302" s="1">
        <f t="shared" si="102"/>
        <v>13</v>
      </c>
      <c r="C302" s="1">
        <v>20.8930969238281</v>
      </c>
      <c r="D302" s="1">
        <v>83.626985549926701</v>
      </c>
      <c r="E302" s="1">
        <v>15.5720710754394</v>
      </c>
      <c r="F302" s="1">
        <v>20.1950073242187</v>
      </c>
      <c r="G302" s="1">
        <v>81.789016723632798</v>
      </c>
      <c r="H302" s="1">
        <v>15.183210372924799</v>
      </c>
      <c r="I302" s="1">
        <v>21.5017795562744</v>
      </c>
      <c r="J302" s="1">
        <v>80.970048904418903</v>
      </c>
      <c r="K302" s="1">
        <v>15.8030986785888</v>
      </c>
      <c r="L302" s="1">
        <f t="shared" si="100"/>
        <v>20.863294601440401</v>
      </c>
      <c r="M302" s="1">
        <f t="shared" si="88"/>
        <v>82.128683725992801</v>
      </c>
      <c r="N302" s="1">
        <f t="shared" si="89"/>
        <v>15.519460042317666</v>
      </c>
      <c r="O302" s="1" t="str">
        <f>_xlfn.XLOOKUP(MAX(L302:N302),L302:N302,L$1:N$1)</f>
        <v>Count Sort (Averaged)</v>
      </c>
      <c r="P302" s="1">
        <f t="shared" si="103"/>
        <v>13</v>
      </c>
      <c r="Q302" s="1">
        <f t="shared" si="104"/>
        <v>19</v>
      </c>
      <c r="R302" t="e">
        <f t="shared" si="90"/>
        <v>#N/A</v>
      </c>
      <c r="S302">
        <f t="shared" si="91"/>
        <v>13</v>
      </c>
      <c r="T302" t="e">
        <f t="shared" si="92"/>
        <v>#N/A</v>
      </c>
    </row>
    <row r="303" spans="1:20" x14ac:dyDescent="0.2">
      <c r="A303" s="1"/>
      <c r="B303" s="1">
        <f t="shared" si="102"/>
        <v>14</v>
      </c>
      <c r="C303" s="1">
        <v>44.017076492309499</v>
      </c>
      <c r="D303" s="1">
        <v>81.456899642944293</v>
      </c>
      <c r="E303" s="1">
        <v>31.779766082763601</v>
      </c>
      <c r="F303" s="1">
        <v>43.112039566040004</v>
      </c>
      <c r="G303" s="1">
        <v>80.828189849853501</v>
      </c>
      <c r="H303" s="1">
        <v>32.572984695434499</v>
      </c>
      <c r="I303" s="1">
        <v>43.241024017333899</v>
      </c>
      <c r="J303" s="1">
        <v>81.394910812377901</v>
      </c>
      <c r="K303" s="1">
        <v>31.548976898193299</v>
      </c>
      <c r="L303" s="1">
        <f t="shared" si="100"/>
        <v>43.456713358561139</v>
      </c>
      <c r="M303" s="1">
        <f t="shared" si="88"/>
        <v>81.226666768391894</v>
      </c>
      <c r="N303" s="1">
        <f t="shared" si="89"/>
        <v>31.967242558797135</v>
      </c>
      <c r="O303" s="1" t="str">
        <f>_xlfn.XLOOKUP(MAX(L303:N303),L303:N303,L$1:N$1)</f>
        <v>Count Sort (Averaged)</v>
      </c>
      <c r="P303" s="1">
        <f t="shared" si="103"/>
        <v>14</v>
      </c>
      <c r="Q303" s="1">
        <f t="shared" si="104"/>
        <v>19</v>
      </c>
      <c r="R303" t="e">
        <f t="shared" si="90"/>
        <v>#N/A</v>
      </c>
      <c r="S303">
        <f t="shared" si="91"/>
        <v>14</v>
      </c>
      <c r="T303" t="e">
        <f t="shared" si="92"/>
        <v>#N/A</v>
      </c>
    </row>
    <row r="304" spans="1:20" x14ac:dyDescent="0.2">
      <c r="A304" s="1"/>
      <c r="B304" s="1">
        <f>B303+1</f>
        <v>15</v>
      </c>
      <c r="C304" s="1">
        <v>93.035936355590806</v>
      </c>
      <c r="D304" s="1">
        <v>92.504978179931598</v>
      </c>
      <c r="E304" s="1">
        <v>64.869880676269503</v>
      </c>
      <c r="F304" s="1">
        <v>92.284202575683594</v>
      </c>
      <c r="G304" s="1">
        <v>92.516660690307603</v>
      </c>
      <c r="H304" s="1">
        <v>63.299179077148402</v>
      </c>
      <c r="I304" s="1">
        <v>92.049837112426701</v>
      </c>
      <c r="J304" s="1">
        <v>92.107057571411104</v>
      </c>
      <c r="K304" s="1">
        <v>63.374996185302699</v>
      </c>
      <c r="L304" s="1">
        <f t="shared" si="100"/>
        <v>92.456658681233705</v>
      </c>
      <c r="M304" s="1">
        <f t="shared" si="88"/>
        <v>92.376232147216754</v>
      </c>
      <c r="N304" s="1">
        <f t="shared" si="89"/>
        <v>63.848018646240199</v>
      </c>
      <c r="O304" s="1" t="str">
        <f>_xlfn.XLOOKUP(MAX(L304:N304),L304:N304,L$1:N$1)</f>
        <v>Merge Sort (Averaged)</v>
      </c>
      <c r="P304" s="1">
        <f>P303+1</f>
        <v>15</v>
      </c>
      <c r="Q304" s="1">
        <f t="shared" si="104"/>
        <v>19</v>
      </c>
      <c r="R304">
        <f t="shared" si="90"/>
        <v>15</v>
      </c>
      <c r="S304" t="e">
        <f t="shared" si="91"/>
        <v>#N/A</v>
      </c>
      <c r="T304" t="e">
        <f t="shared" si="92"/>
        <v>#N/A</v>
      </c>
    </row>
    <row r="305" spans="1:20" x14ac:dyDescent="0.2">
      <c r="A305" s="1"/>
      <c r="B305" s="1">
        <f t="shared" si="102"/>
        <v>16</v>
      </c>
      <c r="C305" s="1">
        <v>196.705102920532</v>
      </c>
      <c r="D305" s="1">
        <v>103.330612182617</v>
      </c>
      <c r="E305" s="1">
        <v>175.00805854797301</v>
      </c>
      <c r="F305" s="1">
        <v>192.68035888671801</v>
      </c>
      <c r="G305" s="1">
        <v>101.67908668518</v>
      </c>
      <c r="H305" s="1">
        <v>173.372983932495</v>
      </c>
      <c r="I305" s="1">
        <v>195.796012878417</v>
      </c>
      <c r="J305" s="1">
        <v>102.36525535583399</v>
      </c>
      <c r="K305" s="1">
        <v>175.418853759765</v>
      </c>
      <c r="L305" s="1">
        <f t="shared" si="100"/>
        <v>195.06049156188899</v>
      </c>
      <c r="M305" s="1">
        <f t="shared" si="88"/>
        <v>102.45831807454367</v>
      </c>
      <c r="N305" s="1">
        <f t="shared" si="89"/>
        <v>174.59996541341101</v>
      </c>
      <c r="O305" s="1" t="str">
        <f>_xlfn.XLOOKUP(MAX(L305:N305),L305:N305,L$1:N$1)</f>
        <v>Merge Sort (Averaged)</v>
      </c>
      <c r="P305" s="1">
        <f t="shared" ref="P305:P318" si="105">P304+1</f>
        <v>16</v>
      </c>
      <c r="Q305" s="1">
        <f t="shared" si="104"/>
        <v>19</v>
      </c>
      <c r="R305">
        <f t="shared" si="90"/>
        <v>16</v>
      </c>
      <c r="S305" t="e">
        <f t="shared" si="91"/>
        <v>#N/A</v>
      </c>
      <c r="T305" t="e">
        <f t="shared" si="92"/>
        <v>#N/A</v>
      </c>
    </row>
    <row r="306" spans="1:20" x14ac:dyDescent="0.2">
      <c r="A306" s="1"/>
      <c r="B306" s="1">
        <f>1</f>
        <v>1</v>
      </c>
      <c r="C306" s="1">
        <v>3.0994415283203099E-3</v>
      </c>
      <c r="D306" s="1">
        <v>182.734966278076</v>
      </c>
      <c r="E306" s="1">
        <v>3.8862228393554597E-2</v>
      </c>
      <c r="F306" s="1">
        <v>2.6226043701171801E-3</v>
      </c>
      <c r="G306" s="1">
        <v>182.91997909545799</v>
      </c>
      <c r="H306" s="1">
        <v>3.7908554077148403E-2</v>
      </c>
      <c r="I306" s="1">
        <v>3.0994415283203099E-3</v>
      </c>
      <c r="J306" s="1">
        <v>177.38294601440401</v>
      </c>
      <c r="K306" s="1">
        <v>3.7193298339843701E-2</v>
      </c>
      <c r="L306" s="1">
        <f t="shared" si="100"/>
        <v>2.9404958089192662E-3</v>
      </c>
      <c r="M306" s="1">
        <f t="shared" si="88"/>
        <v>181.01263046264603</v>
      </c>
      <c r="N306" s="1">
        <f t="shared" si="89"/>
        <v>3.7988026936848905E-2</v>
      </c>
      <c r="O306" s="1" t="str">
        <f>_xlfn.XLOOKUP(MAX(L306:N306),L306:N306,L$1:N$1)</f>
        <v>Count Sort (Averaged)</v>
      </c>
      <c r="P306" s="1">
        <f>1</f>
        <v>1</v>
      </c>
      <c r="Q306" s="1">
        <f>Q290+1</f>
        <v>20</v>
      </c>
      <c r="R306" t="e">
        <f t="shared" si="90"/>
        <v>#N/A</v>
      </c>
      <c r="S306">
        <f t="shared" si="91"/>
        <v>1</v>
      </c>
      <c r="T306" t="e">
        <f t="shared" si="92"/>
        <v>#N/A</v>
      </c>
    </row>
    <row r="307" spans="1:20" x14ac:dyDescent="0.2">
      <c r="A307" s="1"/>
      <c r="B307" s="1">
        <f>B306+1</f>
        <v>2</v>
      </c>
      <c r="C307" s="1">
        <v>3.0994415283203099E-3</v>
      </c>
      <c r="D307" s="1">
        <v>159.750938415527</v>
      </c>
      <c r="E307" s="1">
        <v>3.2186508178710903E-2</v>
      </c>
      <c r="F307" s="1">
        <v>3.0994415283203099E-3</v>
      </c>
      <c r="G307" s="1">
        <v>159.53111648559499</v>
      </c>
      <c r="H307" s="1">
        <v>3.0994415283203101E-2</v>
      </c>
      <c r="I307" s="1">
        <v>3.0994415283203099E-3</v>
      </c>
      <c r="J307" s="1">
        <v>158.96272659301701</v>
      </c>
      <c r="K307" s="1">
        <v>3.1948089599609299E-2</v>
      </c>
      <c r="L307" s="1">
        <f t="shared" si="100"/>
        <v>3.0994415283203103E-3</v>
      </c>
      <c r="M307" s="1">
        <f t="shared" si="88"/>
        <v>159.41492716471302</v>
      </c>
      <c r="N307" s="1">
        <f t="shared" si="89"/>
        <v>3.1709671020507764E-2</v>
      </c>
      <c r="O307" s="1" t="str">
        <f>_xlfn.XLOOKUP(MAX(L307:N307),L307:N307,L$1:N$1)</f>
        <v>Count Sort (Averaged)</v>
      </c>
      <c r="P307" s="1">
        <f>P306+1</f>
        <v>2</v>
      </c>
      <c r="Q307" s="1">
        <f>Q306</f>
        <v>20</v>
      </c>
      <c r="R307" t="e">
        <f t="shared" si="90"/>
        <v>#N/A</v>
      </c>
      <c r="S307">
        <f t="shared" si="91"/>
        <v>2</v>
      </c>
      <c r="T307" t="e">
        <f t="shared" si="92"/>
        <v>#N/A</v>
      </c>
    </row>
    <row r="308" spans="1:20" x14ac:dyDescent="0.2">
      <c r="A308" s="1"/>
      <c r="B308" s="1">
        <f t="shared" ref="B308:B321" si="106">B307+1</f>
        <v>3</v>
      </c>
      <c r="C308" s="1">
        <v>6.9141387939453099E-3</v>
      </c>
      <c r="D308" s="1">
        <v>182.09695816039999</v>
      </c>
      <c r="E308" s="1">
        <v>4.0769577026367097E-2</v>
      </c>
      <c r="F308" s="1">
        <v>6.9141387939453099E-3</v>
      </c>
      <c r="G308" s="1">
        <v>179.99982833862299</v>
      </c>
      <c r="H308" s="1">
        <v>4.1007995605468701E-2</v>
      </c>
      <c r="I308" s="1">
        <v>6.9141387939453099E-3</v>
      </c>
      <c r="J308" s="1">
        <v>180.88221549987699</v>
      </c>
      <c r="K308" s="1">
        <v>4.1961669921875E-2</v>
      </c>
      <c r="L308" s="1">
        <f t="shared" si="100"/>
        <v>6.9141387939453099E-3</v>
      </c>
      <c r="M308" s="1">
        <f t="shared" si="88"/>
        <v>180.99300066629999</v>
      </c>
      <c r="N308" s="1">
        <f t="shared" si="89"/>
        <v>4.1246414184570264E-2</v>
      </c>
      <c r="O308" s="1" t="str">
        <f>_xlfn.XLOOKUP(MAX(L308:N308),L308:N308,L$1:N$1)</f>
        <v>Count Sort (Averaged)</v>
      </c>
      <c r="P308" s="1">
        <f t="shared" ref="P308:P321" si="107">P307+1</f>
        <v>3</v>
      </c>
      <c r="Q308" s="1">
        <f t="shared" ref="Q308:Q321" si="108">Q307</f>
        <v>20</v>
      </c>
      <c r="R308" t="e">
        <f t="shared" si="90"/>
        <v>#N/A</v>
      </c>
      <c r="S308">
        <f t="shared" si="91"/>
        <v>3</v>
      </c>
      <c r="T308" t="e">
        <f t="shared" si="92"/>
        <v>#N/A</v>
      </c>
    </row>
    <row r="309" spans="1:20" x14ac:dyDescent="0.2">
      <c r="A309" s="1"/>
      <c r="B309" s="1">
        <f t="shared" si="106"/>
        <v>4</v>
      </c>
      <c r="C309" s="1">
        <v>1.5974044799804601E-2</v>
      </c>
      <c r="D309" s="1">
        <v>160.53128242492599</v>
      </c>
      <c r="E309" s="1">
        <v>5.6743621826171799E-2</v>
      </c>
      <c r="F309" s="1">
        <v>1.6212463378906201E-2</v>
      </c>
      <c r="G309" s="1">
        <v>160.23087501525799</v>
      </c>
      <c r="H309" s="1">
        <v>5.6743621826171799E-2</v>
      </c>
      <c r="I309" s="1">
        <v>1.5974044799804601E-2</v>
      </c>
      <c r="J309" s="1">
        <v>165.87519645690901</v>
      </c>
      <c r="K309" s="1">
        <v>5.8174133300781201E-2</v>
      </c>
      <c r="L309" s="1">
        <f t="shared" si="100"/>
        <v>1.6053517659505134E-2</v>
      </c>
      <c r="M309" s="1">
        <f t="shared" si="88"/>
        <v>162.21245129903102</v>
      </c>
      <c r="N309" s="1">
        <f t="shared" si="89"/>
        <v>5.7220458984374938E-2</v>
      </c>
      <c r="O309" s="1" t="str">
        <f>_xlfn.XLOOKUP(MAX(L309:N309),L309:N309,L$1:N$1)</f>
        <v>Count Sort (Averaged)</v>
      </c>
      <c r="P309" s="1">
        <f t="shared" si="107"/>
        <v>4</v>
      </c>
      <c r="Q309" s="1">
        <f t="shared" si="108"/>
        <v>20</v>
      </c>
      <c r="R309" t="e">
        <f t="shared" si="90"/>
        <v>#N/A</v>
      </c>
      <c r="S309">
        <f t="shared" si="91"/>
        <v>4</v>
      </c>
      <c r="T309" t="e">
        <f t="shared" si="92"/>
        <v>#N/A</v>
      </c>
    </row>
    <row r="310" spans="1:20" x14ac:dyDescent="0.2">
      <c r="A310" s="1"/>
      <c r="B310" s="1">
        <f t="shared" si="106"/>
        <v>5</v>
      </c>
      <c r="C310" s="1">
        <v>3.814697265625E-2</v>
      </c>
      <c r="D310" s="1">
        <v>163.643836975097</v>
      </c>
      <c r="E310" s="1">
        <v>9.0837478637695299E-2</v>
      </c>
      <c r="F310" s="1">
        <v>3.7908554077148403E-2</v>
      </c>
      <c r="G310" s="1">
        <v>165.54808616638101</v>
      </c>
      <c r="H310" s="1">
        <v>8.9883804321288993E-2</v>
      </c>
      <c r="I310" s="1">
        <v>3.814697265625E-2</v>
      </c>
      <c r="J310" s="1">
        <v>172.425985336303</v>
      </c>
      <c r="K310" s="1">
        <v>9.0837478637695299E-2</v>
      </c>
      <c r="L310" s="1">
        <f t="shared" si="100"/>
        <v>3.806749979654947E-2</v>
      </c>
      <c r="M310" s="1">
        <f t="shared" si="88"/>
        <v>167.20596949259368</v>
      </c>
      <c r="N310" s="1">
        <f t="shared" si="89"/>
        <v>9.0519587198893192E-2</v>
      </c>
      <c r="O310" s="1" t="str">
        <f>_xlfn.XLOOKUP(MAX(L310:N310),L310:N310,L$1:N$1)</f>
        <v>Count Sort (Averaged)</v>
      </c>
      <c r="P310" s="1">
        <f t="shared" si="107"/>
        <v>5</v>
      </c>
      <c r="Q310" s="1">
        <f t="shared" si="108"/>
        <v>20</v>
      </c>
      <c r="R310" t="e">
        <f t="shared" si="90"/>
        <v>#N/A</v>
      </c>
      <c r="S310">
        <f t="shared" si="91"/>
        <v>5</v>
      </c>
      <c r="T310" t="e">
        <f t="shared" si="92"/>
        <v>#N/A</v>
      </c>
    </row>
    <row r="311" spans="1:20" x14ac:dyDescent="0.2">
      <c r="A311" s="1"/>
      <c r="B311" s="1">
        <f t="shared" si="106"/>
        <v>6</v>
      </c>
      <c r="C311" s="1">
        <v>8.4877014160156194E-2</v>
      </c>
      <c r="D311" s="1">
        <v>180.94491958618099</v>
      </c>
      <c r="E311" s="1">
        <v>0.17690658569335899</v>
      </c>
      <c r="F311" s="1">
        <v>8.4877014160156194E-2</v>
      </c>
      <c r="G311" s="1">
        <v>180.510997772216</v>
      </c>
      <c r="H311" s="1">
        <v>0.19884109497070299</v>
      </c>
      <c r="I311" s="1">
        <v>9.8228454589843694E-2</v>
      </c>
      <c r="J311" s="1">
        <v>185.745000839233</v>
      </c>
      <c r="K311" s="1">
        <v>0.17499923706054599</v>
      </c>
      <c r="L311" s="1">
        <f t="shared" si="100"/>
        <v>8.9327494303385366E-2</v>
      </c>
      <c r="M311" s="1">
        <f t="shared" si="88"/>
        <v>182.40030606587666</v>
      </c>
      <c r="N311" s="1">
        <f t="shared" si="89"/>
        <v>0.18358230590820268</v>
      </c>
      <c r="O311" s="1" t="str">
        <f>_xlfn.XLOOKUP(MAX(L311:N311),L311:N311,L$1:N$1)</f>
        <v>Count Sort (Averaged)</v>
      </c>
      <c r="P311" s="1">
        <f t="shared" si="107"/>
        <v>6</v>
      </c>
      <c r="Q311" s="1">
        <f t="shared" si="108"/>
        <v>20</v>
      </c>
      <c r="R311" t="e">
        <f t="shared" si="90"/>
        <v>#N/A</v>
      </c>
      <c r="S311">
        <f t="shared" si="91"/>
        <v>6</v>
      </c>
      <c r="T311" t="e">
        <f t="shared" si="92"/>
        <v>#N/A</v>
      </c>
    </row>
    <row r="312" spans="1:20" x14ac:dyDescent="0.2">
      <c r="A312" s="1"/>
      <c r="B312" s="1">
        <f t="shared" si="106"/>
        <v>7</v>
      </c>
      <c r="C312" s="1">
        <v>0.19192695617675701</v>
      </c>
      <c r="D312" s="1">
        <v>163.450002670288</v>
      </c>
      <c r="E312" s="1">
        <v>0.26488304138183499</v>
      </c>
      <c r="F312" s="1">
        <v>0.204086303710937</v>
      </c>
      <c r="G312" s="1">
        <v>163.09309005737299</v>
      </c>
      <c r="H312" s="1">
        <v>0.26297569274902299</v>
      </c>
      <c r="I312" s="1">
        <v>0.19288063049316401</v>
      </c>
      <c r="J312" s="1">
        <v>164.38722610473599</v>
      </c>
      <c r="K312" s="1">
        <v>0.26488304138183499</v>
      </c>
      <c r="L312" s="1">
        <f t="shared" si="100"/>
        <v>0.19629796346028602</v>
      </c>
      <c r="M312" s="1">
        <f t="shared" si="88"/>
        <v>163.64343961079899</v>
      </c>
      <c r="N312" s="1">
        <f t="shared" si="89"/>
        <v>0.26424725850423103</v>
      </c>
      <c r="O312" s="1" t="str">
        <f>_xlfn.XLOOKUP(MAX(L312:N312),L312:N312,L$1:N$1)</f>
        <v>Count Sort (Averaged)</v>
      </c>
      <c r="P312" s="1">
        <f t="shared" si="107"/>
        <v>7</v>
      </c>
      <c r="Q312" s="1">
        <f t="shared" si="108"/>
        <v>20</v>
      </c>
      <c r="R312" t="e">
        <f t="shared" si="90"/>
        <v>#N/A</v>
      </c>
      <c r="S312">
        <f t="shared" si="91"/>
        <v>7</v>
      </c>
      <c r="T312" t="e">
        <f t="shared" si="92"/>
        <v>#N/A</v>
      </c>
    </row>
    <row r="313" spans="1:20" x14ac:dyDescent="0.2">
      <c r="A313" s="1"/>
      <c r="B313" s="1">
        <f t="shared" si="106"/>
        <v>8</v>
      </c>
      <c r="C313" s="1">
        <v>0.41127204895019498</v>
      </c>
      <c r="D313" s="1">
        <v>168.438911437988</v>
      </c>
      <c r="E313" s="1">
        <v>0.52785873413085904</v>
      </c>
      <c r="F313" s="1">
        <v>0.413894653320312</v>
      </c>
      <c r="G313" s="1">
        <v>169.54517364501899</v>
      </c>
      <c r="H313" s="1">
        <v>0.52213668823242099</v>
      </c>
      <c r="I313" s="1">
        <v>0.42605400085449202</v>
      </c>
      <c r="J313" s="1">
        <v>169.77477073669399</v>
      </c>
      <c r="K313" s="1">
        <v>0.53191184997558505</v>
      </c>
      <c r="L313" s="1">
        <f t="shared" si="100"/>
        <v>0.41707356770833304</v>
      </c>
      <c r="M313" s="1">
        <f t="shared" si="88"/>
        <v>169.25295193990033</v>
      </c>
      <c r="N313" s="1">
        <f t="shared" si="89"/>
        <v>0.52730242411295503</v>
      </c>
      <c r="O313" s="1" t="str">
        <f>_xlfn.XLOOKUP(MAX(L313:N313),L313:N313,L$1:N$1)</f>
        <v>Count Sort (Averaged)</v>
      </c>
      <c r="P313" s="1">
        <f t="shared" si="107"/>
        <v>8</v>
      </c>
      <c r="Q313" s="1">
        <f t="shared" si="108"/>
        <v>20</v>
      </c>
      <c r="R313" t="e">
        <f t="shared" si="90"/>
        <v>#N/A</v>
      </c>
      <c r="S313">
        <f t="shared" si="91"/>
        <v>8</v>
      </c>
      <c r="T313" t="e">
        <f t="shared" si="92"/>
        <v>#N/A</v>
      </c>
    </row>
    <row r="314" spans="1:20" x14ac:dyDescent="0.2">
      <c r="A314" s="1"/>
      <c r="B314" s="1">
        <f t="shared" si="106"/>
        <v>9</v>
      </c>
      <c r="C314" s="1">
        <v>0.90003013610839799</v>
      </c>
      <c r="D314" s="1">
        <v>174.11684989929199</v>
      </c>
      <c r="E314" s="1">
        <v>1.1448860168457</v>
      </c>
      <c r="F314" s="1">
        <v>0.89907646179199197</v>
      </c>
      <c r="G314" s="1">
        <v>174.403190612792</v>
      </c>
      <c r="H314" s="1">
        <v>1.1310577392578101</v>
      </c>
      <c r="I314" s="1">
        <v>0.89287757873535101</v>
      </c>
      <c r="J314" s="1">
        <v>172.96123504638601</v>
      </c>
      <c r="K314" s="1">
        <v>1.1558532714843699</v>
      </c>
      <c r="L314" s="1">
        <f t="shared" si="100"/>
        <v>0.89732805887858025</v>
      </c>
      <c r="M314" s="1">
        <f t="shared" si="88"/>
        <v>173.82709185282332</v>
      </c>
      <c r="N314" s="1">
        <f t="shared" si="89"/>
        <v>1.1439323425292933</v>
      </c>
      <c r="O314" s="1" t="str">
        <f>_xlfn.XLOOKUP(MAX(L314:N314),L314:N314,L$1:N$1)</f>
        <v>Count Sort (Averaged)</v>
      </c>
      <c r="P314" s="1">
        <f t="shared" si="107"/>
        <v>9</v>
      </c>
      <c r="Q314" s="1">
        <f t="shared" si="108"/>
        <v>20</v>
      </c>
      <c r="R314" t="e">
        <f t="shared" si="90"/>
        <v>#N/A</v>
      </c>
      <c r="S314">
        <f t="shared" si="91"/>
        <v>9</v>
      </c>
      <c r="T314" t="e">
        <f t="shared" si="92"/>
        <v>#N/A</v>
      </c>
    </row>
    <row r="315" spans="1:20" x14ac:dyDescent="0.2">
      <c r="A315" s="1"/>
      <c r="B315" s="1">
        <f t="shared" si="106"/>
        <v>10</v>
      </c>
      <c r="C315" s="1">
        <v>2.0661354064941402</v>
      </c>
      <c r="D315" s="1">
        <v>165.75574874877901</v>
      </c>
      <c r="E315" s="1">
        <v>1.66201591491699</v>
      </c>
      <c r="F315" s="1">
        <v>2.0499229431152299</v>
      </c>
      <c r="G315" s="1">
        <v>168.56813430786099</v>
      </c>
      <c r="H315" s="1">
        <v>1.6291141510009699</v>
      </c>
      <c r="I315" s="1">
        <v>2.0201206207275302</v>
      </c>
      <c r="J315" s="1">
        <v>165.59100151062</v>
      </c>
      <c r="K315" s="1">
        <v>1.6827583312988199</v>
      </c>
      <c r="L315" s="1">
        <f t="shared" si="100"/>
        <v>2.0453929901122998</v>
      </c>
      <c r="M315" s="1">
        <f t="shared" si="88"/>
        <v>166.63829485575334</v>
      </c>
      <c r="N315" s="1">
        <f t="shared" si="89"/>
        <v>1.6579627990722596</v>
      </c>
      <c r="O315" s="1" t="str">
        <f>_xlfn.XLOOKUP(MAX(L315:N315),L315:N315,L$1:N$1)</f>
        <v>Count Sort (Averaged)</v>
      </c>
      <c r="P315" s="1">
        <f t="shared" si="107"/>
        <v>10</v>
      </c>
      <c r="Q315" s="1">
        <f t="shared" si="108"/>
        <v>20</v>
      </c>
      <c r="R315" t="e">
        <f t="shared" si="90"/>
        <v>#N/A</v>
      </c>
      <c r="S315">
        <f t="shared" si="91"/>
        <v>10</v>
      </c>
      <c r="T315" t="e">
        <f t="shared" si="92"/>
        <v>#N/A</v>
      </c>
    </row>
    <row r="316" spans="1:20" x14ac:dyDescent="0.2">
      <c r="A316" s="1"/>
      <c r="B316" s="1">
        <f t="shared" si="106"/>
        <v>11</v>
      </c>
      <c r="C316" s="1">
        <v>4.2929649353027299</v>
      </c>
      <c r="D316" s="1">
        <v>174.44086074829099</v>
      </c>
      <c r="E316" s="1">
        <v>3.16500663757324</v>
      </c>
      <c r="F316" s="1">
        <v>4.2400360107421804</v>
      </c>
      <c r="G316" s="1">
        <v>170.69482803344701</v>
      </c>
      <c r="H316" s="1">
        <v>3.1707286834716699</v>
      </c>
      <c r="I316" s="1">
        <v>4.3647289276123002</v>
      </c>
      <c r="J316" s="1">
        <v>171.249151229858</v>
      </c>
      <c r="K316" s="1">
        <v>3.44228744506835</v>
      </c>
      <c r="L316" s="1">
        <f t="shared" si="100"/>
        <v>4.2992432912190708</v>
      </c>
      <c r="M316" s="1">
        <f t="shared" si="88"/>
        <v>172.12828000386534</v>
      </c>
      <c r="N316" s="1">
        <f t="shared" si="89"/>
        <v>3.2593409220377532</v>
      </c>
      <c r="O316" s="1" t="str">
        <f>_xlfn.XLOOKUP(MAX(L316:N316),L316:N316,L$1:N$1)</f>
        <v>Count Sort (Averaged)</v>
      </c>
      <c r="P316" s="1">
        <f t="shared" si="107"/>
        <v>11</v>
      </c>
      <c r="Q316" s="1">
        <f t="shared" si="108"/>
        <v>20</v>
      </c>
      <c r="R316" t="e">
        <f t="shared" si="90"/>
        <v>#N/A</v>
      </c>
      <c r="S316">
        <f t="shared" si="91"/>
        <v>11</v>
      </c>
      <c r="T316" t="e">
        <f t="shared" si="92"/>
        <v>#N/A</v>
      </c>
    </row>
    <row r="317" spans="1:20" x14ac:dyDescent="0.2">
      <c r="A317" s="1"/>
      <c r="B317" s="1">
        <f t="shared" si="106"/>
        <v>12</v>
      </c>
      <c r="C317" s="1">
        <v>9.5391273498535103</v>
      </c>
      <c r="D317" s="1">
        <v>174.78394508361799</v>
      </c>
      <c r="E317" s="1">
        <v>8.9817047119140607</v>
      </c>
      <c r="F317" s="1">
        <v>9.4571113586425692</v>
      </c>
      <c r="G317" s="1">
        <v>176.31101608276299</v>
      </c>
      <c r="H317" s="1">
        <v>8.0420970916747994</v>
      </c>
      <c r="I317" s="1">
        <v>9.3328952789306605</v>
      </c>
      <c r="J317" s="1">
        <v>176.00107192993099</v>
      </c>
      <c r="K317" s="1">
        <v>9.3598365783691406</v>
      </c>
      <c r="L317" s="1">
        <f t="shared" si="100"/>
        <v>9.4430446624755788</v>
      </c>
      <c r="M317" s="1">
        <f t="shared" si="88"/>
        <v>175.69867769877064</v>
      </c>
      <c r="N317" s="1">
        <f t="shared" si="89"/>
        <v>8.7945461273193342</v>
      </c>
      <c r="O317" s="1" t="str">
        <f>_xlfn.XLOOKUP(MAX(L317:N317),L317:N317,L$1:N$1)</f>
        <v>Count Sort (Averaged)</v>
      </c>
      <c r="P317" s="1">
        <f t="shared" si="107"/>
        <v>12</v>
      </c>
      <c r="Q317" s="1">
        <f t="shared" si="108"/>
        <v>20</v>
      </c>
      <c r="R317" t="e">
        <f t="shared" si="90"/>
        <v>#N/A</v>
      </c>
      <c r="S317">
        <f t="shared" si="91"/>
        <v>12</v>
      </c>
      <c r="T317" t="e">
        <f t="shared" si="92"/>
        <v>#N/A</v>
      </c>
    </row>
    <row r="318" spans="1:20" x14ac:dyDescent="0.2">
      <c r="A318" s="1"/>
      <c r="B318" s="1">
        <f t="shared" si="106"/>
        <v>13</v>
      </c>
      <c r="C318" s="1">
        <v>20.2980041503906</v>
      </c>
      <c r="D318" s="1">
        <v>168.689966201782</v>
      </c>
      <c r="E318" s="1">
        <v>13.9350891113281</v>
      </c>
      <c r="F318" s="1">
        <v>21.104097366333001</v>
      </c>
      <c r="G318" s="1">
        <v>168.119668960571</v>
      </c>
      <c r="H318" s="1">
        <v>15.8367156982421</v>
      </c>
      <c r="I318" s="1">
        <v>20.380973815917901</v>
      </c>
      <c r="J318" s="1">
        <v>167.94395446777301</v>
      </c>
      <c r="K318" s="1">
        <v>15.756130218505801</v>
      </c>
      <c r="L318" s="1">
        <f t="shared" si="100"/>
        <v>20.594358444213835</v>
      </c>
      <c r="M318" s="1">
        <f t="shared" si="88"/>
        <v>168.25119654337536</v>
      </c>
      <c r="N318" s="1">
        <f t="shared" si="89"/>
        <v>15.175978342692</v>
      </c>
      <c r="O318" s="1" t="str">
        <f>_xlfn.XLOOKUP(MAX(L318:N318),L318:N318,L$1:N$1)</f>
        <v>Count Sort (Averaged)</v>
      </c>
      <c r="P318" s="1">
        <f t="shared" si="107"/>
        <v>13</v>
      </c>
      <c r="Q318" s="1">
        <f t="shared" si="108"/>
        <v>20</v>
      </c>
      <c r="R318" t="e">
        <f t="shared" si="90"/>
        <v>#N/A</v>
      </c>
      <c r="S318">
        <f t="shared" si="91"/>
        <v>13</v>
      </c>
      <c r="T318" t="e">
        <f t="shared" si="92"/>
        <v>#N/A</v>
      </c>
    </row>
    <row r="319" spans="1:20" x14ac:dyDescent="0.2">
      <c r="A319" s="1"/>
      <c r="B319" s="1">
        <f t="shared" si="106"/>
        <v>14</v>
      </c>
      <c r="C319" s="1">
        <v>43.441057205200103</v>
      </c>
      <c r="D319" s="1">
        <v>190.201044082641</v>
      </c>
      <c r="E319" s="1">
        <v>30.6308269500732</v>
      </c>
      <c r="F319" s="1">
        <v>44.965028762817298</v>
      </c>
      <c r="G319" s="1">
        <v>190.86217880249001</v>
      </c>
      <c r="H319" s="1">
        <v>33.331155776977504</v>
      </c>
      <c r="I319" s="1">
        <v>43.375730514526303</v>
      </c>
      <c r="J319" s="1">
        <v>195.196866989135</v>
      </c>
      <c r="K319" s="1">
        <v>29.337882995605401</v>
      </c>
      <c r="L319" s="1">
        <f t="shared" si="100"/>
        <v>43.927272160847906</v>
      </c>
      <c r="M319" s="1">
        <f t="shared" si="88"/>
        <v>192.08669662475532</v>
      </c>
      <c r="N319" s="1">
        <f t="shared" si="89"/>
        <v>31.099955240885368</v>
      </c>
      <c r="O319" s="1" t="str">
        <f>_xlfn.XLOOKUP(MAX(L319:N319),L319:N319,L$1:N$1)</f>
        <v>Count Sort (Averaged)</v>
      </c>
      <c r="P319" s="1">
        <f t="shared" si="107"/>
        <v>14</v>
      </c>
      <c r="Q319" s="1">
        <f t="shared" si="108"/>
        <v>20</v>
      </c>
      <c r="R319" t="e">
        <f t="shared" si="90"/>
        <v>#N/A</v>
      </c>
      <c r="S319">
        <f t="shared" si="91"/>
        <v>14</v>
      </c>
      <c r="T319" t="e">
        <f t="shared" si="92"/>
        <v>#N/A</v>
      </c>
    </row>
    <row r="320" spans="1:20" x14ac:dyDescent="0.2">
      <c r="A320" s="1"/>
      <c r="B320" s="1">
        <f>B319+1</f>
        <v>15</v>
      </c>
      <c r="C320" s="1">
        <v>92.253923416137695</v>
      </c>
      <c r="D320" s="1">
        <v>175.05812644958399</v>
      </c>
      <c r="E320" s="1">
        <v>61.572074890136697</v>
      </c>
      <c r="F320" s="1">
        <v>91.686964035034094</v>
      </c>
      <c r="G320" s="1">
        <v>176.85985565185501</v>
      </c>
      <c r="H320" s="1">
        <v>63.458204269409102</v>
      </c>
      <c r="I320" s="1">
        <v>91.993093490600501</v>
      </c>
      <c r="J320" s="1">
        <v>175.977230072021</v>
      </c>
      <c r="K320" s="1">
        <v>62.921047210693303</v>
      </c>
      <c r="L320" s="1">
        <f t="shared" si="100"/>
        <v>91.977993647257435</v>
      </c>
      <c r="M320" s="1">
        <f t="shared" si="88"/>
        <v>175.96507072448671</v>
      </c>
      <c r="N320" s="1">
        <f t="shared" si="89"/>
        <v>62.650442123413029</v>
      </c>
      <c r="O320" s="1" t="str">
        <f>_xlfn.XLOOKUP(MAX(L320:N320),L320:N320,L$1:N$1)</f>
        <v>Count Sort (Averaged)</v>
      </c>
      <c r="P320" s="1">
        <f>P319+1</f>
        <v>15</v>
      </c>
      <c r="Q320" s="1">
        <f t="shared" si="108"/>
        <v>20</v>
      </c>
      <c r="R320" t="e">
        <f t="shared" si="90"/>
        <v>#N/A</v>
      </c>
      <c r="S320">
        <f t="shared" si="91"/>
        <v>15</v>
      </c>
      <c r="T320" t="e">
        <f t="shared" si="92"/>
        <v>#N/A</v>
      </c>
    </row>
    <row r="321" spans="1:20" x14ac:dyDescent="0.2">
      <c r="A321" s="1"/>
      <c r="B321" s="1">
        <f t="shared" si="106"/>
        <v>16</v>
      </c>
      <c r="C321" s="1">
        <v>196.457862854003</v>
      </c>
      <c r="D321" s="1">
        <v>206.91680908203099</v>
      </c>
      <c r="E321" s="1">
        <v>154.551267623901</v>
      </c>
      <c r="F321" s="1">
        <v>192.29197502136199</v>
      </c>
      <c r="G321" s="1">
        <v>210.217952728271</v>
      </c>
      <c r="H321" s="1">
        <v>154.29997444152801</v>
      </c>
      <c r="I321" s="1">
        <v>194.901943206787</v>
      </c>
      <c r="J321" s="1">
        <v>209.249973297119</v>
      </c>
      <c r="K321" s="1">
        <v>153.321981430053</v>
      </c>
      <c r="L321" s="1">
        <f>AVERAGE(I321,F321,C321)</f>
        <v>194.55059369405066</v>
      </c>
      <c r="M321" s="1">
        <f>AVERAGE(J321,G321,D321)</f>
        <v>208.79491170247366</v>
      </c>
      <c r="N321" s="1">
        <f>AVERAGE(K321,H321,E321)</f>
        <v>154.05774116516068</v>
      </c>
      <c r="O321" s="1" t="str">
        <f>_xlfn.XLOOKUP(MAX(L321:N321),L321:N321,L$1:N$1)</f>
        <v>Count Sort (Averaged)</v>
      </c>
      <c r="P321" s="1">
        <f t="shared" ref="P321:P334" si="109">P320+1</f>
        <v>16</v>
      </c>
      <c r="Q321" s="1">
        <f t="shared" si="108"/>
        <v>20</v>
      </c>
      <c r="R321" t="e">
        <f t="shared" si="90"/>
        <v>#N/A</v>
      </c>
      <c r="S321">
        <f t="shared" si="91"/>
        <v>16</v>
      </c>
      <c r="T321" t="e">
        <f t="shared" si="9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2022-09-13T04:00:36Z</dcterms:created>
  <dcterms:modified xsi:type="dcterms:W3CDTF">2022-09-13T04:53:41Z</dcterms:modified>
</cp:coreProperties>
</file>