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achiara/VSCODE/xml-test01/src/"/>
    </mc:Choice>
  </mc:AlternateContent>
  <xr:revisionPtr revIDLastSave="0" documentId="13_ncr:1_{6E5971C8-D88A-0C46-A8B0-DE36F4F61EC0}" xr6:coauthVersionLast="47" xr6:coauthVersionMax="47" xr10:uidLastSave="{00000000-0000-0000-0000-000000000000}"/>
  <bookViews>
    <workbookView minimized="1" xWindow="35840" yWindow="1300" windowWidth="37760" windowHeight="21100" xr2:uid="{00000000-000D-0000-FFFF-FFFF00000000}"/>
  </bookViews>
  <sheets>
    <sheet name="with formu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Y51" i="1"/>
  <c r="Z51" i="1"/>
  <c r="AC51" i="1"/>
  <c r="AE51" i="1"/>
  <c r="AG51" i="1" s="1"/>
  <c r="AJ51" i="1" s="1"/>
  <c r="AI51" i="1"/>
  <c r="AN51" i="1"/>
  <c r="AI42" i="1"/>
  <c r="AI43" i="1"/>
  <c r="AI44" i="1"/>
  <c r="AI45" i="1"/>
  <c r="AI46" i="1"/>
  <c r="AI47" i="1"/>
  <c r="AI48" i="1"/>
  <c r="AI49" i="1"/>
  <c r="AI5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2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E39" i="1"/>
  <c r="AG39" i="1" s="1"/>
  <c r="AJ39" i="1" s="1"/>
  <c r="AE40" i="1"/>
  <c r="AG40" i="1" s="1"/>
  <c r="AJ40" i="1" s="1"/>
  <c r="AE41" i="1"/>
  <c r="AG41" i="1" s="1"/>
  <c r="AJ41" i="1" s="1"/>
  <c r="AE42" i="1"/>
  <c r="AG42" i="1" s="1"/>
  <c r="AJ42" i="1" s="1"/>
  <c r="AK42" i="1" s="1"/>
  <c r="AE43" i="1"/>
  <c r="AG43" i="1" s="1"/>
  <c r="AJ43" i="1" s="1"/>
  <c r="AK43" i="1" s="1"/>
  <c r="AE44" i="1"/>
  <c r="AG44" i="1" s="1"/>
  <c r="AJ44" i="1" s="1"/>
  <c r="AK44" i="1" s="1"/>
  <c r="AE45" i="1"/>
  <c r="AG45" i="1" s="1"/>
  <c r="AJ45" i="1" s="1"/>
  <c r="AK45" i="1" s="1"/>
  <c r="AE46" i="1"/>
  <c r="AG46" i="1" s="1"/>
  <c r="AJ46" i="1" s="1"/>
  <c r="AK46" i="1" s="1"/>
  <c r="AE47" i="1"/>
  <c r="AG47" i="1" s="1"/>
  <c r="AJ47" i="1" s="1"/>
  <c r="AK47" i="1" s="1"/>
  <c r="AE48" i="1"/>
  <c r="AG48" i="1" s="1"/>
  <c r="AJ48" i="1" s="1"/>
  <c r="AK48" i="1" s="1"/>
  <c r="AE49" i="1"/>
  <c r="AG49" i="1" s="1"/>
  <c r="AJ49" i="1" s="1"/>
  <c r="AK49" i="1" s="1"/>
  <c r="AE50" i="1"/>
  <c r="AG50" i="1" s="1"/>
  <c r="AJ50" i="1" s="1"/>
  <c r="AK50" i="1" s="1"/>
  <c r="AE3" i="1"/>
  <c r="AG3" i="1" s="1"/>
  <c r="AJ3" i="1" s="1"/>
  <c r="AK3" i="1" s="1"/>
  <c r="AE4" i="1"/>
  <c r="AG4" i="1" s="1"/>
  <c r="AJ4" i="1" s="1"/>
  <c r="AK4" i="1" s="1"/>
  <c r="AE5" i="1"/>
  <c r="AG5" i="1" s="1"/>
  <c r="AJ5" i="1" s="1"/>
  <c r="AE6" i="1"/>
  <c r="AG6" i="1" s="1"/>
  <c r="AJ6" i="1" s="1"/>
  <c r="AE7" i="1"/>
  <c r="AG7" i="1" s="1"/>
  <c r="AJ7" i="1" s="1"/>
  <c r="AE8" i="1"/>
  <c r="AG8" i="1" s="1"/>
  <c r="AJ8" i="1" s="1"/>
  <c r="AE9" i="1"/>
  <c r="AG9" i="1" s="1"/>
  <c r="AJ9" i="1" s="1"/>
  <c r="AE10" i="1"/>
  <c r="AG10" i="1" s="1"/>
  <c r="AJ10" i="1" s="1"/>
  <c r="AK10" i="1" s="1"/>
  <c r="AE11" i="1"/>
  <c r="AG11" i="1" s="1"/>
  <c r="AJ11" i="1" s="1"/>
  <c r="AK11" i="1" s="1"/>
  <c r="AE12" i="1"/>
  <c r="AG12" i="1" s="1"/>
  <c r="AJ12" i="1" s="1"/>
  <c r="AK12" i="1" s="1"/>
  <c r="AE13" i="1"/>
  <c r="AG13" i="1" s="1"/>
  <c r="AJ13" i="1" s="1"/>
  <c r="AK13" i="1" s="1"/>
  <c r="AE14" i="1"/>
  <c r="AG14" i="1" s="1"/>
  <c r="AJ14" i="1" s="1"/>
  <c r="AK14" i="1" s="1"/>
  <c r="AE15" i="1"/>
  <c r="AG15" i="1" s="1"/>
  <c r="AJ15" i="1" s="1"/>
  <c r="AK15" i="1" s="1"/>
  <c r="AE16" i="1"/>
  <c r="AG16" i="1" s="1"/>
  <c r="AJ16" i="1" s="1"/>
  <c r="AK16" i="1" s="1"/>
  <c r="AE17" i="1"/>
  <c r="AG17" i="1" s="1"/>
  <c r="AJ17" i="1" s="1"/>
  <c r="AK17" i="1" s="1"/>
  <c r="AE18" i="1"/>
  <c r="AG18" i="1" s="1"/>
  <c r="AJ18" i="1" s="1"/>
  <c r="AK18" i="1" s="1"/>
  <c r="AE19" i="1"/>
  <c r="AG19" i="1" s="1"/>
  <c r="AJ19" i="1" s="1"/>
  <c r="AK19" i="1" s="1"/>
  <c r="AE20" i="1"/>
  <c r="AG20" i="1" s="1"/>
  <c r="AJ20" i="1" s="1"/>
  <c r="AK20" i="1" s="1"/>
  <c r="AE21" i="1"/>
  <c r="AG21" i="1" s="1"/>
  <c r="AJ21" i="1" s="1"/>
  <c r="AE22" i="1"/>
  <c r="AG22" i="1" s="1"/>
  <c r="AJ22" i="1" s="1"/>
  <c r="AE23" i="1"/>
  <c r="AG23" i="1" s="1"/>
  <c r="AJ23" i="1" s="1"/>
  <c r="AE24" i="1"/>
  <c r="AG24" i="1" s="1"/>
  <c r="AJ24" i="1" s="1"/>
  <c r="AE25" i="1"/>
  <c r="AG25" i="1" s="1"/>
  <c r="AJ25" i="1" s="1"/>
  <c r="AE26" i="1"/>
  <c r="AG26" i="1" s="1"/>
  <c r="AJ26" i="1" s="1"/>
  <c r="AK26" i="1" s="1"/>
  <c r="AE27" i="1"/>
  <c r="AG27" i="1" s="1"/>
  <c r="AJ27" i="1" s="1"/>
  <c r="AK27" i="1" s="1"/>
  <c r="AE28" i="1"/>
  <c r="AG28" i="1" s="1"/>
  <c r="AJ28" i="1" s="1"/>
  <c r="AK28" i="1" s="1"/>
  <c r="AE29" i="1"/>
  <c r="AG29" i="1" s="1"/>
  <c r="AJ29" i="1" s="1"/>
  <c r="AK29" i="1" s="1"/>
  <c r="AE30" i="1"/>
  <c r="AG30" i="1" s="1"/>
  <c r="AJ30" i="1" s="1"/>
  <c r="AK30" i="1" s="1"/>
  <c r="AE31" i="1"/>
  <c r="AG31" i="1" s="1"/>
  <c r="AJ31" i="1" s="1"/>
  <c r="AK31" i="1" s="1"/>
  <c r="AE32" i="1"/>
  <c r="AG32" i="1" s="1"/>
  <c r="AJ32" i="1" s="1"/>
  <c r="AK32" i="1" s="1"/>
  <c r="AE33" i="1"/>
  <c r="AG33" i="1" s="1"/>
  <c r="AJ33" i="1" s="1"/>
  <c r="AK33" i="1" s="1"/>
  <c r="AE34" i="1"/>
  <c r="AG34" i="1" s="1"/>
  <c r="AJ34" i="1" s="1"/>
  <c r="AK34" i="1" s="1"/>
  <c r="AE35" i="1"/>
  <c r="AG35" i="1" s="1"/>
  <c r="AJ35" i="1" s="1"/>
  <c r="AK35" i="1" s="1"/>
  <c r="AE36" i="1"/>
  <c r="AG36" i="1" s="1"/>
  <c r="AJ36" i="1" s="1"/>
  <c r="AK36" i="1" s="1"/>
  <c r="AE37" i="1"/>
  <c r="AG37" i="1" s="1"/>
  <c r="AJ37" i="1" s="1"/>
  <c r="AE38" i="1"/>
  <c r="AG38" i="1" s="1"/>
  <c r="AJ38" i="1" s="1"/>
  <c r="AE2" i="1"/>
  <c r="AG2" i="1" s="1"/>
  <c r="AJ2" i="1" s="1"/>
  <c r="AC32" i="1"/>
  <c r="AC42" i="1"/>
  <c r="AC43" i="1"/>
  <c r="AC45" i="1"/>
  <c r="AC3" i="1"/>
  <c r="E42" i="1"/>
  <c r="Z42" i="1" s="1"/>
  <c r="E32" i="1"/>
  <c r="E33" i="1" s="1"/>
  <c r="E22" i="1"/>
  <c r="AC22" i="1" s="1"/>
  <c r="E12" i="1"/>
  <c r="E13" i="1" s="1"/>
  <c r="Z12" i="1"/>
  <c r="Z22" i="1"/>
  <c r="Z32" i="1"/>
  <c r="Y43" i="1"/>
  <c r="Y44" i="1"/>
  <c r="Y45" i="1"/>
  <c r="Y46" i="1"/>
  <c r="Y47" i="1"/>
  <c r="Y48" i="1"/>
  <c r="Y49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43" i="1"/>
  <c r="O44" i="1" s="1"/>
  <c r="O45" i="1" s="1"/>
  <c r="O46" i="1" s="1"/>
  <c r="O47" i="1" s="1"/>
  <c r="O48" i="1" s="1"/>
  <c r="O49" i="1" s="1"/>
  <c r="O50" i="1" s="1"/>
  <c r="O51" i="1" s="1"/>
  <c r="N43" i="1"/>
  <c r="N44" i="1" s="1"/>
  <c r="N45" i="1" s="1"/>
  <c r="N46" i="1" s="1"/>
  <c r="N47" i="1" s="1"/>
  <c r="N48" i="1" s="1"/>
  <c r="N49" i="1" s="1"/>
  <c r="N50" i="1" s="1"/>
  <c r="N51" i="1" s="1"/>
  <c r="M43" i="1"/>
  <c r="M44" i="1" s="1"/>
  <c r="M45" i="1" s="1"/>
  <c r="M46" i="1" s="1"/>
  <c r="M47" i="1" s="1"/>
  <c r="M48" i="1" s="1"/>
  <c r="M49" i="1" s="1"/>
  <c r="M50" i="1" s="1"/>
  <c r="M51" i="1" s="1"/>
  <c r="L43" i="1"/>
  <c r="L44" i="1" s="1"/>
  <c r="L45" i="1" s="1"/>
  <c r="L46" i="1" s="1"/>
  <c r="L47" i="1" s="1"/>
  <c r="L48" i="1" s="1"/>
  <c r="L49" i="1" s="1"/>
  <c r="L50" i="1" s="1"/>
  <c r="L51" i="1" s="1"/>
  <c r="K43" i="1"/>
  <c r="K44" i="1" s="1"/>
  <c r="K45" i="1" s="1"/>
  <c r="K46" i="1" s="1"/>
  <c r="K47" i="1" s="1"/>
  <c r="K48" i="1" s="1"/>
  <c r="K49" i="1" s="1"/>
  <c r="K50" i="1" s="1"/>
  <c r="K51" i="1" s="1"/>
  <c r="N33" i="1"/>
  <c r="N34" i="1" s="1"/>
  <c r="N35" i="1" s="1"/>
  <c r="N36" i="1" s="1"/>
  <c r="N37" i="1" s="1"/>
  <c r="N38" i="1" s="1"/>
  <c r="N39" i="1" s="1"/>
  <c r="N40" i="1" s="1"/>
  <c r="N41" i="1" s="1"/>
  <c r="M33" i="1"/>
  <c r="M34" i="1" s="1"/>
  <c r="M35" i="1" s="1"/>
  <c r="M36" i="1" s="1"/>
  <c r="M37" i="1" s="1"/>
  <c r="M38" i="1" s="1"/>
  <c r="M39" i="1" s="1"/>
  <c r="M40" i="1" s="1"/>
  <c r="M41" i="1" s="1"/>
  <c r="L33" i="1"/>
  <c r="L34" i="1" s="1"/>
  <c r="L35" i="1" s="1"/>
  <c r="L36" i="1" s="1"/>
  <c r="L37" i="1" s="1"/>
  <c r="L38" i="1" s="1"/>
  <c r="L39" i="1" s="1"/>
  <c r="L40" i="1" s="1"/>
  <c r="L41" i="1" s="1"/>
  <c r="K33" i="1"/>
  <c r="K34" i="1" s="1"/>
  <c r="K35" i="1" s="1"/>
  <c r="K36" i="1" s="1"/>
  <c r="K37" i="1" s="1"/>
  <c r="K38" i="1" s="1"/>
  <c r="K39" i="1" s="1"/>
  <c r="K40" i="1" s="1"/>
  <c r="K41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N23" i="1"/>
  <c r="N24" i="1" s="1"/>
  <c r="N25" i="1" s="1"/>
  <c r="N26" i="1" s="1"/>
  <c r="N27" i="1" s="1"/>
  <c r="N28" i="1" s="1"/>
  <c r="N29" i="1" s="1"/>
  <c r="N30" i="1" s="1"/>
  <c r="N31" i="1" s="1"/>
  <c r="M23" i="1"/>
  <c r="M24" i="1" s="1"/>
  <c r="M25" i="1" s="1"/>
  <c r="M26" i="1" s="1"/>
  <c r="M27" i="1" s="1"/>
  <c r="M28" i="1" s="1"/>
  <c r="M29" i="1" s="1"/>
  <c r="M30" i="1" s="1"/>
  <c r="M31" i="1" s="1"/>
  <c r="L23" i="1"/>
  <c r="L24" i="1" s="1"/>
  <c r="L25" i="1" s="1"/>
  <c r="L26" i="1" s="1"/>
  <c r="L27" i="1" s="1"/>
  <c r="L28" i="1" s="1"/>
  <c r="L29" i="1" s="1"/>
  <c r="L30" i="1" s="1"/>
  <c r="L31" i="1" s="1"/>
  <c r="K23" i="1"/>
  <c r="K24" i="1" s="1"/>
  <c r="K25" i="1" s="1"/>
  <c r="K26" i="1" s="1"/>
  <c r="K27" i="1" s="1"/>
  <c r="K28" i="1" s="1"/>
  <c r="K29" i="1" s="1"/>
  <c r="K30" i="1" s="1"/>
  <c r="K31" i="1" s="1"/>
  <c r="O13" i="1"/>
  <c r="O14" i="1" s="1"/>
  <c r="O15" i="1" s="1"/>
  <c r="O16" i="1" s="1"/>
  <c r="O17" i="1" s="1"/>
  <c r="O18" i="1" s="1"/>
  <c r="O19" i="1" s="1"/>
  <c r="O20" i="1" s="1"/>
  <c r="O21" i="1" s="1"/>
  <c r="N13" i="1"/>
  <c r="N14" i="1" s="1"/>
  <c r="N15" i="1" s="1"/>
  <c r="N16" i="1" s="1"/>
  <c r="N17" i="1" s="1"/>
  <c r="N18" i="1" s="1"/>
  <c r="N19" i="1" s="1"/>
  <c r="N20" i="1" s="1"/>
  <c r="N21" i="1" s="1"/>
  <c r="M13" i="1"/>
  <c r="M14" i="1" s="1"/>
  <c r="M15" i="1" s="1"/>
  <c r="M16" i="1" s="1"/>
  <c r="M17" i="1" s="1"/>
  <c r="M18" i="1" s="1"/>
  <c r="M19" i="1" s="1"/>
  <c r="M20" i="1" s="1"/>
  <c r="M21" i="1" s="1"/>
  <c r="L13" i="1"/>
  <c r="L14" i="1" s="1"/>
  <c r="L15" i="1" s="1"/>
  <c r="L16" i="1" s="1"/>
  <c r="L17" i="1" s="1"/>
  <c r="L18" i="1" s="1"/>
  <c r="L19" i="1" s="1"/>
  <c r="L20" i="1" s="1"/>
  <c r="L21" i="1" s="1"/>
  <c r="K13" i="1"/>
  <c r="K14" i="1" s="1"/>
  <c r="K15" i="1" s="1"/>
  <c r="K16" i="1" s="1"/>
  <c r="K17" i="1" s="1"/>
  <c r="K18" i="1" s="1"/>
  <c r="K19" i="1" s="1"/>
  <c r="K20" i="1" s="1"/>
  <c r="K21" i="1" s="1"/>
  <c r="O3" i="1"/>
  <c r="O4" i="1" s="1"/>
  <c r="O5" i="1" s="1"/>
  <c r="O6" i="1" s="1"/>
  <c r="O7" i="1" s="1"/>
  <c r="O8" i="1" s="1"/>
  <c r="O9" i="1" s="1"/>
  <c r="O10" i="1" s="1"/>
  <c r="O11" i="1" s="1"/>
  <c r="M3" i="1"/>
  <c r="M4" i="1" s="1"/>
  <c r="M5" i="1" s="1"/>
  <c r="M6" i="1" s="1"/>
  <c r="M7" i="1" s="1"/>
  <c r="M8" i="1" s="1"/>
  <c r="M9" i="1" s="1"/>
  <c r="M10" i="1" s="1"/>
  <c r="M11" i="1" s="1"/>
  <c r="N3" i="1"/>
  <c r="N4" i="1" s="1"/>
  <c r="N5" i="1" s="1"/>
  <c r="N6" i="1" s="1"/>
  <c r="N7" i="1" s="1"/>
  <c r="N8" i="1" s="1"/>
  <c r="N9" i="1" s="1"/>
  <c r="N10" i="1" s="1"/>
  <c r="N11" i="1" s="1"/>
  <c r="L3" i="1"/>
  <c r="L4" i="1" s="1"/>
  <c r="L5" i="1" s="1"/>
  <c r="L6" i="1" s="1"/>
  <c r="L7" i="1" s="1"/>
  <c r="L8" i="1" s="1"/>
  <c r="L9" i="1" s="1"/>
  <c r="L10" i="1" s="1"/>
  <c r="L11" i="1" s="1"/>
  <c r="K3" i="1"/>
  <c r="K4" i="1" s="1"/>
  <c r="K5" i="1" s="1"/>
  <c r="K6" i="1" s="1"/>
  <c r="K7" i="1" s="1"/>
  <c r="K8" i="1" s="1"/>
  <c r="K9" i="1" s="1"/>
  <c r="K10" i="1" s="1"/>
  <c r="K11" i="1" s="1"/>
  <c r="D54" i="1"/>
  <c r="J43" i="1"/>
  <c r="J44" i="1" s="1"/>
  <c r="J45" i="1" s="1"/>
  <c r="J46" i="1" s="1"/>
  <c r="J47" i="1" s="1"/>
  <c r="J48" i="1" s="1"/>
  <c r="J49" i="1" s="1"/>
  <c r="J50" i="1" s="1"/>
  <c r="J51" i="1" s="1"/>
  <c r="J33" i="1"/>
  <c r="J34" i="1" s="1"/>
  <c r="J35" i="1" s="1"/>
  <c r="J36" i="1" s="1"/>
  <c r="J37" i="1" s="1"/>
  <c r="J38" i="1" s="1"/>
  <c r="J39" i="1" s="1"/>
  <c r="J40" i="1" s="1"/>
  <c r="J41" i="1" s="1"/>
  <c r="J23" i="1"/>
  <c r="J24" i="1" s="1"/>
  <c r="J25" i="1" s="1"/>
  <c r="J26" i="1" s="1"/>
  <c r="J27" i="1" s="1"/>
  <c r="J28" i="1" s="1"/>
  <c r="J29" i="1" s="1"/>
  <c r="J30" i="1" s="1"/>
  <c r="J31" i="1" s="1"/>
  <c r="J13" i="1"/>
  <c r="J14" i="1" s="1"/>
  <c r="J15" i="1" s="1"/>
  <c r="J16" i="1" s="1"/>
  <c r="J17" i="1" s="1"/>
  <c r="J18" i="1" s="1"/>
  <c r="J19" i="1" s="1"/>
  <c r="J20" i="1" s="1"/>
  <c r="J21" i="1" s="1"/>
  <c r="J3" i="1"/>
  <c r="J4" i="1" s="1"/>
  <c r="J5" i="1" s="1"/>
  <c r="J6" i="1" s="1"/>
  <c r="J7" i="1" s="1"/>
  <c r="J8" i="1" s="1"/>
  <c r="J9" i="1" s="1"/>
  <c r="J10" i="1" s="1"/>
  <c r="J11" i="1" s="1"/>
  <c r="J53" i="1"/>
  <c r="I52" i="1"/>
  <c r="I51" i="1"/>
  <c r="E43" i="1"/>
  <c r="E44" i="1" s="1"/>
  <c r="E45" i="1" s="1"/>
  <c r="E46" i="1" s="1"/>
  <c r="E47" i="1" s="1"/>
  <c r="E48" i="1" s="1"/>
  <c r="E49" i="1" s="1"/>
  <c r="E50" i="1" s="1"/>
  <c r="E51" i="1" s="1"/>
  <c r="E23" i="1"/>
  <c r="E24" i="1" s="1"/>
  <c r="E25" i="1" s="1"/>
  <c r="E26" i="1" s="1"/>
  <c r="E27" i="1" s="1"/>
  <c r="E28" i="1" s="1"/>
  <c r="E29" i="1" s="1"/>
  <c r="E30" i="1" s="1"/>
  <c r="E31" i="1" s="1"/>
  <c r="Z3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AC11" i="1" s="1"/>
  <c r="I41" i="1"/>
  <c r="I31" i="1"/>
  <c r="I21" i="1"/>
  <c r="I11" i="1"/>
  <c r="AK51" i="1" l="1"/>
  <c r="AO51" i="1" s="1"/>
  <c r="AB51" i="1" s="1"/>
  <c r="AO47" i="1"/>
  <c r="AB47" i="1" s="1"/>
  <c r="AO45" i="1"/>
  <c r="AB45" i="1" s="1"/>
  <c r="AO48" i="1"/>
  <c r="AB48" i="1" s="1"/>
  <c r="AO46" i="1"/>
  <c r="AB46" i="1" s="1"/>
  <c r="AO44" i="1"/>
  <c r="AB44" i="1" s="1"/>
  <c r="AO43" i="1"/>
  <c r="AB43" i="1" s="1"/>
  <c r="AO42" i="1"/>
  <c r="AB42" i="1" s="1"/>
  <c r="AO28" i="1"/>
  <c r="AB28" i="1" s="1"/>
  <c r="AO27" i="1"/>
  <c r="AB27" i="1" s="1"/>
  <c r="AO26" i="1"/>
  <c r="AB26" i="1" s="1"/>
  <c r="AO18" i="1"/>
  <c r="AB18" i="1" s="1"/>
  <c r="AO12" i="1"/>
  <c r="AB12" i="1" s="1"/>
  <c r="AO11" i="1"/>
  <c r="AB11" i="1" s="1"/>
  <c r="AO36" i="1"/>
  <c r="AB36" i="1" s="1"/>
  <c r="AO10" i="1"/>
  <c r="AB10" i="1" s="1"/>
  <c r="AO35" i="1"/>
  <c r="AB35" i="1" s="1"/>
  <c r="AO50" i="1"/>
  <c r="AB50" i="1" s="1"/>
  <c r="AO34" i="1"/>
  <c r="AB34" i="1" s="1"/>
  <c r="AO49" i="1"/>
  <c r="AB49" i="1" s="1"/>
  <c r="AO33" i="1"/>
  <c r="AB33" i="1" s="1"/>
  <c r="AO17" i="1"/>
  <c r="AB17" i="1" s="1"/>
  <c r="AO32" i="1"/>
  <c r="AB32" i="1" s="1"/>
  <c r="AO16" i="1"/>
  <c r="AB16" i="1" s="1"/>
  <c r="AO31" i="1"/>
  <c r="AB31" i="1" s="1"/>
  <c r="AO15" i="1"/>
  <c r="AB15" i="1" s="1"/>
  <c r="AO30" i="1"/>
  <c r="AB30" i="1" s="1"/>
  <c r="AO14" i="1"/>
  <c r="AB14" i="1" s="1"/>
  <c r="AO29" i="1"/>
  <c r="AB29" i="1" s="1"/>
  <c r="AO13" i="1"/>
  <c r="AB13" i="1" s="1"/>
  <c r="AO20" i="1"/>
  <c r="AB20" i="1" s="1"/>
  <c r="AO4" i="1"/>
  <c r="AB4" i="1" s="1"/>
  <c r="AO19" i="1"/>
  <c r="AB19" i="1" s="1"/>
  <c r="AO3" i="1"/>
  <c r="AB3" i="1" s="1"/>
  <c r="E14" i="1"/>
  <c r="Z13" i="1"/>
  <c r="AC13" i="1"/>
  <c r="AC44" i="1"/>
  <c r="AC31" i="1"/>
  <c r="AC30" i="1"/>
  <c r="AC29" i="1"/>
  <c r="AK25" i="1"/>
  <c r="AO25" i="1" s="1"/>
  <c r="AB25" i="1" s="1"/>
  <c r="AK41" i="1"/>
  <c r="AO41" i="1" s="1"/>
  <c r="AB41" i="1" s="1"/>
  <c r="AC48" i="1"/>
  <c r="AK24" i="1"/>
  <c r="AO24" i="1" s="1"/>
  <c r="AB24" i="1" s="1"/>
  <c r="AK8" i="1"/>
  <c r="AO8" i="1" s="1"/>
  <c r="AB8" i="1" s="1"/>
  <c r="AK40" i="1"/>
  <c r="AO40" i="1" s="1"/>
  <c r="AB40" i="1" s="1"/>
  <c r="AK23" i="1"/>
  <c r="AO23" i="1" s="1"/>
  <c r="AB23" i="1" s="1"/>
  <c r="AK7" i="1"/>
  <c r="AO7" i="1" s="1"/>
  <c r="AB7" i="1" s="1"/>
  <c r="AK39" i="1"/>
  <c r="AO39" i="1" s="1"/>
  <c r="AB39" i="1" s="1"/>
  <c r="AK38" i="1"/>
  <c r="AO38" i="1" s="1"/>
  <c r="AB38" i="1" s="1"/>
  <c r="AK6" i="1"/>
  <c r="AO6" i="1" s="1"/>
  <c r="AB6" i="1" s="1"/>
  <c r="AC28" i="1"/>
  <c r="AK9" i="1"/>
  <c r="AO9" i="1" s="1"/>
  <c r="AB9" i="1" s="1"/>
  <c r="AC12" i="1"/>
  <c r="AK22" i="1"/>
  <c r="AO22" i="1" s="1"/>
  <c r="AB22" i="1" s="1"/>
  <c r="AK37" i="1"/>
  <c r="AO37" i="1" s="1"/>
  <c r="AB37" i="1" s="1"/>
  <c r="AK21" i="1"/>
  <c r="AO21" i="1" s="1"/>
  <c r="AB21" i="1" s="1"/>
  <c r="AK5" i="1"/>
  <c r="AO5" i="1" s="1"/>
  <c r="AB5" i="1" s="1"/>
  <c r="AK2" i="1"/>
  <c r="AO2" i="1" s="1"/>
  <c r="AB2" i="1" s="1"/>
  <c r="E34" i="1"/>
  <c r="Z34" i="1" s="1"/>
  <c r="AC33" i="1"/>
  <c r="AC4" i="1"/>
  <c r="AC10" i="1"/>
  <c r="Z11" i="1"/>
  <c r="AC9" i="1"/>
  <c r="AC27" i="1"/>
  <c r="AC25" i="1"/>
  <c r="AC26" i="1"/>
  <c r="AC24" i="1"/>
  <c r="AC50" i="1"/>
  <c r="Z10" i="1"/>
  <c r="AC23" i="1"/>
  <c r="AC49" i="1"/>
  <c r="Z2" i="1"/>
  <c r="AC2" i="1"/>
  <c r="AC46" i="1"/>
  <c r="AC8" i="1"/>
  <c r="AC7" i="1"/>
  <c r="AC6" i="1"/>
  <c r="AC47" i="1"/>
  <c r="AC5" i="1"/>
  <c r="Z8" i="1"/>
  <c r="Z7" i="1"/>
  <c r="Z33" i="1"/>
  <c r="Z6" i="1"/>
  <c r="Z5" i="1"/>
  <c r="Z4" i="1"/>
  <c r="Z30" i="1"/>
  <c r="Z3" i="1"/>
  <c r="Z29" i="1"/>
  <c r="Z28" i="1"/>
  <c r="Z27" i="1"/>
  <c r="Z9" i="1"/>
  <c r="Z26" i="1"/>
  <c r="Z50" i="1"/>
  <c r="Z49" i="1"/>
  <c r="Z46" i="1"/>
  <c r="Z47" i="1"/>
  <c r="Z44" i="1"/>
  <c r="Z48" i="1"/>
  <c r="Z43" i="1"/>
  <c r="Z45" i="1"/>
  <c r="Z25" i="1"/>
  <c r="Z24" i="1"/>
  <c r="Z23" i="1"/>
  <c r="Z14" i="1"/>
  <c r="I40" i="1"/>
  <c r="I39" i="1"/>
  <c r="I34" i="1"/>
  <c r="I33" i="1"/>
  <c r="I32" i="1"/>
  <c r="I50" i="1"/>
  <c r="I10" i="1"/>
  <c r="I49" i="1"/>
  <c r="I9" i="1"/>
  <c r="I48" i="1"/>
  <c r="I8" i="1"/>
  <c r="I46" i="1"/>
  <c r="I45" i="1"/>
  <c r="I44" i="1"/>
  <c r="I43" i="1"/>
  <c r="I42" i="1"/>
  <c r="I47" i="1"/>
  <c r="I38" i="1"/>
  <c r="I22" i="1"/>
  <c r="I6" i="1"/>
  <c r="I18" i="1"/>
  <c r="I14" i="1"/>
  <c r="I13" i="1"/>
  <c r="I28" i="1"/>
  <c r="I26" i="1"/>
  <c r="I25" i="1"/>
  <c r="I37" i="1"/>
  <c r="I5" i="1"/>
  <c r="I4" i="1"/>
  <c r="I17" i="1"/>
  <c r="I16" i="1"/>
  <c r="I15" i="1"/>
  <c r="I30" i="1"/>
  <c r="I29" i="1"/>
  <c r="I12" i="1"/>
  <c r="I27" i="1"/>
  <c r="I24" i="1"/>
  <c r="I23" i="1"/>
  <c r="I7" i="1"/>
  <c r="I36" i="1"/>
  <c r="I20" i="1"/>
  <c r="I35" i="1"/>
  <c r="I19" i="1"/>
  <c r="I3" i="1"/>
  <c r="I2" i="1"/>
  <c r="E15" i="1" l="1"/>
  <c r="AC14" i="1"/>
  <c r="E35" i="1"/>
  <c r="AC34" i="1"/>
  <c r="E16" i="1" l="1"/>
  <c r="AC15" i="1"/>
  <c r="Z15" i="1"/>
  <c r="E36" i="1"/>
  <c r="AC35" i="1"/>
  <c r="Z35" i="1"/>
  <c r="E17" i="1" l="1"/>
  <c r="Z16" i="1"/>
  <c r="AC16" i="1"/>
  <c r="E37" i="1"/>
  <c r="Z36" i="1"/>
  <c r="AC36" i="1"/>
  <c r="E18" i="1" l="1"/>
  <c r="AC17" i="1"/>
  <c r="Z17" i="1"/>
  <c r="E38" i="1"/>
  <c r="Z37" i="1"/>
  <c r="AC37" i="1"/>
  <c r="E19" i="1" l="1"/>
  <c r="AC18" i="1"/>
  <c r="Z18" i="1"/>
  <c r="E39" i="1"/>
  <c r="AC38" i="1"/>
  <c r="Z38" i="1"/>
  <c r="E20" i="1" l="1"/>
  <c r="Z19" i="1"/>
  <c r="AC19" i="1"/>
  <c r="E40" i="1"/>
  <c r="AC39" i="1"/>
  <c r="Z39" i="1"/>
  <c r="E21" i="1" l="1"/>
  <c r="AC20" i="1"/>
  <c r="Z20" i="1"/>
  <c r="E41" i="1"/>
  <c r="AC40" i="1"/>
  <c r="Z40" i="1"/>
  <c r="Z21" i="1" l="1"/>
  <c r="AC21" i="1"/>
  <c r="Z41" i="1"/>
  <c r="AC41" i="1"/>
</calcChain>
</file>

<file path=xl/sharedStrings.xml><?xml version="1.0" encoding="utf-8"?>
<sst xmlns="http://schemas.openxmlformats.org/spreadsheetml/2006/main" count="887" uniqueCount="188">
  <si>
    <t>FatturaElettronicaHeader_DatiTrasmissione_IdTrasmittente_IdPaese</t>
  </si>
  <si>
    <t>FatturaElettronicaHeader_DatiTrasmissione_IdTrasmittente_IdCodice</t>
  </si>
  <si>
    <t>FatturaElettronicaHeader_DatiTrasmissione_ProgressivoInvio</t>
  </si>
  <si>
    <t>FatturaElettronicaHeader_DatiTrasmissione_FormatoTrasmissione</t>
  </si>
  <si>
    <t>FatturaElettronicaHeader_DatiTrasmissione_CodiceDestinatario</t>
  </si>
  <si>
    <t>FatturaElettronicaHeader_CedentePrestatore_DatiAnagrafici_IdFiscaleIVA_IdPaese</t>
  </si>
  <si>
    <t>FatturaElettronicaHeader_CedentePrestatore_DatiAnagrafici_IdFiscaleIVA_IdCodice</t>
  </si>
  <si>
    <t>FatturaElettronicaHeader_CedentePrestatore_DatiAnagrafici_Anagrafica_Denominazione</t>
  </si>
  <si>
    <t>FatturaElettronicaHeader_CedentePrestatore_Sede_Indirizzo</t>
  </si>
  <si>
    <t>FatturaElettronicaHeader_CedentePrestatore_Sede_CAP</t>
  </si>
  <si>
    <t>FatturaElettronicaHeader_CedentePrestatore_Sede_Comune</t>
  </si>
  <si>
    <t>FatturaElettronicaHeader_CedentePrestatore_Sede_Provincia</t>
  </si>
  <si>
    <t>FatturaElettronicaHeader_CedentePrestatore_Sede_Nazione</t>
  </si>
  <si>
    <t>FatturaElettronicaHeader_CessionarioCommittente_Sede_Indirizzo</t>
  </si>
  <si>
    <t>FatturaElettronicaHeader_CessionarioCommittente_Sede_CAP</t>
  </si>
  <si>
    <t>FatturaElettronicaHeader_CessionarioCommittente_Sede_Comune</t>
  </si>
  <si>
    <t>FatturaElettronicaHeader_CessionarioCommittente_Sede_Provincia</t>
  </si>
  <si>
    <t>FatturaElettronicaHeader_CessionarioCommittente_Sede_Nazione</t>
  </si>
  <si>
    <t>FatturaElettronicaBody_DatiGenerali_DatiGeneraliDocumento_TipoDocumento</t>
  </si>
  <si>
    <t>FatturaElettronicaBody_DatiGenerali_DatiGeneraliDocumento_Divisa</t>
  </si>
  <si>
    <t>FatturaElettronicaBody_DatiGenerali_DatiGeneraliDocumento_Data</t>
  </si>
  <si>
    <t>FatturaElettronicaBody_DatiGenerali_DatiGeneraliDocumento_Numero</t>
  </si>
  <si>
    <t>FatturaElettronicaBody_DatiGenerali_DatiGeneraliDocumento_ImportoTotaleDocumento</t>
  </si>
  <si>
    <t>FatturaElettronicaBody_DatiBeniServizi_DettaglioLinee_NumeroLinea</t>
  </si>
  <si>
    <t>FatturaElettronicaBody_DatiBeniServizi_DettaglioLinee_Descrizione</t>
  </si>
  <si>
    <t>FatturaElettronicaBody_DatiBeniServizi_DettaglioLinee_Quantita</t>
  </si>
  <si>
    <t>FatturaElettronicaBody_DatiBeniServizi_DettaglioLinee_PrezzoUnitario</t>
  </si>
  <si>
    <t>FatturaElettronicaBody_DatiBeniServizi_DettaglioLinee_PrezzoTotale</t>
  </si>
  <si>
    <t>FatturaElettronicaBody_DatiBeniServizi_DettaglioLinee_AliquotaIVA</t>
  </si>
  <si>
    <t>FatturaElettronicaBody_DatiPagamento_CondizioniPagamento</t>
  </si>
  <si>
    <t>FatturaElettronicaBody_DatiPagamento_DettaglioPagamento_ModalitaPagamento</t>
  </si>
  <si>
    <t>FatturaElettronicaBody_DatiPagamento_DettaglioPagamento_DataScadenzaPagamento</t>
  </si>
  <si>
    <t>FatturaElettronicaBody_DatiPagamento_DettaglioPagamento_ImportoPagamento</t>
  </si>
  <si>
    <t>IT</t>
  </si>
  <si>
    <t>FPR12</t>
  </si>
  <si>
    <t>20121</t>
  </si>
  <si>
    <t>Milano</t>
  </si>
  <si>
    <t>MI</t>
  </si>
  <si>
    <t>TD01</t>
  </si>
  <si>
    <t>EUR</t>
  </si>
  <si>
    <t>TP02</t>
  </si>
  <si>
    <t>0000001</t>
  </si>
  <si>
    <t>Innova13 Systems</t>
  </si>
  <si>
    <t>Bright79 Media</t>
  </si>
  <si>
    <t>Neo57 Solutions</t>
  </si>
  <si>
    <t>Quantum62 Systems</t>
  </si>
  <si>
    <t>Fusion42 Corp</t>
  </si>
  <si>
    <t>3377699947</t>
  </si>
  <si>
    <t>4607311286</t>
  </si>
  <si>
    <t>7399333144</t>
  </si>
  <si>
    <t>3298624219</t>
  </si>
  <si>
    <t>8333741271</t>
  </si>
  <si>
    <t>Via</t>
  </si>
  <si>
    <t>Viale</t>
  </si>
  <si>
    <t>Corso</t>
  </si>
  <si>
    <t>Piazza</t>
  </si>
  <si>
    <t>Strada</t>
  </si>
  <si>
    <t>Largo</t>
  </si>
  <si>
    <t>Vicolo</t>
  </si>
  <si>
    <t>Garibaldi</t>
  </si>
  <si>
    <t>Roma</t>
  </si>
  <si>
    <t>Dante</t>
  </si>
  <si>
    <t>Mazzini</t>
  </si>
  <si>
    <t>Verdi</t>
  </si>
  <si>
    <t>Manzoni</t>
  </si>
  <si>
    <t>Firenze</t>
  </si>
  <si>
    <t>Torino</t>
  </si>
  <si>
    <t>Napoli</t>
  </si>
  <si>
    <t>Venezia</t>
  </si>
  <si>
    <t>Via Garibaldi 42</t>
  </si>
  <si>
    <t>Via  Roma  15</t>
  </si>
  <si>
    <t>90144</t>
  </si>
  <si>
    <t>Palermo</t>
  </si>
  <si>
    <t>Pa</t>
  </si>
  <si>
    <t>Corso Dante 88</t>
  </si>
  <si>
    <t>50121</t>
  </si>
  <si>
    <t>Fi</t>
  </si>
  <si>
    <t>Viale Verdi  120</t>
  </si>
  <si>
    <t>10100</t>
  </si>
  <si>
    <t>TO</t>
  </si>
  <si>
    <t>Largo Mazzini  35</t>
  </si>
  <si>
    <t>80100</t>
  </si>
  <si>
    <t>NA</t>
  </si>
  <si>
    <t>3834390615</t>
  </si>
  <si>
    <t>3834390616</t>
  </si>
  <si>
    <t>3834390617</t>
  </si>
  <si>
    <t>3834390618</t>
  </si>
  <si>
    <t>3834390619</t>
  </si>
  <si>
    <t>3834390620</t>
  </si>
  <si>
    <t>3834390621</t>
  </si>
  <si>
    <t>3834390622</t>
  </si>
  <si>
    <t>3834390623</t>
  </si>
  <si>
    <t>3834390624</t>
  </si>
  <si>
    <t>3834390625</t>
  </si>
  <si>
    <t>3834390626</t>
  </si>
  <si>
    <t>3834390627</t>
  </si>
  <si>
    <t>3834390628</t>
  </si>
  <si>
    <t>3834390629</t>
  </si>
  <si>
    <t>3834390630</t>
  </si>
  <si>
    <t>3834390631</t>
  </si>
  <si>
    <t>3834390632</t>
  </si>
  <si>
    <t>3834390633</t>
  </si>
  <si>
    <t>3834390634</t>
  </si>
  <si>
    <t>3834390635</t>
  </si>
  <si>
    <t>3834390636</t>
  </si>
  <si>
    <t>3834390637</t>
  </si>
  <si>
    <t>3834390638</t>
  </si>
  <si>
    <t>3834390639</t>
  </si>
  <si>
    <t>3834390640</t>
  </si>
  <si>
    <t>3834390641</t>
  </si>
  <si>
    <t>3834390642</t>
  </si>
  <si>
    <t>3834390643</t>
  </si>
  <si>
    <t>3834390644</t>
  </si>
  <si>
    <t>3834390645</t>
  </si>
  <si>
    <t>3834390646</t>
  </si>
  <si>
    <t>3834390647</t>
  </si>
  <si>
    <t>3834390648</t>
  </si>
  <si>
    <t>3834390649</t>
  </si>
  <si>
    <t>3834390650</t>
  </si>
  <si>
    <t>3834390651</t>
  </si>
  <si>
    <t>3834390652</t>
  </si>
  <si>
    <t>3834390653</t>
  </si>
  <si>
    <t>3834390654</t>
  </si>
  <si>
    <t>3834390655</t>
  </si>
  <si>
    <t>FatturaElettronicaHeader_CessionarioCommittente_DatiAnagrafici_IdFiscaleIVA</t>
  </si>
  <si>
    <t>FatturaElettronicaHeader_CessionarioCommittente_DatiAnagrafici_Denominazione</t>
  </si>
  <si>
    <t>Hosting Company</t>
  </si>
  <si>
    <t>PA</t>
  </si>
  <si>
    <t>Via Versilia 4</t>
  </si>
  <si>
    <t>Via Versilia 5</t>
  </si>
  <si>
    <t>TD02</t>
  </si>
  <si>
    <t>Via Versilia 6</t>
  </si>
  <si>
    <t>Via Versilia 7</t>
  </si>
  <si>
    <t>Via Versilia 8</t>
  </si>
  <si>
    <t>Via Versilia 9</t>
  </si>
  <si>
    <t>Via Versilia 10</t>
  </si>
  <si>
    <t>Via Versilia 11</t>
  </si>
  <si>
    <t>Via Versilia 12</t>
  </si>
  <si>
    <t>Via Versilia 13</t>
  </si>
  <si>
    <t>Via Versilia 14</t>
  </si>
  <si>
    <t>Via Versilia 15</t>
  </si>
  <si>
    <t>Via Versilia 16</t>
  </si>
  <si>
    <t>Via Versilia 17</t>
  </si>
  <si>
    <t>Via Versilia 18</t>
  </si>
  <si>
    <t>Via Versilia 19</t>
  </si>
  <si>
    <t>Via Versilia 20</t>
  </si>
  <si>
    <t>Via Versilia 21</t>
  </si>
  <si>
    <t>Via Versilia 22</t>
  </si>
  <si>
    <t>Via Versilia 23</t>
  </si>
  <si>
    <t>Via Versilia 24</t>
  </si>
  <si>
    <t>Via Versilia 25</t>
  </si>
  <si>
    <t>Via Versilia 26</t>
  </si>
  <si>
    <t>Via Versilia 27</t>
  </si>
  <si>
    <t>Via Versilia 28</t>
  </si>
  <si>
    <t>Via Versilia 29</t>
  </si>
  <si>
    <t>Via Versilia 30</t>
  </si>
  <si>
    <t>Via Versilia 31</t>
  </si>
  <si>
    <t>Via Versilia 32</t>
  </si>
  <si>
    <t>Via Versilia 33</t>
  </si>
  <si>
    <t>Via Versilia 34</t>
  </si>
  <si>
    <t>Via Versilia 35</t>
  </si>
  <si>
    <t>Via Versilia 36</t>
  </si>
  <si>
    <t>Via Versilia 37</t>
  </si>
  <si>
    <t>Via Versilia 38</t>
  </si>
  <si>
    <t>Via Versilia 39</t>
  </si>
  <si>
    <t>Via Versilia 40</t>
  </si>
  <si>
    <t>Via Versilia 41</t>
  </si>
  <si>
    <t>Via Versilia 42</t>
  </si>
  <si>
    <t>Via Versilia 43</t>
  </si>
  <si>
    <t>Via Versilia 44</t>
  </si>
  <si>
    <t>Via Versilia 45</t>
  </si>
  <si>
    <t>Via Versilia 46</t>
  </si>
  <si>
    <t>Via Versilia 47</t>
  </si>
  <si>
    <t>Via Versilia 48</t>
  </si>
  <si>
    <t>Via Versilia 49</t>
  </si>
  <si>
    <t>Via Versilia 50</t>
  </si>
  <si>
    <t>Via Versilia 51</t>
  </si>
  <si>
    <t>Via Versilia 52</t>
  </si>
  <si>
    <t>Via Versilia 53</t>
  </si>
  <si>
    <t>FatturaElettronicaBody_DatiGenerali_DatiGeneraliDocumento_Causale</t>
  </si>
  <si>
    <t>prodotti informatici</t>
  </si>
  <si>
    <t>Servizi &amp; Prodotti informatici</t>
  </si>
  <si>
    <t>TP01</t>
  </si>
  <si>
    <t>MP01</t>
  </si>
  <si>
    <t>FatturaElettronicaBody_DatiBeniServizi_DatiRiepilogo_AliquotaIVA</t>
  </si>
  <si>
    <t>FatturaElettronicaBody_DatiBeniServizi_DatiRiepilogo_ImponibileImporto</t>
  </si>
  <si>
    <t>FatturaElettronicaBody_DatiBeniServizi_DatiRiepilogo_Imposta</t>
  </si>
  <si>
    <t>MP02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</si>
</sst>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topLeftCell="AM1" workbookViewId="0">
      <selection activeCell="C1" sqref="C1:AO51"/>
    </sheetView>
  </sheetViews>
  <sheetFormatPr baseColWidth="10" defaultColWidth="57.33203125" defaultRowHeight="15" x14ac:dyDescent="0.2"/>
  <cols>
    <col min="8" max="8" width="75.83203125" customWidth="1"/>
    <col min="17" max="17" width="66.33203125" customWidth="1"/>
    <col min="28" max="28" width="70.33203125" customWidth="1"/>
    <col min="36" max="37" width="69.5" customWidth="1"/>
    <col min="39" max="39" width="69.5" customWidth="1"/>
    <col min="40" max="40" width="68.1640625" customWidth="1"/>
    <col min="41" max="41" width="63" customWidth="1"/>
  </cols>
  <sheetData>
    <row r="1" spans="1:41" x14ac:dyDescent="0.2">
      <c r="A1" t="s">
        <v>52</v>
      </c>
      <c r="B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124</v>
      </c>
      <c r="Q1" s="1" t="s">
        <v>125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179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184</v>
      </c>
      <c r="AJ1" s="1" t="s">
        <v>185</v>
      </c>
      <c r="AK1" s="1" t="s">
        <v>186</v>
      </c>
      <c r="AL1" s="1" t="s">
        <v>29</v>
      </c>
      <c r="AM1" s="1" t="s">
        <v>30</v>
      </c>
      <c r="AN1" s="1" t="s">
        <v>31</v>
      </c>
      <c r="AO1" s="1" t="s">
        <v>32</v>
      </c>
    </row>
    <row r="2" spans="1:41" x14ac:dyDescent="0.2">
      <c r="A2" t="s">
        <v>53</v>
      </c>
      <c r="B2" t="s">
        <v>60</v>
      </c>
      <c r="C2" t="s">
        <v>33</v>
      </c>
      <c r="D2" t="s">
        <v>47</v>
      </c>
      <c r="E2">
        <f>100</f>
        <v>100</v>
      </c>
      <c r="F2" t="s">
        <v>34</v>
      </c>
      <c r="G2" s="2" t="s">
        <v>41</v>
      </c>
      <c r="H2" t="s">
        <v>33</v>
      </c>
      <c r="I2" t="str">
        <f>D2</f>
        <v>3377699947</v>
      </c>
      <c r="J2" t="s">
        <v>42</v>
      </c>
      <c r="K2" t="s">
        <v>69</v>
      </c>
      <c r="L2" t="s">
        <v>35</v>
      </c>
      <c r="M2" t="s">
        <v>36</v>
      </c>
      <c r="N2" t="s">
        <v>37</v>
      </c>
      <c r="O2" t="s">
        <v>33</v>
      </c>
      <c r="P2" t="s">
        <v>83</v>
      </c>
      <c r="Q2" t="s">
        <v>126</v>
      </c>
      <c r="R2" t="s">
        <v>128</v>
      </c>
      <c r="S2">
        <v>90144</v>
      </c>
      <c r="T2" t="s">
        <v>72</v>
      </c>
      <c r="U2" t="s">
        <v>127</v>
      </c>
      <c r="V2" t="s">
        <v>33</v>
      </c>
      <c r="W2" t="s">
        <v>38</v>
      </c>
      <c r="X2" t="s">
        <v>39</v>
      </c>
      <c r="Y2" s="3">
        <f ca="1">TODAY()</f>
        <v>45728</v>
      </c>
      <c r="Z2" t="str">
        <f>_xlfn.CONCAT(E2, "/ ", "2025")</f>
        <v>100/ 2025</v>
      </c>
      <c r="AA2" t="s">
        <v>180</v>
      </c>
      <c r="AB2">
        <f ca="1">AO2</f>
        <v>1220</v>
      </c>
      <c r="AC2">
        <f>E2</f>
        <v>100</v>
      </c>
      <c r="AD2" t="s">
        <v>181</v>
      </c>
      <c r="AE2">
        <f ca="1">RANDBETWEEN(1, 5)</f>
        <v>2</v>
      </c>
      <c r="AF2">
        <v>500</v>
      </c>
      <c r="AG2">
        <f ca="1">AE2*AF2</f>
        <v>1000</v>
      </c>
      <c r="AH2">
        <v>22</v>
      </c>
      <c r="AI2">
        <f>AH2</f>
        <v>22</v>
      </c>
      <c r="AJ2">
        <f ca="1">AG2</f>
        <v>1000</v>
      </c>
      <c r="AK2">
        <f ca="1">AJ2*AI2%</f>
        <v>220</v>
      </c>
      <c r="AL2" t="s">
        <v>182</v>
      </c>
      <c r="AM2" t="s">
        <v>183</v>
      </c>
      <c r="AN2" s="3">
        <f ca="1">TODAY()+60</f>
        <v>45788</v>
      </c>
      <c r="AO2">
        <f ca="1">AJ2+AK2</f>
        <v>1220</v>
      </c>
    </row>
    <row r="3" spans="1:41" x14ac:dyDescent="0.2">
      <c r="A3" t="s">
        <v>54</v>
      </c>
      <c r="B3" t="s">
        <v>61</v>
      </c>
      <c r="C3" t="s">
        <v>33</v>
      </c>
      <c r="D3" t="s">
        <v>47</v>
      </c>
      <c r="E3">
        <f>E2+1</f>
        <v>101</v>
      </c>
      <c r="F3" t="s">
        <v>34</v>
      </c>
      <c r="G3" s="2" t="s">
        <v>41</v>
      </c>
      <c r="H3" t="s">
        <v>33</v>
      </c>
      <c r="I3" t="str">
        <f t="shared" ref="I3:I52" si="0">D3</f>
        <v>3377699947</v>
      </c>
      <c r="J3" t="str">
        <f t="shared" ref="J3:O3" si="1">J2</f>
        <v>Innova13 Systems</v>
      </c>
      <c r="K3" t="str">
        <f t="shared" si="1"/>
        <v>Via Garibaldi 42</v>
      </c>
      <c r="L3" t="str">
        <f t="shared" si="1"/>
        <v>20121</v>
      </c>
      <c r="M3" t="str">
        <f t="shared" si="1"/>
        <v>Milano</v>
      </c>
      <c r="N3" t="str">
        <f t="shared" si="1"/>
        <v>MI</v>
      </c>
      <c r="O3" t="str">
        <f t="shared" si="1"/>
        <v>IT</v>
      </c>
      <c r="P3" t="s">
        <v>83</v>
      </c>
      <c r="Q3" t="str">
        <f>Q2</f>
        <v>Hosting Company</v>
      </c>
      <c r="R3" t="s">
        <v>129</v>
      </c>
      <c r="S3">
        <v>90145</v>
      </c>
      <c r="T3" t="s">
        <v>72</v>
      </c>
      <c r="U3" t="s">
        <v>127</v>
      </c>
      <c r="V3" t="s">
        <v>33</v>
      </c>
      <c r="W3" t="s">
        <v>38</v>
      </c>
      <c r="X3" t="s">
        <v>39</v>
      </c>
      <c r="Y3" s="3">
        <f t="shared" ref="Y3:Y51" ca="1" si="2">TODAY()</f>
        <v>45728</v>
      </c>
      <c r="Z3" t="str">
        <f t="shared" ref="Z3:Z50" si="3">_xlfn.CONCAT(E3, "/ ", "2025")</f>
        <v>101/ 2025</v>
      </c>
      <c r="AA3" t="s">
        <v>180</v>
      </c>
      <c r="AB3">
        <f t="shared" ref="AB3:AB50" ca="1" si="4">AO3</f>
        <v>2440</v>
      </c>
      <c r="AC3">
        <f t="shared" ref="AC3:AC50" si="5">E3</f>
        <v>101</v>
      </c>
      <c r="AD3" t="s">
        <v>181</v>
      </c>
      <c r="AE3">
        <f t="shared" ref="AE3:AE51" ca="1" si="6">RANDBETWEEN(1, 5)</f>
        <v>4</v>
      </c>
      <c r="AF3">
        <v>500</v>
      </c>
      <c r="AG3">
        <f t="shared" ref="AG3:AG50" ca="1" si="7">AE3*AF3</f>
        <v>2000</v>
      </c>
      <c r="AH3">
        <v>22</v>
      </c>
      <c r="AI3">
        <f t="shared" ref="AI3:AI51" si="8">AH3</f>
        <v>22</v>
      </c>
      <c r="AJ3">
        <f t="shared" ref="AJ3:AJ50" ca="1" si="9">AG3</f>
        <v>2000</v>
      </c>
      <c r="AK3">
        <f t="shared" ref="AK3:AK50" ca="1" si="10">AJ3*AI3%</f>
        <v>440</v>
      </c>
      <c r="AL3" t="s">
        <v>182</v>
      </c>
      <c r="AM3" t="s">
        <v>183</v>
      </c>
      <c r="AN3" s="3">
        <f t="shared" ref="AN3:AN51" ca="1" si="11">TODAY()+60</f>
        <v>45788</v>
      </c>
      <c r="AO3">
        <f t="shared" ref="AO3:AO50" ca="1" si="12">AJ3+AK3</f>
        <v>2440</v>
      </c>
    </row>
    <row r="4" spans="1:41" x14ac:dyDescent="0.2">
      <c r="A4" t="s">
        <v>55</v>
      </c>
      <c r="B4" t="s">
        <v>62</v>
      </c>
      <c r="C4" t="s">
        <v>33</v>
      </c>
      <c r="D4" t="s">
        <v>47</v>
      </c>
      <c r="E4">
        <f t="shared" ref="E4:E11" si="13">E3+1</f>
        <v>102</v>
      </c>
      <c r="F4" t="s">
        <v>34</v>
      </c>
      <c r="G4" s="2" t="s">
        <v>41</v>
      </c>
      <c r="H4" t="s">
        <v>33</v>
      </c>
      <c r="I4" t="str">
        <f t="shared" si="0"/>
        <v>3377699947</v>
      </c>
      <c r="J4" t="str">
        <f t="shared" ref="J4:J11" si="14">J3</f>
        <v>Innova13 Systems</v>
      </c>
      <c r="K4" t="str">
        <f t="shared" ref="K4:K11" si="15">K3</f>
        <v>Via Garibaldi 42</v>
      </c>
      <c r="L4" t="str">
        <f t="shared" ref="L4:L11" si="16">L3</f>
        <v>20121</v>
      </c>
      <c r="M4" t="str">
        <f t="shared" ref="M4:M11" si="17">M3</f>
        <v>Milano</v>
      </c>
      <c r="N4" t="str">
        <f t="shared" ref="N4:N11" si="18">N3</f>
        <v>MI</v>
      </c>
      <c r="O4" t="str">
        <f t="shared" ref="O4:O11" si="19">O3</f>
        <v>IT</v>
      </c>
      <c r="P4" t="s">
        <v>83</v>
      </c>
      <c r="Q4" t="str">
        <f t="shared" ref="Q4:Q50" si="20">Q3</f>
        <v>Hosting Company</v>
      </c>
      <c r="R4" t="s">
        <v>131</v>
      </c>
      <c r="S4">
        <v>90146</v>
      </c>
      <c r="T4" t="s">
        <v>72</v>
      </c>
      <c r="U4" t="s">
        <v>127</v>
      </c>
      <c r="V4" t="s">
        <v>33</v>
      </c>
      <c r="W4" t="s">
        <v>38</v>
      </c>
      <c r="X4" t="s">
        <v>39</v>
      </c>
      <c r="Y4" s="3">
        <f t="shared" ca="1" si="2"/>
        <v>45728</v>
      </c>
      <c r="Z4" t="str">
        <f t="shared" si="3"/>
        <v>102/ 2025</v>
      </c>
      <c r="AA4" t="s">
        <v>180</v>
      </c>
      <c r="AB4">
        <f t="shared" ca="1" si="4"/>
        <v>1830</v>
      </c>
      <c r="AC4">
        <f t="shared" si="5"/>
        <v>102</v>
      </c>
      <c r="AD4" t="s">
        <v>181</v>
      </c>
      <c r="AE4">
        <f t="shared" ca="1" si="6"/>
        <v>3</v>
      </c>
      <c r="AF4">
        <v>500</v>
      </c>
      <c r="AG4">
        <f t="shared" ca="1" si="7"/>
        <v>1500</v>
      </c>
      <c r="AH4">
        <v>22</v>
      </c>
      <c r="AI4">
        <f t="shared" si="8"/>
        <v>22</v>
      </c>
      <c r="AJ4">
        <f t="shared" ca="1" si="9"/>
        <v>1500</v>
      </c>
      <c r="AK4">
        <f t="shared" ca="1" si="10"/>
        <v>330</v>
      </c>
      <c r="AL4" t="s">
        <v>182</v>
      </c>
      <c r="AM4" t="s">
        <v>183</v>
      </c>
      <c r="AN4" s="3">
        <f t="shared" ca="1" si="11"/>
        <v>45788</v>
      </c>
      <c r="AO4">
        <f t="shared" ca="1" si="12"/>
        <v>1830</v>
      </c>
    </row>
    <row r="5" spans="1:41" x14ac:dyDescent="0.2">
      <c r="A5" t="s">
        <v>56</v>
      </c>
      <c r="B5" t="s">
        <v>63</v>
      </c>
      <c r="C5" t="s">
        <v>33</v>
      </c>
      <c r="D5" t="s">
        <v>47</v>
      </c>
      <c r="E5">
        <f t="shared" si="13"/>
        <v>103</v>
      </c>
      <c r="F5" t="s">
        <v>34</v>
      </c>
      <c r="G5" s="2" t="s">
        <v>41</v>
      </c>
      <c r="H5" t="s">
        <v>33</v>
      </c>
      <c r="I5" t="str">
        <f t="shared" si="0"/>
        <v>3377699947</v>
      </c>
      <c r="J5" t="str">
        <f t="shared" si="14"/>
        <v>Innova13 Systems</v>
      </c>
      <c r="K5" t="str">
        <f t="shared" si="15"/>
        <v>Via Garibaldi 42</v>
      </c>
      <c r="L5" t="str">
        <f t="shared" si="16"/>
        <v>20121</v>
      </c>
      <c r="M5" t="str">
        <f t="shared" si="17"/>
        <v>Milano</v>
      </c>
      <c r="N5" t="str">
        <f t="shared" si="18"/>
        <v>MI</v>
      </c>
      <c r="O5" t="str">
        <f t="shared" si="19"/>
        <v>IT</v>
      </c>
      <c r="P5" t="s">
        <v>83</v>
      </c>
      <c r="Q5" t="str">
        <f t="shared" si="20"/>
        <v>Hosting Company</v>
      </c>
      <c r="R5" t="s">
        <v>132</v>
      </c>
      <c r="S5">
        <v>90147</v>
      </c>
      <c r="T5" t="s">
        <v>72</v>
      </c>
      <c r="U5" t="s">
        <v>127</v>
      </c>
      <c r="V5" t="s">
        <v>33</v>
      </c>
      <c r="W5" t="s">
        <v>38</v>
      </c>
      <c r="X5" t="s">
        <v>39</v>
      </c>
      <c r="Y5" s="3">
        <f t="shared" ca="1" si="2"/>
        <v>45728</v>
      </c>
      <c r="Z5" t="str">
        <f t="shared" si="3"/>
        <v>103/ 2025</v>
      </c>
      <c r="AA5" t="s">
        <v>180</v>
      </c>
      <c r="AB5">
        <f t="shared" ca="1" si="4"/>
        <v>2440</v>
      </c>
      <c r="AC5">
        <f t="shared" si="5"/>
        <v>103</v>
      </c>
      <c r="AD5" t="s">
        <v>181</v>
      </c>
      <c r="AE5">
        <f t="shared" ca="1" si="6"/>
        <v>4</v>
      </c>
      <c r="AF5">
        <v>500</v>
      </c>
      <c r="AG5">
        <f t="shared" ca="1" si="7"/>
        <v>2000</v>
      </c>
      <c r="AH5">
        <v>22</v>
      </c>
      <c r="AI5">
        <f t="shared" si="8"/>
        <v>22</v>
      </c>
      <c r="AJ5">
        <f t="shared" ca="1" si="9"/>
        <v>2000</v>
      </c>
      <c r="AK5">
        <f t="shared" ca="1" si="10"/>
        <v>440</v>
      </c>
      <c r="AL5" t="s">
        <v>182</v>
      </c>
      <c r="AM5" t="s">
        <v>183</v>
      </c>
      <c r="AN5" s="3">
        <f t="shared" ca="1" si="11"/>
        <v>45788</v>
      </c>
      <c r="AO5">
        <f t="shared" ca="1" si="12"/>
        <v>2440</v>
      </c>
    </row>
    <row r="6" spans="1:41" x14ac:dyDescent="0.2">
      <c r="A6" t="s">
        <v>57</v>
      </c>
      <c r="B6" t="s">
        <v>64</v>
      </c>
      <c r="C6" t="s">
        <v>33</v>
      </c>
      <c r="D6" t="s">
        <v>47</v>
      </c>
      <c r="E6">
        <f t="shared" si="13"/>
        <v>104</v>
      </c>
      <c r="F6" t="s">
        <v>34</v>
      </c>
      <c r="G6" s="2" t="s">
        <v>41</v>
      </c>
      <c r="H6" t="s">
        <v>33</v>
      </c>
      <c r="I6" t="str">
        <f t="shared" si="0"/>
        <v>3377699947</v>
      </c>
      <c r="J6" t="str">
        <f t="shared" si="14"/>
        <v>Innova13 Systems</v>
      </c>
      <c r="K6" t="str">
        <f t="shared" si="15"/>
        <v>Via Garibaldi 42</v>
      </c>
      <c r="L6" t="str">
        <f t="shared" si="16"/>
        <v>20121</v>
      </c>
      <c r="M6" t="str">
        <f t="shared" si="17"/>
        <v>Milano</v>
      </c>
      <c r="N6" t="str">
        <f t="shared" si="18"/>
        <v>MI</v>
      </c>
      <c r="O6" t="str">
        <f t="shared" si="19"/>
        <v>IT</v>
      </c>
      <c r="P6" t="s">
        <v>83</v>
      </c>
      <c r="Q6" t="str">
        <f t="shared" si="20"/>
        <v>Hosting Company</v>
      </c>
      <c r="R6" t="s">
        <v>133</v>
      </c>
      <c r="S6">
        <v>90148</v>
      </c>
      <c r="T6" t="s">
        <v>72</v>
      </c>
      <c r="U6" t="s">
        <v>127</v>
      </c>
      <c r="V6" t="s">
        <v>33</v>
      </c>
      <c r="W6" t="s">
        <v>38</v>
      </c>
      <c r="X6" t="s">
        <v>39</v>
      </c>
      <c r="Y6" s="3">
        <f t="shared" ca="1" si="2"/>
        <v>45728</v>
      </c>
      <c r="Z6" t="str">
        <f t="shared" si="3"/>
        <v>104/ 2025</v>
      </c>
      <c r="AA6" t="s">
        <v>180</v>
      </c>
      <c r="AB6">
        <f t="shared" ca="1" si="4"/>
        <v>3050</v>
      </c>
      <c r="AC6">
        <f t="shared" si="5"/>
        <v>104</v>
      </c>
      <c r="AD6" t="s">
        <v>181</v>
      </c>
      <c r="AE6">
        <f t="shared" ca="1" si="6"/>
        <v>5</v>
      </c>
      <c r="AF6">
        <v>500</v>
      </c>
      <c r="AG6">
        <f t="shared" ca="1" si="7"/>
        <v>2500</v>
      </c>
      <c r="AH6">
        <v>22</v>
      </c>
      <c r="AI6">
        <f t="shared" si="8"/>
        <v>22</v>
      </c>
      <c r="AJ6">
        <f t="shared" ca="1" si="9"/>
        <v>2500</v>
      </c>
      <c r="AK6">
        <f t="shared" ca="1" si="10"/>
        <v>550</v>
      </c>
      <c r="AL6" t="s">
        <v>182</v>
      </c>
      <c r="AM6" t="s">
        <v>183</v>
      </c>
      <c r="AN6" s="3">
        <f t="shared" ca="1" si="11"/>
        <v>45788</v>
      </c>
      <c r="AO6">
        <f t="shared" ca="1" si="12"/>
        <v>3050</v>
      </c>
    </row>
    <row r="7" spans="1:41" x14ac:dyDescent="0.2">
      <c r="A7" t="s">
        <v>58</v>
      </c>
      <c r="B7" t="s">
        <v>65</v>
      </c>
      <c r="C7" t="s">
        <v>33</v>
      </c>
      <c r="D7" t="s">
        <v>47</v>
      </c>
      <c r="E7">
        <f t="shared" si="13"/>
        <v>105</v>
      </c>
      <c r="F7" t="s">
        <v>34</v>
      </c>
      <c r="G7" s="2" t="s">
        <v>41</v>
      </c>
      <c r="H7" t="s">
        <v>33</v>
      </c>
      <c r="I7" t="str">
        <f t="shared" si="0"/>
        <v>3377699947</v>
      </c>
      <c r="J7" t="str">
        <f t="shared" si="14"/>
        <v>Innova13 Systems</v>
      </c>
      <c r="K7" t="str">
        <f t="shared" si="15"/>
        <v>Via Garibaldi 42</v>
      </c>
      <c r="L7" t="str">
        <f t="shared" si="16"/>
        <v>20121</v>
      </c>
      <c r="M7" t="str">
        <f t="shared" si="17"/>
        <v>Milano</v>
      </c>
      <c r="N7" t="str">
        <f t="shared" si="18"/>
        <v>MI</v>
      </c>
      <c r="O7" t="str">
        <f t="shared" si="19"/>
        <v>IT</v>
      </c>
      <c r="P7" t="s">
        <v>83</v>
      </c>
      <c r="Q7" t="str">
        <f t="shared" si="20"/>
        <v>Hosting Company</v>
      </c>
      <c r="R7" t="s">
        <v>134</v>
      </c>
      <c r="S7">
        <v>90149</v>
      </c>
      <c r="T7" t="s">
        <v>72</v>
      </c>
      <c r="U7" t="s">
        <v>127</v>
      </c>
      <c r="V7" t="s">
        <v>33</v>
      </c>
      <c r="W7" t="s">
        <v>38</v>
      </c>
      <c r="X7" t="s">
        <v>39</v>
      </c>
      <c r="Y7" s="3">
        <f t="shared" ca="1" si="2"/>
        <v>45728</v>
      </c>
      <c r="Z7" t="str">
        <f t="shared" si="3"/>
        <v>105/ 2025</v>
      </c>
      <c r="AA7" t="s">
        <v>180</v>
      </c>
      <c r="AB7">
        <f t="shared" ca="1" si="4"/>
        <v>1830</v>
      </c>
      <c r="AC7">
        <f t="shared" si="5"/>
        <v>105</v>
      </c>
      <c r="AD7" t="s">
        <v>181</v>
      </c>
      <c r="AE7">
        <f t="shared" ca="1" si="6"/>
        <v>3</v>
      </c>
      <c r="AF7">
        <v>500</v>
      </c>
      <c r="AG7">
        <f t="shared" ca="1" si="7"/>
        <v>1500</v>
      </c>
      <c r="AH7">
        <v>22</v>
      </c>
      <c r="AI7">
        <f t="shared" si="8"/>
        <v>22</v>
      </c>
      <c r="AJ7">
        <f t="shared" ca="1" si="9"/>
        <v>1500</v>
      </c>
      <c r="AK7">
        <f t="shared" ca="1" si="10"/>
        <v>330</v>
      </c>
      <c r="AL7" t="s">
        <v>182</v>
      </c>
      <c r="AM7" t="s">
        <v>183</v>
      </c>
      <c r="AN7" s="3">
        <f t="shared" ca="1" si="11"/>
        <v>45788</v>
      </c>
      <c r="AO7">
        <f t="shared" ca="1" si="12"/>
        <v>1830</v>
      </c>
    </row>
    <row r="8" spans="1:41" x14ac:dyDescent="0.2">
      <c r="B8" t="s">
        <v>36</v>
      </c>
      <c r="C8" t="s">
        <v>33</v>
      </c>
      <c r="D8" t="s">
        <v>47</v>
      </c>
      <c r="E8">
        <f t="shared" si="13"/>
        <v>106</v>
      </c>
      <c r="F8" t="s">
        <v>34</v>
      </c>
      <c r="G8" s="2" t="s">
        <v>41</v>
      </c>
      <c r="H8" t="s">
        <v>33</v>
      </c>
      <c r="I8" t="str">
        <f t="shared" si="0"/>
        <v>3377699947</v>
      </c>
      <c r="J8" t="str">
        <f t="shared" si="14"/>
        <v>Innova13 Systems</v>
      </c>
      <c r="K8" t="str">
        <f t="shared" si="15"/>
        <v>Via Garibaldi 42</v>
      </c>
      <c r="L8" t="str">
        <f t="shared" si="16"/>
        <v>20121</v>
      </c>
      <c r="M8" t="str">
        <f t="shared" si="17"/>
        <v>Milano</v>
      </c>
      <c r="N8" t="str">
        <f t="shared" si="18"/>
        <v>MI</v>
      </c>
      <c r="O8" t="str">
        <f t="shared" si="19"/>
        <v>IT</v>
      </c>
      <c r="P8" t="s">
        <v>83</v>
      </c>
      <c r="Q8" t="str">
        <f t="shared" si="20"/>
        <v>Hosting Company</v>
      </c>
      <c r="R8" t="s">
        <v>135</v>
      </c>
      <c r="S8">
        <v>90150</v>
      </c>
      <c r="T8" t="s">
        <v>72</v>
      </c>
      <c r="U8" t="s">
        <v>127</v>
      </c>
      <c r="V8" t="s">
        <v>33</v>
      </c>
      <c r="W8" t="s">
        <v>38</v>
      </c>
      <c r="X8" t="s">
        <v>39</v>
      </c>
      <c r="Y8" s="3">
        <f t="shared" ca="1" si="2"/>
        <v>45728</v>
      </c>
      <c r="Z8" t="str">
        <f t="shared" si="3"/>
        <v>106/ 2025</v>
      </c>
      <c r="AA8" t="s">
        <v>180</v>
      </c>
      <c r="AB8">
        <f t="shared" ca="1" si="4"/>
        <v>1220</v>
      </c>
      <c r="AC8">
        <f t="shared" si="5"/>
        <v>106</v>
      </c>
      <c r="AD8" t="s">
        <v>181</v>
      </c>
      <c r="AE8">
        <f t="shared" ca="1" si="6"/>
        <v>2</v>
      </c>
      <c r="AF8">
        <v>500</v>
      </c>
      <c r="AG8">
        <f t="shared" ca="1" si="7"/>
        <v>1000</v>
      </c>
      <c r="AH8">
        <v>22</v>
      </c>
      <c r="AI8">
        <f t="shared" si="8"/>
        <v>22</v>
      </c>
      <c r="AJ8">
        <f t="shared" ca="1" si="9"/>
        <v>1000</v>
      </c>
      <c r="AK8">
        <f t="shared" ca="1" si="10"/>
        <v>220</v>
      </c>
      <c r="AL8" t="s">
        <v>182</v>
      </c>
      <c r="AM8" t="s">
        <v>183</v>
      </c>
      <c r="AN8" s="3">
        <f t="shared" ca="1" si="11"/>
        <v>45788</v>
      </c>
      <c r="AO8">
        <f t="shared" ca="1" si="12"/>
        <v>1220</v>
      </c>
    </row>
    <row r="9" spans="1:41" x14ac:dyDescent="0.2">
      <c r="B9" t="s">
        <v>66</v>
      </c>
      <c r="C9" t="s">
        <v>33</v>
      </c>
      <c r="D9" t="s">
        <v>47</v>
      </c>
      <c r="E9">
        <f t="shared" si="13"/>
        <v>107</v>
      </c>
      <c r="F9" t="s">
        <v>34</v>
      </c>
      <c r="G9" s="2" t="s">
        <v>41</v>
      </c>
      <c r="H9" t="s">
        <v>33</v>
      </c>
      <c r="I9" t="str">
        <f t="shared" si="0"/>
        <v>3377699947</v>
      </c>
      <c r="J9" t="str">
        <f t="shared" si="14"/>
        <v>Innova13 Systems</v>
      </c>
      <c r="K9" t="str">
        <f t="shared" si="15"/>
        <v>Via Garibaldi 42</v>
      </c>
      <c r="L9" t="str">
        <f t="shared" si="16"/>
        <v>20121</v>
      </c>
      <c r="M9" t="str">
        <f t="shared" si="17"/>
        <v>Milano</v>
      </c>
      <c r="N9" t="str">
        <f t="shared" si="18"/>
        <v>MI</v>
      </c>
      <c r="O9" t="str">
        <f t="shared" si="19"/>
        <v>IT</v>
      </c>
      <c r="P9" t="s">
        <v>83</v>
      </c>
      <c r="Q9" t="str">
        <f t="shared" si="20"/>
        <v>Hosting Company</v>
      </c>
      <c r="R9" t="s">
        <v>136</v>
      </c>
      <c r="S9">
        <v>90151</v>
      </c>
      <c r="T9" t="s">
        <v>72</v>
      </c>
      <c r="U9" t="s">
        <v>127</v>
      </c>
      <c r="V9" t="s">
        <v>33</v>
      </c>
      <c r="W9" t="s">
        <v>38</v>
      </c>
      <c r="X9" t="s">
        <v>39</v>
      </c>
      <c r="Y9" s="3">
        <f t="shared" ca="1" si="2"/>
        <v>45728</v>
      </c>
      <c r="Z9" t="str">
        <f t="shared" si="3"/>
        <v>107/ 2025</v>
      </c>
      <c r="AA9" t="s">
        <v>180</v>
      </c>
      <c r="AB9">
        <f t="shared" ca="1" si="4"/>
        <v>1830</v>
      </c>
      <c r="AC9">
        <f t="shared" si="5"/>
        <v>107</v>
      </c>
      <c r="AD9" t="s">
        <v>181</v>
      </c>
      <c r="AE9">
        <f t="shared" ca="1" si="6"/>
        <v>3</v>
      </c>
      <c r="AF9">
        <v>500</v>
      </c>
      <c r="AG9">
        <f t="shared" ca="1" si="7"/>
        <v>1500</v>
      </c>
      <c r="AH9">
        <v>22</v>
      </c>
      <c r="AI9">
        <f t="shared" si="8"/>
        <v>22</v>
      </c>
      <c r="AJ9">
        <f t="shared" ca="1" si="9"/>
        <v>1500</v>
      </c>
      <c r="AK9">
        <f t="shared" ca="1" si="10"/>
        <v>330</v>
      </c>
      <c r="AL9" t="s">
        <v>182</v>
      </c>
      <c r="AM9" t="s">
        <v>183</v>
      </c>
      <c r="AN9" s="3">
        <f t="shared" ca="1" si="11"/>
        <v>45788</v>
      </c>
      <c r="AO9">
        <f t="shared" ca="1" si="12"/>
        <v>1830</v>
      </c>
    </row>
    <row r="10" spans="1:41" x14ac:dyDescent="0.2">
      <c r="B10" t="s">
        <v>67</v>
      </c>
      <c r="C10" t="s">
        <v>33</v>
      </c>
      <c r="D10" t="s">
        <v>47</v>
      </c>
      <c r="E10">
        <f t="shared" si="13"/>
        <v>108</v>
      </c>
      <c r="F10" t="s">
        <v>34</v>
      </c>
      <c r="G10" s="2" t="s">
        <v>41</v>
      </c>
      <c r="H10" t="s">
        <v>33</v>
      </c>
      <c r="I10" t="str">
        <f t="shared" si="0"/>
        <v>3377699947</v>
      </c>
      <c r="J10" t="str">
        <f t="shared" si="14"/>
        <v>Innova13 Systems</v>
      </c>
      <c r="K10" t="str">
        <f t="shared" si="15"/>
        <v>Via Garibaldi 42</v>
      </c>
      <c r="L10" t="str">
        <f t="shared" si="16"/>
        <v>20121</v>
      </c>
      <c r="M10" t="str">
        <f t="shared" si="17"/>
        <v>Milano</v>
      </c>
      <c r="N10" t="str">
        <f t="shared" si="18"/>
        <v>MI</v>
      </c>
      <c r="O10" t="str">
        <f t="shared" si="19"/>
        <v>IT</v>
      </c>
      <c r="P10" t="s">
        <v>83</v>
      </c>
      <c r="Q10" t="str">
        <f t="shared" si="20"/>
        <v>Hosting Company</v>
      </c>
      <c r="R10" t="s">
        <v>137</v>
      </c>
      <c r="S10">
        <v>90152</v>
      </c>
      <c r="T10" t="s">
        <v>72</v>
      </c>
      <c r="U10" t="s">
        <v>127</v>
      </c>
      <c r="V10" t="s">
        <v>33</v>
      </c>
      <c r="W10" t="s">
        <v>38</v>
      </c>
      <c r="X10" t="s">
        <v>39</v>
      </c>
      <c r="Y10" s="3">
        <f t="shared" ca="1" si="2"/>
        <v>45728</v>
      </c>
      <c r="Z10" t="str">
        <f t="shared" si="3"/>
        <v>108/ 2025</v>
      </c>
      <c r="AA10" t="s">
        <v>180</v>
      </c>
      <c r="AB10">
        <f t="shared" ca="1" si="4"/>
        <v>610</v>
      </c>
      <c r="AC10">
        <f t="shared" si="5"/>
        <v>108</v>
      </c>
      <c r="AD10" t="s">
        <v>181</v>
      </c>
      <c r="AE10">
        <f t="shared" ca="1" si="6"/>
        <v>1</v>
      </c>
      <c r="AF10">
        <v>500</v>
      </c>
      <c r="AG10">
        <f t="shared" ca="1" si="7"/>
        <v>500</v>
      </c>
      <c r="AH10">
        <v>22</v>
      </c>
      <c r="AI10">
        <f t="shared" si="8"/>
        <v>22</v>
      </c>
      <c r="AJ10">
        <f t="shared" ca="1" si="9"/>
        <v>500</v>
      </c>
      <c r="AK10">
        <f t="shared" ca="1" si="10"/>
        <v>110</v>
      </c>
      <c r="AL10" t="s">
        <v>182</v>
      </c>
      <c r="AM10" t="s">
        <v>183</v>
      </c>
      <c r="AN10" s="3">
        <f t="shared" ca="1" si="11"/>
        <v>45788</v>
      </c>
      <c r="AO10">
        <f t="shared" ca="1" si="12"/>
        <v>610</v>
      </c>
    </row>
    <row r="11" spans="1:41" x14ac:dyDescent="0.2">
      <c r="B11" t="s">
        <v>68</v>
      </c>
      <c r="C11" t="s">
        <v>33</v>
      </c>
      <c r="D11" t="s">
        <v>47</v>
      </c>
      <c r="E11">
        <f t="shared" si="13"/>
        <v>109</v>
      </c>
      <c r="F11" t="s">
        <v>34</v>
      </c>
      <c r="G11" s="2" t="s">
        <v>41</v>
      </c>
      <c r="H11" t="s">
        <v>33</v>
      </c>
      <c r="I11" t="str">
        <f t="shared" si="0"/>
        <v>3377699947</v>
      </c>
      <c r="J11" t="str">
        <f t="shared" si="14"/>
        <v>Innova13 Systems</v>
      </c>
      <c r="K11" t="str">
        <f t="shared" si="15"/>
        <v>Via Garibaldi 42</v>
      </c>
      <c r="L11" t="str">
        <f t="shared" si="16"/>
        <v>20121</v>
      </c>
      <c r="M11" t="str">
        <f t="shared" si="17"/>
        <v>Milano</v>
      </c>
      <c r="N11" t="str">
        <f t="shared" si="18"/>
        <v>MI</v>
      </c>
      <c r="O11" t="str">
        <f t="shared" si="19"/>
        <v>IT</v>
      </c>
      <c r="P11" t="s">
        <v>83</v>
      </c>
      <c r="Q11" t="str">
        <f t="shared" si="20"/>
        <v>Hosting Company</v>
      </c>
      <c r="R11" t="s">
        <v>138</v>
      </c>
      <c r="S11">
        <v>90153</v>
      </c>
      <c r="T11" t="s">
        <v>72</v>
      </c>
      <c r="U11" t="s">
        <v>127</v>
      </c>
      <c r="V11" t="s">
        <v>33</v>
      </c>
      <c r="W11" t="s">
        <v>38</v>
      </c>
      <c r="X11" t="s">
        <v>39</v>
      </c>
      <c r="Y11" s="3">
        <f t="shared" ca="1" si="2"/>
        <v>45728</v>
      </c>
      <c r="Z11" t="str">
        <f t="shared" si="3"/>
        <v>109/ 2025</v>
      </c>
      <c r="AA11" t="s">
        <v>180</v>
      </c>
      <c r="AB11">
        <f t="shared" ca="1" si="4"/>
        <v>1830</v>
      </c>
      <c r="AC11">
        <f t="shared" si="5"/>
        <v>109</v>
      </c>
      <c r="AD11" t="s">
        <v>181</v>
      </c>
      <c r="AE11">
        <f t="shared" ca="1" si="6"/>
        <v>3</v>
      </c>
      <c r="AF11">
        <v>500</v>
      </c>
      <c r="AG11">
        <f t="shared" ca="1" si="7"/>
        <v>1500</v>
      </c>
      <c r="AH11">
        <v>22</v>
      </c>
      <c r="AI11">
        <f t="shared" si="8"/>
        <v>22</v>
      </c>
      <c r="AJ11">
        <f t="shared" ca="1" si="9"/>
        <v>1500</v>
      </c>
      <c r="AK11">
        <f t="shared" ca="1" si="10"/>
        <v>330</v>
      </c>
      <c r="AL11" t="s">
        <v>182</v>
      </c>
      <c r="AM11" t="s">
        <v>183</v>
      </c>
      <c r="AN11" s="3">
        <f t="shared" ca="1" si="11"/>
        <v>45788</v>
      </c>
      <c r="AO11">
        <f t="shared" ca="1" si="12"/>
        <v>1830</v>
      </c>
    </row>
    <row r="12" spans="1:41" x14ac:dyDescent="0.2">
      <c r="C12" t="s">
        <v>33</v>
      </c>
      <c r="D12" t="s">
        <v>48</v>
      </c>
      <c r="E12">
        <f>200</f>
        <v>200</v>
      </c>
      <c r="F12" t="s">
        <v>34</v>
      </c>
      <c r="G12" s="2" t="s">
        <v>41</v>
      </c>
      <c r="H12" t="s">
        <v>33</v>
      </c>
      <c r="I12" t="str">
        <f t="shared" si="0"/>
        <v>4607311286</v>
      </c>
      <c r="J12" t="s">
        <v>43</v>
      </c>
      <c r="K12" t="s">
        <v>70</v>
      </c>
      <c r="L12" s="2" t="s">
        <v>71</v>
      </c>
      <c r="M12" t="s">
        <v>72</v>
      </c>
      <c r="N12" t="s">
        <v>73</v>
      </c>
      <c r="O12" t="s">
        <v>33</v>
      </c>
      <c r="P12" t="s">
        <v>84</v>
      </c>
      <c r="Q12" t="str">
        <f t="shared" si="20"/>
        <v>Hosting Company</v>
      </c>
      <c r="R12" t="s">
        <v>139</v>
      </c>
      <c r="S12">
        <v>90154</v>
      </c>
      <c r="T12" t="s">
        <v>72</v>
      </c>
      <c r="U12" t="s">
        <v>127</v>
      </c>
      <c r="V12" t="s">
        <v>33</v>
      </c>
      <c r="W12" t="s">
        <v>38</v>
      </c>
      <c r="X12" t="s">
        <v>39</v>
      </c>
      <c r="Y12" s="3">
        <f t="shared" ca="1" si="2"/>
        <v>45728</v>
      </c>
      <c r="Z12" t="str">
        <f t="shared" si="3"/>
        <v>200/ 2025</v>
      </c>
      <c r="AA12" t="s">
        <v>180</v>
      </c>
      <c r="AB12">
        <f t="shared" ca="1" si="4"/>
        <v>3050</v>
      </c>
      <c r="AC12">
        <f t="shared" si="5"/>
        <v>200</v>
      </c>
      <c r="AD12" t="s">
        <v>181</v>
      </c>
      <c r="AE12">
        <f t="shared" ca="1" si="6"/>
        <v>5</v>
      </c>
      <c r="AF12">
        <v>500</v>
      </c>
      <c r="AG12">
        <f t="shared" ca="1" si="7"/>
        <v>2500</v>
      </c>
      <c r="AH12">
        <v>22</v>
      </c>
      <c r="AI12">
        <f t="shared" si="8"/>
        <v>22</v>
      </c>
      <c r="AJ12">
        <f t="shared" ca="1" si="9"/>
        <v>2500</v>
      </c>
      <c r="AK12">
        <f t="shared" ca="1" si="10"/>
        <v>550</v>
      </c>
      <c r="AL12" t="s">
        <v>182</v>
      </c>
      <c r="AM12" t="s">
        <v>183</v>
      </c>
      <c r="AN12" s="3">
        <f t="shared" ca="1" si="11"/>
        <v>45788</v>
      </c>
      <c r="AO12">
        <f t="shared" ca="1" si="12"/>
        <v>3050</v>
      </c>
    </row>
    <row r="13" spans="1:41" x14ac:dyDescent="0.2">
      <c r="C13" t="s">
        <v>33</v>
      </c>
      <c r="D13" t="s">
        <v>48</v>
      </c>
      <c r="E13">
        <f>E12+1</f>
        <v>201</v>
      </c>
      <c r="F13" t="s">
        <v>34</v>
      </c>
      <c r="G13" s="2" t="s">
        <v>41</v>
      </c>
      <c r="H13" t="s">
        <v>33</v>
      </c>
      <c r="I13" t="str">
        <f t="shared" si="0"/>
        <v>4607311286</v>
      </c>
      <c r="J13" t="str">
        <f t="shared" ref="J13:O13" si="21">J12</f>
        <v>Bright79 Media</v>
      </c>
      <c r="K13" t="str">
        <f t="shared" si="21"/>
        <v>Via  Roma  15</v>
      </c>
      <c r="L13" t="str">
        <f t="shared" si="21"/>
        <v>90144</v>
      </c>
      <c r="M13" t="str">
        <f t="shared" si="21"/>
        <v>Palermo</v>
      </c>
      <c r="N13" t="str">
        <f t="shared" si="21"/>
        <v>Pa</v>
      </c>
      <c r="O13" t="str">
        <f t="shared" si="21"/>
        <v>IT</v>
      </c>
      <c r="P13" t="s">
        <v>85</v>
      </c>
      <c r="Q13" t="str">
        <f t="shared" si="20"/>
        <v>Hosting Company</v>
      </c>
      <c r="R13" t="s">
        <v>140</v>
      </c>
      <c r="S13">
        <v>90155</v>
      </c>
      <c r="T13" t="s">
        <v>72</v>
      </c>
      <c r="U13" t="s">
        <v>127</v>
      </c>
      <c r="V13" t="s">
        <v>33</v>
      </c>
      <c r="W13" t="s">
        <v>38</v>
      </c>
      <c r="X13" t="s">
        <v>39</v>
      </c>
      <c r="Y13" s="3">
        <f t="shared" ca="1" si="2"/>
        <v>45728</v>
      </c>
      <c r="Z13" t="str">
        <f t="shared" si="3"/>
        <v>201/ 2025</v>
      </c>
      <c r="AA13" t="s">
        <v>180</v>
      </c>
      <c r="AB13">
        <f t="shared" ca="1" si="4"/>
        <v>3050</v>
      </c>
      <c r="AC13">
        <f t="shared" si="5"/>
        <v>201</v>
      </c>
      <c r="AD13" t="s">
        <v>181</v>
      </c>
      <c r="AE13">
        <f t="shared" ca="1" si="6"/>
        <v>5</v>
      </c>
      <c r="AF13">
        <v>500</v>
      </c>
      <c r="AG13">
        <f t="shared" ca="1" si="7"/>
        <v>2500</v>
      </c>
      <c r="AH13">
        <v>22</v>
      </c>
      <c r="AI13">
        <f t="shared" si="8"/>
        <v>22</v>
      </c>
      <c r="AJ13">
        <f t="shared" ca="1" si="9"/>
        <v>2500</v>
      </c>
      <c r="AK13">
        <f t="shared" ca="1" si="10"/>
        <v>550</v>
      </c>
      <c r="AL13" t="s">
        <v>182</v>
      </c>
      <c r="AM13" t="s">
        <v>183</v>
      </c>
      <c r="AN13" s="3">
        <f t="shared" ca="1" si="11"/>
        <v>45788</v>
      </c>
      <c r="AO13">
        <f t="shared" ca="1" si="12"/>
        <v>3050</v>
      </c>
    </row>
    <row r="14" spans="1:41" x14ac:dyDescent="0.2">
      <c r="C14" t="s">
        <v>33</v>
      </c>
      <c r="D14" t="s">
        <v>48</v>
      </c>
      <c r="E14">
        <f t="shared" ref="E14:E21" si="22">E13+1</f>
        <v>202</v>
      </c>
      <c r="F14" t="s">
        <v>34</v>
      </c>
      <c r="G14" s="2" t="s">
        <v>41</v>
      </c>
      <c r="H14" t="s">
        <v>33</v>
      </c>
      <c r="I14" t="str">
        <f t="shared" si="0"/>
        <v>4607311286</v>
      </c>
      <c r="J14" t="str">
        <f t="shared" ref="J14:J21" si="23">J13</f>
        <v>Bright79 Media</v>
      </c>
      <c r="K14" t="str">
        <f t="shared" ref="K14:K21" si="24">K13</f>
        <v>Via  Roma  15</v>
      </c>
      <c r="L14" t="str">
        <f t="shared" ref="L14:L21" si="25">L13</f>
        <v>90144</v>
      </c>
      <c r="M14" t="str">
        <f t="shared" ref="M14:M21" si="26">M13</f>
        <v>Palermo</v>
      </c>
      <c r="N14" t="str">
        <f t="shared" ref="N14:N21" si="27">N13</f>
        <v>Pa</v>
      </c>
      <c r="O14" t="str">
        <f t="shared" ref="O14:O21" si="28">O13</f>
        <v>IT</v>
      </c>
      <c r="P14" t="s">
        <v>86</v>
      </c>
      <c r="Q14" t="str">
        <f t="shared" si="20"/>
        <v>Hosting Company</v>
      </c>
      <c r="R14" t="s">
        <v>141</v>
      </c>
      <c r="S14">
        <v>90156</v>
      </c>
      <c r="T14" t="s">
        <v>72</v>
      </c>
      <c r="U14" t="s">
        <v>127</v>
      </c>
      <c r="V14" t="s">
        <v>33</v>
      </c>
      <c r="W14" t="s">
        <v>38</v>
      </c>
      <c r="X14" t="s">
        <v>39</v>
      </c>
      <c r="Y14" s="3">
        <f t="shared" ca="1" si="2"/>
        <v>45728</v>
      </c>
      <c r="Z14" t="str">
        <f t="shared" si="3"/>
        <v>202/ 2025</v>
      </c>
      <c r="AA14" t="s">
        <v>180</v>
      </c>
      <c r="AB14">
        <f t="shared" ca="1" si="4"/>
        <v>1220</v>
      </c>
      <c r="AC14">
        <f t="shared" si="5"/>
        <v>202</v>
      </c>
      <c r="AD14" t="s">
        <v>181</v>
      </c>
      <c r="AE14">
        <f t="shared" ca="1" si="6"/>
        <v>2</v>
      </c>
      <c r="AF14">
        <v>500</v>
      </c>
      <c r="AG14">
        <f t="shared" ca="1" si="7"/>
        <v>1000</v>
      </c>
      <c r="AH14">
        <v>22</v>
      </c>
      <c r="AI14">
        <f t="shared" si="8"/>
        <v>22</v>
      </c>
      <c r="AJ14">
        <f t="shared" ca="1" si="9"/>
        <v>1000</v>
      </c>
      <c r="AK14">
        <f t="shared" ca="1" si="10"/>
        <v>220</v>
      </c>
      <c r="AL14" t="s">
        <v>182</v>
      </c>
      <c r="AM14" t="s">
        <v>183</v>
      </c>
      <c r="AN14" s="3">
        <f t="shared" ca="1" si="11"/>
        <v>45788</v>
      </c>
      <c r="AO14">
        <f t="shared" ca="1" si="12"/>
        <v>1220</v>
      </c>
    </row>
    <row r="15" spans="1:41" x14ac:dyDescent="0.2">
      <c r="C15" t="s">
        <v>33</v>
      </c>
      <c r="D15" t="s">
        <v>48</v>
      </c>
      <c r="E15">
        <f t="shared" si="22"/>
        <v>203</v>
      </c>
      <c r="F15" t="s">
        <v>34</v>
      </c>
      <c r="G15" s="2" t="s">
        <v>41</v>
      </c>
      <c r="H15" t="s">
        <v>33</v>
      </c>
      <c r="I15" t="str">
        <f t="shared" si="0"/>
        <v>4607311286</v>
      </c>
      <c r="J15" t="str">
        <f t="shared" si="23"/>
        <v>Bright79 Media</v>
      </c>
      <c r="K15" t="str">
        <f t="shared" si="24"/>
        <v>Via  Roma  15</v>
      </c>
      <c r="L15" t="str">
        <f t="shared" si="25"/>
        <v>90144</v>
      </c>
      <c r="M15" t="str">
        <f t="shared" si="26"/>
        <v>Palermo</v>
      </c>
      <c r="N15" t="str">
        <f t="shared" si="27"/>
        <v>Pa</v>
      </c>
      <c r="O15" t="str">
        <f t="shared" si="28"/>
        <v>IT</v>
      </c>
      <c r="P15" t="s">
        <v>87</v>
      </c>
      <c r="Q15" t="str">
        <f t="shared" si="20"/>
        <v>Hosting Company</v>
      </c>
      <c r="R15" t="s">
        <v>142</v>
      </c>
      <c r="S15">
        <v>90157</v>
      </c>
      <c r="T15" t="s">
        <v>72</v>
      </c>
      <c r="U15" t="s">
        <v>127</v>
      </c>
      <c r="V15" t="s">
        <v>33</v>
      </c>
      <c r="W15" t="s">
        <v>38</v>
      </c>
      <c r="X15" t="s">
        <v>39</v>
      </c>
      <c r="Y15" s="3">
        <f t="shared" ca="1" si="2"/>
        <v>45728</v>
      </c>
      <c r="Z15" t="str">
        <f t="shared" si="3"/>
        <v>203/ 2025</v>
      </c>
      <c r="AA15" t="s">
        <v>180</v>
      </c>
      <c r="AB15">
        <f t="shared" ca="1" si="4"/>
        <v>3050</v>
      </c>
      <c r="AC15">
        <f t="shared" si="5"/>
        <v>203</v>
      </c>
      <c r="AD15" t="s">
        <v>181</v>
      </c>
      <c r="AE15">
        <f t="shared" ca="1" si="6"/>
        <v>5</v>
      </c>
      <c r="AF15">
        <v>500</v>
      </c>
      <c r="AG15">
        <f t="shared" ca="1" si="7"/>
        <v>2500</v>
      </c>
      <c r="AH15">
        <v>22</v>
      </c>
      <c r="AI15">
        <f t="shared" si="8"/>
        <v>22</v>
      </c>
      <c r="AJ15">
        <f t="shared" ca="1" si="9"/>
        <v>2500</v>
      </c>
      <c r="AK15">
        <f t="shared" ca="1" si="10"/>
        <v>550</v>
      </c>
      <c r="AL15" t="s">
        <v>182</v>
      </c>
      <c r="AM15" t="s">
        <v>183</v>
      </c>
      <c r="AN15" s="3">
        <f t="shared" ca="1" si="11"/>
        <v>45788</v>
      </c>
      <c r="AO15">
        <f t="shared" ca="1" si="12"/>
        <v>3050</v>
      </c>
    </row>
    <row r="16" spans="1:41" x14ac:dyDescent="0.2">
      <c r="C16" t="s">
        <v>33</v>
      </c>
      <c r="D16" t="s">
        <v>48</v>
      </c>
      <c r="E16">
        <f t="shared" si="22"/>
        <v>204</v>
      </c>
      <c r="F16" t="s">
        <v>34</v>
      </c>
      <c r="G16" s="2" t="s">
        <v>41</v>
      </c>
      <c r="H16" t="s">
        <v>33</v>
      </c>
      <c r="I16" t="str">
        <f t="shared" si="0"/>
        <v>4607311286</v>
      </c>
      <c r="J16" t="str">
        <f t="shared" si="23"/>
        <v>Bright79 Media</v>
      </c>
      <c r="K16" t="str">
        <f t="shared" si="24"/>
        <v>Via  Roma  15</v>
      </c>
      <c r="L16" t="str">
        <f t="shared" si="25"/>
        <v>90144</v>
      </c>
      <c r="M16" t="str">
        <f t="shared" si="26"/>
        <v>Palermo</v>
      </c>
      <c r="N16" t="str">
        <f t="shared" si="27"/>
        <v>Pa</v>
      </c>
      <c r="O16" t="str">
        <f t="shared" si="28"/>
        <v>IT</v>
      </c>
      <c r="P16" t="s">
        <v>88</v>
      </c>
      <c r="Q16" t="str">
        <f t="shared" si="20"/>
        <v>Hosting Company</v>
      </c>
      <c r="R16" t="s">
        <v>143</v>
      </c>
      <c r="S16">
        <v>90158</v>
      </c>
      <c r="T16" t="s">
        <v>72</v>
      </c>
      <c r="U16" t="s">
        <v>127</v>
      </c>
      <c r="V16" t="s">
        <v>33</v>
      </c>
      <c r="W16" t="s">
        <v>38</v>
      </c>
      <c r="X16" t="s">
        <v>39</v>
      </c>
      <c r="Y16" s="3">
        <f t="shared" ca="1" si="2"/>
        <v>45728</v>
      </c>
      <c r="Z16" t="str">
        <f t="shared" si="3"/>
        <v>204/ 2025</v>
      </c>
      <c r="AA16" t="s">
        <v>180</v>
      </c>
      <c r="AB16">
        <f t="shared" ca="1" si="4"/>
        <v>2440</v>
      </c>
      <c r="AC16">
        <f t="shared" si="5"/>
        <v>204</v>
      </c>
      <c r="AD16" t="s">
        <v>181</v>
      </c>
      <c r="AE16">
        <f t="shared" ca="1" si="6"/>
        <v>4</v>
      </c>
      <c r="AF16">
        <v>500</v>
      </c>
      <c r="AG16">
        <f t="shared" ca="1" si="7"/>
        <v>2000</v>
      </c>
      <c r="AH16">
        <v>22</v>
      </c>
      <c r="AI16">
        <f t="shared" si="8"/>
        <v>22</v>
      </c>
      <c r="AJ16">
        <f t="shared" ca="1" si="9"/>
        <v>2000</v>
      </c>
      <c r="AK16">
        <f t="shared" ca="1" si="10"/>
        <v>440</v>
      </c>
      <c r="AL16" t="s">
        <v>182</v>
      </c>
      <c r="AM16" t="s">
        <v>183</v>
      </c>
      <c r="AN16" s="3">
        <f t="shared" ca="1" si="11"/>
        <v>45788</v>
      </c>
      <c r="AO16">
        <f t="shared" ca="1" si="12"/>
        <v>2440</v>
      </c>
    </row>
    <row r="17" spans="3:41" x14ac:dyDescent="0.2">
      <c r="C17" t="s">
        <v>33</v>
      </c>
      <c r="D17" t="s">
        <v>48</v>
      </c>
      <c r="E17">
        <f t="shared" si="22"/>
        <v>205</v>
      </c>
      <c r="F17" t="s">
        <v>34</v>
      </c>
      <c r="G17" s="2" t="s">
        <v>41</v>
      </c>
      <c r="H17" t="s">
        <v>33</v>
      </c>
      <c r="I17" t="str">
        <f t="shared" si="0"/>
        <v>4607311286</v>
      </c>
      <c r="J17" t="str">
        <f t="shared" si="23"/>
        <v>Bright79 Media</v>
      </c>
      <c r="K17" t="str">
        <f t="shared" si="24"/>
        <v>Via  Roma  15</v>
      </c>
      <c r="L17" t="str">
        <f t="shared" si="25"/>
        <v>90144</v>
      </c>
      <c r="M17" t="str">
        <f t="shared" si="26"/>
        <v>Palermo</v>
      </c>
      <c r="N17" t="str">
        <f t="shared" si="27"/>
        <v>Pa</v>
      </c>
      <c r="O17" t="str">
        <f t="shared" si="28"/>
        <v>IT</v>
      </c>
      <c r="P17" t="s">
        <v>89</v>
      </c>
      <c r="Q17" t="str">
        <f t="shared" si="20"/>
        <v>Hosting Company</v>
      </c>
      <c r="R17" t="s">
        <v>144</v>
      </c>
      <c r="S17">
        <v>90159</v>
      </c>
      <c r="T17" t="s">
        <v>72</v>
      </c>
      <c r="U17" t="s">
        <v>127</v>
      </c>
      <c r="V17" t="s">
        <v>33</v>
      </c>
      <c r="W17" t="s">
        <v>38</v>
      </c>
      <c r="X17" t="s">
        <v>39</v>
      </c>
      <c r="Y17" s="3">
        <f t="shared" ca="1" si="2"/>
        <v>45728</v>
      </c>
      <c r="Z17" t="str">
        <f t="shared" si="3"/>
        <v>205/ 2025</v>
      </c>
      <c r="AA17" t="s">
        <v>180</v>
      </c>
      <c r="AB17">
        <f t="shared" ca="1" si="4"/>
        <v>610</v>
      </c>
      <c r="AC17">
        <f t="shared" si="5"/>
        <v>205</v>
      </c>
      <c r="AD17" t="s">
        <v>181</v>
      </c>
      <c r="AE17">
        <f t="shared" ca="1" si="6"/>
        <v>1</v>
      </c>
      <c r="AF17">
        <v>500</v>
      </c>
      <c r="AG17">
        <f t="shared" ca="1" si="7"/>
        <v>500</v>
      </c>
      <c r="AH17">
        <v>22</v>
      </c>
      <c r="AI17">
        <f t="shared" si="8"/>
        <v>22</v>
      </c>
      <c r="AJ17">
        <f t="shared" ca="1" si="9"/>
        <v>500</v>
      </c>
      <c r="AK17">
        <f t="shared" ca="1" si="10"/>
        <v>110</v>
      </c>
      <c r="AL17" t="s">
        <v>182</v>
      </c>
      <c r="AM17" t="s">
        <v>183</v>
      </c>
      <c r="AN17" s="3">
        <f t="shared" ca="1" si="11"/>
        <v>45788</v>
      </c>
      <c r="AO17">
        <f t="shared" ca="1" si="12"/>
        <v>610</v>
      </c>
    </row>
    <row r="18" spans="3:41" x14ac:dyDescent="0.2">
      <c r="C18" t="s">
        <v>33</v>
      </c>
      <c r="D18" t="s">
        <v>48</v>
      </c>
      <c r="E18">
        <f t="shared" si="22"/>
        <v>206</v>
      </c>
      <c r="F18" t="s">
        <v>34</v>
      </c>
      <c r="G18" s="2" t="s">
        <v>41</v>
      </c>
      <c r="H18" t="s">
        <v>33</v>
      </c>
      <c r="I18" t="str">
        <f t="shared" si="0"/>
        <v>4607311286</v>
      </c>
      <c r="J18" t="str">
        <f t="shared" si="23"/>
        <v>Bright79 Media</v>
      </c>
      <c r="K18" t="str">
        <f t="shared" si="24"/>
        <v>Via  Roma  15</v>
      </c>
      <c r="L18" t="str">
        <f t="shared" si="25"/>
        <v>90144</v>
      </c>
      <c r="M18" t="str">
        <f t="shared" si="26"/>
        <v>Palermo</v>
      </c>
      <c r="N18" t="str">
        <f t="shared" si="27"/>
        <v>Pa</v>
      </c>
      <c r="O18" t="str">
        <f t="shared" si="28"/>
        <v>IT</v>
      </c>
      <c r="P18" t="s">
        <v>90</v>
      </c>
      <c r="Q18" t="str">
        <f t="shared" si="20"/>
        <v>Hosting Company</v>
      </c>
      <c r="R18" t="s">
        <v>145</v>
      </c>
      <c r="S18">
        <v>90160</v>
      </c>
      <c r="T18" t="s">
        <v>72</v>
      </c>
      <c r="U18" t="s">
        <v>127</v>
      </c>
      <c r="V18" t="s">
        <v>33</v>
      </c>
      <c r="W18" t="s">
        <v>38</v>
      </c>
      <c r="X18" t="s">
        <v>39</v>
      </c>
      <c r="Y18" s="3">
        <f t="shared" ca="1" si="2"/>
        <v>45728</v>
      </c>
      <c r="Z18" t="str">
        <f t="shared" si="3"/>
        <v>206/ 2025</v>
      </c>
      <c r="AA18" t="s">
        <v>180</v>
      </c>
      <c r="AB18">
        <f t="shared" ca="1" si="4"/>
        <v>2440</v>
      </c>
      <c r="AC18">
        <f t="shared" si="5"/>
        <v>206</v>
      </c>
      <c r="AD18" t="s">
        <v>181</v>
      </c>
      <c r="AE18">
        <f t="shared" ca="1" si="6"/>
        <v>4</v>
      </c>
      <c r="AF18">
        <v>500</v>
      </c>
      <c r="AG18">
        <f t="shared" ca="1" si="7"/>
        <v>2000</v>
      </c>
      <c r="AH18">
        <v>22</v>
      </c>
      <c r="AI18">
        <f t="shared" si="8"/>
        <v>22</v>
      </c>
      <c r="AJ18">
        <f t="shared" ca="1" si="9"/>
        <v>2000</v>
      </c>
      <c r="AK18">
        <f t="shared" ca="1" si="10"/>
        <v>440</v>
      </c>
      <c r="AL18" t="s">
        <v>182</v>
      </c>
      <c r="AM18" t="s">
        <v>183</v>
      </c>
      <c r="AN18" s="3">
        <f t="shared" ca="1" si="11"/>
        <v>45788</v>
      </c>
      <c r="AO18">
        <f t="shared" ca="1" si="12"/>
        <v>2440</v>
      </c>
    </row>
    <row r="19" spans="3:41" x14ac:dyDescent="0.2">
      <c r="C19" t="s">
        <v>33</v>
      </c>
      <c r="D19" t="s">
        <v>48</v>
      </c>
      <c r="E19">
        <f t="shared" si="22"/>
        <v>207</v>
      </c>
      <c r="F19" t="s">
        <v>34</v>
      </c>
      <c r="G19" s="2" t="s">
        <v>41</v>
      </c>
      <c r="H19" t="s">
        <v>33</v>
      </c>
      <c r="I19" t="str">
        <f t="shared" si="0"/>
        <v>4607311286</v>
      </c>
      <c r="J19" t="str">
        <f t="shared" si="23"/>
        <v>Bright79 Media</v>
      </c>
      <c r="K19" t="str">
        <f t="shared" si="24"/>
        <v>Via  Roma  15</v>
      </c>
      <c r="L19" t="str">
        <f t="shared" si="25"/>
        <v>90144</v>
      </c>
      <c r="M19" t="str">
        <f t="shared" si="26"/>
        <v>Palermo</v>
      </c>
      <c r="N19" t="str">
        <f t="shared" si="27"/>
        <v>Pa</v>
      </c>
      <c r="O19" t="str">
        <f t="shared" si="28"/>
        <v>IT</v>
      </c>
      <c r="P19" t="s">
        <v>91</v>
      </c>
      <c r="Q19" t="str">
        <f t="shared" si="20"/>
        <v>Hosting Company</v>
      </c>
      <c r="R19" t="s">
        <v>146</v>
      </c>
      <c r="S19">
        <v>90161</v>
      </c>
      <c r="T19" t="s">
        <v>72</v>
      </c>
      <c r="U19" t="s">
        <v>127</v>
      </c>
      <c r="V19" t="s">
        <v>33</v>
      </c>
      <c r="W19" t="s">
        <v>38</v>
      </c>
      <c r="X19" t="s">
        <v>39</v>
      </c>
      <c r="Y19" s="3">
        <f t="shared" ca="1" si="2"/>
        <v>45728</v>
      </c>
      <c r="Z19" t="str">
        <f t="shared" si="3"/>
        <v>207/ 2025</v>
      </c>
      <c r="AA19" t="s">
        <v>180</v>
      </c>
      <c r="AB19">
        <f t="shared" ca="1" si="4"/>
        <v>610</v>
      </c>
      <c r="AC19">
        <f t="shared" si="5"/>
        <v>207</v>
      </c>
      <c r="AD19" t="s">
        <v>181</v>
      </c>
      <c r="AE19">
        <f t="shared" ca="1" si="6"/>
        <v>1</v>
      </c>
      <c r="AF19">
        <v>500</v>
      </c>
      <c r="AG19">
        <f t="shared" ca="1" si="7"/>
        <v>500</v>
      </c>
      <c r="AH19">
        <v>22</v>
      </c>
      <c r="AI19">
        <f t="shared" si="8"/>
        <v>22</v>
      </c>
      <c r="AJ19">
        <f t="shared" ca="1" si="9"/>
        <v>500</v>
      </c>
      <c r="AK19">
        <f t="shared" ca="1" si="10"/>
        <v>110</v>
      </c>
      <c r="AL19" t="s">
        <v>182</v>
      </c>
      <c r="AM19" t="s">
        <v>183</v>
      </c>
      <c r="AN19" s="3">
        <f t="shared" ca="1" si="11"/>
        <v>45788</v>
      </c>
      <c r="AO19">
        <f t="shared" ca="1" si="12"/>
        <v>610</v>
      </c>
    </row>
    <row r="20" spans="3:41" x14ac:dyDescent="0.2">
      <c r="C20" t="s">
        <v>33</v>
      </c>
      <c r="D20" t="s">
        <v>48</v>
      </c>
      <c r="E20">
        <f t="shared" si="22"/>
        <v>208</v>
      </c>
      <c r="F20" t="s">
        <v>34</v>
      </c>
      <c r="G20" s="2" t="s">
        <v>41</v>
      </c>
      <c r="H20" t="s">
        <v>33</v>
      </c>
      <c r="I20" t="str">
        <f t="shared" si="0"/>
        <v>4607311286</v>
      </c>
      <c r="J20" t="str">
        <f t="shared" si="23"/>
        <v>Bright79 Media</v>
      </c>
      <c r="K20" t="str">
        <f t="shared" si="24"/>
        <v>Via  Roma  15</v>
      </c>
      <c r="L20" t="str">
        <f t="shared" si="25"/>
        <v>90144</v>
      </c>
      <c r="M20" t="str">
        <f t="shared" si="26"/>
        <v>Palermo</v>
      </c>
      <c r="N20" t="str">
        <f t="shared" si="27"/>
        <v>Pa</v>
      </c>
      <c r="O20" t="str">
        <f t="shared" si="28"/>
        <v>IT</v>
      </c>
      <c r="P20" t="s">
        <v>92</v>
      </c>
      <c r="Q20" t="str">
        <f t="shared" si="20"/>
        <v>Hosting Company</v>
      </c>
      <c r="R20" t="s">
        <v>147</v>
      </c>
      <c r="S20">
        <v>90162</v>
      </c>
      <c r="T20" t="s">
        <v>72</v>
      </c>
      <c r="U20" t="s">
        <v>127</v>
      </c>
      <c r="V20" t="s">
        <v>33</v>
      </c>
      <c r="W20" t="s">
        <v>38</v>
      </c>
      <c r="X20" t="s">
        <v>39</v>
      </c>
      <c r="Y20" s="3">
        <f t="shared" ca="1" si="2"/>
        <v>45728</v>
      </c>
      <c r="Z20" t="str">
        <f t="shared" si="3"/>
        <v>208/ 2025</v>
      </c>
      <c r="AA20" t="s">
        <v>180</v>
      </c>
      <c r="AB20">
        <f t="shared" ca="1" si="4"/>
        <v>1220</v>
      </c>
      <c r="AC20">
        <f t="shared" si="5"/>
        <v>208</v>
      </c>
      <c r="AD20" t="s">
        <v>181</v>
      </c>
      <c r="AE20">
        <f t="shared" ca="1" si="6"/>
        <v>2</v>
      </c>
      <c r="AF20">
        <v>500</v>
      </c>
      <c r="AG20">
        <f t="shared" ca="1" si="7"/>
        <v>1000</v>
      </c>
      <c r="AH20">
        <v>22</v>
      </c>
      <c r="AI20">
        <f t="shared" si="8"/>
        <v>22</v>
      </c>
      <c r="AJ20">
        <f t="shared" ca="1" si="9"/>
        <v>1000</v>
      </c>
      <c r="AK20">
        <f t="shared" ca="1" si="10"/>
        <v>220</v>
      </c>
      <c r="AL20" t="s">
        <v>182</v>
      </c>
      <c r="AM20" t="s">
        <v>183</v>
      </c>
      <c r="AN20" s="3">
        <f t="shared" ca="1" si="11"/>
        <v>45788</v>
      </c>
      <c r="AO20">
        <f t="shared" ca="1" si="12"/>
        <v>1220</v>
      </c>
    </row>
    <row r="21" spans="3:41" x14ac:dyDescent="0.2">
      <c r="C21" t="s">
        <v>33</v>
      </c>
      <c r="D21" t="s">
        <v>48</v>
      </c>
      <c r="E21">
        <f t="shared" si="22"/>
        <v>209</v>
      </c>
      <c r="F21" t="s">
        <v>34</v>
      </c>
      <c r="G21" s="2" t="s">
        <v>41</v>
      </c>
      <c r="H21" t="s">
        <v>33</v>
      </c>
      <c r="I21" t="str">
        <f t="shared" si="0"/>
        <v>4607311286</v>
      </c>
      <c r="J21" t="str">
        <f t="shared" si="23"/>
        <v>Bright79 Media</v>
      </c>
      <c r="K21" t="str">
        <f t="shared" si="24"/>
        <v>Via  Roma  15</v>
      </c>
      <c r="L21" t="str">
        <f t="shared" si="25"/>
        <v>90144</v>
      </c>
      <c r="M21" t="str">
        <f t="shared" si="26"/>
        <v>Palermo</v>
      </c>
      <c r="N21" t="str">
        <f t="shared" si="27"/>
        <v>Pa</v>
      </c>
      <c r="O21" t="str">
        <f t="shared" si="28"/>
        <v>IT</v>
      </c>
      <c r="P21" t="s">
        <v>93</v>
      </c>
      <c r="Q21" t="str">
        <f t="shared" si="20"/>
        <v>Hosting Company</v>
      </c>
      <c r="R21" t="s">
        <v>148</v>
      </c>
      <c r="S21">
        <v>90163</v>
      </c>
      <c r="T21" t="s">
        <v>72</v>
      </c>
      <c r="U21" t="s">
        <v>127</v>
      </c>
      <c r="V21" t="s">
        <v>33</v>
      </c>
      <c r="W21" t="s">
        <v>38</v>
      </c>
      <c r="X21" t="s">
        <v>39</v>
      </c>
      <c r="Y21" s="3">
        <f t="shared" ca="1" si="2"/>
        <v>45728</v>
      </c>
      <c r="Z21" t="str">
        <f t="shared" si="3"/>
        <v>209/ 2025</v>
      </c>
      <c r="AA21" t="s">
        <v>180</v>
      </c>
      <c r="AB21">
        <f t="shared" ca="1" si="4"/>
        <v>1220</v>
      </c>
      <c r="AC21">
        <f t="shared" si="5"/>
        <v>209</v>
      </c>
      <c r="AD21" t="s">
        <v>181</v>
      </c>
      <c r="AE21">
        <f t="shared" ca="1" si="6"/>
        <v>2</v>
      </c>
      <c r="AF21">
        <v>500</v>
      </c>
      <c r="AG21">
        <f t="shared" ca="1" si="7"/>
        <v>1000</v>
      </c>
      <c r="AH21">
        <v>22</v>
      </c>
      <c r="AI21">
        <f t="shared" si="8"/>
        <v>22</v>
      </c>
      <c r="AJ21">
        <f t="shared" ca="1" si="9"/>
        <v>1000</v>
      </c>
      <c r="AK21">
        <f t="shared" ca="1" si="10"/>
        <v>220</v>
      </c>
      <c r="AL21" t="s">
        <v>182</v>
      </c>
      <c r="AM21" t="s">
        <v>183</v>
      </c>
      <c r="AN21" s="3">
        <f t="shared" ca="1" si="11"/>
        <v>45788</v>
      </c>
      <c r="AO21">
        <f t="shared" ca="1" si="12"/>
        <v>1220</v>
      </c>
    </row>
    <row r="22" spans="3:41" x14ac:dyDescent="0.2">
      <c r="C22" t="s">
        <v>33</v>
      </c>
      <c r="D22" t="s">
        <v>49</v>
      </c>
      <c r="E22">
        <f>300</f>
        <v>300</v>
      </c>
      <c r="F22" t="s">
        <v>34</v>
      </c>
      <c r="G22" s="2" t="s">
        <v>41</v>
      </c>
      <c r="H22" t="s">
        <v>33</v>
      </c>
      <c r="I22" t="str">
        <f t="shared" si="0"/>
        <v>7399333144</v>
      </c>
      <c r="J22" t="s">
        <v>44</v>
      </c>
      <c r="K22" t="s">
        <v>74</v>
      </c>
      <c r="L22" s="2" t="s">
        <v>75</v>
      </c>
      <c r="M22" t="s">
        <v>65</v>
      </c>
      <c r="N22" t="s">
        <v>76</v>
      </c>
      <c r="O22" t="s">
        <v>33</v>
      </c>
      <c r="P22" t="s">
        <v>94</v>
      </c>
      <c r="Q22" t="str">
        <f t="shared" si="20"/>
        <v>Hosting Company</v>
      </c>
      <c r="R22" t="s">
        <v>149</v>
      </c>
      <c r="S22">
        <v>90164</v>
      </c>
      <c r="T22" t="s">
        <v>72</v>
      </c>
      <c r="U22" t="s">
        <v>127</v>
      </c>
      <c r="V22" t="s">
        <v>33</v>
      </c>
      <c r="W22" t="s">
        <v>38</v>
      </c>
      <c r="X22" t="s">
        <v>39</v>
      </c>
      <c r="Y22" s="3">
        <f t="shared" ca="1" si="2"/>
        <v>45728</v>
      </c>
      <c r="Z22" t="str">
        <f t="shared" si="3"/>
        <v>300/ 2025</v>
      </c>
      <c r="AA22" t="s">
        <v>180</v>
      </c>
      <c r="AB22">
        <f t="shared" ca="1" si="4"/>
        <v>2440</v>
      </c>
      <c r="AC22">
        <f t="shared" si="5"/>
        <v>300</v>
      </c>
      <c r="AD22" t="s">
        <v>181</v>
      </c>
      <c r="AE22">
        <f t="shared" ca="1" si="6"/>
        <v>4</v>
      </c>
      <c r="AF22">
        <v>500</v>
      </c>
      <c r="AG22">
        <f t="shared" ca="1" si="7"/>
        <v>2000</v>
      </c>
      <c r="AH22">
        <v>22</v>
      </c>
      <c r="AI22">
        <f t="shared" si="8"/>
        <v>22</v>
      </c>
      <c r="AJ22">
        <f t="shared" ca="1" si="9"/>
        <v>2000</v>
      </c>
      <c r="AK22">
        <f t="shared" ca="1" si="10"/>
        <v>440</v>
      </c>
      <c r="AL22" t="s">
        <v>182</v>
      </c>
      <c r="AM22" t="s">
        <v>183</v>
      </c>
      <c r="AN22" s="3">
        <f t="shared" ca="1" si="11"/>
        <v>45788</v>
      </c>
      <c r="AO22">
        <f t="shared" ca="1" si="12"/>
        <v>2440</v>
      </c>
    </row>
    <row r="23" spans="3:41" x14ac:dyDescent="0.2">
      <c r="C23" t="s">
        <v>33</v>
      </c>
      <c r="D23" t="s">
        <v>49</v>
      </c>
      <c r="E23">
        <f>E22+1</f>
        <v>301</v>
      </c>
      <c r="F23" t="s">
        <v>34</v>
      </c>
      <c r="G23" s="2" t="s">
        <v>41</v>
      </c>
      <c r="H23" t="s">
        <v>33</v>
      </c>
      <c r="I23" t="str">
        <f t="shared" si="0"/>
        <v>7399333144</v>
      </c>
      <c r="J23" t="str">
        <f t="shared" ref="J23:O23" si="29">J22</f>
        <v>Neo57 Solutions</v>
      </c>
      <c r="K23" t="str">
        <f t="shared" si="29"/>
        <v>Corso Dante 88</v>
      </c>
      <c r="L23" t="str">
        <f t="shared" si="29"/>
        <v>50121</v>
      </c>
      <c r="M23" t="str">
        <f t="shared" si="29"/>
        <v>Firenze</v>
      </c>
      <c r="N23" t="str">
        <f t="shared" si="29"/>
        <v>Fi</v>
      </c>
      <c r="O23" t="str">
        <f t="shared" si="29"/>
        <v>IT</v>
      </c>
      <c r="P23" t="s">
        <v>95</v>
      </c>
      <c r="Q23" t="str">
        <f t="shared" si="20"/>
        <v>Hosting Company</v>
      </c>
      <c r="R23" t="s">
        <v>150</v>
      </c>
      <c r="S23">
        <v>90165</v>
      </c>
      <c r="T23" t="s">
        <v>72</v>
      </c>
      <c r="U23" t="s">
        <v>127</v>
      </c>
      <c r="V23" t="s">
        <v>33</v>
      </c>
      <c r="W23" t="s">
        <v>38</v>
      </c>
      <c r="X23" t="s">
        <v>39</v>
      </c>
      <c r="Y23" s="3">
        <f t="shared" ca="1" si="2"/>
        <v>45728</v>
      </c>
      <c r="Z23" t="str">
        <f t="shared" si="3"/>
        <v>301/ 2025</v>
      </c>
      <c r="AA23" t="s">
        <v>180</v>
      </c>
      <c r="AB23">
        <f t="shared" ca="1" si="4"/>
        <v>1830</v>
      </c>
      <c r="AC23">
        <f t="shared" si="5"/>
        <v>301</v>
      </c>
      <c r="AD23" t="s">
        <v>181</v>
      </c>
      <c r="AE23">
        <f t="shared" ca="1" si="6"/>
        <v>3</v>
      </c>
      <c r="AF23">
        <v>500</v>
      </c>
      <c r="AG23">
        <f t="shared" ca="1" si="7"/>
        <v>1500</v>
      </c>
      <c r="AH23">
        <v>22</v>
      </c>
      <c r="AI23">
        <f t="shared" si="8"/>
        <v>22</v>
      </c>
      <c r="AJ23">
        <f t="shared" ca="1" si="9"/>
        <v>1500</v>
      </c>
      <c r="AK23">
        <f t="shared" ca="1" si="10"/>
        <v>330</v>
      </c>
      <c r="AL23" t="s">
        <v>182</v>
      </c>
      <c r="AM23" t="s">
        <v>183</v>
      </c>
      <c r="AN23" s="3">
        <f t="shared" ca="1" si="11"/>
        <v>45788</v>
      </c>
      <c r="AO23">
        <f t="shared" ca="1" si="12"/>
        <v>1830</v>
      </c>
    </row>
    <row r="24" spans="3:41" x14ac:dyDescent="0.2">
      <c r="C24" t="s">
        <v>33</v>
      </c>
      <c r="D24" t="s">
        <v>49</v>
      </c>
      <c r="E24">
        <f t="shared" ref="E24:E31" si="30">E23+1</f>
        <v>302</v>
      </c>
      <c r="F24" t="s">
        <v>34</v>
      </c>
      <c r="G24" s="2" t="s">
        <v>41</v>
      </c>
      <c r="H24" t="s">
        <v>33</v>
      </c>
      <c r="I24" t="str">
        <f t="shared" si="0"/>
        <v>7399333144</v>
      </c>
      <c r="J24" t="str">
        <f t="shared" ref="J24:J31" si="31">J23</f>
        <v>Neo57 Solutions</v>
      </c>
      <c r="K24" t="str">
        <f t="shared" ref="K24:K31" si="32">K23</f>
        <v>Corso Dante 88</v>
      </c>
      <c r="L24" t="str">
        <f t="shared" ref="L24:L31" si="33">L23</f>
        <v>50121</v>
      </c>
      <c r="M24" t="str">
        <f t="shared" ref="M24:M31" si="34">M23</f>
        <v>Firenze</v>
      </c>
      <c r="N24" t="str">
        <f t="shared" ref="N24:N31" si="35">N23</f>
        <v>Fi</v>
      </c>
      <c r="O24" t="str">
        <f t="shared" ref="O24:O32" si="36">O23</f>
        <v>IT</v>
      </c>
      <c r="P24" t="s">
        <v>96</v>
      </c>
      <c r="Q24" t="str">
        <f t="shared" si="20"/>
        <v>Hosting Company</v>
      </c>
      <c r="R24" t="s">
        <v>151</v>
      </c>
      <c r="S24">
        <v>90166</v>
      </c>
      <c r="T24" t="s">
        <v>72</v>
      </c>
      <c r="U24" t="s">
        <v>127</v>
      </c>
      <c r="V24" t="s">
        <v>33</v>
      </c>
      <c r="W24" t="s">
        <v>38</v>
      </c>
      <c r="X24" t="s">
        <v>39</v>
      </c>
      <c r="Y24" s="3">
        <f t="shared" ca="1" si="2"/>
        <v>45728</v>
      </c>
      <c r="Z24" t="str">
        <f t="shared" si="3"/>
        <v>302/ 2025</v>
      </c>
      <c r="AA24" t="s">
        <v>180</v>
      </c>
      <c r="AB24">
        <f t="shared" ca="1" si="4"/>
        <v>2440</v>
      </c>
      <c r="AC24">
        <f t="shared" si="5"/>
        <v>302</v>
      </c>
      <c r="AD24" t="s">
        <v>181</v>
      </c>
      <c r="AE24">
        <f t="shared" ca="1" si="6"/>
        <v>4</v>
      </c>
      <c r="AF24">
        <v>500</v>
      </c>
      <c r="AG24">
        <f t="shared" ca="1" si="7"/>
        <v>2000</v>
      </c>
      <c r="AH24">
        <v>22</v>
      </c>
      <c r="AI24">
        <f t="shared" si="8"/>
        <v>22</v>
      </c>
      <c r="AJ24">
        <f t="shared" ca="1" si="9"/>
        <v>2000</v>
      </c>
      <c r="AK24">
        <f t="shared" ca="1" si="10"/>
        <v>440</v>
      </c>
      <c r="AL24" t="s">
        <v>182</v>
      </c>
      <c r="AM24" t="s">
        <v>183</v>
      </c>
      <c r="AN24" s="3">
        <f t="shared" ca="1" si="11"/>
        <v>45788</v>
      </c>
      <c r="AO24">
        <f t="shared" ca="1" si="12"/>
        <v>2440</v>
      </c>
    </row>
    <row r="25" spans="3:41" x14ac:dyDescent="0.2">
      <c r="C25" t="s">
        <v>33</v>
      </c>
      <c r="D25" t="s">
        <v>49</v>
      </c>
      <c r="E25">
        <f t="shared" si="30"/>
        <v>303</v>
      </c>
      <c r="F25" t="s">
        <v>34</v>
      </c>
      <c r="G25" s="2" t="s">
        <v>41</v>
      </c>
      <c r="H25" t="s">
        <v>33</v>
      </c>
      <c r="I25" t="str">
        <f t="shared" si="0"/>
        <v>7399333144</v>
      </c>
      <c r="J25" t="str">
        <f t="shared" si="31"/>
        <v>Neo57 Solutions</v>
      </c>
      <c r="K25" t="str">
        <f t="shared" si="32"/>
        <v>Corso Dante 88</v>
      </c>
      <c r="L25" t="str">
        <f t="shared" si="33"/>
        <v>50121</v>
      </c>
      <c r="M25" t="str">
        <f t="shared" si="34"/>
        <v>Firenze</v>
      </c>
      <c r="N25" t="str">
        <f t="shared" si="35"/>
        <v>Fi</v>
      </c>
      <c r="O25" t="str">
        <f t="shared" si="36"/>
        <v>IT</v>
      </c>
      <c r="P25" t="s">
        <v>97</v>
      </c>
      <c r="Q25" t="str">
        <f t="shared" si="20"/>
        <v>Hosting Company</v>
      </c>
      <c r="R25" t="s">
        <v>152</v>
      </c>
      <c r="S25">
        <v>90167</v>
      </c>
      <c r="T25" t="s">
        <v>72</v>
      </c>
      <c r="U25" t="s">
        <v>127</v>
      </c>
      <c r="V25" t="s">
        <v>33</v>
      </c>
      <c r="W25" t="s">
        <v>38</v>
      </c>
      <c r="X25" t="s">
        <v>39</v>
      </c>
      <c r="Y25" s="3">
        <f t="shared" ca="1" si="2"/>
        <v>45728</v>
      </c>
      <c r="Z25" t="str">
        <f t="shared" si="3"/>
        <v>303/ 2025</v>
      </c>
      <c r="AA25" t="s">
        <v>180</v>
      </c>
      <c r="AB25">
        <f t="shared" ca="1" si="4"/>
        <v>610</v>
      </c>
      <c r="AC25">
        <f t="shared" si="5"/>
        <v>303</v>
      </c>
      <c r="AD25" t="s">
        <v>181</v>
      </c>
      <c r="AE25">
        <f t="shared" ca="1" si="6"/>
        <v>1</v>
      </c>
      <c r="AF25">
        <v>500</v>
      </c>
      <c r="AG25">
        <f t="shared" ca="1" si="7"/>
        <v>500</v>
      </c>
      <c r="AH25">
        <v>22</v>
      </c>
      <c r="AI25">
        <f t="shared" si="8"/>
        <v>22</v>
      </c>
      <c r="AJ25">
        <f t="shared" ca="1" si="9"/>
        <v>500</v>
      </c>
      <c r="AK25">
        <f t="shared" ca="1" si="10"/>
        <v>110</v>
      </c>
      <c r="AL25" t="s">
        <v>182</v>
      </c>
      <c r="AM25" t="s">
        <v>183</v>
      </c>
      <c r="AN25" s="3">
        <f t="shared" ca="1" si="11"/>
        <v>45788</v>
      </c>
      <c r="AO25">
        <f t="shared" ca="1" si="12"/>
        <v>610</v>
      </c>
    </row>
    <row r="26" spans="3:41" x14ac:dyDescent="0.2">
      <c r="C26" t="s">
        <v>33</v>
      </c>
      <c r="D26" t="s">
        <v>49</v>
      </c>
      <c r="E26">
        <f t="shared" si="30"/>
        <v>304</v>
      </c>
      <c r="F26" t="s">
        <v>34</v>
      </c>
      <c r="G26" s="2" t="s">
        <v>41</v>
      </c>
      <c r="H26" t="s">
        <v>33</v>
      </c>
      <c r="I26" t="str">
        <f t="shared" si="0"/>
        <v>7399333144</v>
      </c>
      <c r="J26" t="str">
        <f t="shared" si="31"/>
        <v>Neo57 Solutions</v>
      </c>
      <c r="K26" t="str">
        <f t="shared" si="32"/>
        <v>Corso Dante 88</v>
      </c>
      <c r="L26" t="str">
        <f t="shared" si="33"/>
        <v>50121</v>
      </c>
      <c r="M26" t="str">
        <f t="shared" si="34"/>
        <v>Firenze</v>
      </c>
      <c r="N26" t="str">
        <f t="shared" si="35"/>
        <v>Fi</v>
      </c>
      <c r="O26" t="str">
        <f t="shared" si="36"/>
        <v>IT</v>
      </c>
      <c r="P26" t="s">
        <v>98</v>
      </c>
      <c r="Q26" t="str">
        <f t="shared" si="20"/>
        <v>Hosting Company</v>
      </c>
      <c r="R26" t="s">
        <v>153</v>
      </c>
      <c r="S26">
        <v>90168</v>
      </c>
      <c r="T26" t="s">
        <v>72</v>
      </c>
      <c r="U26" t="s">
        <v>127</v>
      </c>
      <c r="V26" t="s">
        <v>33</v>
      </c>
      <c r="W26" t="s">
        <v>38</v>
      </c>
      <c r="X26" t="s">
        <v>39</v>
      </c>
      <c r="Y26" s="3">
        <f t="shared" ca="1" si="2"/>
        <v>45728</v>
      </c>
      <c r="Z26" t="str">
        <f t="shared" si="3"/>
        <v>304/ 2025</v>
      </c>
      <c r="AA26" t="s">
        <v>180</v>
      </c>
      <c r="AB26">
        <f t="shared" ca="1" si="4"/>
        <v>3050</v>
      </c>
      <c r="AC26">
        <f t="shared" si="5"/>
        <v>304</v>
      </c>
      <c r="AD26" t="s">
        <v>181</v>
      </c>
      <c r="AE26">
        <f t="shared" ca="1" si="6"/>
        <v>5</v>
      </c>
      <c r="AF26">
        <v>500</v>
      </c>
      <c r="AG26">
        <f t="shared" ca="1" si="7"/>
        <v>2500</v>
      </c>
      <c r="AH26">
        <v>22</v>
      </c>
      <c r="AI26">
        <f t="shared" si="8"/>
        <v>22</v>
      </c>
      <c r="AJ26">
        <f t="shared" ca="1" si="9"/>
        <v>2500</v>
      </c>
      <c r="AK26">
        <f t="shared" ca="1" si="10"/>
        <v>550</v>
      </c>
      <c r="AL26" t="s">
        <v>182</v>
      </c>
      <c r="AM26" t="s">
        <v>183</v>
      </c>
      <c r="AN26" s="3">
        <f t="shared" ca="1" si="11"/>
        <v>45788</v>
      </c>
      <c r="AO26">
        <f t="shared" ca="1" si="12"/>
        <v>3050</v>
      </c>
    </row>
    <row r="27" spans="3:41" x14ac:dyDescent="0.2">
      <c r="C27" t="s">
        <v>33</v>
      </c>
      <c r="D27" t="s">
        <v>49</v>
      </c>
      <c r="E27">
        <f t="shared" si="30"/>
        <v>305</v>
      </c>
      <c r="F27" t="s">
        <v>34</v>
      </c>
      <c r="G27" s="2" t="s">
        <v>41</v>
      </c>
      <c r="H27" t="s">
        <v>33</v>
      </c>
      <c r="I27" t="str">
        <f t="shared" si="0"/>
        <v>7399333144</v>
      </c>
      <c r="J27" t="str">
        <f t="shared" si="31"/>
        <v>Neo57 Solutions</v>
      </c>
      <c r="K27" t="str">
        <f t="shared" si="32"/>
        <v>Corso Dante 88</v>
      </c>
      <c r="L27" t="str">
        <f t="shared" si="33"/>
        <v>50121</v>
      </c>
      <c r="M27" t="str">
        <f t="shared" si="34"/>
        <v>Firenze</v>
      </c>
      <c r="N27" t="str">
        <f t="shared" si="35"/>
        <v>Fi</v>
      </c>
      <c r="O27" t="str">
        <f t="shared" si="36"/>
        <v>IT</v>
      </c>
      <c r="P27" t="s">
        <v>99</v>
      </c>
      <c r="Q27" t="str">
        <f t="shared" si="20"/>
        <v>Hosting Company</v>
      </c>
      <c r="R27" t="s">
        <v>154</v>
      </c>
      <c r="S27">
        <v>90169</v>
      </c>
      <c r="T27" t="s">
        <v>72</v>
      </c>
      <c r="U27" t="s">
        <v>127</v>
      </c>
      <c r="V27" t="s">
        <v>33</v>
      </c>
      <c r="W27" t="s">
        <v>38</v>
      </c>
      <c r="X27" t="s">
        <v>39</v>
      </c>
      <c r="Y27" s="3">
        <f t="shared" ca="1" si="2"/>
        <v>45728</v>
      </c>
      <c r="Z27" t="str">
        <f t="shared" si="3"/>
        <v>305/ 2025</v>
      </c>
      <c r="AA27" t="s">
        <v>180</v>
      </c>
      <c r="AB27">
        <f t="shared" ca="1" si="4"/>
        <v>610</v>
      </c>
      <c r="AC27">
        <f t="shared" si="5"/>
        <v>305</v>
      </c>
      <c r="AD27" t="s">
        <v>181</v>
      </c>
      <c r="AE27">
        <f t="shared" ca="1" si="6"/>
        <v>1</v>
      </c>
      <c r="AF27">
        <v>500</v>
      </c>
      <c r="AG27">
        <f t="shared" ca="1" si="7"/>
        <v>500</v>
      </c>
      <c r="AH27">
        <v>22</v>
      </c>
      <c r="AI27">
        <f t="shared" si="8"/>
        <v>22</v>
      </c>
      <c r="AJ27">
        <f t="shared" ca="1" si="9"/>
        <v>500</v>
      </c>
      <c r="AK27">
        <f t="shared" ca="1" si="10"/>
        <v>110</v>
      </c>
      <c r="AL27" t="s">
        <v>182</v>
      </c>
      <c r="AM27" t="s">
        <v>183</v>
      </c>
      <c r="AN27" s="3">
        <f t="shared" ca="1" si="11"/>
        <v>45788</v>
      </c>
      <c r="AO27">
        <f t="shared" ca="1" si="12"/>
        <v>610</v>
      </c>
    </row>
    <row r="28" spans="3:41" x14ac:dyDescent="0.2">
      <c r="C28" t="s">
        <v>33</v>
      </c>
      <c r="D28" t="s">
        <v>49</v>
      </c>
      <c r="E28">
        <f t="shared" si="30"/>
        <v>306</v>
      </c>
      <c r="F28" t="s">
        <v>34</v>
      </c>
      <c r="G28" s="2" t="s">
        <v>41</v>
      </c>
      <c r="H28" t="s">
        <v>33</v>
      </c>
      <c r="I28" t="str">
        <f t="shared" si="0"/>
        <v>7399333144</v>
      </c>
      <c r="J28" t="str">
        <f t="shared" si="31"/>
        <v>Neo57 Solutions</v>
      </c>
      <c r="K28" t="str">
        <f t="shared" si="32"/>
        <v>Corso Dante 88</v>
      </c>
      <c r="L28" t="str">
        <f t="shared" si="33"/>
        <v>50121</v>
      </c>
      <c r="M28" t="str">
        <f t="shared" si="34"/>
        <v>Firenze</v>
      </c>
      <c r="N28" t="str">
        <f t="shared" si="35"/>
        <v>Fi</v>
      </c>
      <c r="O28" t="str">
        <f t="shared" si="36"/>
        <v>IT</v>
      </c>
      <c r="P28" t="s">
        <v>100</v>
      </c>
      <c r="Q28" t="str">
        <f t="shared" si="20"/>
        <v>Hosting Company</v>
      </c>
      <c r="R28" t="s">
        <v>155</v>
      </c>
      <c r="S28">
        <v>90170</v>
      </c>
      <c r="T28" t="s">
        <v>72</v>
      </c>
      <c r="U28" t="s">
        <v>127</v>
      </c>
      <c r="V28" t="s">
        <v>33</v>
      </c>
      <c r="W28" t="s">
        <v>38</v>
      </c>
      <c r="X28" t="s">
        <v>39</v>
      </c>
      <c r="Y28" s="3">
        <f t="shared" ca="1" si="2"/>
        <v>45728</v>
      </c>
      <c r="Z28" t="str">
        <f t="shared" si="3"/>
        <v>306/ 2025</v>
      </c>
      <c r="AA28" t="s">
        <v>180</v>
      </c>
      <c r="AB28">
        <f t="shared" ca="1" si="4"/>
        <v>3050</v>
      </c>
      <c r="AC28">
        <f t="shared" si="5"/>
        <v>306</v>
      </c>
      <c r="AD28" t="s">
        <v>181</v>
      </c>
      <c r="AE28">
        <f t="shared" ca="1" si="6"/>
        <v>5</v>
      </c>
      <c r="AF28">
        <v>500</v>
      </c>
      <c r="AG28">
        <f t="shared" ca="1" si="7"/>
        <v>2500</v>
      </c>
      <c r="AH28">
        <v>22</v>
      </c>
      <c r="AI28">
        <f t="shared" si="8"/>
        <v>22</v>
      </c>
      <c r="AJ28">
        <f t="shared" ca="1" si="9"/>
        <v>2500</v>
      </c>
      <c r="AK28">
        <f t="shared" ca="1" si="10"/>
        <v>550</v>
      </c>
      <c r="AL28" t="s">
        <v>182</v>
      </c>
      <c r="AM28" t="s">
        <v>183</v>
      </c>
      <c r="AN28" s="3">
        <f t="shared" ca="1" si="11"/>
        <v>45788</v>
      </c>
      <c r="AO28">
        <f t="shared" ca="1" si="12"/>
        <v>3050</v>
      </c>
    </row>
    <row r="29" spans="3:41" x14ac:dyDescent="0.2">
      <c r="C29" t="s">
        <v>33</v>
      </c>
      <c r="D29" t="s">
        <v>49</v>
      </c>
      <c r="E29">
        <f t="shared" si="30"/>
        <v>307</v>
      </c>
      <c r="F29" t="s">
        <v>34</v>
      </c>
      <c r="G29" s="2" t="s">
        <v>41</v>
      </c>
      <c r="H29" t="s">
        <v>33</v>
      </c>
      <c r="I29" t="str">
        <f t="shared" si="0"/>
        <v>7399333144</v>
      </c>
      <c r="J29" t="str">
        <f t="shared" si="31"/>
        <v>Neo57 Solutions</v>
      </c>
      <c r="K29" t="str">
        <f t="shared" si="32"/>
        <v>Corso Dante 88</v>
      </c>
      <c r="L29" t="str">
        <f t="shared" si="33"/>
        <v>50121</v>
      </c>
      <c r="M29" t="str">
        <f t="shared" si="34"/>
        <v>Firenze</v>
      </c>
      <c r="N29" t="str">
        <f t="shared" si="35"/>
        <v>Fi</v>
      </c>
      <c r="O29" t="str">
        <f t="shared" si="36"/>
        <v>IT</v>
      </c>
      <c r="P29" t="s">
        <v>101</v>
      </c>
      <c r="Q29" t="str">
        <f t="shared" si="20"/>
        <v>Hosting Company</v>
      </c>
      <c r="R29" t="s">
        <v>156</v>
      </c>
      <c r="S29">
        <v>90171</v>
      </c>
      <c r="T29" t="s">
        <v>72</v>
      </c>
      <c r="U29" t="s">
        <v>127</v>
      </c>
      <c r="V29" t="s">
        <v>33</v>
      </c>
      <c r="W29" t="s">
        <v>38</v>
      </c>
      <c r="X29" t="s">
        <v>39</v>
      </c>
      <c r="Y29" s="3">
        <f t="shared" ca="1" si="2"/>
        <v>45728</v>
      </c>
      <c r="Z29" t="str">
        <f t="shared" si="3"/>
        <v>307/ 2025</v>
      </c>
      <c r="AA29" t="s">
        <v>180</v>
      </c>
      <c r="AB29">
        <f t="shared" ca="1" si="4"/>
        <v>1830</v>
      </c>
      <c r="AC29">
        <f t="shared" si="5"/>
        <v>307</v>
      </c>
      <c r="AD29" t="s">
        <v>181</v>
      </c>
      <c r="AE29">
        <f t="shared" ca="1" si="6"/>
        <v>3</v>
      </c>
      <c r="AF29">
        <v>500</v>
      </c>
      <c r="AG29">
        <f t="shared" ca="1" si="7"/>
        <v>1500</v>
      </c>
      <c r="AH29">
        <v>22</v>
      </c>
      <c r="AI29">
        <f t="shared" si="8"/>
        <v>22</v>
      </c>
      <c r="AJ29">
        <f t="shared" ca="1" si="9"/>
        <v>1500</v>
      </c>
      <c r="AK29">
        <f t="shared" ca="1" si="10"/>
        <v>330</v>
      </c>
      <c r="AL29" t="s">
        <v>182</v>
      </c>
      <c r="AM29" t="s">
        <v>183</v>
      </c>
      <c r="AN29" s="3">
        <f t="shared" ca="1" si="11"/>
        <v>45788</v>
      </c>
      <c r="AO29">
        <f t="shared" ca="1" si="12"/>
        <v>1830</v>
      </c>
    </row>
    <row r="30" spans="3:41" x14ac:dyDescent="0.2">
      <c r="C30" t="s">
        <v>33</v>
      </c>
      <c r="D30" t="s">
        <v>49</v>
      </c>
      <c r="E30">
        <f t="shared" si="30"/>
        <v>308</v>
      </c>
      <c r="F30" t="s">
        <v>34</v>
      </c>
      <c r="G30" s="2" t="s">
        <v>41</v>
      </c>
      <c r="H30" t="s">
        <v>33</v>
      </c>
      <c r="I30" t="str">
        <f t="shared" si="0"/>
        <v>7399333144</v>
      </c>
      <c r="J30" t="str">
        <f t="shared" si="31"/>
        <v>Neo57 Solutions</v>
      </c>
      <c r="K30" t="str">
        <f t="shared" si="32"/>
        <v>Corso Dante 88</v>
      </c>
      <c r="L30" t="str">
        <f t="shared" si="33"/>
        <v>50121</v>
      </c>
      <c r="M30" t="str">
        <f t="shared" si="34"/>
        <v>Firenze</v>
      </c>
      <c r="N30" t="str">
        <f t="shared" si="35"/>
        <v>Fi</v>
      </c>
      <c r="O30" t="str">
        <f t="shared" si="36"/>
        <v>IT</v>
      </c>
      <c r="P30" t="s">
        <v>102</v>
      </c>
      <c r="Q30" t="str">
        <f t="shared" si="20"/>
        <v>Hosting Company</v>
      </c>
      <c r="R30" t="s">
        <v>157</v>
      </c>
      <c r="S30">
        <v>90172</v>
      </c>
      <c r="T30" t="s">
        <v>72</v>
      </c>
      <c r="U30" t="s">
        <v>127</v>
      </c>
      <c r="V30" t="s">
        <v>33</v>
      </c>
      <c r="W30" t="s">
        <v>38</v>
      </c>
      <c r="X30" t="s">
        <v>39</v>
      </c>
      <c r="Y30" s="3">
        <f t="shared" ca="1" si="2"/>
        <v>45728</v>
      </c>
      <c r="Z30" t="str">
        <f t="shared" si="3"/>
        <v>308/ 2025</v>
      </c>
      <c r="AA30" t="s">
        <v>180</v>
      </c>
      <c r="AB30">
        <f t="shared" ca="1" si="4"/>
        <v>1830</v>
      </c>
      <c r="AC30">
        <f t="shared" si="5"/>
        <v>308</v>
      </c>
      <c r="AD30" t="s">
        <v>181</v>
      </c>
      <c r="AE30">
        <f t="shared" ca="1" si="6"/>
        <v>3</v>
      </c>
      <c r="AF30">
        <v>500</v>
      </c>
      <c r="AG30">
        <f t="shared" ca="1" si="7"/>
        <v>1500</v>
      </c>
      <c r="AH30">
        <v>22</v>
      </c>
      <c r="AI30">
        <f t="shared" si="8"/>
        <v>22</v>
      </c>
      <c r="AJ30">
        <f t="shared" ca="1" si="9"/>
        <v>1500</v>
      </c>
      <c r="AK30">
        <f t="shared" ca="1" si="10"/>
        <v>330</v>
      </c>
      <c r="AL30" t="s">
        <v>182</v>
      </c>
      <c r="AM30" t="s">
        <v>183</v>
      </c>
      <c r="AN30" s="3">
        <f t="shared" ca="1" si="11"/>
        <v>45788</v>
      </c>
      <c r="AO30">
        <f t="shared" ca="1" si="12"/>
        <v>1830</v>
      </c>
    </row>
    <row r="31" spans="3:41" x14ac:dyDescent="0.2">
      <c r="C31" t="s">
        <v>33</v>
      </c>
      <c r="D31" t="s">
        <v>49</v>
      </c>
      <c r="E31">
        <f t="shared" si="30"/>
        <v>309</v>
      </c>
      <c r="F31" t="s">
        <v>34</v>
      </c>
      <c r="G31" s="2" t="s">
        <v>41</v>
      </c>
      <c r="H31" t="s">
        <v>33</v>
      </c>
      <c r="I31" t="str">
        <f t="shared" si="0"/>
        <v>7399333144</v>
      </c>
      <c r="J31" t="str">
        <f t="shared" si="31"/>
        <v>Neo57 Solutions</v>
      </c>
      <c r="K31" t="str">
        <f t="shared" si="32"/>
        <v>Corso Dante 88</v>
      </c>
      <c r="L31" t="str">
        <f t="shared" si="33"/>
        <v>50121</v>
      </c>
      <c r="M31" t="str">
        <f t="shared" si="34"/>
        <v>Firenze</v>
      </c>
      <c r="N31" t="str">
        <f t="shared" si="35"/>
        <v>Fi</v>
      </c>
      <c r="O31" t="str">
        <f t="shared" si="36"/>
        <v>IT</v>
      </c>
      <c r="P31" t="s">
        <v>103</v>
      </c>
      <c r="Q31" t="str">
        <f t="shared" si="20"/>
        <v>Hosting Company</v>
      </c>
      <c r="R31" t="s">
        <v>158</v>
      </c>
      <c r="S31">
        <v>90173</v>
      </c>
      <c r="T31" t="s">
        <v>72</v>
      </c>
      <c r="U31" t="s">
        <v>127</v>
      </c>
      <c r="V31" t="s">
        <v>33</v>
      </c>
      <c r="W31" t="s">
        <v>38</v>
      </c>
      <c r="X31" t="s">
        <v>39</v>
      </c>
      <c r="Y31" s="3">
        <f t="shared" ca="1" si="2"/>
        <v>45728</v>
      </c>
      <c r="Z31" t="str">
        <f t="shared" si="3"/>
        <v>309/ 2025</v>
      </c>
      <c r="AA31" t="s">
        <v>180</v>
      </c>
      <c r="AB31">
        <f t="shared" ca="1" si="4"/>
        <v>1220</v>
      </c>
      <c r="AC31">
        <f t="shared" si="5"/>
        <v>309</v>
      </c>
      <c r="AD31" t="s">
        <v>181</v>
      </c>
      <c r="AE31">
        <f t="shared" ca="1" si="6"/>
        <v>2</v>
      </c>
      <c r="AF31">
        <v>500</v>
      </c>
      <c r="AG31">
        <f t="shared" ca="1" si="7"/>
        <v>1000</v>
      </c>
      <c r="AH31">
        <v>22</v>
      </c>
      <c r="AI31">
        <f t="shared" si="8"/>
        <v>22</v>
      </c>
      <c r="AJ31">
        <f t="shared" ca="1" si="9"/>
        <v>1000</v>
      </c>
      <c r="AK31">
        <f t="shared" ca="1" si="10"/>
        <v>220</v>
      </c>
      <c r="AL31" t="s">
        <v>182</v>
      </c>
      <c r="AM31" t="s">
        <v>183</v>
      </c>
      <c r="AN31" s="3">
        <f t="shared" ca="1" si="11"/>
        <v>45788</v>
      </c>
      <c r="AO31">
        <f t="shared" ca="1" si="12"/>
        <v>1220</v>
      </c>
    </row>
    <row r="32" spans="3:41" x14ac:dyDescent="0.2">
      <c r="C32" t="s">
        <v>33</v>
      </c>
      <c r="D32" t="s">
        <v>50</v>
      </c>
      <c r="E32">
        <f>400</f>
        <v>400</v>
      </c>
      <c r="F32" t="s">
        <v>34</v>
      </c>
      <c r="G32" s="2" t="s">
        <v>41</v>
      </c>
      <c r="H32" t="s">
        <v>33</v>
      </c>
      <c r="I32" t="str">
        <f t="shared" si="0"/>
        <v>3298624219</v>
      </c>
      <c r="J32" t="s">
        <v>45</v>
      </c>
      <c r="K32" t="s">
        <v>77</v>
      </c>
      <c r="L32" s="2" t="s">
        <v>78</v>
      </c>
      <c r="M32" t="s">
        <v>66</v>
      </c>
      <c r="N32" t="s">
        <v>79</v>
      </c>
      <c r="O32" t="str">
        <f t="shared" si="36"/>
        <v>IT</v>
      </c>
      <c r="P32" t="s">
        <v>104</v>
      </c>
      <c r="Q32" t="str">
        <f t="shared" si="20"/>
        <v>Hosting Company</v>
      </c>
      <c r="R32" t="s">
        <v>159</v>
      </c>
      <c r="S32">
        <v>90174</v>
      </c>
      <c r="T32" t="s">
        <v>72</v>
      </c>
      <c r="U32" t="s">
        <v>127</v>
      </c>
      <c r="V32" t="s">
        <v>33</v>
      </c>
      <c r="W32" t="s">
        <v>38</v>
      </c>
      <c r="X32" t="s">
        <v>39</v>
      </c>
      <c r="Y32" s="3">
        <f t="shared" ca="1" si="2"/>
        <v>45728</v>
      </c>
      <c r="Z32" t="str">
        <f t="shared" si="3"/>
        <v>400/ 2025</v>
      </c>
      <c r="AA32" t="s">
        <v>180</v>
      </c>
      <c r="AB32">
        <f t="shared" ca="1" si="4"/>
        <v>610</v>
      </c>
      <c r="AC32">
        <f t="shared" si="5"/>
        <v>400</v>
      </c>
      <c r="AD32" t="s">
        <v>181</v>
      </c>
      <c r="AE32">
        <f t="shared" ca="1" si="6"/>
        <v>1</v>
      </c>
      <c r="AF32">
        <v>500</v>
      </c>
      <c r="AG32">
        <f t="shared" ca="1" si="7"/>
        <v>500</v>
      </c>
      <c r="AH32">
        <v>22</v>
      </c>
      <c r="AI32">
        <f t="shared" si="8"/>
        <v>22</v>
      </c>
      <c r="AJ32">
        <f t="shared" ca="1" si="9"/>
        <v>500</v>
      </c>
      <c r="AK32">
        <f t="shared" ca="1" si="10"/>
        <v>110</v>
      </c>
      <c r="AL32" t="s">
        <v>182</v>
      </c>
      <c r="AM32" t="s">
        <v>183</v>
      </c>
      <c r="AN32" s="3">
        <f ca="1">TODAY()+60</f>
        <v>45788</v>
      </c>
      <c r="AO32">
        <f t="shared" ca="1" si="12"/>
        <v>610</v>
      </c>
    </row>
    <row r="33" spans="3:41" x14ac:dyDescent="0.2">
      <c r="C33" t="s">
        <v>33</v>
      </c>
      <c r="D33" t="s">
        <v>50</v>
      </c>
      <c r="E33">
        <f>E32+1</f>
        <v>401</v>
      </c>
      <c r="F33" t="s">
        <v>34</v>
      </c>
      <c r="G33" s="2" t="s">
        <v>41</v>
      </c>
      <c r="H33" t="s">
        <v>33</v>
      </c>
      <c r="I33" t="str">
        <f t="shared" si="0"/>
        <v>3298624219</v>
      </c>
      <c r="J33" t="str">
        <f t="shared" ref="J33:O33" si="37">J32</f>
        <v>Quantum62 Systems</v>
      </c>
      <c r="K33" t="str">
        <f t="shared" si="37"/>
        <v>Viale Verdi  120</v>
      </c>
      <c r="L33" t="str">
        <f t="shared" si="37"/>
        <v>10100</v>
      </c>
      <c r="M33" t="str">
        <f t="shared" si="37"/>
        <v>Torino</v>
      </c>
      <c r="N33" t="str">
        <f t="shared" si="37"/>
        <v>TO</v>
      </c>
      <c r="O33" t="str">
        <f t="shared" si="37"/>
        <v>IT</v>
      </c>
      <c r="P33" t="s">
        <v>105</v>
      </c>
      <c r="Q33" t="str">
        <f t="shared" si="20"/>
        <v>Hosting Company</v>
      </c>
      <c r="R33" t="s">
        <v>160</v>
      </c>
      <c r="S33">
        <v>90175</v>
      </c>
      <c r="T33" t="s">
        <v>72</v>
      </c>
      <c r="U33" t="s">
        <v>127</v>
      </c>
      <c r="V33" t="s">
        <v>33</v>
      </c>
      <c r="W33" t="s">
        <v>38</v>
      </c>
      <c r="X33" t="s">
        <v>39</v>
      </c>
      <c r="Y33" s="3">
        <f t="shared" ca="1" si="2"/>
        <v>45728</v>
      </c>
      <c r="Z33" t="str">
        <f t="shared" si="3"/>
        <v>401/ 2025</v>
      </c>
      <c r="AA33" t="s">
        <v>180</v>
      </c>
      <c r="AB33">
        <f t="shared" ca="1" si="4"/>
        <v>610</v>
      </c>
      <c r="AC33">
        <f t="shared" si="5"/>
        <v>401</v>
      </c>
      <c r="AD33" t="s">
        <v>181</v>
      </c>
      <c r="AE33">
        <f t="shared" ca="1" si="6"/>
        <v>1</v>
      </c>
      <c r="AF33">
        <v>500</v>
      </c>
      <c r="AG33">
        <f t="shared" ca="1" si="7"/>
        <v>500</v>
      </c>
      <c r="AH33">
        <v>22</v>
      </c>
      <c r="AI33">
        <f t="shared" si="8"/>
        <v>22</v>
      </c>
      <c r="AJ33">
        <f ca="1">AG33</f>
        <v>500</v>
      </c>
      <c r="AK33">
        <f t="shared" ca="1" si="10"/>
        <v>110</v>
      </c>
      <c r="AL33" t="s">
        <v>182</v>
      </c>
      <c r="AM33" t="s">
        <v>183</v>
      </c>
      <c r="AN33" s="3">
        <f t="shared" ca="1" si="11"/>
        <v>45788</v>
      </c>
      <c r="AO33">
        <f ca="1">AJ33+AK33</f>
        <v>610</v>
      </c>
    </row>
    <row r="34" spans="3:41" x14ac:dyDescent="0.2">
      <c r="C34" t="s">
        <v>33</v>
      </c>
      <c r="D34" t="s">
        <v>50</v>
      </c>
      <c r="E34">
        <f t="shared" ref="E34:E41" si="38">E33+1</f>
        <v>402</v>
      </c>
      <c r="F34" t="s">
        <v>34</v>
      </c>
      <c r="G34" s="2" t="s">
        <v>41</v>
      </c>
      <c r="H34" t="s">
        <v>33</v>
      </c>
      <c r="I34" t="str">
        <f t="shared" si="0"/>
        <v>3298624219</v>
      </c>
      <c r="J34" t="str">
        <f t="shared" ref="J34:J41" si="39">J33</f>
        <v>Quantum62 Systems</v>
      </c>
      <c r="K34" t="str">
        <f t="shared" ref="K34:K41" si="40">K33</f>
        <v>Viale Verdi  120</v>
      </c>
      <c r="L34" t="str">
        <f t="shared" ref="L34:L41" si="41">L33</f>
        <v>10100</v>
      </c>
      <c r="M34" t="str">
        <f t="shared" ref="M34:M41" si="42">M33</f>
        <v>Torino</v>
      </c>
      <c r="N34" t="str">
        <f t="shared" ref="N34:N41" si="43">N33</f>
        <v>TO</v>
      </c>
      <c r="O34" t="str">
        <f t="shared" ref="O34:O41" si="44">O33</f>
        <v>IT</v>
      </c>
      <c r="P34" t="s">
        <v>106</v>
      </c>
      <c r="Q34" t="str">
        <f t="shared" si="20"/>
        <v>Hosting Company</v>
      </c>
      <c r="R34" t="s">
        <v>161</v>
      </c>
      <c r="S34">
        <v>90176</v>
      </c>
      <c r="T34" t="s">
        <v>72</v>
      </c>
      <c r="U34" t="s">
        <v>127</v>
      </c>
      <c r="V34" t="s">
        <v>33</v>
      </c>
      <c r="W34" t="s">
        <v>38</v>
      </c>
      <c r="X34" t="s">
        <v>39</v>
      </c>
      <c r="Y34" s="3">
        <f t="shared" ca="1" si="2"/>
        <v>45728</v>
      </c>
      <c r="Z34" t="str">
        <f t="shared" si="3"/>
        <v>402/ 2025</v>
      </c>
      <c r="AA34" t="s">
        <v>180</v>
      </c>
      <c r="AB34">
        <f t="shared" ca="1" si="4"/>
        <v>2440</v>
      </c>
      <c r="AC34">
        <f t="shared" si="5"/>
        <v>402</v>
      </c>
      <c r="AD34" t="s">
        <v>181</v>
      </c>
      <c r="AE34">
        <f t="shared" ca="1" si="6"/>
        <v>4</v>
      </c>
      <c r="AF34">
        <v>500</v>
      </c>
      <c r="AG34">
        <f t="shared" ca="1" si="7"/>
        <v>2000</v>
      </c>
      <c r="AH34">
        <v>22</v>
      </c>
      <c r="AI34">
        <f t="shared" si="8"/>
        <v>22</v>
      </c>
      <c r="AJ34">
        <f t="shared" ca="1" si="9"/>
        <v>2000</v>
      </c>
      <c r="AK34">
        <f t="shared" ca="1" si="10"/>
        <v>440</v>
      </c>
      <c r="AL34" t="s">
        <v>182</v>
      </c>
      <c r="AM34" t="s">
        <v>183</v>
      </c>
      <c r="AN34" s="3">
        <f t="shared" ca="1" si="11"/>
        <v>45788</v>
      </c>
      <c r="AO34">
        <f t="shared" ca="1" si="12"/>
        <v>2440</v>
      </c>
    </row>
    <row r="35" spans="3:41" x14ac:dyDescent="0.2">
      <c r="C35" t="s">
        <v>33</v>
      </c>
      <c r="D35" t="s">
        <v>50</v>
      </c>
      <c r="E35">
        <f t="shared" si="38"/>
        <v>403</v>
      </c>
      <c r="F35" t="s">
        <v>34</v>
      </c>
      <c r="G35" s="2" t="s">
        <v>41</v>
      </c>
      <c r="H35" t="s">
        <v>33</v>
      </c>
      <c r="I35" t="str">
        <f t="shared" si="0"/>
        <v>3298624219</v>
      </c>
      <c r="J35" t="str">
        <f t="shared" si="39"/>
        <v>Quantum62 Systems</v>
      </c>
      <c r="K35" t="str">
        <f t="shared" si="40"/>
        <v>Viale Verdi  120</v>
      </c>
      <c r="L35" t="str">
        <f t="shared" si="41"/>
        <v>10100</v>
      </c>
      <c r="M35" t="str">
        <f t="shared" si="42"/>
        <v>Torino</v>
      </c>
      <c r="N35" t="str">
        <f t="shared" si="43"/>
        <v>TO</v>
      </c>
      <c r="O35" t="str">
        <f t="shared" si="44"/>
        <v>IT</v>
      </c>
      <c r="P35" t="s">
        <v>107</v>
      </c>
      <c r="Q35" t="str">
        <f t="shared" si="20"/>
        <v>Hosting Company</v>
      </c>
      <c r="R35" t="s">
        <v>162</v>
      </c>
      <c r="S35">
        <v>90177</v>
      </c>
      <c r="T35" t="s">
        <v>72</v>
      </c>
      <c r="U35" t="s">
        <v>127</v>
      </c>
      <c r="V35" t="s">
        <v>33</v>
      </c>
      <c r="W35" t="s">
        <v>38</v>
      </c>
      <c r="X35" t="s">
        <v>39</v>
      </c>
      <c r="Y35" s="3">
        <f t="shared" ca="1" si="2"/>
        <v>45728</v>
      </c>
      <c r="Z35" t="str">
        <f t="shared" si="3"/>
        <v>403/ 2025</v>
      </c>
      <c r="AA35" t="s">
        <v>180</v>
      </c>
      <c r="AB35">
        <f ca="1">AO35</f>
        <v>610</v>
      </c>
      <c r="AC35">
        <f t="shared" si="5"/>
        <v>403</v>
      </c>
      <c r="AD35" t="s">
        <v>181</v>
      </c>
      <c r="AE35">
        <f t="shared" ca="1" si="6"/>
        <v>1</v>
      </c>
      <c r="AF35">
        <v>500</v>
      </c>
      <c r="AG35">
        <f t="shared" ca="1" si="7"/>
        <v>500</v>
      </c>
      <c r="AH35">
        <v>22</v>
      </c>
      <c r="AI35">
        <f t="shared" si="8"/>
        <v>22</v>
      </c>
      <c r="AJ35">
        <f t="shared" ca="1" si="9"/>
        <v>500</v>
      </c>
      <c r="AK35">
        <f t="shared" ca="1" si="10"/>
        <v>110</v>
      </c>
      <c r="AL35" t="s">
        <v>182</v>
      </c>
      <c r="AM35" t="s">
        <v>183</v>
      </c>
      <c r="AN35" s="3">
        <f t="shared" ca="1" si="11"/>
        <v>45788</v>
      </c>
      <c r="AO35">
        <f t="shared" ca="1" si="12"/>
        <v>610</v>
      </c>
    </row>
    <row r="36" spans="3:41" x14ac:dyDescent="0.2">
      <c r="C36" t="s">
        <v>33</v>
      </c>
      <c r="D36" t="s">
        <v>50</v>
      </c>
      <c r="E36">
        <f t="shared" si="38"/>
        <v>404</v>
      </c>
      <c r="F36" t="s">
        <v>34</v>
      </c>
      <c r="G36" s="2" t="s">
        <v>41</v>
      </c>
      <c r="H36" t="s">
        <v>33</v>
      </c>
      <c r="I36" t="str">
        <f t="shared" si="0"/>
        <v>3298624219</v>
      </c>
      <c r="J36" t="str">
        <f t="shared" si="39"/>
        <v>Quantum62 Systems</v>
      </c>
      <c r="K36" t="str">
        <f t="shared" si="40"/>
        <v>Viale Verdi  120</v>
      </c>
      <c r="L36" t="str">
        <f t="shared" si="41"/>
        <v>10100</v>
      </c>
      <c r="M36" t="str">
        <f t="shared" si="42"/>
        <v>Torino</v>
      </c>
      <c r="N36" t="str">
        <f t="shared" si="43"/>
        <v>TO</v>
      </c>
      <c r="O36" t="str">
        <f t="shared" si="44"/>
        <v>IT</v>
      </c>
      <c r="P36" t="s">
        <v>108</v>
      </c>
      <c r="Q36" t="str">
        <f t="shared" si="20"/>
        <v>Hosting Company</v>
      </c>
      <c r="R36" t="s">
        <v>163</v>
      </c>
      <c r="S36">
        <v>90178</v>
      </c>
      <c r="T36" t="s">
        <v>72</v>
      </c>
      <c r="U36" t="s">
        <v>127</v>
      </c>
      <c r="V36" t="s">
        <v>33</v>
      </c>
      <c r="W36" t="s">
        <v>38</v>
      </c>
      <c r="X36" t="s">
        <v>39</v>
      </c>
      <c r="Y36" s="3">
        <f t="shared" ca="1" si="2"/>
        <v>45728</v>
      </c>
      <c r="Z36" t="str">
        <f t="shared" si="3"/>
        <v>404/ 2025</v>
      </c>
      <c r="AA36" t="s">
        <v>180</v>
      </c>
      <c r="AB36">
        <f t="shared" ca="1" si="4"/>
        <v>1220</v>
      </c>
      <c r="AC36">
        <f t="shared" si="5"/>
        <v>404</v>
      </c>
      <c r="AD36" t="s">
        <v>181</v>
      </c>
      <c r="AE36">
        <f t="shared" ca="1" si="6"/>
        <v>2</v>
      </c>
      <c r="AF36">
        <v>500</v>
      </c>
      <c r="AG36">
        <f t="shared" ca="1" si="7"/>
        <v>1000</v>
      </c>
      <c r="AH36">
        <v>22</v>
      </c>
      <c r="AI36">
        <f t="shared" si="8"/>
        <v>22</v>
      </c>
      <c r="AJ36">
        <f t="shared" ca="1" si="9"/>
        <v>1000</v>
      </c>
      <c r="AK36">
        <f t="shared" ca="1" si="10"/>
        <v>220</v>
      </c>
      <c r="AL36" t="s">
        <v>182</v>
      </c>
      <c r="AM36" t="s">
        <v>183</v>
      </c>
      <c r="AN36" s="3">
        <f t="shared" ca="1" si="11"/>
        <v>45788</v>
      </c>
      <c r="AO36">
        <f t="shared" ca="1" si="12"/>
        <v>1220</v>
      </c>
    </row>
    <row r="37" spans="3:41" x14ac:dyDescent="0.2">
      <c r="C37" t="s">
        <v>33</v>
      </c>
      <c r="D37" t="s">
        <v>50</v>
      </c>
      <c r="E37">
        <f t="shared" si="38"/>
        <v>405</v>
      </c>
      <c r="F37" t="s">
        <v>34</v>
      </c>
      <c r="G37" s="2" t="s">
        <v>41</v>
      </c>
      <c r="H37" t="s">
        <v>33</v>
      </c>
      <c r="I37" t="str">
        <f t="shared" si="0"/>
        <v>3298624219</v>
      </c>
      <c r="J37" t="str">
        <f t="shared" si="39"/>
        <v>Quantum62 Systems</v>
      </c>
      <c r="K37" t="str">
        <f t="shared" si="40"/>
        <v>Viale Verdi  120</v>
      </c>
      <c r="L37" t="str">
        <f t="shared" si="41"/>
        <v>10100</v>
      </c>
      <c r="M37" t="str">
        <f t="shared" si="42"/>
        <v>Torino</v>
      </c>
      <c r="N37" t="str">
        <f t="shared" si="43"/>
        <v>TO</v>
      </c>
      <c r="O37" t="str">
        <f t="shared" si="44"/>
        <v>IT</v>
      </c>
      <c r="P37" t="s">
        <v>109</v>
      </c>
      <c r="Q37" t="str">
        <f t="shared" si="20"/>
        <v>Hosting Company</v>
      </c>
      <c r="R37" t="s">
        <v>164</v>
      </c>
      <c r="S37">
        <v>90179</v>
      </c>
      <c r="T37" t="s">
        <v>72</v>
      </c>
      <c r="U37" t="s">
        <v>127</v>
      </c>
      <c r="V37" t="s">
        <v>33</v>
      </c>
      <c r="W37" t="s">
        <v>38</v>
      </c>
      <c r="X37" t="s">
        <v>39</v>
      </c>
      <c r="Y37" s="3">
        <f t="shared" ca="1" si="2"/>
        <v>45728</v>
      </c>
      <c r="Z37" t="str">
        <f t="shared" si="3"/>
        <v>405/ 2025</v>
      </c>
      <c r="AA37" t="s">
        <v>180</v>
      </c>
      <c r="AB37">
        <f t="shared" ca="1" si="4"/>
        <v>2440</v>
      </c>
      <c r="AC37">
        <f t="shared" si="5"/>
        <v>405</v>
      </c>
      <c r="AD37" t="s">
        <v>181</v>
      </c>
      <c r="AE37">
        <f t="shared" ca="1" si="6"/>
        <v>4</v>
      </c>
      <c r="AF37">
        <v>500</v>
      </c>
      <c r="AG37">
        <f t="shared" ca="1" si="7"/>
        <v>2000</v>
      </c>
      <c r="AH37">
        <v>22</v>
      </c>
      <c r="AI37">
        <f t="shared" si="8"/>
        <v>22</v>
      </c>
      <c r="AJ37">
        <f t="shared" ca="1" si="9"/>
        <v>2000</v>
      </c>
      <c r="AK37">
        <f ca="1">AJ37*AI37%</f>
        <v>440</v>
      </c>
      <c r="AL37" t="s">
        <v>182</v>
      </c>
      <c r="AM37" t="s">
        <v>183</v>
      </c>
      <c r="AN37" s="3">
        <f t="shared" ca="1" si="11"/>
        <v>45788</v>
      </c>
      <c r="AO37">
        <f t="shared" ca="1" si="12"/>
        <v>2440</v>
      </c>
    </row>
    <row r="38" spans="3:41" x14ac:dyDescent="0.2">
      <c r="C38" t="s">
        <v>33</v>
      </c>
      <c r="D38" t="s">
        <v>50</v>
      </c>
      <c r="E38">
        <f t="shared" si="38"/>
        <v>406</v>
      </c>
      <c r="F38" t="s">
        <v>34</v>
      </c>
      <c r="G38" s="2" t="s">
        <v>41</v>
      </c>
      <c r="H38" t="s">
        <v>33</v>
      </c>
      <c r="I38" t="str">
        <f t="shared" si="0"/>
        <v>3298624219</v>
      </c>
      <c r="J38" t="str">
        <f t="shared" si="39"/>
        <v>Quantum62 Systems</v>
      </c>
      <c r="K38" t="str">
        <f t="shared" si="40"/>
        <v>Viale Verdi  120</v>
      </c>
      <c r="L38" t="str">
        <f t="shared" si="41"/>
        <v>10100</v>
      </c>
      <c r="M38" t="str">
        <f t="shared" si="42"/>
        <v>Torino</v>
      </c>
      <c r="N38" t="str">
        <f t="shared" si="43"/>
        <v>TO</v>
      </c>
      <c r="O38" t="str">
        <f t="shared" si="44"/>
        <v>IT</v>
      </c>
      <c r="P38" t="s">
        <v>110</v>
      </c>
      <c r="Q38" t="str">
        <f t="shared" si="20"/>
        <v>Hosting Company</v>
      </c>
      <c r="R38" t="s">
        <v>165</v>
      </c>
      <c r="S38">
        <v>90180</v>
      </c>
      <c r="T38" t="s">
        <v>72</v>
      </c>
      <c r="U38" t="s">
        <v>127</v>
      </c>
      <c r="V38" t="s">
        <v>33</v>
      </c>
      <c r="W38" t="s">
        <v>38</v>
      </c>
      <c r="X38" t="s">
        <v>39</v>
      </c>
      <c r="Y38" s="3">
        <f t="shared" ca="1" si="2"/>
        <v>45728</v>
      </c>
      <c r="Z38" t="str">
        <f t="shared" si="3"/>
        <v>406/ 2025</v>
      </c>
      <c r="AA38" t="s">
        <v>180</v>
      </c>
      <c r="AB38">
        <f t="shared" ca="1" si="4"/>
        <v>3050</v>
      </c>
      <c r="AC38">
        <f t="shared" si="5"/>
        <v>406</v>
      </c>
      <c r="AD38" t="s">
        <v>181</v>
      </c>
      <c r="AE38">
        <f t="shared" ca="1" si="6"/>
        <v>5</v>
      </c>
      <c r="AF38">
        <v>500</v>
      </c>
      <c r="AG38">
        <f t="shared" ca="1" si="7"/>
        <v>2500</v>
      </c>
      <c r="AH38">
        <v>22</v>
      </c>
      <c r="AI38">
        <f t="shared" si="8"/>
        <v>22</v>
      </c>
      <c r="AJ38">
        <f t="shared" ca="1" si="9"/>
        <v>2500</v>
      </c>
      <c r="AK38">
        <f t="shared" ca="1" si="10"/>
        <v>550</v>
      </c>
      <c r="AL38" t="s">
        <v>182</v>
      </c>
      <c r="AM38" t="s">
        <v>183</v>
      </c>
      <c r="AN38" s="3">
        <f t="shared" ca="1" si="11"/>
        <v>45788</v>
      </c>
      <c r="AO38">
        <f t="shared" ca="1" si="12"/>
        <v>3050</v>
      </c>
    </row>
    <row r="39" spans="3:41" x14ac:dyDescent="0.2">
      <c r="C39" t="s">
        <v>33</v>
      </c>
      <c r="D39" t="s">
        <v>50</v>
      </c>
      <c r="E39">
        <f t="shared" si="38"/>
        <v>407</v>
      </c>
      <c r="F39" t="s">
        <v>34</v>
      </c>
      <c r="G39" s="2" t="s">
        <v>41</v>
      </c>
      <c r="H39" t="s">
        <v>33</v>
      </c>
      <c r="I39" t="str">
        <f t="shared" si="0"/>
        <v>3298624219</v>
      </c>
      <c r="J39" t="str">
        <f t="shared" si="39"/>
        <v>Quantum62 Systems</v>
      </c>
      <c r="K39" t="str">
        <f t="shared" si="40"/>
        <v>Viale Verdi  120</v>
      </c>
      <c r="L39" t="str">
        <f t="shared" si="41"/>
        <v>10100</v>
      </c>
      <c r="M39" t="str">
        <f t="shared" si="42"/>
        <v>Torino</v>
      </c>
      <c r="N39" t="str">
        <f t="shared" si="43"/>
        <v>TO</v>
      </c>
      <c r="O39" t="str">
        <f t="shared" si="44"/>
        <v>IT</v>
      </c>
      <c r="P39" t="s">
        <v>111</v>
      </c>
      <c r="Q39" t="str">
        <f t="shared" si="20"/>
        <v>Hosting Company</v>
      </c>
      <c r="R39" t="s">
        <v>166</v>
      </c>
      <c r="S39">
        <v>90181</v>
      </c>
      <c r="T39" t="s">
        <v>72</v>
      </c>
      <c r="U39" t="s">
        <v>127</v>
      </c>
      <c r="V39" t="s">
        <v>33</v>
      </c>
      <c r="W39" t="s">
        <v>38</v>
      </c>
      <c r="X39" t="s">
        <v>39</v>
      </c>
      <c r="Y39" s="3">
        <f t="shared" ca="1" si="2"/>
        <v>45728</v>
      </c>
      <c r="Z39" t="str">
        <f t="shared" si="3"/>
        <v>407/ 2025</v>
      </c>
      <c r="AA39" t="s">
        <v>180</v>
      </c>
      <c r="AB39">
        <f t="shared" ca="1" si="4"/>
        <v>1220</v>
      </c>
      <c r="AC39">
        <f t="shared" si="5"/>
        <v>407</v>
      </c>
      <c r="AD39" t="s">
        <v>181</v>
      </c>
      <c r="AE39">
        <f ca="1">RANDBETWEEN(1, 5)</f>
        <v>2</v>
      </c>
      <c r="AF39">
        <v>500</v>
      </c>
      <c r="AG39">
        <f t="shared" ca="1" si="7"/>
        <v>1000</v>
      </c>
      <c r="AH39">
        <v>22</v>
      </c>
      <c r="AI39">
        <f t="shared" si="8"/>
        <v>22</v>
      </c>
      <c r="AJ39">
        <f t="shared" ca="1" si="9"/>
        <v>1000</v>
      </c>
      <c r="AK39">
        <f t="shared" ca="1" si="10"/>
        <v>220</v>
      </c>
      <c r="AL39" t="s">
        <v>182</v>
      </c>
      <c r="AM39" t="s">
        <v>183</v>
      </c>
      <c r="AN39" s="3">
        <f t="shared" ca="1" si="11"/>
        <v>45788</v>
      </c>
      <c r="AO39">
        <f t="shared" ca="1" si="12"/>
        <v>1220</v>
      </c>
    </row>
    <row r="40" spans="3:41" x14ac:dyDescent="0.2">
      <c r="C40" t="s">
        <v>33</v>
      </c>
      <c r="D40" t="s">
        <v>50</v>
      </c>
      <c r="E40">
        <f t="shared" si="38"/>
        <v>408</v>
      </c>
      <c r="F40" t="s">
        <v>34</v>
      </c>
      <c r="G40" s="2" t="s">
        <v>41</v>
      </c>
      <c r="H40" t="s">
        <v>33</v>
      </c>
      <c r="I40" t="str">
        <f t="shared" si="0"/>
        <v>3298624219</v>
      </c>
      <c r="J40" t="str">
        <f t="shared" si="39"/>
        <v>Quantum62 Systems</v>
      </c>
      <c r="K40" t="str">
        <f t="shared" si="40"/>
        <v>Viale Verdi  120</v>
      </c>
      <c r="L40" t="str">
        <f t="shared" si="41"/>
        <v>10100</v>
      </c>
      <c r="M40" t="str">
        <f t="shared" si="42"/>
        <v>Torino</v>
      </c>
      <c r="N40" t="str">
        <f t="shared" si="43"/>
        <v>TO</v>
      </c>
      <c r="O40" t="str">
        <f t="shared" si="44"/>
        <v>IT</v>
      </c>
      <c r="P40" t="s">
        <v>112</v>
      </c>
      <c r="Q40" t="str">
        <f t="shared" si="20"/>
        <v>Hosting Company</v>
      </c>
      <c r="R40" t="s">
        <v>167</v>
      </c>
      <c r="S40">
        <v>90182</v>
      </c>
      <c r="T40" t="s">
        <v>72</v>
      </c>
      <c r="U40" t="s">
        <v>127</v>
      </c>
      <c r="V40" t="s">
        <v>33</v>
      </c>
      <c r="W40" t="s">
        <v>38</v>
      </c>
      <c r="X40" t="s">
        <v>39</v>
      </c>
      <c r="Y40" s="3">
        <f t="shared" ca="1" si="2"/>
        <v>45728</v>
      </c>
      <c r="Z40" t="str">
        <f t="shared" si="3"/>
        <v>408/ 2025</v>
      </c>
      <c r="AA40" t="s">
        <v>180</v>
      </c>
      <c r="AB40">
        <f t="shared" ca="1" si="4"/>
        <v>3050</v>
      </c>
      <c r="AC40">
        <f t="shared" si="5"/>
        <v>408</v>
      </c>
      <c r="AD40" t="s">
        <v>181</v>
      </c>
      <c r="AE40">
        <f t="shared" ca="1" si="6"/>
        <v>5</v>
      </c>
      <c r="AF40">
        <v>500</v>
      </c>
      <c r="AG40">
        <f t="shared" ca="1" si="7"/>
        <v>2500</v>
      </c>
      <c r="AH40">
        <v>22</v>
      </c>
      <c r="AI40">
        <f t="shared" si="8"/>
        <v>22</v>
      </c>
      <c r="AJ40">
        <f t="shared" ca="1" si="9"/>
        <v>2500</v>
      </c>
      <c r="AK40">
        <f t="shared" ca="1" si="10"/>
        <v>550</v>
      </c>
      <c r="AL40" t="s">
        <v>182</v>
      </c>
      <c r="AM40" t="s">
        <v>183</v>
      </c>
      <c r="AN40" s="3">
        <f t="shared" ca="1" si="11"/>
        <v>45788</v>
      </c>
      <c r="AO40">
        <f t="shared" ca="1" si="12"/>
        <v>3050</v>
      </c>
    </row>
    <row r="41" spans="3:41" x14ac:dyDescent="0.2">
      <c r="C41" t="s">
        <v>33</v>
      </c>
      <c r="D41" t="s">
        <v>50</v>
      </c>
      <c r="E41">
        <f t="shared" si="38"/>
        <v>409</v>
      </c>
      <c r="F41" t="s">
        <v>34</v>
      </c>
      <c r="G41" s="2" t="s">
        <v>41</v>
      </c>
      <c r="H41" t="s">
        <v>33</v>
      </c>
      <c r="I41" t="str">
        <f t="shared" si="0"/>
        <v>3298624219</v>
      </c>
      <c r="J41" t="str">
        <f t="shared" si="39"/>
        <v>Quantum62 Systems</v>
      </c>
      <c r="K41" t="str">
        <f t="shared" si="40"/>
        <v>Viale Verdi  120</v>
      </c>
      <c r="L41" t="str">
        <f t="shared" si="41"/>
        <v>10100</v>
      </c>
      <c r="M41" t="str">
        <f t="shared" si="42"/>
        <v>Torino</v>
      </c>
      <c r="N41" t="str">
        <f t="shared" si="43"/>
        <v>TO</v>
      </c>
      <c r="O41" t="str">
        <f t="shared" si="44"/>
        <v>IT</v>
      </c>
      <c r="P41" t="s">
        <v>113</v>
      </c>
      <c r="Q41" t="str">
        <f t="shared" si="20"/>
        <v>Hosting Company</v>
      </c>
      <c r="R41" t="s">
        <v>168</v>
      </c>
      <c r="S41">
        <v>90183</v>
      </c>
      <c r="T41" t="s">
        <v>72</v>
      </c>
      <c r="U41" t="s">
        <v>127</v>
      </c>
      <c r="V41" t="s">
        <v>33</v>
      </c>
      <c r="W41" t="s">
        <v>38</v>
      </c>
      <c r="X41" t="s">
        <v>39</v>
      </c>
      <c r="Y41" s="3">
        <f t="shared" ca="1" si="2"/>
        <v>45728</v>
      </c>
      <c r="Z41" t="str">
        <f t="shared" si="3"/>
        <v>409/ 2025</v>
      </c>
      <c r="AA41" t="s">
        <v>180</v>
      </c>
      <c r="AB41">
        <f t="shared" ca="1" si="4"/>
        <v>2440</v>
      </c>
      <c r="AC41">
        <f t="shared" si="5"/>
        <v>409</v>
      </c>
      <c r="AD41" t="s">
        <v>181</v>
      </c>
      <c r="AE41">
        <f t="shared" ca="1" si="6"/>
        <v>4</v>
      </c>
      <c r="AF41">
        <v>500</v>
      </c>
      <c r="AG41">
        <f t="shared" ca="1" si="7"/>
        <v>2000</v>
      </c>
      <c r="AH41">
        <v>22</v>
      </c>
      <c r="AI41">
        <f t="shared" si="8"/>
        <v>22</v>
      </c>
      <c r="AJ41">
        <f t="shared" ca="1" si="9"/>
        <v>2000</v>
      </c>
      <c r="AK41">
        <f t="shared" ca="1" si="10"/>
        <v>440</v>
      </c>
      <c r="AL41" t="s">
        <v>182</v>
      </c>
      <c r="AM41" t="s">
        <v>183</v>
      </c>
      <c r="AN41" s="3">
        <f t="shared" ca="1" si="11"/>
        <v>45788</v>
      </c>
      <c r="AO41">
        <f t="shared" ca="1" si="12"/>
        <v>2440</v>
      </c>
    </row>
    <row r="42" spans="3:41" x14ac:dyDescent="0.2">
      <c r="C42" t="s">
        <v>33</v>
      </c>
      <c r="D42" t="s">
        <v>51</v>
      </c>
      <c r="E42">
        <f>500</f>
        <v>500</v>
      </c>
      <c r="F42" t="s">
        <v>34</v>
      </c>
      <c r="G42" s="2" t="s">
        <v>41</v>
      </c>
      <c r="H42" t="s">
        <v>33</v>
      </c>
      <c r="I42" t="str">
        <f t="shared" si="0"/>
        <v>8333741271</v>
      </c>
      <c r="J42" t="s">
        <v>46</v>
      </c>
      <c r="K42" t="s">
        <v>80</v>
      </c>
      <c r="L42" s="2" t="s">
        <v>81</v>
      </c>
      <c r="M42" t="s">
        <v>67</v>
      </c>
      <c r="N42" t="s">
        <v>82</v>
      </c>
      <c r="O42" t="s">
        <v>33</v>
      </c>
      <c r="P42" t="s">
        <v>114</v>
      </c>
      <c r="Q42" t="str">
        <f t="shared" si="20"/>
        <v>Hosting Company</v>
      </c>
      <c r="R42" t="s">
        <v>169</v>
      </c>
      <c r="S42">
        <v>90184</v>
      </c>
      <c r="T42" t="s">
        <v>72</v>
      </c>
      <c r="U42" t="s">
        <v>127</v>
      </c>
      <c r="V42" t="s">
        <v>33</v>
      </c>
      <c r="W42" t="s">
        <v>38</v>
      </c>
      <c r="X42" t="s">
        <v>39</v>
      </c>
      <c r="Y42" s="3">
        <f t="shared" ca="1" si="2"/>
        <v>45728</v>
      </c>
      <c r="Z42" t="str">
        <f t="shared" si="3"/>
        <v>500/ 2025</v>
      </c>
      <c r="AA42" t="s">
        <v>180</v>
      </c>
      <c r="AB42">
        <f t="shared" ca="1" si="4"/>
        <v>1220</v>
      </c>
      <c r="AC42">
        <f t="shared" si="5"/>
        <v>500</v>
      </c>
      <c r="AD42" t="s">
        <v>181</v>
      </c>
      <c r="AE42">
        <f t="shared" ca="1" si="6"/>
        <v>2</v>
      </c>
      <c r="AF42">
        <v>500</v>
      </c>
      <c r="AG42">
        <f t="shared" ca="1" si="7"/>
        <v>1000</v>
      </c>
      <c r="AH42">
        <v>22</v>
      </c>
      <c r="AI42">
        <f>AH42</f>
        <v>22</v>
      </c>
      <c r="AJ42">
        <f t="shared" ca="1" si="9"/>
        <v>1000</v>
      </c>
      <c r="AK42">
        <f t="shared" ca="1" si="10"/>
        <v>220</v>
      </c>
      <c r="AL42" t="s">
        <v>182</v>
      </c>
      <c r="AM42" t="s">
        <v>183</v>
      </c>
      <c r="AN42" s="3">
        <f t="shared" ca="1" si="11"/>
        <v>45788</v>
      </c>
      <c r="AO42">
        <f t="shared" ca="1" si="12"/>
        <v>1220</v>
      </c>
    </row>
    <row r="43" spans="3:41" x14ac:dyDescent="0.2">
      <c r="C43" t="s">
        <v>33</v>
      </c>
      <c r="D43" t="s">
        <v>51</v>
      </c>
      <c r="E43">
        <f>E42+1</f>
        <v>501</v>
      </c>
      <c r="F43" t="s">
        <v>34</v>
      </c>
      <c r="G43" s="2" t="s">
        <v>41</v>
      </c>
      <c r="H43" t="s">
        <v>33</v>
      </c>
      <c r="I43" t="str">
        <f t="shared" si="0"/>
        <v>8333741271</v>
      </c>
      <c r="J43" t="str">
        <f t="shared" ref="J43:O43" si="45">J42</f>
        <v>Fusion42 Corp</v>
      </c>
      <c r="K43" t="str">
        <f t="shared" si="45"/>
        <v>Largo Mazzini  35</v>
      </c>
      <c r="L43" t="str">
        <f t="shared" si="45"/>
        <v>80100</v>
      </c>
      <c r="M43" t="str">
        <f t="shared" si="45"/>
        <v>Napoli</v>
      </c>
      <c r="N43" t="str">
        <f t="shared" si="45"/>
        <v>NA</v>
      </c>
      <c r="O43" t="str">
        <f t="shared" si="45"/>
        <v>IT</v>
      </c>
      <c r="P43" t="s">
        <v>115</v>
      </c>
      <c r="Q43" t="str">
        <f t="shared" si="20"/>
        <v>Hosting Company</v>
      </c>
      <c r="R43" t="s">
        <v>170</v>
      </c>
      <c r="S43">
        <v>90185</v>
      </c>
      <c r="T43" t="s">
        <v>72</v>
      </c>
      <c r="U43" t="s">
        <v>127</v>
      </c>
      <c r="V43" t="s">
        <v>33</v>
      </c>
      <c r="W43" t="s">
        <v>38</v>
      </c>
      <c r="X43" t="s">
        <v>39</v>
      </c>
      <c r="Y43" s="3">
        <f ca="1">TODAY()</f>
        <v>45728</v>
      </c>
      <c r="Z43" t="str">
        <f t="shared" si="3"/>
        <v>501/ 2025</v>
      </c>
      <c r="AA43" t="s">
        <v>180</v>
      </c>
      <c r="AB43">
        <f t="shared" ca="1" si="4"/>
        <v>610</v>
      </c>
      <c r="AC43">
        <f t="shared" si="5"/>
        <v>501</v>
      </c>
      <c r="AD43" t="s">
        <v>181</v>
      </c>
      <c r="AE43">
        <f t="shared" ca="1" si="6"/>
        <v>1</v>
      </c>
      <c r="AF43">
        <v>500</v>
      </c>
      <c r="AG43">
        <f t="shared" ca="1" si="7"/>
        <v>500</v>
      </c>
      <c r="AH43">
        <v>22</v>
      </c>
      <c r="AI43">
        <f t="shared" si="8"/>
        <v>22</v>
      </c>
      <c r="AJ43">
        <f t="shared" ca="1" si="9"/>
        <v>500</v>
      </c>
      <c r="AK43">
        <f t="shared" ca="1" si="10"/>
        <v>110</v>
      </c>
      <c r="AL43" t="s">
        <v>182</v>
      </c>
      <c r="AM43" t="s">
        <v>183</v>
      </c>
      <c r="AN43" s="3">
        <f t="shared" ca="1" si="11"/>
        <v>45788</v>
      </c>
      <c r="AO43">
        <f t="shared" ca="1" si="12"/>
        <v>610</v>
      </c>
    </row>
    <row r="44" spans="3:41" x14ac:dyDescent="0.2">
      <c r="C44" t="s">
        <v>33</v>
      </c>
      <c r="D44" t="s">
        <v>51</v>
      </c>
      <c r="E44">
        <f t="shared" ref="E44:E51" si="46">E43+1</f>
        <v>502</v>
      </c>
      <c r="F44" t="s">
        <v>34</v>
      </c>
      <c r="G44" s="2" t="s">
        <v>41</v>
      </c>
      <c r="H44" t="s">
        <v>33</v>
      </c>
      <c r="I44" t="str">
        <f t="shared" si="0"/>
        <v>8333741271</v>
      </c>
      <c r="J44" t="str">
        <f t="shared" ref="J44:J51" si="47">J43</f>
        <v>Fusion42 Corp</v>
      </c>
      <c r="K44" t="str">
        <f t="shared" ref="K44:K51" si="48">K43</f>
        <v>Largo Mazzini  35</v>
      </c>
      <c r="L44" t="str">
        <f t="shared" ref="L44:L51" si="49">L43</f>
        <v>80100</v>
      </c>
      <c r="M44" t="str">
        <f t="shared" ref="M44:M51" si="50">M43</f>
        <v>Napoli</v>
      </c>
      <c r="N44" t="str">
        <f t="shared" ref="N44:N51" si="51">N43</f>
        <v>NA</v>
      </c>
      <c r="O44" t="str">
        <f t="shared" ref="O44:O51" si="52">O43</f>
        <v>IT</v>
      </c>
      <c r="P44" t="s">
        <v>116</v>
      </c>
      <c r="Q44" t="str">
        <f t="shared" si="20"/>
        <v>Hosting Company</v>
      </c>
      <c r="R44" t="s">
        <v>171</v>
      </c>
      <c r="S44">
        <v>90186</v>
      </c>
      <c r="T44" t="s">
        <v>72</v>
      </c>
      <c r="U44" t="s">
        <v>127</v>
      </c>
      <c r="V44" t="s">
        <v>33</v>
      </c>
      <c r="W44" t="s">
        <v>38</v>
      </c>
      <c r="X44" t="s">
        <v>39</v>
      </c>
      <c r="Y44" s="3">
        <f t="shared" ca="1" si="2"/>
        <v>45728</v>
      </c>
      <c r="Z44" t="str">
        <f t="shared" si="3"/>
        <v>502/ 2025</v>
      </c>
      <c r="AA44" t="s">
        <v>180</v>
      </c>
      <c r="AB44">
        <f t="shared" ca="1" si="4"/>
        <v>1220</v>
      </c>
      <c r="AC44">
        <f t="shared" si="5"/>
        <v>502</v>
      </c>
      <c r="AD44" t="s">
        <v>181</v>
      </c>
      <c r="AE44">
        <f t="shared" ca="1" si="6"/>
        <v>2</v>
      </c>
      <c r="AF44">
        <v>500</v>
      </c>
      <c r="AG44">
        <f t="shared" ca="1" si="7"/>
        <v>1000</v>
      </c>
      <c r="AH44">
        <v>22</v>
      </c>
      <c r="AI44">
        <f t="shared" si="8"/>
        <v>22</v>
      </c>
      <c r="AJ44">
        <f t="shared" ca="1" si="9"/>
        <v>1000</v>
      </c>
      <c r="AK44">
        <f t="shared" ca="1" si="10"/>
        <v>220</v>
      </c>
      <c r="AL44" t="s">
        <v>182</v>
      </c>
      <c r="AM44" t="s">
        <v>183</v>
      </c>
      <c r="AN44" s="3">
        <f t="shared" ca="1" si="11"/>
        <v>45788</v>
      </c>
      <c r="AO44">
        <f t="shared" ca="1" si="12"/>
        <v>1220</v>
      </c>
    </row>
    <row r="45" spans="3:41" x14ac:dyDescent="0.2">
      <c r="C45" t="s">
        <v>33</v>
      </c>
      <c r="D45" t="s">
        <v>51</v>
      </c>
      <c r="E45">
        <f t="shared" si="46"/>
        <v>503</v>
      </c>
      <c r="F45" t="s">
        <v>34</v>
      </c>
      <c r="G45" s="2" t="s">
        <v>41</v>
      </c>
      <c r="H45" t="s">
        <v>33</v>
      </c>
      <c r="I45" t="str">
        <f t="shared" si="0"/>
        <v>8333741271</v>
      </c>
      <c r="J45" t="str">
        <f t="shared" si="47"/>
        <v>Fusion42 Corp</v>
      </c>
      <c r="K45" t="str">
        <f t="shared" si="48"/>
        <v>Largo Mazzini  35</v>
      </c>
      <c r="L45" t="str">
        <f t="shared" si="49"/>
        <v>80100</v>
      </c>
      <c r="M45" t="str">
        <f t="shared" si="50"/>
        <v>Napoli</v>
      </c>
      <c r="N45" t="str">
        <f t="shared" si="51"/>
        <v>NA</v>
      </c>
      <c r="O45" t="str">
        <f t="shared" si="52"/>
        <v>IT</v>
      </c>
      <c r="P45" t="s">
        <v>117</v>
      </c>
      <c r="Q45" t="str">
        <f t="shared" si="20"/>
        <v>Hosting Company</v>
      </c>
      <c r="R45" t="s">
        <v>172</v>
      </c>
      <c r="S45">
        <v>90187</v>
      </c>
      <c r="T45" t="s">
        <v>72</v>
      </c>
      <c r="U45" t="s">
        <v>127</v>
      </c>
      <c r="V45" t="s">
        <v>33</v>
      </c>
      <c r="W45" t="s">
        <v>38</v>
      </c>
      <c r="X45" t="s">
        <v>39</v>
      </c>
      <c r="Y45" s="3">
        <f t="shared" ca="1" si="2"/>
        <v>45728</v>
      </c>
      <c r="Z45" t="str">
        <f t="shared" si="3"/>
        <v>503/ 2025</v>
      </c>
      <c r="AA45" t="s">
        <v>180</v>
      </c>
      <c r="AB45">
        <f t="shared" ca="1" si="4"/>
        <v>1830</v>
      </c>
      <c r="AC45">
        <f t="shared" si="5"/>
        <v>503</v>
      </c>
      <c r="AD45" t="s">
        <v>181</v>
      </c>
      <c r="AE45">
        <f t="shared" ca="1" si="6"/>
        <v>3</v>
      </c>
      <c r="AF45">
        <v>500</v>
      </c>
      <c r="AG45">
        <f t="shared" ca="1" si="7"/>
        <v>1500</v>
      </c>
      <c r="AH45">
        <v>22</v>
      </c>
      <c r="AI45">
        <f t="shared" si="8"/>
        <v>22</v>
      </c>
      <c r="AJ45">
        <f t="shared" ca="1" si="9"/>
        <v>1500</v>
      </c>
      <c r="AK45">
        <f t="shared" ca="1" si="10"/>
        <v>330</v>
      </c>
      <c r="AL45" t="s">
        <v>182</v>
      </c>
      <c r="AM45" t="s">
        <v>183</v>
      </c>
      <c r="AN45" s="3">
        <f t="shared" ca="1" si="11"/>
        <v>45788</v>
      </c>
      <c r="AO45">
        <f t="shared" ca="1" si="12"/>
        <v>1830</v>
      </c>
    </row>
    <row r="46" spans="3:41" x14ac:dyDescent="0.2">
      <c r="C46" t="s">
        <v>33</v>
      </c>
      <c r="D46" t="s">
        <v>51</v>
      </c>
      <c r="E46">
        <f t="shared" si="46"/>
        <v>504</v>
      </c>
      <c r="F46" t="s">
        <v>34</v>
      </c>
      <c r="G46" s="2" t="s">
        <v>41</v>
      </c>
      <c r="H46" t="s">
        <v>33</v>
      </c>
      <c r="I46" t="str">
        <f t="shared" si="0"/>
        <v>8333741271</v>
      </c>
      <c r="J46" t="str">
        <f t="shared" si="47"/>
        <v>Fusion42 Corp</v>
      </c>
      <c r="K46" t="str">
        <f t="shared" si="48"/>
        <v>Largo Mazzini  35</v>
      </c>
      <c r="L46" t="str">
        <f t="shared" si="49"/>
        <v>80100</v>
      </c>
      <c r="M46" t="str">
        <f t="shared" si="50"/>
        <v>Napoli</v>
      </c>
      <c r="N46" t="str">
        <f t="shared" si="51"/>
        <v>NA</v>
      </c>
      <c r="O46" t="str">
        <f t="shared" si="52"/>
        <v>IT</v>
      </c>
      <c r="P46" t="s">
        <v>118</v>
      </c>
      <c r="Q46" t="str">
        <f t="shared" si="20"/>
        <v>Hosting Company</v>
      </c>
      <c r="R46" t="s">
        <v>173</v>
      </c>
      <c r="S46">
        <v>90188</v>
      </c>
      <c r="T46" t="s">
        <v>72</v>
      </c>
      <c r="U46" t="s">
        <v>127</v>
      </c>
      <c r="V46" t="s">
        <v>33</v>
      </c>
      <c r="W46" t="s">
        <v>38</v>
      </c>
      <c r="X46" t="s">
        <v>39</v>
      </c>
      <c r="Y46" s="3">
        <f t="shared" ca="1" si="2"/>
        <v>45728</v>
      </c>
      <c r="Z46" t="str">
        <f t="shared" si="3"/>
        <v>504/ 2025</v>
      </c>
      <c r="AA46" t="s">
        <v>180</v>
      </c>
      <c r="AB46">
        <f t="shared" ca="1" si="4"/>
        <v>1830</v>
      </c>
      <c r="AC46">
        <f t="shared" si="5"/>
        <v>504</v>
      </c>
      <c r="AD46" t="s">
        <v>181</v>
      </c>
      <c r="AE46">
        <f t="shared" ca="1" si="6"/>
        <v>3</v>
      </c>
      <c r="AF46">
        <v>500</v>
      </c>
      <c r="AG46">
        <f t="shared" ca="1" si="7"/>
        <v>1500</v>
      </c>
      <c r="AH46">
        <v>22</v>
      </c>
      <c r="AI46">
        <f t="shared" si="8"/>
        <v>22</v>
      </c>
      <c r="AJ46">
        <f t="shared" ca="1" si="9"/>
        <v>1500</v>
      </c>
      <c r="AK46">
        <f t="shared" ca="1" si="10"/>
        <v>330</v>
      </c>
      <c r="AL46" t="s">
        <v>182</v>
      </c>
      <c r="AM46" t="s">
        <v>183</v>
      </c>
      <c r="AN46" s="3">
        <f t="shared" ca="1" si="11"/>
        <v>45788</v>
      </c>
      <c r="AO46">
        <f t="shared" ca="1" si="12"/>
        <v>1830</v>
      </c>
    </row>
    <row r="47" spans="3:41" x14ac:dyDescent="0.2">
      <c r="C47" t="s">
        <v>33</v>
      </c>
      <c r="D47" t="s">
        <v>51</v>
      </c>
      <c r="E47">
        <f t="shared" si="46"/>
        <v>505</v>
      </c>
      <c r="F47" t="s">
        <v>34</v>
      </c>
      <c r="G47" s="2" t="s">
        <v>41</v>
      </c>
      <c r="H47" t="s">
        <v>33</v>
      </c>
      <c r="I47" t="str">
        <f t="shared" si="0"/>
        <v>8333741271</v>
      </c>
      <c r="J47" t="str">
        <f t="shared" si="47"/>
        <v>Fusion42 Corp</v>
      </c>
      <c r="K47" t="str">
        <f t="shared" si="48"/>
        <v>Largo Mazzini  35</v>
      </c>
      <c r="L47" t="str">
        <f t="shared" si="49"/>
        <v>80100</v>
      </c>
      <c r="M47" t="str">
        <f t="shared" si="50"/>
        <v>Napoli</v>
      </c>
      <c r="N47" t="str">
        <f t="shared" si="51"/>
        <v>NA</v>
      </c>
      <c r="O47" t="str">
        <f t="shared" si="52"/>
        <v>IT</v>
      </c>
      <c r="P47" t="s">
        <v>119</v>
      </c>
      <c r="Q47" t="str">
        <f t="shared" si="20"/>
        <v>Hosting Company</v>
      </c>
      <c r="R47" t="s">
        <v>174</v>
      </c>
      <c r="S47">
        <v>90189</v>
      </c>
      <c r="T47" t="s">
        <v>72</v>
      </c>
      <c r="U47" t="s">
        <v>127</v>
      </c>
      <c r="V47" t="s">
        <v>33</v>
      </c>
      <c r="W47" t="s">
        <v>38</v>
      </c>
      <c r="X47" t="s">
        <v>39</v>
      </c>
      <c r="Y47" s="3">
        <f t="shared" ca="1" si="2"/>
        <v>45728</v>
      </c>
      <c r="Z47" t="str">
        <f>_xlfn.CONCAT(E47, "/ ", "2025")</f>
        <v>505/ 2025</v>
      </c>
      <c r="AA47" t="s">
        <v>180</v>
      </c>
      <c r="AB47">
        <f t="shared" ca="1" si="4"/>
        <v>2440</v>
      </c>
      <c r="AC47">
        <f t="shared" si="5"/>
        <v>505</v>
      </c>
      <c r="AD47" t="s">
        <v>181</v>
      </c>
      <c r="AE47">
        <f t="shared" ca="1" si="6"/>
        <v>4</v>
      </c>
      <c r="AF47">
        <v>500</v>
      </c>
      <c r="AG47">
        <f t="shared" ca="1" si="7"/>
        <v>2000</v>
      </c>
      <c r="AH47">
        <v>22</v>
      </c>
      <c r="AI47">
        <f t="shared" si="8"/>
        <v>22</v>
      </c>
      <c r="AJ47">
        <f t="shared" ca="1" si="9"/>
        <v>2000</v>
      </c>
      <c r="AK47">
        <f t="shared" ca="1" si="10"/>
        <v>440</v>
      </c>
      <c r="AL47" t="s">
        <v>182</v>
      </c>
      <c r="AM47" t="s">
        <v>183</v>
      </c>
      <c r="AN47" s="3">
        <f t="shared" ca="1" si="11"/>
        <v>45788</v>
      </c>
      <c r="AO47">
        <f t="shared" ca="1" si="12"/>
        <v>2440</v>
      </c>
    </row>
    <row r="48" spans="3:41" x14ac:dyDescent="0.2">
      <c r="C48" t="s">
        <v>33</v>
      </c>
      <c r="D48" t="s">
        <v>51</v>
      </c>
      <c r="E48">
        <f t="shared" si="46"/>
        <v>506</v>
      </c>
      <c r="F48" t="s">
        <v>34</v>
      </c>
      <c r="G48" s="2" t="s">
        <v>41</v>
      </c>
      <c r="H48" t="s">
        <v>33</v>
      </c>
      <c r="I48" t="str">
        <f t="shared" si="0"/>
        <v>8333741271</v>
      </c>
      <c r="J48" t="str">
        <f t="shared" si="47"/>
        <v>Fusion42 Corp</v>
      </c>
      <c r="K48" t="str">
        <f t="shared" si="48"/>
        <v>Largo Mazzini  35</v>
      </c>
      <c r="L48" t="str">
        <f t="shared" si="49"/>
        <v>80100</v>
      </c>
      <c r="M48" t="str">
        <f t="shared" si="50"/>
        <v>Napoli</v>
      </c>
      <c r="N48" t="str">
        <f t="shared" si="51"/>
        <v>NA</v>
      </c>
      <c r="O48" t="str">
        <f t="shared" si="52"/>
        <v>IT</v>
      </c>
      <c r="P48" t="s">
        <v>120</v>
      </c>
      <c r="Q48" t="str">
        <f>Q47</f>
        <v>Hosting Company</v>
      </c>
      <c r="R48" t="s">
        <v>175</v>
      </c>
      <c r="S48">
        <v>90190</v>
      </c>
      <c r="T48" t="s">
        <v>72</v>
      </c>
      <c r="U48" t="s">
        <v>127</v>
      </c>
      <c r="V48" t="s">
        <v>33</v>
      </c>
      <c r="W48" t="s">
        <v>38</v>
      </c>
      <c r="X48" t="s">
        <v>39</v>
      </c>
      <c r="Y48" s="3">
        <f t="shared" ca="1" si="2"/>
        <v>45728</v>
      </c>
      <c r="Z48" t="str">
        <f t="shared" si="3"/>
        <v>506/ 2025</v>
      </c>
      <c r="AA48" t="s">
        <v>180</v>
      </c>
      <c r="AB48">
        <f t="shared" ca="1" si="4"/>
        <v>1220</v>
      </c>
      <c r="AC48">
        <f t="shared" si="5"/>
        <v>506</v>
      </c>
      <c r="AD48" t="s">
        <v>181</v>
      </c>
      <c r="AE48">
        <f t="shared" ca="1" si="6"/>
        <v>2</v>
      </c>
      <c r="AF48">
        <v>500</v>
      </c>
      <c r="AG48">
        <f t="shared" ca="1" si="7"/>
        <v>1000</v>
      </c>
      <c r="AH48">
        <v>22</v>
      </c>
      <c r="AI48">
        <f t="shared" si="8"/>
        <v>22</v>
      </c>
      <c r="AJ48">
        <f t="shared" ca="1" si="9"/>
        <v>1000</v>
      </c>
      <c r="AK48">
        <f t="shared" ca="1" si="10"/>
        <v>220</v>
      </c>
      <c r="AL48" t="s">
        <v>182</v>
      </c>
      <c r="AM48" t="s">
        <v>183</v>
      </c>
      <c r="AN48" s="3">
        <f t="shared" ca="1" si="11"/>
        <v>45788</v>
      </c>
      <c r="AO48">
        <f t="shared" ca="1" si="12"/>
        <v>1220</v>
      </c>
    </row>
    <row r="49" spans="3:41" x14ac:dyDescent="0.2">
      <c r="C49" t="s">
        <v>33</v>
      </c>
      <c r="D49" t="s">
        <v>51</v>
      </c>
      <c r="E49">
        <f t="shared" si="46"/>
        <v>507</v>
      </c>
      <c r="F49" t="s">
        <v>34</v>
      </c>
      <c r="G49" s="2" t="s">
        <v>41</v>
      </c>
      <c r="H49" t="s">
        <v>33</v>
      </c>
      <c r="I49" t="str">
        <f t="shared" si="0"/>
        <v>8333741271</v>
      </c>
      <c r="J49" t="str">
        <f t="shared" si="47"/>
        <v>Fusion42 Corp</v>
      </c>
      <c r="K49" t="str">
        <f t="shared" si="48"/>
        <v>Largo Mazzini  35</v>
      </c>
      <c r="L49" t="str">
        <f t="shared" si="49"/>
        <v>80100</v>
      </c>
      <c r="M49" t="str">
        <f t="shared" si="50"/>
        <v>Napoli</v>
      </c>
      <c r="N49" t="str">
        <f t="shared" si="51"/>
        <v>NA</v>
      </c>
      <c r="O49" t="str">
        <f t="shared" si="52"/>
        <v>IT</v>
      </c>
      <c r="P49" t="s">
        <v>121</v>
      </c>
      <c r="Q49" t="str">
        <f t="shared" si="20"/>
        <v>Hosting Company</v>
      </c>
      <c r="R49" t="s">
        <v>176</v>
      </c>
      <c r="S49">
        <v>90191</v>
      </c>
      <c r="T49" t="s">
        <v>72</v>
      </c>
      <c r="U49" t="s">
        <v>127</v>
      </c>
      <c r="V49" t="s">
        <v>33</v>
      </c>
      <c r="W49" t="s">
        <v>38</v>
      </c>
      <c r="X49" t="s">
        <v>39</v>
      </c>
      <c r="Y49" s="3">
        <f t="shared" ca="1" si="2"/>
        <v>45728</v>
      </c>
      <c r="Z49" t="str">
        <f t="shared" si="3"/>
        <v>507/ 2025</v>
      </c>
      <c r="AA49" t="s">
        <v>180</v>
      </c>
      <c r="AB49">
        <f t="shared" ca="1" si="4"/>
        <v>3050</v>
      </c>
      <c r="AC49">
        <f t="shared" si="5"/>
        <v>507</v>
      </c>
      <c r="AD49" t="s">
        <v>181</v>
      </c>
      <c r="AE49">
        <f t="shared" ca="1" si="6"/>
        <v>5</v>
      </c>
      <c r="AF49">
        <v>500</v>
      </c>
      <c r="AG49">
        <f t="shared" ca="1" si="7"/>
        <v>2500</v>
      </c>
      <c r="AH49">
        <v>22</v>
      </c>
      <c r="AI49">
        <f t="shared" si="8"/>
        <v>22</v>
      </c>
      <c r="AJ49">
        <f t="shared" ca="1" si="9"/>
        <v>2500</v>
      </c>
      <c r="AK49">
        <f t="shared" ca="1" si="10"/>
        <v>550</v>
      </c>
      <c r="AL49" t="s">
        <v>182</v>
      </c>
      <c r="AM49" t="s">
        <v>183</v>
      </c>
      <c r="AN49" s="3">
        <f t="shared" ca="1" si="11"/>
        <v>45788</v>
      </c>
      <c r="AO49">
        <f t="shared" ca="1" si="12"/>
        <v>3050</v>
      </c>
    </row>
    <row r="50" spans="3:41" x14ac:dyDescent="0.2">
      <c r="C50" t="s">
        <v>33</v>
      </c>
      <c r="D50" t="s">
        <v>51</v>
      </c>
      <c r="E50">
        <f t="shared" si="46"/>
        <v>508</v>
      </c>
      <c r="F50" t="s">
        <v>34</v>
      </c>
      <c r="G50" s="2" t="s">
        <v>41</v>
      </c>
      <c r="H50" t="s">
        <v>33</v>
      </c>
      <c r="I50" t="str">
        <f t="shared" si="0"/>
        <v>8333741271</v>
      </c>
      <c r="J50" t="str">
        <f t="shared" si="47"/>
        <v>Fusion42 Corp</v>
      </c>
      <c r="K50" t="str">
        <f t="shared" si="48"/>
        <v>Largo Mazzini  35</v>
      </c>
      <c r="L50" t="str">
        <f t="shared" si="49"/>
        <v>80100</v>
      </c>
      <c r="M50" t="str">
        <f t="shared" si="50"/>
        <v>Napoli</v>
      </c>
      <c r="N50" t="str">
        <f t="shared" si="51"/>
        <v>NA</v>
      </c>
      <c r="O50" t="str">
        <f t="shared" si="52"/>
        <v>IT</v>
      </c>
      <c r="P50" t="s">
        <v>122</v>
      </c>
      <c r="Q50" t="str">
        <f t="shared" si="20"/>
        <v>Hosting Company</v>
      </c>
      <c r="R50" t="s">
        <v>177</v>
      </c>
      <c r="S50">
        <v>90192</v>
      </c>
      <c r="T50" t="s">
        <v>72</v>
      </c>
      <c r="U50" t="s">
        <v>127</v>
      </c>
      <c r="V50" t="s">
        <v>33</v>
      </c>
      <c r="W50" t="s">
        <v>38</v>
      </c>
      <c r="X50" t="s">
        <v>39</v>
      </c>
      <c r="Y50" s="3">
        <f t="shared" ca="1" si="2"/>
        <v>45728</v>
      </c>
      <c r="Z50" t="str">
        <f t="shared" si="3"/>
        <v>508/ 2025</v>
      </c>
      <c r="AA50" t="s">
        <v>180</v>
      </c>
      <c r="AB50">
        <f t="shared" ca="1" si="4"/>
        <v>610</v>
      </c>
      <c r="AC50">
        <f t="shared" si="5"/>
        <v>508</v>
      </c>
      <c r="AD50" t="s">
        <v>181</v>
      </c>
      <c r="AE50">
        <f t="shared" ca="1" si="6"/>
        <v>1</v>
      </c>
      <c r="AF50">
        <v>500</v>
      </c>
      <c r="AG50">
        <f t="shared" ca="1" si="7"/>
        <v>500</v>
      </c>
      <c r="AH50">
        <v>22</v>
      </c>
      <c r="AI50">
        <f t="shared" si="8"/>
        <v>22</v>
      </c>
      <c r="AJ50">
        <f t="shared" ca="1" si="9"/>
        <v>500</v>
      </c>
      <c r="AK50">
        <f t="shared" ca="1" si="10"/>
        <v>110</v>
      </c>
      <c r="AL50" t="s">
        <v>182</v>
      </c>
      <c r="AM50" t="s">
        <v>183</v>
      </c>
      <c r="AN50" s="3">
        <f t="shared" ca="1" si="11"/>
        <v>45788</v>
      </c>
      <c r="AO50">
        <f t="shared" ca="1" si="12"/>
        <v>610</v>
      </c>
    </row>
    <row r="51" spans="3:41" x14ac:dyDescent="0.2">
      <c r="C51" t="s">
        <v>33</v>
      </c>
      <c r="D51" t="s">
        <v>51</v>
      </c>
      <c r="E51">
        <f t="shared" si="46"/>
        <v>509</v>
      </c>
      <c r="F51" t="s">
        <v>34</v>
      </c>
      <c r="G51" s="2" t="s">
        <v>41</v>
      </c>
      <c r="H51" t="s">
        <v>33</v>
      </c>
      <c r="I51" t="str">
        <f t="shared" si="0"/>
        <v>8333741271</v>
      </c>
      <c r="J51" t="str">
        <f t="shared" si="47"/>
        <v>Fusion42 Corp</v>
      </c>
      <c r="K51" t="str">
        <f t="shared" si="48"/>
        <v>Largo Mazzini  35</v>
      </c>
      <c r="L51" t="str">
        <f t="shared" si="49"/>
        <v>80100</v>
      </c>
      <c r="M51" t="str">
        <f t="shared" si="50"/>
        <v>Napoli</v>
      </c>
      <c r="N51" t="str">
        <f t="shared" si="51"/>
        <v>NA</v>
      </c>
      <c r="O51" t="str">
        <f t="shared" si="52"/>
        <v>IT</v>
      </c>
      <c r="P51" t="s">
        <v>123</v>
      </c>
      <c r="Q51" t="str">
        <f t="shared" ref="Q51" si="53">Q50</f>
        <v>Hosting Company</v>
      </c>
      <c r="R51" t="s">
        <v>178</v>
      </c>
      <c r="S51">
        <v>90193</v>
      </c>
      <c r="T51" t="s">
        <v>72</v>
      </c>
      <c r="U51" t="s">
        <v>127</v>
      </c>
      <c r="V51" t="s">
        <v>33</v>
      </c>
      <c r="W51" t="s">
        <v>130</v>
      </c>
      <c r="X51" t="s">
        <v>39</v>
      </c>
      <c r="Y51" s="3">
        <f t="shared" ca="1" si="2"/>
        <v>45728</v>
      </c>
      <c r="Z51" t="str">
        <f t="shared" ref="Z51" si="54">_xlfn.CONCAT(E51, "/ ", "2025")</f>
        <v>509/ 2025</v>
      </c>
      <c r="AA51" t="s">
        <v>180</v>
      </c>
      <c r="AB51">
        <f t="shared" ref="AB51" ca="1" si="55">AO51</f>
        <v>1220</v>
      </c>
      <c r="AC51">
        <f t="shared" ref="AC51" si="56">E51</f>
        <v>509</v>
      </c>
      <c r="AD51" t="s">
        <v>181</v>
      </c>
      <c r="AE51">
        <f t="shared" ca="1" si="6"/>
        <v>2</v>
      </c>
      <c r="AF51">
        <v>500</v>
      </c>
      <c r="AG51">
        <f t="shared" ref="AG51" ca="1" si="57">AE51*AF51</f>
        <v>1000</v>
      </c>
      <c r="AH51">
        <v>22</v>
      </c>
      <c r="AI51">
        <f t="shared" si="8"/>
        <v>22</v>
      </c>
      <c r="AJ51">
        <f t="shared" ref="AJ51" ca="1" si="58">AG51</f>
        <v>1000</v>
      </c>
      <c r="AK51">
        <f t="shared" ref="AK51" ca="1" si="59">AJ51*AI51%</f>
        <v>220</v>
      </c>
      <c r="AL51" t="s">
        <v>40</v>
      </c>
      <c r="AM51" t="s">
        <v>187</v>
      </c>
      <c r="AN51" s="3">
        <f t="shared" ca="1" si="11"/>
        <v>45788</v>
      </c>
      <c r="AO51">
        <f t="shared" ref="AO51" ca="1" si="60">AJ51+AK51</f>
        <v>1220</v>
      </c>
    </row>
    <row r="52" spans="3:41" x14ac:dyDescent="0.2">
      <c r="I52">
        <f t="shared" si="0"/>
        <v>0</v>
      </c>
    </row>
    <row r="53" spans="3:41" x14ac:dyDescent="0.2">
      <c r="J53" t="str">
        <f ca="1">CHOOSE(RANDBETWEEN(1,5), "Innova", "Neo", "Quantum", "Bright", "Fusion") &amp;
 TEXT(RANDBETWEEN(10, 99), "00") &amp;
 " " &amp;
 CHOOSE(RANDBETWEEN(1,5), "Tech", "Corp", "Solutions", "Media", "Systems")</f>
        <v>Neo81 Corp</v>
      </c>
    </row>
    <row r="54" spans="3:41" x14ac:dyDescent="0.2">
      <c r="D54" t="str">
        <f ca="1">TEXT(RANDBETWEEN(1000000, 9999999), "0000000") &amp; TEXT(RANDBETWEEN(100, 999), "000")</f>
        <v>4880610238</v>
      </c>
    </row>
  </sheetData>
  <phoneticPr fontId="2" type="noConversion"/>
  <pageMargins left="0.7" right="0.7" top="0.75" bottom="0.75" header="0.3" footer="0.3"/>
  <ignoredErrors>
    <ignoredError sqref="G3:G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 Chiara</cp:lastModifiedBy>
  <dcterms:created xsi:type="dcterms:W3CDTF">2025-03-11T17:48:27Z</dcterms:created>
  <dcterms:modified xsi:type="dcterms:W3CDTF">2025-03-12T13:12:56Z</dcterms:modified>
</cp:coreProperties>
</file>