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isThanh/_dev/rongvangit/doc/"/>
    </mc:Choice>
  </mc:AlternateContent>
  <xr:revisionPtr revIDLastSave="0" documentId="13_ncr:1_{A8193EC8-F5CD-F746-89E0-B7EAA2461128}" xr6:coauthVersionLast="45" xr6:coauthVersionMax="45" xr10:uidLastSave="{00000000-0000-0000-0000-000000000000}"/>
  <bookViews>
    <workbookView xWindow="28800" yWindow="500" windowWidth="38400" windowHeight="19680" activeTab="5" xr2:uid="{5533CCD1-9F82-43E2-8EB4-9428A2DE81D6}"/>
  </bookViews>
  <sheets>
    <sheet name="task and post" sheetId="1" r:id="rId1"/>
    <sheet name="user" sheetId="3" r:id="rId2"/>
    <sheet name="pushup" sheetId="4" r:id="rId3"/>
    <sheet name="Sheet5" sheetId="5" r:id="rId4"/>
    <sheet name="logo" sheetId="8" r:id="rId5"/>
    <sheet name="anh" sheetId="9" r:id="rId6"/>
    <sheet name="Sheet1" sheetId="6" r:id="rId7"/>
    <sheet name="action" sheetId="2" r:id="rId8"/>
    <sheet name="Sheet2" sheetId="7" r:id="rId9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I40" i="1" l="1"/>
  <c r="AH34" i="1"/>
  <c r="AH29" i="1"/>
  <c r="J18" i="6"/>
  <c r="W111" i="8"/>
  <c r="U114" i="8"/>
  <c r="C18" i="8"/>
  <c r="C17" i="8"/>
  <c r="O65" i="5"/>
  <c r="O75" i="8" l="1"/>
  <c r="O73" i="8"/>
  <c r="O72" i="8"/>
  <c r="P67" i="8"/>
  <c r="M63" i="8"/>
  <c r="O62" i="8"/>
  <c r="M60" i="8"/>
  <c r="N56" i="8"/>
  <c r="N55" i="8"/>
  <c r="M55" i="8"/>
  <c r="M58" i="8"/>
  <c r="I60" i="5" l="1"/>
  <c r="G21" i="5"/>
  <c r="F21" i="5"/>
  <c r="E21" i="5"/>
  <c r="G20" i="5"/>
  <c r="F20" i="5"/>
  <c r="E20" i="5"/>
  <c r="I26" i="5" l="1"/>
  <c r="G18" i="5" l="1"/>
  <c r="G17" i="5"/>
  <c r="G16" i="5"/>
  <c r="G15" i="5"/>
  <c r="G14" i="5"/>
  <c r="G13" i="5"/>
  <c r="G12" i="5" l="1"/>
  <c r="G11" i="5"/>
  <c r="G10" i="5"/>
  <c r="G9" i="5"/>
  <c r="G8" i="5"/>
  <c r="G7" i="5"/>
  <c r="G6" i="5"/>
  <c r="G5" i="5"/>
  <c r="G4" i="5"/>
  <c r="G3" i="5"/>
  <c r="G2" i="5"/>
  <c r="G1" i="5"/>
  <c r="H1" i="5"/>
  <c r="F18" i="5"/>
  <c r="E18" i="5"/>
  <c r="F17" i="5"/>
  <c r="E17" i="5"/>
  <c r="D33" i="5"/>
  <c r="D32" i="5"/>
  <c r="D31" i="5"/>
  <c r="D25" i="5"/>
  <c r="F16" i="5" l="1"/>
  <c r="E16" i="5"/>
  <c r="F15" i="5"/>
  <c r="E15" i="5"/>
  <c r="F14" i="5"/>
  <c r="E14" i="5"/>
  <c r="F13" i="5"/>
  <c r="E13" i="5"/>
  <c r="F12" i="5"/>
  <c r="E12" i="5"/>
  <c r="F11" i="5"/>
  <c r="E11" i="5"/>
  <c r="F10" i="5"/>
  <c r="E10" i="5"/>
  <c r="F9" i="5"/>
  <c r="E9" i="5"/>
  <c r="F8" i="5"/>
  <c r="E8" i="5"/>
  <c r="F7" i="5"/>
  <c r="E7" i="5"/>
  <c r="F6" i="5"/>
  <c r="E6" i="5"/>
  <c r="F5" i="5"/>
  <c r="E5" i="5"/>
  <c r="F4" i="5"/>
  <c r="E4" i="5"/>
  <c r="F3" i="5"/>
  <c r="E3" i="5"/>
  <c r="F2" i="5"/>
  <c r="E2" i="5"/>
  <c r="F1" i="5"/>
  <c r="E1" i="5"/>
  <c r="H44" i="1"/>
  <c r="G44" i="1"/>
  <c r="F44" i="1"/>
  <c r="E44" i="1"/>
  <c r="H43" i="1"/>
  <c r="G43" i="1"/>
  <c r="F43" i="1"/>
  <c r="E43" i="1"/>
  <c r="H42" i="1"/>
  <c r="G42" i="1"/>
  <c r="F42" i="1"/>
  <c r="E42" i="1"/>
  <c r="H41" i="1"/>
  <c r="G41" i="1"/>
  <c r="F41" i="1"/>
  <c r="E41" i="1"/>
  <c r="H40" i="1"/>
  <c r="G40" i="1"/>
  <c r="F40" i="1"/>
  <c r="E40" i="1"/>
</calcChain>
</file>

<file path=xl/sharedStrings.xml><?xml version="1.0" encoding="utf-8"?>
<sst xmlns="http://schemas.openxmlformats.org/spreadsheetml/2006/main" count="528" uniqueCount="360">
  <si>
    <t>tag</t>
    <phoneticPr fontId="2"/>
  </si>
  <si>
    <t>id</t>
    <phoneticPr fontId="2"/>
  </si>
  <si>
    <t>tag_name</t>
    <phoneticPr fontId="2"/>
  </si>
  <si>
    <t>tag_img</t>
    <phoneticPr fontId="2"/>
  </si>
  <si>
    <t>tag_count</t>
    <phoneticPr fontId="2"/>
  </si>
  <si>
    <t>post</t>
    <phoneticPr fontId="2"/>
  </si>
  <si>
    <t>user_id</t>
    <phoneticPr fontId="2"/>
  </si>
  <si>
    <t>content</t>
    <phoneticPr fontId="2"/>
  </si>
  <si>
    <t>title_name</t>
    <phoneticPr fontId="2"/>
  </si>
  <si>
    <t>tags</t>
    <phoneticPr fontId="2"/>
  </si>
  <si>
    <t>tag_id</t>
    <phoneticPr fontId="2"/>
  </si>
  <si>
    <t>post_id</t>
    <phoneticPr fontId="2"/>
  </si>
  <si>
    <t>post_tag_grp</t>
    <phoneticPr fontId="2"/>
  </si>
  <si>
    <t>slug</t>
    <phoneticPr fontId="2"/>
  </si>
  <si>
    <t>php</t>
    <phoneticPr fontId="2"/>
  </si>
  <si>
    <t>PHP</t>
    <phoneticPr fontId="2"/>
  </si>
  <si>
    <t>python</t>
    <phoneticPr fontId="2"/>
  </si>
  <si>
    <t>PYTHON</t>
    <phoneticPr fontId="2"/>
  </si>
  <si>
    <t>java</t>
    <phoneticPr fontId="2"/>
  </si>
  <si>
    <t>JAVA</t>
    <phoneticPr fontId="2"/>
  </si>
  <si>
    <t>cthanh</t>
    <phoneticPr fontId="2"/>
  </si>
  <si>
    <t>Hoc php</t>
    <phoneticPr fontId="2"/>
  </si>
  <si>
    <t>&lt;div&gt; hoc</t>
    <phoneticPr fontId="2"/>
  </si>
  <si>
    <t>creat post</t>
    <phoneticPr fontId="2"/>
  </si>
  <si>
    <t>post_title</t>
    <phoneticPr fontId="2"/>
  </si>
  <si>
    <t>status</t>
    <phoneticPr fontId="2"/>
  </si>
  <si>
    <t>1. post, 2:draff; 3:delete</t>
    <phoneticPr fontId="2"/>
  </si>
  <si>
    <t xml:space="preserve">if not have tag </t>
    <phoneticPr fontId="2"/>
  </si>
  <si>
    <t>create new tag</t>
    <phoneticPr fontId="2"/>
  </si>
  <si>
    <t>else</t>
    <phoneticPr fontId="2"/>
  </si>
  <si>
    <t>show post</t>
    <phoneticPr fontId="2"/>
  </si>
  <si>
    <t>show tag</t>
    <phoneticPr fontId="2"/>
  </si>
  <si>
    <t>rank</t>
    <phoneticPr fontId="2"/>
  </si>
  <si>
    <t>stock_count</t>
    <phoneticPr fontId="2"/>
  </si>
  <si>
    <t>user</t>
    <phoneticPr fontId="2"/>
  </si>
  <si>
    <t>username</t>
    <phoneticPr fontId="2"/>
  </si>
  <si>
    <t>pass</t>
    <phoneticPr fontId="2"/>
  </si>
  <si>
    <t>email</t>
    <phoneticPr fontId="2"/>
  </si>
  <si>
    <t>creat_at</t>
    <phoneticPr fontId="2"/>
  </si>
  <si>
    <t>udate_at</t>
    <phoneticPr fontId="2"/>
  </si>
  <si>
    <t>update_at</t>
    <phoneticPr fontId="2"/>
  </si>
  <si>
    <t>1: activate; 2: waring; 3: delete</t>
    <phoneticPr fontId="2"/>
  </si>
  <si>
    <t>ask php</t>
    <phoneticPr fontId="2"/>
  </si>
  <si>
    <t>Idea php</t>
    <phoneticPr fontId="2"/>
  </si>
  <si>
    <t>ask_tag_grp</t>
    <phoneticPr fontId="2"/>
  </si>
  <si>
    <t>idea_tag_grp</t>
    <phoneticPr fontId="2"/>
  </si>
  <si>
    <t>ask_id</t>
    <phoneticPr fontId="2"/>
  </si>
  <si>
    <t>idea_id</t>
    <phoneticPr fontId="2"/>
  </si>
  <si>
    <t>like</t>
    <phoneticPr fontId="2"/>
  </si>
  <si>
    <t>trend</t>
    <phoneticPr fontId="2"/>
  </si>
  <si>
    <t>Update vào 17h hàng ngày</t>
    <phoneticPr fontId="2"/>
  </si>
  <si>
    <t>Cách tính:</t>
    <phoneticPr fontId="2"/>
  </si>
  <si>
    <r>
      <t>T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ＭＳ Ｐゴシック"/>
        <family val="2"/>
        <charset val="128"/>
      </rPr>
      <t>ng like và t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ＭＳ Ｐゴシック"/>
        <family val="2"/>
        <charset val="128"/>
      </rPr>
      <t>ng stock</t>
    </r>
    <phoneticPr fontId="2"/>
  </si>
  <si>
    <t>Post</t>
    <phoneticPr fontId="2"/>
  </si>
  <si>
    <r>
      <t>T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ＭＳ Ｐゴシック"/>
        <family val="2"/>
        <charset val="128"/>
      </rPr>
      <t>ng like và t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ＭＳ Ｐゴシック"/>
        <family val="2"/>
        <charset val="128"/>
      </rPr>
      <t>ng stock theotu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ＭＳ Ｐゴシック"/>
        <family val="2"/>
        <charset val="128"/>
      </rPr>
      <t>n</t>
    </r>
    <phoneticPr fontId="2"/>
  </si>
  <si>
    <r>
      <t>tu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ＭＳ Ｐゴシック"/>
        <family val="2"/>
        <charset val="128"/>
      </rPr>
      <t>n</t>
    </r>
    <phoneticPr fontId="2"/>
  </si>
  <si>
    <t>tháng</t>
    <phoneticPr fontId="2"/>
  </si>
  <si>
    <r>
      <t>t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ＭＳ Ｐゴシック"/>
        <family val="2"/>
        <charset val="128"/>
      </rPr>
      <t>t c</t>
    </r>
    <r>
      <rPr>
        <sz val="11"/>
        <color theme="1"/>
        <rFont val="Calibri"/>
        <family val="2"/>
        <charset val="163"/>
      </rPr>
      <t>ả</t>
    </r>
    <phoneticPr fontId="2"/>
  </si>
  <si>
    <r>
      <t>trend (bài vi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ＭＳ Ｐゴシック"/>
        <family val="2"/>
        <charset val="128"/>
      </rPr>
      <t>t)</t>
    </r>
    <phoneticPr fontId="2"/>
  </si>
  <si>
    <t>quest</t>
    <phoneticPr fontId="2"/>
  </si>
  <si>
    <r>
      <t>toàn b</t>
    </r>
    <r>
      <rPr>
        <sz val="11"/>
        <color theme="1"/>
        <rFont val="Calibri"/>
        <family val="2"/>
        <charset val="163"/>
      </rPr>
      <t>ộ</t>
    </r>
    <phoneticPr fontId="2"/>
  </si>
  <si>
    <t>theo tag follow</t>
    <phoneticPr fontId="2"/>
  </si>
  <si>
    <r>
      <t>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ＭＳ Ｐゴシック"/>
        <family val="2"/>
        <charset val="128"/>
      </rPr>
      <t>i</t>
    </r>
    <phoneticPr fontId="2"/>
  </si>
  <si>
    <r>
      <t>T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ＭＳ Ｐゴシック"/>
        <family val="2"/>
        <charset val="128"/>
      </rPr>
      <t xml:space="preserve"> ch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ＭＳ Ｐゴシック"/>
        <family val="2"/>
        <charset val="128"/>
      </rPr>
      <t>c</t>
    </r>
    <phoneticPr fontId="2"/>
  </si>
  <si>
    <r>
      <t>Theo 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ＭＳ Ｐゴシック"/>
        <family val="2"/>
        <charset val="128"/>
      </rPr>
      <t xml:space="preserve"> l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ＭＳ Ｐゴシック"/>
        <family val="2"/>
        <charset val="128"/>
      </rPr>
      <t>ng post</t>
    </r>
    <phoneticPr fontId="2"/>
  </si>
  <si>
    <r>
      <t>theo stock us</t>
    </r>
    <r>
      <rPr>
        <sz val="11"/>
        <color theme="1"/>
        <rFont val="Calibri"/>
        <family val="2"/>
        <charset val="163"/>
      </rPr>
      <t>ẻ</t>
    </r>
    <phoneticPr fontId="2"/>
  </si>
  <si>
    <r>
      <t>theo like us</t>
    </r>
    <r>
      <rPr>
        <sz val="11"/>
        <color theme="1"/>
        <rFont val="Calibri"/>
        <family val="2"/>
        <charset val="163"/>
      </rPr>
      <t>ẻ</t>
    </r>
    <phoneticPr fontId="2"/>
  </si>
  <si>
    <r>
      <t>đang ch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ＭＳ Ｐゴシック"/>
        <family val="2"/>
        <charset val="128"/>
      </rPr>
      <t xml:space="preserve"> tr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ＭＳ Ｐゴシック"/>
        <family val="2"/>
        <charset val="128"/>
      </rPr>
      <t xml:space="preserve"> l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ＭＳ Ｐゴシック"/>
        <family val="2"/>
        <charset val="128"/>
      </rPr>
      <t>i</t>
    </r>
    <phoneticPr fontId="2"/>
  </si>
  <si>
    <t>timeline</t>
    <phoneticPr fontId="2"/>
  </si>
  <si>
    <r>
      <t>Theo ng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ＭＳ Ｐゴシック"/>
        <family val="2"/>
        <charset val="128"/>
      </rPr>
      <t>i folloe</t>
    </r>
    <phoneticPr fontId="2"/>
  </si>
  <si>
    <t>theo tag folow</t>
    <phoneticPr fontId="2"/>
  </si>
  <si>
    <t>Home</t>
    <phoneticPr fontId="2"/>
  </si>
  <si>
    <r>
      <t>Toàn b</t>
    </r>
    <r>
      <rPr>
        <sz val="11"/>
        <color theme="1"/>
        <rFont val="Calibri"/>
        <family val="2"/>
        <charset val="163"/>
      </rPr>
      <t>ộ</t>
    </r>
    <phoneticPr fontId="2"/>
  </si>
  <si>
    <t>user_stocks</t>
    <phoneticPr fontId="2"/>
  </si>
  <si>
    <t>user_likes</t>
    <phoneticPr fontId="2"/>
  </si>
  <si>
    <t>user_follows</t>
    <phoneticPr fontId="2"/>
  </si>
  <si>
    <t>user_followers</t>
    <phoneticPr fontId="2"/>
  </si>
  <si>
    <t>category_id</t>
    <phoneticPr fontId="2"/>
  </si>
  <si>
    <t>chia theo category</t>
    <phoneticPr fontId="2"/>
  </si>
  <si>
    <t>type_id</t>
    <phoneticPr fontId="2"/>
  </si>
  <si>
    <t>1:post, 2:comment,3:answer;4:ask</t>
    <phoneticPr fontId="2"/>
  </si>
  <si>
    <t>add post type</t>
    <phoneticPr fontId="2"/>
  </si>
  <si>
    <t>user_asks</t>
    <phoneticPr fontId="2"/>
  </si>
  <si>
    <t>user_posts</t>
    <phoneticPr fontId="2"/>
  </si>
  <si>
    <t>user_comments</t>
    <phoneticPr fontId="2"/>
  </si>
  <si>
    <t>comment_id</t>
    <phoneticPr fontId="2"/>
  </si>
  <si>
    <t>user_answears</t>
    <phoneticPr fontId="2"/>
  </si>
  <si>
    <t>answear_id</t>
    <phoneticPr fontId="2"/>
  </si>
  <si>
    <t xml:space="preserve">Push up </t>
    <phoneticPr fontId="2"/>
  </si>
  <si>
    <r>
      <t>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ＭＳ Ｐゴシック"/>
        <family val="2"/>
        <charset val="128"/>
      </rPr>
      <t xml:space="preserve"> dekita</t>
    </r>
    <phoneticPr fontId="2"/>
  </si>
  <si>
    <r>
      <t>Khi có ng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ＭＳ Ｐゴシック"/>
        <family val="2"/>
        <charset val="128"/>
      </rPr>
      <t>i t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ＭＳ Ｐゴシック"/>
        <family val="2"/>
        <charset val="128"/>
      </rPr>
      <t>ng tác</t>
    </r>
    <phoneticPr fontId="2"/>
  </si>
  <si>
    <r>
      <t>Khi ng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ＭＳ Ｐゴシック"/>
        <family val="2"/>
        <charset val="128"/>
      </rPr>
      <t>i follow ho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ＭＳ Ｐゴシック"/>
        <family val="2"/>
        <charset val="128"/>
      </rPr>
      <t>t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ＭＳ Ｐゴシック"/>
        <family val="2"/>
        <charset val="128"/>
      </rPr>
      <t>ng</t>
    </r>
    <phoneticPr fontId="2"/>
  </si>
  <si>
    <r>
      <t>Khi tag có bài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ＭＳ Ｐゴシック"/>
        <family val="2"/>
        <charset val="128"/>
      </rPr>
      <t>i</t>
    </r>
    <phoneticPr fontId="2"/>
  </si>
  <si>
    <t>user_tags</t>
    <phoneticPr fontId="2"/>
  </si>
  <si>
    <t>type</t>
    <phoneticPr fontId="2"/>
  </si>
  <si>
    <t>1: post;2:answear</t>
    <phoneticPr fontId="2"/>
  </si>
  <si>
    <t>posts</t>
    <phoneticPr fontId="2"/>
  </si>
  <si>
    <t>asks</t>
    <phoneticPr fontId="2"/>
  </si>
  <si>
    <t>ideas</t>
    <phoneticPr fontId="2"/>
  </si>
  <si>
    <t>AhCompanies</t>
  </si>
  <si>
    <t>AhCompany</t>
    <phoneticPr fontId="2"/>
  </si>
  <si>
    <t>AhUsers</t>
  </si>
  <si>
    <t>AhUser</t>
    <phoneticPr fontId="2"/>
  </si>
  <si>
    <t>AhProjects</t>
  </si>
  <si>
    <t>AhProject</t>
    <phoneticPr fontId="2"/>
  </si>
  <si>
    <t>AhDepartments</t>
  </si>
  <si>
    <t>AhDepartment</t>
    <phoneticPr fontId="2"/>
  </si>
  <si>
    <t>AhPositions</t>
  </si>
  <si>
    <t>AhPosition</t>
    <phoneticPr fontId="2"/>
  </si>
  <si>
    <t>users</t>
    <phoneticPr fontId="2"/>
  </si>
  <si>
    <t>Posts</t>
  </si>
  <si>
    <t>Asks</t>
  </si>
  <si>
    <t>Tags</t>
  </si>
  <si>
    <t>PostTagGrp</t>
  </si>
  <si>
    <t>AskTagGrp</t>
  </si>
  <si>
    <t>IdeaTagGrp</t>
  </si>
  <si>
    <t>Users</t>
  </si>
  <si>
    <t>UserAsks</t>
  </si>
  <si>
    <t>UserComments</t>
  </si>
  <si>
    <t>UserAnswears</t>
  </si>
  <si>
    <t>UserTags</t>
  </si>
  <si>
    <t>UserPosts</t>
  </si>
  <si>
    <t>UserStocks</t>
  </si>
  <si>
    <t>UserLikes</t>
  </si>
  <si>
    <t>UserFollows</t>
  </si>
  <si>
    <t>UserFollowers</t>
  </si>
  <si>
    <t>Ask</t>
    <phoneticPr fontId="2"/>
  </si>
  <si>
    <t>Tag</t>
    <phoneticPr fontId="2"/>
  </si>
  <si>
    <t>User</t>
    <phoneticPr fontId="2"/>
  </si>
  <si>
    <t>UserAsk</t>
    <phoneticPr fontId="2"/>
  </si>
  <si>
    <t>UserComment</t>
    <phoneticPr fontId="2"/>
  </si>
  <si>
    <t>UserAnswear</t>
    <phoneticPr fontId="2"/>
  </si>
  <si>
    <t>UserTag</t>
    <phoneticPr fontId="2"/>
  </si>
  <si>
    <t>UserPost</t>
    <phoneticPr fontId="2"/>
  </si>
  <si>
    <t>UserStock</t>
    <phoneticPr fontId="2"/>
  </si>
  <si>
    <t>UserLike</t>
    <phoneticPr fontId="2"/>
  </si>
  <si>
    <t>UserFollow</t>
    <phoneticPr fontId="2"/>
  </si>
  <si>
    <t>UserFollower</t>
    <phoneticPr fontId="2"/>
  </si>
  <si>
    <t>Timeline</t>
    <phoneticPr fontId="2"/>
  </si>
  <si>
    <t>Trend</t>
    <phoneticPr fontId="2"/>
  </si>
  <si>
    <t>Organizion</t>
    <phoneticPr fontId="2"/>
  </si>
  <si>
    <t>Dekitablog</t>
    <phoneticPr fontId="2"/>
  </si>
  <si>
    <t>Admin</t>
    <phoneticPr fontId="2"/>
  </si>
  <si>
    <t>Client</t>
    <phoneticPr fontId="2"/>
  </si>
  <si>
    <t>Ideas</t>
  </si>
  <si>
    <t>Idea</t>
    <phoneticPr fontId="2"/>
  </si>
  <si>
    <t>post_tag_grps</t>
    <phoneticPr fontId="2"/>
  </si>
  <si>
    <t>ask_tag_grps</t>
    <phoneticPr fontId="2"/>
  </si>
  <si>
    <t>idea_tag_grps</t>
    <phoneticPr fontId="2"/>
  </si>
  <si>
    <t>khả năng trùng với các bài khác</t>
    <phoneticPr fontId="2"/>
  </si>
  <si>
    <t>user_categories</t>
    <phoneticPr fontId="2"/>
  </si>
  <si>
    <t>category_name</t>
    <phoneticPr fontId="2"/>
  </si>
  <si>
    <t>UserCategories</t>
  </si>
  <si>
    <t>UserCategory</t>
    <phoneticPr fontId="2"/>
  </si>
  <si>
    <t>follow_id</t>
    <phoneticPr fontId="2"/>
  </si>
  <si>
    <t>View</t>
    <phoneticPr fontId="2"/>
  </si>
  <si>
    <t>url</t>
    <phoneticPr fontId="2"/>
  </si>
  <si>
    <t>timeline?type=tag</t>
    <phoneticPr fontId="2"/>
  </si>
  <si>
    <t>timeline?type=user</t>
    <phoneticPr fontId="2"/>
  </si>
  <si>
    <t>timeline?type=organization</t>
  </si>
  <si>
    <t>Small view</t>
    <phoneticPr fontId="2"/>
  </si>
  <si>
    <t>All</t>
    <phoneticPr fontId="2"/>
  </si>
  <si>
    <t>Organization</t>
    <phoneticPr fontId="2"/>
  </si>
  <si>
    <t>Common</t>
    <phoneticPr fontId="2"/>
  </si>
  <si>
    <t>/</t>
    <phoneticPr fontId="2"/>
  </si>
  <si>
    <t>trend?type=tag</t>
    <phoneticPr fontId="2"/>
  </si>
  <si>
    <t>question-trend</t>
  </si>
  <si>
    <t>Question</t>
    <phoneticPr fontId="2"/>
  </si>
  <si>
    <t>question-timeline</t>
  </si>
  <si>
    <t>Time line</t>
    <phoneticPr fontId="2"/>
  </si>
  <si>
    <t>question-tag-feed</t>
  </si>
  <si>
    <t>question-waiting-answers</t>
  </si>
  <si>
    <t>Waiting</t>
    <phoneticPr fontId="2"/>
  </si>
  <si>
    <t>question-feed</t>
  </si>
  <si>
    <t>Feed</t>
    <phoneticPr fontId="2"/>
  </si>
  <si>
    <t>organizations</t>
  </si>
  <si>
    <t>week rank</t>
    <phoneticPr fontId="2"/>
  </si>
  <si>
    <t>organizations?sort=activity_stats_total</t>
  </si>
  <si>
    <t>Month rank</t>
    <phoneticPr fontId="2"/>
  </si>
  <si>
    <t>official-events</t>
  </si>
  <si>
    <t>Event</t>
    <phoneticPr fontId="2"/>
  </si>
  <si>
    <t>doing</t>
    <phoneticPr fontId="2"/>
  </si>
  <si>
    <t>finished</t>
    <phoneticPr fontId="2"/>
  </si>
  <si>
    <t>official-events?scope=closed</t>
    <phoneticPr fontId="2"/>
  </si>
  <si>
    <t>My page</t>
    <phoneticPr fontId="2"/>
  </si>
  <si>
    <t>/alan</t>
    <phoneticPr fontId="2"/>
  </si>
  <si>
    <t>stock</t>
    <phoneticPr fontId="2"/>
  </si>
  <si>
    <t>Stock</t>
    <phoneticPr fontId="2"/>
  </si>
  <si>
    <t>badges</t>
    <phoneticPr fontId="2"/>
  </si>
  <si>
    <t>Badges</t>
    <phoneticPr fontId="2"/>
  </si>
  <si>
    <t>drafts/new</t>
    <phoneticPr fontId="2"/>
  </si>
  <si>
    <t>questions/new</t>
    <phoneticPr fontId="2"/>
  </si>
  <si>
    <t>Draft</t>
    <phoneticPr fontId="2"/>
  </si>
  <si>
    <t>drafts</t>
    <phoneticPr fontId="2"/>
  </si>
  <si>
    <t>anlan/private</t>
  </si>
  <si>
    <t>Private post</t>
    <phoneticPr fontId="2"/>
  </si>
  <si>
    <t>Patches</t>
    <phoneticPr fontId="2"/>
  </si>
  <si>
    <t>patches</t>
    <phoneticPr fontId="2"/>
  </si>
  <si>
    <t>Setting</t>
    <phoneticPr fontId="2"/>
  </si>
  <si>
    <t>Log out</t>
    <phoneticPr fontId="2"/>
  </si>
  <si>
    <t>https://qiita.com/settings/account</t>
  </si>
  <si>
    <t>oshirase</t>
    <phoneticPr fontId="2"/>
  </si>
  <si>
    <t>Draft new</t>
    <phoneticPr fontId="2"/>
  </si>
  <si>
    <t>question new</t>
    <phoneticPr fontId="2"/>
  </si>
  <si>
    <t>comment</t>
    <phoneticPr fontId="2"/>
  </si>
  <si>
    <t>/alan/comments</t>
    <phoneticPr fontId="2"/>
  </si>
  <si>
    <t>/aln/edit_requests</t>
    <phoneticPr fontId="2"/>
  </si>
  <si>
    <t>edit requetst</t>
    <phoneticPr fontId="2"/>
  </si>
  <si>
    <t>question</t>
    <phoneticPr fontId="2"/>
  </si>
  <si>
    <t>answear</t>
    <phoneticPr fontId="2"/>
  </si>
  <si>
    <t>anlan/answears</t>
    <phoneticPr fontId="2"/>
  </si>
  <si>
    <t>lgtm comment</t>
    <phoneticPr fontId="2"/>
  </si>
  <si>
    <t>lgtm post</t>
    <phoneticPr fontId="2"/>
  </si>
  <si>
    <t>anlan/lgtms/comment</t>
    <phoneticPr fontId="2"/>
  </si>
  <si>
    <t>lgtm answear</t>
    <phoneticPr fontId="2"/>
  </si>
  <si>
    <t>lgtm question</t>
    <phoneticPr fontId="2"/>
  </si>
  <si>
    <t>anlan/lgtms/answear</t>
    <phoneticPr fontId="2"/>
  </si>
  <si>
    <t>anlan/lgtms/question</t>
    <phoneticPr fontId="2"/>
  </si>
  <si>
    <t>tag_slug</t>
    <phoneticPr fontId="2"/>
  </si>
  <si>
    <t>post_items</t>
    <phoneticPr fontId="2"/>
  </si>
  <si>
    <t>user/item/post_item</t>
    <phoneticPr fontId="2"/>
  </si>
  <si>
    <t>usernam</t>
    <phoneticPr fontId="2"/>
  </si>
  <si>
    <t>pots_item</t>
    <phoneticPr fontId="2"/>
  </si>
  <si>
    <t>view</t>
    <phoneticPr fontId="2"/>
  </si>
  <si>
    <t>add</t>
    <phoneticPr fontId="2"/>
  </si>
  <si>
    <t>user/draft/post_item</t>
    <phoneticPr fontId="2"/>
  </si>
  <si>
    <t>analize</t>
    <phoneticPr fontId="2"/>
  </si>
  <si>
    <t>user take post_item</t>
    <phoneticPr fontId="2"/>
  </si>
  <si>
    <t>post tbake post_item</t>
    <phoneticPr fontId="2"/>
  </si>
  <si>
    <t>tags group take post_item</t>
    <phoneticPr fontId="2"/>
  </si>
  <si>
    <t>tag take slug</t>
    <phoneticPr fontId="2"/>
  </si>
  <si>
    <t>Rank</t>
    <phoneticPr fontId="2"/>
  </si>
  <si>
    <t>user rank</t>
    <phoneticPr fontId="2"/>
  </si>
  <si>
    <t>edit make nw</t>
    <phoneticPr fontId="2"/>
  </si>
  <si>
    <t>quitta/draft/item/edit#</t>
    <phoneticPr fontId="2"/>
  </si>
  <si>
    <t>https://qiita.com/drafts</t>
  </si>
  <si>
    <t>からみられます。</t>
    <phoneticPr fontId="2"/>
  </si>
  <si>
    <t xml:space="preserve">Khi nhấn lưu giữ, </t>
    <phoneticPr fontId="2"/>
  </si>
  <si>
    <t>https://qiita.com/drafts/0cbd479005d8b51d8d8d/edit</t>
  </si>
  <si>
    <t>và có thể xem lại khi nhấn</t>
    <phoneticPr fontId="2"/>
  </si>
  <si>
    <t>Khi nhấn đăng bài, sẽ hiện một bản kiểm tra nội dung,</t>
    <phoneticPr fontId="2"/>
  </si>
  <si>
    <t>https://help.qiita.com/ja/articles/qiita-community-guideline</t>
  </si>
  <si>
    <t>https://qiita.com/feedback/new</t>
  </si>
  <si>
    <t>comuniti guidance</t>
    <phoneticPr fontId="2"/>
  </si>
  <si>
    <t>iken</t>
    <phoneticPr fontId="2"/>
  </si>
  <si>
    <t>https://support.qiita.com/hc/ja/requests/new</t>
  </si>
  <si>
    <t>yêu cầu</t>
    <phoneticPr fontId="2"/>
  </si>
  <si>
    <t>https://qiita.com/terms</t>
  </si>
  <si>
    <t>利用規約</t>
    <rPh sb="0" eb="2">
      <t>リヨウ</t>
    </rPh>
    <rPh sb="2" eb="4">
      <t>キヤク</t>
    </rPh>
    <phoneticPr fontId="2"/>
  </si>
  <si>
    <t>https://qiita.com/privacy</t>
  </si>
  <si>
    <t>プライパージ</t>
    <phoneticPr fontId="2"/>
  </si>
  <si>
    <t>đồng ý xong hết thì đc nhấn</t>
    <phoneticPr fontId="2"/>
  </si>
  <si>
    <t>https://api.twitter.com/oauth/authorize?oauth_token=JLuMAAAAAAAAEwg6AAABf4LjJMA</t>
  </si>
  <si>
    <t>cho phép đăng lên twist</t>
    <phoneticPr fontId="2"/>
  </si>
  <si>
    <t>hoặc face</t>
    <phoneticPr fontId="2"/>
  </si>
  <si>
    <t>https://qiita.com/anlan/items/0cbd479005d8b51d8d8d</t>
  </si>
  <si>
    <t>Sau đó sẽ đi đến phần xem nội dung đã đăng ngay</t>
    <phoneticPr fontId="2"/>
  </si>
  <si>
    <t>Có thể xem lại bài tại</t>
    <phoneticPr fontId="2"/>
  </si>
  <si>
    <t>https://qiita.com/anlan</t>
  </si>
  <si>
    <t>phần 記事</t>
    <rPh sb="5" eb="7">
      <t>キジ</t>
    </rPh>
    <phoneticPr fontId="2"/>
  </si>
  <si>
    <t>Co the sua lai tai</t>
    <phoneticPr fontId="2"/>
  </si>
  <si>
    <t>Người khác có thể gửi yêu cầu sửa bài đó</t>
    <phoneticPr fontId="2"/>
  </si>
  <si>
    <t>Khi nhấn edit sẽ quay lại phần edit ban đầu</t>
    <phoneticPr fontId="2"/>
  </si>
  <si>
    <t>Khi đó màn hình sẽ chuyển thành 2 lựa chọn mà thôi.</t>
    <phoneticPr fontId="2"/>
  </si>
  <si>
    <t>![splitpython.jpeg](https://qiita-image-store.s3.ap-northeast-1.amazonaws.com/0/1659095/217b6275-15cd-2936-f05a-265d3033b1c0.jpeg)</t>
  </si>
  <si>
    <t>upload anh roi tao duong link</t>
    <phoneticPr fontId="2"/>
  </si>
  <si>
    <t>comments</t>
    <phoneticPr fontId="2"/>
  </si>
  <si>
    <t>Comments</t>
    <phoneticPr fontId="2"/>
  </si>
  <si>
    <t>Comment</t>
    <phoneticPr fontId="2"/>
  </si>
  <si>
    <t>comment_likes</t>
    <phoneticPr fontId="2"/>
  </si>
  <si>
    <t>CommentLikes</t>
    <phoneticPr fontId="2"/>
  </si>
  <si>
    <t>CommentLike</t>
    <phoneticPr fontId="2"/>
  </si>
  <si>
    <t>anlan/questions</t>
    <phoneticPr fontId="2"/>
  </si>
  <si>
    <t>anlan/lgtms</t>
    <phoneticPr fontId="2"/>
  </si>
  <si>
    <t>Rồng vàng IT</t>
    <phoneticPr fontId="2"/>
  </si>
  <si>
    <t>Nơi cá chép vượt vũ môn</t>
    <phoneticPr fontId="2"/>
  </si>
  <si>
    <r>
      <t>Nơi trí tu</t>
    </r>
    <r>
      <rPr>
        <sz val="11"/>
        <color theme="1"/>
        <rFont val="Cambria"/>
        <family val="1"/>
      </rPr>
      <t>ệ được</t>
    </r>
    <r>
      <rPr>
        <sz val="11"/>
        <color theme="1"/>
        <rFont val="MS PGothic"/>
        <family val="2"/>
        <charset val="128"/>
      </rPr>
      <t xml:space="preserve"> quy t</t>
    </r>
    <r>
      <rPr>
        <sz val="11"/>
        <color theme="1"/>
        <rFont val="Cambria"/>
        <family val="1"/>
      </rPr>
      <t>ụ</t>
    </r>
    <phoneticPr fontId="2"/>
  </si>
  <si>
    <t>Dân IT, vốn là những con người cần cù chăm chỉ</t>
    <phoneticPr fontId="2"/>
  </si>
  <si>
    <t>Trang web này được tạo ra cho những con người đơn giản như vậy.</t>
    <phoneticPr fontId="2"/>
  </si>
  <si>
    <r>
      <t>Cũng là nh</t>
    </r>
    <r>
      <rPr>
        <sz val="11"/>
        <color theme="1"/>
        <rFont val="Cambria"/>
        <family val="1"/>
      </rPr>
      <t>ữ</t>
    </r>
    <r>
      <rPr>
        <sz val="11"/>
        <color theme="1"/>
        <rFont val="MS PGothic"/>
        <family val="2"/>
        <charset val="128"/>
      </rPr>
      <t>ng ng</t>
    </r>
    <r>
      <rPr>
        <sz val="11"/>
        <color theme="1"/>
        <rFont val="Cambria"/>
        <family val="1"/>
      </rPr>
      <t>ườ</t>
    </r>
    <r>
      <rPr>
        <sz val="11"/>
        <color theme="1"/>
        <rFont val="MS PGothic"/>
        <family val="2"/>
        <charset val="128"/>
      </rPr>
      <t>i th</t>
    </r>
    <r>
      <rPr>
        <sz val="11"/>
        <color theme="1"/>
        <rFont val="Cambria"/>
        <family val="1"/>
      </rPr>
      <t>ự</t>
    </r>
    <r>
      <rPr>
        <sz val="11"/>
        <color theme="1"/>
        <rFont val="MS PGothic"/>
        <family val="2"/>
        <charset val="128"/>
      </rPr>
      <t>c s</t>
    </r>
    <r>
      <rPr>
        <sz val="11"/>
        <color theme="1"/>
        <rFont val="Cambria"/>
        <family val="1"/>
      </rPr>
      <t>ự</t>
    </r>
    <r>
      <rPr>
        <sz val="11"/>
        <color theme="1"/>
        <rFont val="MS PGothic"/>
        <family val="2"/>
        <charset val="128"/>
      </rPr>
      <t xml:space="preserve"> thông minh, chịu thương chịu khó</t>
    </r>
    <phoneticPr fontId="2"/>
  </si>
  <si>
    <r>
      <t>Vì ch</t>
    </r>
    <r>
      <rPr>
        <sz val="11"/>
        <color theme="1"/>
        <rFont val="Cambria"/>
        <family val="1"/>
      </rPr>
      <t>ỉ</t>
    </r>
    <r>
      <rPr>
        <sz val="11"/>
        <color theme="1"/>
        <rFont val="MS PGothic"/>
        <family val="2"/>
        <charset val="128"/>
      </rPr>
      <t xml:space="preserve"> có h</t>
    </r>
    <r>
      <rPr>
        <sz val="11"/>
        <color theme="1"/>
        <rFont val="Cambria"/>
        <family val="1"/>
      </rPr>
      <t>ọ</t>
    </r>
    <r>
      <rPr>
        <sz val="11"/>
        <color theme="1"/>
        <rFont val="MS PGothic"/>
        <family val="2"/>
        <charset val="128"/>
      </rPr>
      <t xml:space="preserve"> m</t>
    </r>
    <r>
      <rPr>
        <sz val="11"/>
        <color theme="1"/>
        <rFont val="Cambria"/>
        <family val="1"/>
      </rPr>
      <t>ớ</t>
    </r>
    <r>
      <rPr>
        <sz val="11"/>
        <color theme="1"/>
        <rFont val="MS PGothic"/>
        <family val="2"/>
        <charset val="128"/>
      </rPr>
      <t>i có đ</t>
    </r>
    <r>
      <rPr>
        <sz val="11"/>
        <color theme="1"/>
        <rFont val="Cambria"/>
        <family val="1"/>
      </rPr>
      <t>ủ</t>
    </r>
    <r>
      <rPr>
        <sz val="11"/>
        <color theme="1"/>
        <rFont val="MS PGothic"/>
        <family val="2"/>
        <charset val="128"/>
      </rPr>
      <t xml:space="preserve"> s</t>
    </r>
    <r>
      <rPr>
        <sz val="11"/>
        <color theme="1"/>
        <rFont val="Cambria"/>
        <family val="1"/>
      </rPr>
      <t>ự</t>
    </r>
    <r>
      <rPr>
        <sz val="11"/>
        <color theme="1"/>
        <rFont val="MS PGothic"/>
        <family val="2"/>
        <charset val="128"/>
      </rPr>
      <t xml:space="preserve"> c</t>
    </r>
    <r>
      <rPr>
        <sz val="11"/>
        <color theme="1"/>
        <rFont val="Cambria"/>
        <family val="1"/>
      </rPr>
      <t>ầ</t>
    </r>
    <r>
      <rPr>
        <sz val="11"/>
        <color theme="1"/>
        <rFont val="MS PGothic"/>
        <family val="2"/>
        <charset val="128"/>
      </rPr>
      <t>n m</t>
    </r>
    <r>
      <rPr>
        <sz val="11"/>
        <color theme="1"/>
        <rFont val="Cambria"/>
        <family val="1"/>
      </rPr>
      <t>ẫ</t>
    </r>
    <r>
      <rPr>
        <sz val="11"/>
        <color theme="1"/>
        <rFont val="MS PGothic"/>
        <family val="2"/>
        <charset val="128"/>
      </rPr>
      <t>n, kiên nh</t>
    </r>
    <r>
      <rPr>
        <sz val="11"/>
        <color theme="1"/>
        <rFont val="Cambria"/>
        <family val="1"/>
      </rPr>
      <t>ẫ</t>
    </r>
    <r>
      <rPr>
        <sz val="11"/>
        <color theme="1"/>
        <rFont val="MS PGothic"/>
        <family val="2"/>
        <charset val="128"/>
      </rPr>
      <t>n và t</t>
    </r>
    <r>
      <rPr>
        <sz val="11"/>
        <color theme="1"/>
        <rFont val="Cambria"/>
        <family val="1"/>
      </rPr>
      <t>ậ</t>
    </r>
    <r>
      <rPr>
        <sz val="11"/>
        <color theme="1"/>
        <rFont val="MS PGothic"/>
        <family val="2"/>
        <charset val="128"/>
      </rPr>
      <t>p trung vào t</t>
    </r>
    <r>
      <rPr>
        <sz val="11"/>
        <color theme="1"/>
        <rFont val="Cambria"/>
        <family val="1"/>
      </rPr>
      <t>ừ</t>
    </r>
    <r>
      <rPr>
        <sz val="11"/>
        <color theme="1"/>
        <rFont val="MS PGothic"/>
        <family val="2"/>
        <charset val="128"/>
      </rPr>
      <t>ng dòng code nhỏ</t>
    </r>
    <phoneticPr fontId="2"/>
  </si>
  <si>
    <r>
      <t>Đ</t>
    </r>
    <r>
      <rPr>
        <sz val="11"/>
        <color theme="1"/>
        <rFont val="Cambria"/>
        <family val="1"/>
      </rPr>
      <t>ể</t>
    </r>
    <r>
      <rPr>
        <sz val="11"/>
        <color theme="1"/>
        <rFont val="MS PGothic"/>
        <family val="2"/>
        <charset val="128"/>
      </rPr>
      <t xml:space="preserve"> v</t>
    </r>
    <r>
      <rPr>
        <sz val="11"/>
        <color theme="1"/>
        <rFont val="Cambria"/>
        <family val="1"/>
      </rPr>
      <t>ẽ</t>
    </r>
    <r>
      <rPr>
        <sz val="11"/>
        <color theme="1"/>
        <rFont val="MS PGothic"/>
        <family val="2"/>
        <charset val="128"/>
      </rPr>
      <t xml:space="preserve"> nên nh</t>
    </r>
    <r>
      <rPr>
        <sz val="11"/>
        <color theme="1"/>
        <rFont val="Cambria"/>
        <family val="1"/>
      </rPr>
      <t>ữ</t>
    </r>
    <r>
      <rPr>
        <sz val="11"/>
        <color theme="1"/>
        <rFont val="MS PGothic"/>
        <family val="2"/>
        <charset val="128"/>
      </rPr>
      <t>ng h</t>
    </r>
    <r>
      <rPr>
        <sz val="11"/>
        <color theme="1"/>
        <rFont val="Cambria"/>
        <family val="1"/>
      </rPr>
      <t>ệ</t>
    </r>
    <r>
      <rPr>
        <sz val="11"/>
        <color theme="1"/>
        <rFont val="MS PGothic"/>
        <family val="2"/>
        <charset val="128"/>
      </rPr>
      <t xml:space="preserve"> th</t>
    </r>
    <r>
      <rPr>
        <sz val="11"/>
        <color theme="1"/>
        <rFont val="Cambria"/>
        <family val="1"/>
      </rPr>
      <t>ố</t>
    </r>
    <r>
      <rPr>
        <sz val="11"/>
        <color theme="1"/>
        <rFont val="MS PGothic"/>
        <family val="2"/>
        <charset val="128"/>
      </rPr>
      <t>ng tuy</t>
    </r>
    <r>
      <rPr>
        <sz val="11"/>
        <color theme="1"/>
        <rFont val="Cambria"/>
        <family val="1"/>
      </rPr>
      <t>ệ</t>
    </r>
    <r>
      <rPr>
        <sz val="11"/>
        <color theme="1"/>
        <rFont val="MS PGothic"/>
        <family val="2"/>
        <charset val="128"/>
      </rPr>
      <t>t v</t>
    </r>
    <r>
      <rPr>
        <sz val="11"/>
        <color theme="1"/>
        <rFont val="Cambria"/>
        <family val="1"/>
      </rPr>
      <t>ờ</t>
    </r>
    <r>
      <rPr>
        <sz val="11"/>
        <color theme="1"/>
        <rFont val="MS PGothic"/>
        <family val="2"/>
        <charset val="128"/>
      </rPr>
      <t>i cho ng</t>
    </r>
    <r>
      <rPr>
        <sz val="11"/>
        <color theme="1"/>
        <rFont val="Cambria"/>
        <family val="1"/>
      </rPr>
      <t>ườ</t>
    </r>
    <r>
      <rPr>
        <sz val="11"/>
        <color theme="1"/>
        <rFont val="MS PGothic"/>
        <family val="2"/>
        <charset val="128"/>
      </rPr>
      <t>i đ</t>
    </r>
    <r>
      <rPr>
        <sz val="11"/>
        <color theme="1"/>
        <rFont val="Cambria"/>
        <family val="1"/>
      </rPr>
      <t>ờ</t>
    </r>
    <r>
      <rPr>
        <sz val="11"/>
        <color theme="1"/>
        <rFont val="MS PGothic"/>
        <family val="2"/>
        <charset val="128"/>
      </rPr>
      <t>i chiêm ngưỡng.</t>
    </r>
    <phoneticPr fontId="2"/>
  </si>
  <si>
    <r>
      <t>Đ</t>
    </r>
    <r>
      <rPr>
        <sz val="11"/>
        <color theme="1"/>
        <rFont val="Cambria"/>
        <family val="1"/>
      </rPr>
      <t>ể</t>
    </r>
    <r>
      <rPr>
        <sz val="11"/>
        <color theme="1"/>
        <rFont val="MS PGothic"/>
        <family val="2"/>
        <charset val="128"/>
      </rPr>
      <t xml:space="preserve"> h</t>
    </r>
    <r>
      <rPr>
        <sz val="11"/>
        <color theme="1"/>
        <rFont val="Cambria"/>
        <family val="1"/>
      </rPr>
      <t>ọ</t>
    </r>
    <r>
      <rPr>
        <sz val="11"/>
        <color theme="1"/>
        <rFont val="MS PGothic"/>
        <family val="2"/>
        <charset val="128"/>
      </rPr>
      <t xml:space="preserve"> tho</t>
    </r>
    <r>
      <rPr>
        <sz val="11"/>
        <color theme="1"/>
        <rFont val="Cambria"/>
        <family val="1"/>
      </rPr>
      <t>ả</t>
    </r>
    <r>
      <rPr>
        <sz val="11"/>
        <color theme="1"/>
        <rFont val="MS PGothic"/>
        <family val="2"/>
        <charset val="128"/>
      </rPr>
      <t xml:space="preserve"> s</t>
    </r>
    <r>
      <rPr>
        <sz val="11"/>
        <color theme="1"/>
        <rFont val="Cambria"/>
        <family val="1"/>
      </rPr>
      <t>ứ</t>
    </r>
    <r>
      <rPr>
        <sz val="11"/>
        <color theme="1"/>
        <rFont val="MS PGothic"/>
        <family val="2"/>
        <charset val="128"/>
      </rPr>
      <t>c th</t>
    </r>
    <r>
      <rPr>
        <sz val="11"/>
        <color theme="1"/>
        <rFont val="Cambria"/>
        <family val="1"/>
      </rPr>
      <t>ể</t>
    </r>
    <r>
      <rPr>
        <sz val="11"/>
        <color theme="1"/>
        <rFont val="MS PGothic"/>
        <family val="2"/>
        <charset val="128"/>
      </rPr>
      <t xml:space="preserve"> hi</t>
    </r>
    <r>
      <rPr>
        <sz val="11"/>
        <color theme="1"/>
        <rFont val="Cambria"/>
        <family val="1"/>
      </rPr>
      <t>ệ</t>
    </r>
    <r>
      <rPr>
        <sz val="11"/>
        <color theme="1"/>
        <rFont val="MS PGothic"/>
        <family val="2"/>
        <charset val="128"/>
      </rPr>
      <t>n b</t>
    </r>
    <r>
      <rPr>
        <sz val="11"/>
        <color theme="1"/>
        <rFont val="Cambria"/>
        <family val="1"/>
      </rPr>
      <t>ả</t>
    </r>
    <r>
      <rPr>
        <sz val="11"/>
        <color theme="1"/>
        <rFont val="MS PGothic"/>
        <family val="2"/>
        <charset val="128"/>
      </rPr>
      <t>n thân, đem cái trí tu</t>
    </r>
    <r>
      <rPr>
        <sz val="11"/>
        <color theme="1"/>
        <rFont val="Cambria"/>
        <family val="1"/>
      </rPr>
      <t>ệ</t>
    </r>
    <r>
      <rPr>
        <sz val="11"/>
        <color theme="1"/>
        <rFont val="MS PGothic"/>
        <family val="2"/>
        <charset val="128"/>
      </rPr>
      <t xml:space="preserve"> ch</t>
    </r>
    <r>
      <rPr>
        <sz val="11"/>
        <color theme="1"/>
        <rFont val="Cambria"/>
        <family val="1"/>
      </rPr>
      <t>ắ</t>
    </r>
    <r>
      <rPr>
        <sz val="11"/>
        <color theme="1"/>
        <rFont val="MS PGothic"/>
        <family val="2"/>
        <charset val="128"/>
      </rPr>
      <t>t chiu t</t>
    </r>
    <r>
      <rPr>
        <sz val="11"/>
        <color theme="1"/>
        <rFont val="Cambria"/>
        <family val="1"/>
      </rPr>
      <t>ừ</t>
    </r>
    <r>
      <rPr>
        <sz val="11"/>
        <color theme="1"/>
        <rFont val="MS PGothic"/>
        <family val="2"/>
        <charset val="128"/>
      </rPr>
      <t xml:space="preserve"> nh</t>
    </r>
    <r>
      <rPr>
        <sz val="11"/>
        <color theme="1"/>
        <rFont val="Cambria"/>
        <family val="1"/>
      </rPr>
      <t>ữ</t>
    </r>
    <r>
      <rPr>
        <sz val="11"/>
        <color theme="1"/>
        <rFont val="MS PGothic"/>
        <family val="2"/>
        <charset val="128"/>
      </rPr>
      <t>ng tr</t>
    </r>
    <r>
      <rPr>
        <sz val="11"/>
        <color theme="1"/>
        <rFont val="Cambria"/>
        <family val="1"/>
      </rPr>
      <t>ả</t>
    </r>
    <r>
      <rPr>
        <sz val="11"/>
        <color theme="1"/>
        <rFont val="MS PGothic"/>
        <family val="2"/>
        <charset val="128"/>
      </rPr>
      <t>i nghi</t>
    </r>
    <r>
      <rPr>
        <sz val="11"/>
        <color theme="1"/>
        <rFont val="Cambria"/>
        <family val="1"/>
      </rPr>
      <t>ệ</t>
    </r>
    <r>
      <rPr>
        <sz val="11"/>
        <color theme="1"/>
        <rFont val="MS PGothic"/>
        <family val="2"/>
        <charset val="128"/>
      </rPr>
      <t>m c</t>
    </r>
    <r>
      <rPr>
        <sz val="11"/>
        <color theme="1"/>
        <rFont val="Cambria"/>
        <family val="1"/>
      </rPr>
      <t>ủ</t>
    </r>
    <r>
      <rPr>
        <sz val="11"/>
        <color theme="1"/>
        <rFont val="MS PGothic"/>
        <family val="2"/>
        <charset val="128"/>
      </rPr>
      <t>a cu</t>
    </r>
    <r>
      <rPr>
        <sz val="11"/>
        <color theme="1"/>
        <rFont val="Cambria"/>
        <family val="1"/>
      </rPr>
      <t>ộ</t>
    </r>
    <r>
      <rPr>
        <sz val="11"/>
        <color theme="1"/>
        <rFont val="MS PGothic"/>
        <family val="2"/>
        <charset val="128"/>
      </rPr>
      <t>c đ</t>
    </r>
    <r>
      <rPr>
        <sz val="11"/>
        <color theme="1"/>
        <rFont val="Cambria"/>
        <family val="1"/>
      </rPr>
      <t>ờ</t>
    </r>
    <r>
      <rPr>
        <sz val="11"/>
        <color theme="1"/>
        <rFont val="MS PGothic"/>
        <family val="2"/>
        <charset val="128"/>
      </rPr>
      <t>i mình.</t>
    </r>
    <phoneticPr fontId="2"/>
  </si>
  <si>
    <r>
      <t>Cho đ</t>
    </r>
    <r>
      <rPr>
        <sz val="11"/>
        <color theme="1"/>
        <rFont val="Cambria"/>
        <family val="1"/>
      </rPr>
      <t>ờ</t>
    </r>
    <r>
      <rPr>
        <sz val="11"/>
        <color theme="1"/>
        <rFont val="MS PGothic"/>
        <family val="2"/>
        <charset val="128"/>
      </rPr>
      <t>i bi</t>
    </r>
    <r>
      <rPr>
        <sz val="11"/>
        <color theme="1"/>
        <rFont val="Cambria"/>
        <family val="1"/>
      </rPr>
      <t>ế</t>
    </r>
    <r>
      <rPr>
        <sz val="11"/>
        <color theme="1"/>
        <rFont val="MS PGothic"/>
        <family val="2"/>
        <charset val="128"/>
      </rPr>
      <t>t mình là ai.</t>
    </r>
    <phoneticPr fontId="2"/>
  </si>
  <si>
    <t>Cũng là cho con cháu sau này có nơi để khảo nghiệm tri thức.</t>
    <phoneticPr fontId="2"/>
  </si>
  <si>
    <t>Trang web này cũng được tạo ra cho những người yêu ngành IT</t>
    <phoneticPr fontId="2"/>
  </si>
  <si>
    <t>Muốn học hỏi, muốn đóng góp, muốn cống hiến tri thức cho đời.</t>
    <phoneticPr fontId="2"/>
  </si>
  <si>
    <t>Vì họ biết, kiến thức cho đi chính là sự nhận lại nhiều nhất</t>
    <phoneticPr fontId="2"/>
  </si>
  <si>
    <t>Và nỗ lực của ta hôm nay có thể giúp đỡ cho cả những tương lai mai sau.</t>
    <phoneticPr fontId="2"/>
  </si>
  <si>
    <t>From Founder: Chis Thanh</t>
    <phoneticPr fontId="2"/>
  </si>
  <si>
    <t>User page</t>
    <phoneticPr fontId="2"/>
  </si>
  <si>
    <t>Nút follow</t>
    <phoneticPr fontId="2"/>
  </si>
  <si>
    <t>số liệu</t>
    <phoneticPr fontId="2"/>
  </si>
  <si>
    <t>profile</t>
    <phoneticPr fontId="2"/>
  </si>
  <si>
    <t xml:space="preserve">ảnh </t>
    <phoneticPr fontId="2"/>
  </si>
  <si>
    <t>draft page</t>
    <phoneticPr fontId="2"/>
  </si>
  <si>
    <t>theo tag</t>
    <phoneticPr fontId="2"/>
  </si>
  <si>
    <t>theo user</t>
    <phoneticPr fontId="2"/>
  </si>
  <si>
    <t>all</t>
    <phoneticPr fontId="2"/>
  </si>
  <si>
    <t>theo tổ chức</t>
    <phoneticPr fontId="2"/>
  </si>
  <si>
    <t>dựa theo người dùng follow gì</t>
    <phoneticPr fontId="2"/>
  </si>
  <si>
    <t>client</t>
    <phoneticPr fontId="2"/>
  </si>
  <si>
    <t>Ques</t>
    <phoneticPr fontId="2"/>
  </si>
  <si>
    <t>cyuu</t>
    <phoneticPr fontId="2"/>
  </si>
  <si>
    <t>new</t>
    <phoneticPr fontId="2"/>
  </si>
  <si>
    <t>css-un</t>
  </si>
  <si>
    <t>usename</t>
    <phoneticPr fontId="2"/>
  </si>
  <si>
    <t>css-tp</t>
  </si>
  <si>
    <t>pagetype</t>
    <phoneticPr fontId="2"/>
  </si>
  <si>
    <t>css-at</t>
  </si>
  <si>
    <t>author</t>
    <phoneticPr fontId="2"/>
  </si>
  <si>
    <t>srv-at</t>
  </si>
  <si>
    <t>srv-act</t>
  </si>
  <si>
    <t>action</t>
    <phoneticPr fontId="2"/>
  </si>
  <si>
    <t>lấy các tags 2 bài</t>
    <phoneticPr fontId="2"/>
  </si>
  <si>
    <t>xét theo thứ tự like</t>
    <phoneticPr fontId="2"/>
  </si>
  <si>
    <t>Thông báo</t>
    <phoneticPr fontId="2"/>
  </si>
  <si>
    <t>Bài viết</t>
    <phoneticPr fontId="2"/>
  </si>
  <si>
    <t>Câu hỏi</t>
    <phoneticPr fontId="2"/>
  </si>
  <si>
    <t>Người dùng</t>
    <phoneticPr fontId="2"/>
  </si>
  <si>
    <t>Theo dõi tag</t>
    <phoneticPr fontId="2"/>
  </si>
  <si>
    <t>Theo dõi team</t>
    <phoneticPr fontId="2"/>
  </si>
  <si>
    <t>Theo dõi người dùng</t>
    <phoneticPr fontId="2"/>
  </si>
  <si>
    <t>Teams</t>
    <phoneticPr fontId="2"/>
  </si>
  <si>
    <t>Mới nhất</t>
    <phoneticPr fontId="2"/>
  </si>
  <si>
    <t>Nổi bật</t>
    <phoneticPr fontId="2"/>
  </si>
  <si>
    <t>Chờ trả lời</t>
    <phoneticPr fontId="2"/>
  </si>
  <si>
    <t>Tag quan tâm</t>
    <phoneticPr fontId="2"/>
  </si>
  <si>
    <t>Bài viết hay nhất</t>
    <phoneticPr fontId="2"/>
  </si>
  <si>
    <t>Bài viết gần đây</t>
    <phoneticPr fontId="2"/>
  </si>
  <si>
    <t>Thành viên</t>
    <phoneticPr fontId="2"/>
  </si>
  <si>
    <t>Up ảnh</t>
    <phoneticPr fontId="2"/>
  </si>
  <si>
    <t>Tag trend</t>
    <phoneticPr fontId="2"/>
  </si>
  <si>
    <t>Profile</t>
    <phoneticPr fontId="2"/>
  </si>
  <si>
    <t>follow tag</t>
    <phoneticPr fontId="2"/>
  </si>
  <si>
    <t>follower</t>
    <phoneticPr fontId="2"/>
  </si>
  <si>
    <t>tìm kiêm</t>
    <phoneticPr fontId="2"/>
  </si>
  <si>
    <t>tìm kiếm stock</t>
    <phoneticPr fontId="2"/>
  </si>
  <si>
    <t>dữ liệu trang cá nhân</t>
    <phoneticPr fontId="2"/>
  </si>
  <si>
    <t>Admin role</t>
    <phoneticPr fontId="2"/>
  </si>
  <si>
    <t>Filter drafts</t>
    <phoneticPr fontId="2"/>
  </si>
  <si>
    <t>save post, delete post</t>
    <phoneticPr fontId="2"/>
  </si>
  <si>
    <t>report</t>
    <phoneticPr fontId="2"/>
  </si>
  <si>
    <t>thông báo</t>
    <phoneticPr fontId="2"/>
  </si>
  <si>
    <t>about</t>
    <phoneticPr fontId="2"/>
  </si>
  <si>
    <t>modal giới thiệu cho laptrinhcanban</t>
    <phoneticPr fontId="2"/>
  </si>
  <si>
    <t>modal login</t>
    <phoneticPr fontId="2"/>
  </si>
  <si>
    <t>copy button</t>
    <phoneticPr fontId="2"/>
  </si>
  <si>
    <t>vn</t>
    <phoneticPr fontId="2"/>
  </si>
  <si>
    <t>yen</t>
    <phoneticPr fontId="2"/>
  </si>
  <si>
    <t>1kg 1076 yen</t>
    <phoneticPr fontId="2"/>
  </si>
  <si>
    <t>máy</t>
    <phoneticPr fontId="2"/>
  </si>
  <si>
    <t>phí gửi jp</t>
    <phoneticPr fontId="2"/>
  </si>
  <si>
    <t>Tổng</t>
    <phoneticPr fontId="2"/>
  </si>
  <si>
    <t>phí VN?</t>
    <phoneticPr fontId="2"/>
  </si>
  <si>
    <t>phí cân</t>
    <phoneticPr fontId="2"/>
  </si>
  <si>
    <t>Tag pag</t>
    <phoneticPr fontId="2"/>
  </si>
  <si>
    <t>rangk user</t>
    <phoneticPr fontId="2"/>
  </si>
  <si>
    <t>admin page</t>
    <phoneticPr fontId="2"/>
  </si>
  <si>
    <t>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</si>
</sst>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6"/>
      <name val="ＭＳ Ｐゴシック"/>
      <family val="2"/>
      <charset val="128"/>
    </font>
    <font>
      <b/>
      <sz val="11"/>
      <color theme="1"/>
      <name val="ＭＳ Ｐゴシック"/>
      <family val="3"/>
      <charset val="128"/>
    </font>
    <font>
      <sz val="11"/>
      <color theme="1"/>
      <name val="Calibri"/>
      <family val="2"/>
      <charset val="163"/>
    </font>
    <font>
      <sz val="11"/>
      <color theme="1"/>
      <name val="Segoe UI"/>
      <family val="2"/>
      <charset val="238"/>
    </font>
    <font>
      <sz val="11"/>
      <color rgb="FF000000"/>
      <name val="Cambria"/>
      <family val="1"/>
    </font>
    <font>
      <sz val="11"/>
      <color theme="1"/>
      <name val="MS PGothic"/>
      <family val="2"/>
      <charset val="128"/>
    </font>
    <font>
      <sz val="11"/>
      <color theme="1"/>
      <name val="Cambria"/>
      <family val="1"/>
    </font>
    <font>
      <sz val="16"/>
      <color rgb="FF5A6D92"/>
      <name val="Arial"/>
      <family val="2"/>
    </font>
    <font>
      <sz val="32"/>
      <color rgb="FF202124"/>
      <name val="Arial"/>
      <family val="2"/>
    </font>
    <font>
      <sz val="14"/>
      <color rgb="FF111111"/>
      <name val="Courier"/>
      <family val="1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499984740745262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38" fontId="1" fillId="0" borderId="0" applyFont="0" applyFill="0" applyBorder="0" applyAlignment="0" applyProtection="0">
      <alignment vertical="center"/>
    </xf>
  </cellStyleXfs>
  <cellXfs count="29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1" xfId="0" applyFill="1" applyBorder="1">
      <alignment vertical="center"/>
    </xf>
    <xf numFmtId="0" fontId="0" fillId="0" borderId="1" xfId="0" applyBorder="1" applyAlignment="1">
      <alignment vertical="center" wrapText="1"/>
    </xf>
    <xf numFmtId="0" fontId="0" fillId="0" borderId="0" xfId="0" applyAlignment="1">
      <alignment vertical="center" wrapText="1"/>
    </xf>
    <xf numFmtId="14" fontId="0" fillId="0" borderId="1" xfId="0" applyNumberFormat="1" applyBorder="1">
      <alignment vertical="center"/>
    </xf>
    <xf numFmtId="0" fontId="3" fillId="0" borderId="0" xfId="0" applyFont="1">
      <alignment vertical="center"/>
    </xf>
    <xf numFmtId="0" fontId="0" fillId="0" borderId="0" xfId="0" applyAlignment="1">
      <alignment horizontal="right" vertical="center"/>
    </xf>
    <xf numFmtId="0" fontId="6" fillId="0" borderId="0" xfId="0" applyFont="1">
      <alignment vertical="center"/>
    </xf>
    <xf numFmtId="38" fontId="0" fillId="0" borderId="0" xfId="1" applyFont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7" fillId="0" borderId="0" xfId="0" applyFont="1">
      <alignment vertical="center"/>
    </xf>
    <xf numFmtId="0" fontId="0" fillId="2" borderId="0" xfId="0" applyFill="1">
      <alignment vertical="center"/>
    </xf>
    <xf numFmtId="0" fontId="3" fillId="2" borderId="0" xfId="0" applyFont="1" applyFill="1">
      <alignment vertical="center"/>
    </xf>
    <xf numFmtId="0" fontId="0" fillId="2" borderId="0" xfId="0" applyFill="1" applyAlignment="1">
      <alignment horizontal="right" vertical="center"/>
    </xf>
    <xf numFmtId="0" fontId="0" fillId="0" borderId="0" xfId="0" applyFill="1" applyBorder="1">
      <alignment vertical="center"/>
    </xf>
    <xf numFmtId="0" fontId="0" fillId="3" borderId="0" xfId="0" applyFill="1">
      <alignment vertical="center"/>
    </xf>
    <xf numFmtId="38" fontId="0" fillId="0" borderId="0" xfId="0" applyNumberFormat="1">
      <alignment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</cellXfs>
  <cellStyles count="2">
    <cellStyle name="桁区切り" xfId="1" builtinId="6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jpg"/><Relationship Id="rId3" Type="http://schemas.openxmlformats.org/officeDocument/2006/relationships/image" Target="../media/image8.jpeg"/><Relationship Id="rId7" Type="http://schemas.openxmlformats.org/officeDocument/2006/relationships/image" Target="../media/image12.jpe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jpeg"/><Relationship Id="rId5" Type="http://schemas.openxmlformats.org/officeDocument/2006/relationships/image" Target="../media/image10.jpeg"/><Relationship Id="rId4" Type="http://schemas.openxmlformats.org/officeDocument/2006/relationships/image" Target="../media/image9.jpeg"/><Relationship Id="rId9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tiff"/><Relationship Id="rId2" Type="http://schemas.openxmlformats.org/officeDocument/2006/relationships/image" Target="../media/image16.tiff"/><Relationship Id="rId1" Type="http://schemas.openxmlformats.org/officeDocument/2006/relationships/image" Target="../media/image15.tiff"/><Relationship Id="rId4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670560</xdr:colOff>
      <xdr:row>68</xdr:row>
      <xdr:rowOff>162560</xdr:rowOff>
    </xdr:from>
    <xdr:to>
      <xdr:col>6</xdr:col>
      <xdr:colOff>1084580</xdr:colOff>
      <xdr:row>72</xdr:row>
      <xdr:rowOff>104140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DEB55F0-1D2F-5A4A-8BF1-4078146B3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17920" y="12598400"/>
          <a:ext cx="2730500" cy="673100"/>
        </a:xfrm>
        <a:prstGeom prst="rect">
          <a:avLst/>
        </a:prstGeom>
      </xdr:spPr>
    </xdr:pic>
    <xdr:clientData/>
  </xdr:twoCellAnchor>
  <xdr:twoCellAnchor editAs="oneCell">
    <xdr:from>
      <xdr:col>8</xdr:col>
      <xdr:colOff>426720</xdr:colOff>
      <xdr:row>80</xdr:row>
      <xdr:rowOff>91440</xdr:rowOff>
    </xdr:from>
    <xdr:to>
      <xdr:col>13</xdr:col>
      <xdr:colOff>706120</xdr:colOff>
      <xdr:row>97</xdr:row>
      <xdr:rowOff>17780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44C004C-DBCA-AC45-8713-B7C05D64D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04320" y="14721840"/>
          <a:ext cx="3632200" cy="3035300"/>
        </a:xfrm>
        <a:prstGeom prst="rect">
          <a:avLst/>
        </a:prstGeom>
      </xdr:spPr>
    </xdr:pic>
    <xdr:clientData/>
  </xdr:twoCellAnchor>
  <xdr:twoCellAnchor editAs="oneCell">
    <xdr:from>
      <xdr:col>12</xdr:col>
      <xdr:colOff>50800</xdr:colOff>
      <xdr:row>103</xdr:row>
      <xdr:rowOff>150130</xdr:rowOff>
    </xdr:from>
    <xdr:to>
      <xdr:col>17</xdr:col>
      <xdr:colOff>358140</xdr:colOff>
      <xdr:row>119</xdr:row>
      <xdr:rowOff>30479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165625C-A585-584A-B964-12D7692BF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020800" y="18463530"/>
          <a:ext cx="4406900" cy="2725149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120</xdr:row>
      <xdr:rowOff>63500</xdr:rowOff>
    </xdr:from>
    <xdr:to>
      <xdr:col>12</xdr:col>
      <xdr:colOff>76200</xdr:colOff>
      <xdr:row>133</xdr:row>
      <xdr:rowOff>76200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F0094E1-371F-024A-BC96-8B771E91A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63400" y="21399500"/>
          <a:ext cx="2082800" cy="2324100"/>
        </a:xfrm>
        <a:prstGeom prst="rect">
          <a:avLst/>
        </a:prstGeom>
      </xdr:spPr>
    </xdr:pic>
    <xdr:clientData/>
  </xdr:twoCellAnchor>
  <xdr:twoCellAnchor editAs="oneCell">
    <xdr:from>
      <xdr:col>10</xdr:col>
      <xdr:colOff>622300</xdr:colOff>
      <xdr:row>141</xdr:row>
      <xdr:rowOff>63500</xdr:rowOff>
    </xdr:from>
    <xdr:to>
      <xdr:col>13</xdr:col>
      <xdr:colOff>911860</xdr:colOff>
      <xdr:row>146</xdr:row>
      <xdr:rowOff>76200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FC991C5-C2E4-D749-96B1-B99985A7C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246100" y="25133300"/>
          <a:ext cx="2311400" cy="9017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47940</xdr:colOff>
      <xdr:row>1</xdr:row>
      <xdr:rowOff>135466</xdr:rowOff>
    </xdr:from>
    <xdr:to>
      <xdr:col>24</xdr:col>
      <xdr:colOff>516467</xdr:colOff>
      <xdr:row>19</xdr:row>
      <xdr:rowOff>12699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4CA3DC2-EEB7-4D4A-8657-D955B6A60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42607" y="321733"/>
          <a:ext cx="3787460" cy="35517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16</xdr:col>
      <xdr:colOff>534774</xdr:colOff>
      <xdr:row>5</xdr:row>
      <xdr:rowOff>114300</xdr:rowOff>
    </xdr:from>
    <xdr:ext cx="3775009" cy="937629"/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B5D215EF-398B-164E-AD2D-3FF2786FADF0}"/>
            </a:ext>
          </a:extLst>
        </xdr:cNvPr>
        <xdr:cNvSpPr/>
      </xdr:nvSpPr>
      <xdr:spPr>
        <a:xfrm>
          <a:off x="13742774" y="1003300"/>
          <a:ext cx="377500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R</a:t>
          </a:r>
          <a:r>
            <a:rPr lang="en-US" altLang="ja-JP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ồng vàng </a:t>
          </a:r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IT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twoCellAnchor>
    <xdr:from>
      <xdr:col>4</xdr:col>
      <xdr:colOff>325369</xdr:colOff>
      <xdr:row>19</xdr:row>
      <xdr:rowOff>152582</xdr:rowOff>
    </xdr:from>
    <xdr:to>
      <xdr:col>18</xdr:col>
      <xdr:colOff>204011</xdr:colOff>
      <xdr:row>33</xdr:row>
      <xdr:rowOff>135465</xdr:rowOff>
    </xdr:to>
    <xdr:grpSp>
      <xdr:nvGrpSpPr>
        <xdr:cNvPr id="51" name="グループ化 50">
          <a:extLst>
            <a:ext uri="{FF2B5EF4-FFF2-40B4-BE49-F238E27FC236}">
              <a16:creationId xmlns:a16="http://schemas.microsoft.com/office/drawing/2014/main" id="{59BB7BAB-4D8A-4941-9CAB-C6B0AEA9868E}"/>
            </a:ext>
          </a:extLst>
        </xdr:cNvPr>
        <xdr:cNvGrpSpPr/>
      </xdr:nvGrpSpPr>
      <xdr:grpSpPr>
        <a:xfrm>
          <a:off x="3617209" y="3952422"/>
          <a:ext cx="11400082" cy="2543203"/>
          <a:chOff x="3602788" y="3983066"/>
          <a:chExt cx="11349610" cy="2563851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A8CC741E-07EC-4646-A930-E910654037AF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25562"/>
          <a:stretch/>
        </xdr:blipFill>
        <xdr:spPr bwMode="auto">
          <a:xfrm>
            <a:off x="3602788" y="3983066"/>
            <a:ext cx="3578585" cy="256385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37F87FE7-1971-494E-8197-A03E1904293D}"/>
              </a:ext>
            </a:extLst>
          </xdr:cNvPr>
          <xdr:cNvSpPr/>
        </xdr:nvSpPr>
        <xdr:spPr>
          <a:xfrm>
            <a:off x="6386304" y="4566626"/>
            <a:ext cx="4457567" cy="888513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n-US" altLang="ja-JP" sz="5400" b="0" cap="none" spc="0">
                <a:ln w="0"/>
                <a:solidFill>
                  <a:srgbClr val="FF0000"/>
                </a:solidFill>
                <a:effectLst>
                  <a:outerShdw blurRad="38100" dist="25400" dir="5400000" algn="ctr" rotWithShape="0">
                    <a:srgbClr val="6E747A">
                      <a:alpha val="43000"/>
                    </a:srgbClr>
                  </a:outerShdw>
                </a:effectLst>
                <a:latin typeface="Arial" panose="020B0604020202020204" pitchFamily="34" charset="0"/>
                <a:cs typeface="Arial" panose="020B0604020202020204" pitchFamily="34" charset="0"/>
              </a:rPr>
              <a:t>R</a:t>
            </a:r>
            <a:r>
              <a:rPr lang="en-US" altLang="ja-JP" sz="5400" b="0" cap="none" spc="0">
                <a:ln w="0"/>
                <a:solidFill>
                  <a:schemeClr val="tx1"/>
                </a:solidFill>
                <a:effectLst>
                  <a:outerShdw blurRad="38100" dist="25400" dir="5400000" algn="ctr" rotWithShape="0">
                    <a:srgbClr val="6E747A">
                      <a:alpha val="43000"/>
                    </a:srgbClr>
                  </a:outerShdw>
                </a:effectLst>
                <a:latin typeface="Arial" panose="020B0604020202020204" pitchFamily="34" charset="0"/>
                <a:cs typeface="Arial" panose="020B0604020202020204" pitchFamily="34" charset="0"/>
              </a:rPr>
              <a:t>ồng</a:t>
            </a:r>
            <a:r>
              <a:rPr lang="en-US" altLang="ja-JP" sz="5400" b="0" cap="none" spc="0">
                <a:ln w="0"/>
                <a:solidFill>
                  <a:schemeClr val="accent1"/>
                </a:solidFill>
                <a:effectLst>
                  <a:outerShdw blurRad="38100" dist="25400" dir="5400000" algn="ctr" rotWithShape="0">
                    <a:srgbClr val="6E747A">
                      <a:alpha val="43000"/>
                    </a:srgbClr>
                  </a:outerShdw>
                </a:effectLst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lang="en-US" altLang="ja-JP" sz="5400" b="0" cap="none" spc="0">
                <a:ln w="0"/>
                <a:solidFill>
                  <a:srgbClr val="FF0000"/>
                </a:solidFill>
                <a:effectLst>
                  <a:outerShdw blurRad="38100" dist="25400" dir="5400000" algn="ctr" rotWithShape="0">
                    <a:srgbClr val="6E747A">
                      <a:alpha val="43000"/>
                    </a:srgbClr>
                  </a:outerShdw>
                </a:effectLst>
                <a:latin typeface="Arial" panose="020B0604020202020204" pitchFamily="34" charset="0"/>
                <a:cs typeface="Arial" panose="020B0604020202020204" pitchFamily="34" charset="0"/>
              </a:rPr>
              <a:t>V</a:t>
            </a:r>
            <a:r>
              <a:rPr lang="en-US" altLang="ja-JP" sz="5400" b="0" cap="none" spc="0">
                <a:ln w="0"/>
                <a:solidFill>
                  <a:schemeClr val="tx1"/>
                </a:solidFill>
                <a:effectLst>
                  <a:outerShdw blurRad="38100" dist="25400" dir="5400000" algn="ctr" rotWithShape="0">
                    <a:srgbClr val="6E747A">
                      <a:alpha val="43000"/>
                    </a:srgbClr>
                  </a:outerShdw>
                </a:effectLst>
                <a:latin typeface="Arial" panose="020B0604020202020204" pitchFamily="34" charset="0"/>
                <a:cs typeface="Arial" panose="020B0604020202020204" pitchFamily="34" charset="0"/>
              </a:rPr>
              <a:t>àng</a:t>
            </a:r>
            <a:r>
              <a:rPr lang="en-US" altLang="ja-JP" sz="5400" b="0" cap="none" spc="0">
                <a:ln w="0"/>
                <a:solidFill>
                  <a:schemeClr val="accent1"/>
                </a:solidFill>
                <a:effectLst>
                  <a:outerShdw blurRad="38100" dist="25400" dir="5400000" algn="ctr" rotWithShape="0">
                    <a:srgbClr val="6E747A">
                      <a:alpha val="43000"/>
                    </a:srgbClr>
                  </a:outerShdw>
                </a:effectLst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lang="en-US" altLang="ja-JP" sz="5400" b="0" cap="none" spc="0">
                <a:ln w="0"/>
                <a:solidFill>
                  <a:schemeClr val="tx1"/>
                </a:solidFill>
                <a:effectLst>
                  <a:outerShdw blurRad="38100" dist="25400" dir="5400000" algn="ctr" rotWithShape="0">
                    <a:srgbClr val="6E747A">
                      <a:alpha val="43000"/>
                    </a:srgbClr>
                  </a:outerShdw>
                </a:effectLst>
                <a:latin typeface="Arial" panose="020B0604020202020204" pitchFamily="34" charset="0"/>
                <a:cs typeface="Arial" panose="020B0604020202020204" pitchFamily="34" charset="0"/>
              </a:rPr>
              <a:t>IT</a:t>
            </a:r>
            <a:endParaRPr lang="ja-JP" altLang="en-US" sz="5400" b="0" cap="none" spc="0">
              <a:ln w="0"/>
              <a:solidFill>
                <a:schemeClr val="tx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48BEBCBC-6157-EB47-B593-FD8D2B1C376F}"/>
              </a:ext>
            </a:extLst>
          </xdr:cNvPr>
          <xdr:cNvSpPr/>
        </xdr:nvSpPr>
        <xdr:spPr>
          <a:xfrm>
            <a:off x="7094926" y="5468874"/>
            <a:ext cx="7857472" cy="741037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n-US" altLang="ja-JP" sz="4400" b="0" cap="none" spc="0">
                <a:ln w="0"/>
                <a:solidFill>
                  <a:schemeClr val="tx1"/>
                </a:solidFill>
                <a:effectLst>
                  <a:outerShdw blurRad="38100" dist="25400" dir="5400000" algn="ctr" rotWithShape="0">
                    <a:srgbClr val="6E747A">
                      <a:alpha val="43000"/>
                    </a:srgbClr>
                  </a:outerShdw>
                </a:effectLst>
                <a:latin typeface="Arial" panose="020B0604020202020204" pitchFamily="34" charset="0"/>
                <a:cs typeface="Arial" panose="020B0604020202020204" pitchFamily="34" charset="0"/>
              </a:rPr>
              <a:t>nơi bầy </a:t>
            </a:r>
            <a:r>
              <a:rPr lang="en-US" altLang="ja-JP" sz="4400" b="0" cap="none" spc="0">
                <a:ln w="0"/>
                <a:solidFill>
                  <a:schemeClr val="accent1"/>
                </a:solidFill>
                <a:effectLst>
                  <a:outerShdw blurRad="38100" dist="25400" dir="5400000" algn="ctr" rotWithShape="0">
                    <a:srgbClr val="6E747A">
                      <a:alpha val="43000"/>
                    </a:srgbClr>
                  </a:outerShdw>
                </a:effectLst>
                <a:latin typeface="Arial" panose="020B0604020202020204" pitchFamily="34" charset="0"/>
                <a:cs typeface="Arial" panose="020B0604020202020204" pitchFamily="34" charset="0"/>
              </a:rPr>
              <a:t>cá chép</a:t>
            </a:r>
            <a:r>
              <a:rPr lang="en-US" altLang="ja-JP" sz="4400" b="0" cap="none" spc="0" baseline="0">
                <a:ln w="0"/>
                <a:solidFill>
                  <a:schemeClr val="accent6"/>
                </a:solidFill>
                <a:effectLst>
                  <a:outerShdw blurRad="38100" dist="25400" dir="5400000" algn="ctr" rotWithShape="0">
                    <a:srgbClr val="6E747A">
                      <a:alpha val="43000"/>
                    </a:srgbClr>
                  </a:outerShdw>
                </a:effectLst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lang="en-US" altLang="ja-JP" sz="4400" b="0" cap="none" spc="0">
                <a:ln w="0"/>
                <a:solidFill>
                  <a:schemeClr val="tx1"/>
                </a:solidFill>
                <a:effectLst>
                  <a:outerShdw blurRad="38100" dist="25400" dir="5400000" algn="ctr" rotWithShape="0">
                    <a:srgbClr val="6E747A">
                      <a:alpha val="43000"/>
                    </a:srgbClr>
                  </a:outerShdw>
                </a:effectLst>
                <a:latin typeface="Arial" panose="020B0604020202020204" pitchFamily="34" charset="0"/>
                <a:cs typeface="Arial" panose="020B0604020202020204" pitchFamily="34" charset="0"/>
              </a:rPr>
              <a:t>vượt </a:t>
            </a:r>
            <a:r>
              <a:rPr lang="en-US" altLang="ja-JP" sz="4400" b="0" cap="none" spc="0">
                <a:ln w="0"/>
                <a:solidFill>
                  <a:schemeClr val="accent2"/>
                </a:solidFill>
                <a:effectLst>
                  <a:outerShdw blurRad="38100" dist="25400" dir="5400000" algn="ctr" rotWithShape="0">
                    <a:srgbClr val="6E747A">
                      <a:alpha val="43000"/>
                    </a:srgbClr>
                  </a:outerShdw>
                </a:effectLst>
                <a:latin typeface="Arial" panose="020B0604020202020204" pitchFamily="34" charset="0"/>
                <a:cs typeface="Arial" panose="020B0604020202020204" pitchFamily="34" charset="0"/>
              </a:rPr>
              <a:t>vũ môn </a:t>
            </a:r>
            <a:r>
              <a:rPr lang="en-US" altLang="ja-JP" sz="4400" b="0" i="1" cap="none" spc="0">
                <a:ln w="0"/>
                <a:solidFill>
                  <a:srgbClr val="FF0000"/>
                </a:solidFill>
                <a:effectLst>
                  <a:outerShdw blurRad="38100" dist="25400" dir="5400000" algn="ctr" rotWithShape="0">
                    <a:srgbClr val="6E747A">
                      <a:alpha val="43000"/>
                    </a:srgbClr>
                  </a:outerShdw>
                </a:effectLst>
                <a:latin typeface="Arial" panose="020B0604020202020204" pitchFamily="34" charset="0"/>
                <a:cs typeface="Arial" panose="020B0604020202020204" pitchFamily="34" charset="0"/>
              </a:rPr>
              <a:t>!</a:t>
            </a:r>
            <a:endParaRPr lang="ja-JP" altLang="en-US" sz="4400" b="0" i="1" cap="none" spc="0">
              <a:ln w="0"/>
              <a:solidFill>
                <a:srgbClr val="FF000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8" name="テキスト ボックス 7">
            <a:extLst>
              <a:ext uri="{FF2B5EF4-FFF2-40B4-BE49-F238E27FC236}">
                <a16:creationId xmlns:a16="http://schemas.microsoft.com/office/drawing/2014/main" id="{D711F939-2696-C54F-9E14-BDD92C544D9E}"/>
              </a:ext>
            </a:extLst>
          </xdr:cNvPr>
          <xdr:cNvSpPr txBox="1"/>
        </xdr:nvSpPr>
        <xdr:spPr>
          <a:xfrm>
            <a:off x="10646059" y="4291118"/>
            <a:ext cx="1599669" cy="5793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vi-VN" altLang="ja-JP" sz="2400" i="0">
                <a:latin typeface="Arial" panose="020B0604020202020204" pitchFamily="34" charset="0"/>
                <a:cs typeface="Arial" panose="020B0604020202020204" pitchFamily="34" charset="0"/>
              </a:rPr>
              <a:t>@</a:t>
            </a:r>
            <a:r>
              <a:rPr kumimoji="1" lang="vi-VN" altLang="ja-JP" sz="2400" i="0">
                <a:latin typeface="Apple Chancery" panose="03020702040506060504" pitchFamily="66" charset="-79"/>
                <a:cs typeface="Apple Chancery" panose="03020702040506060504" pitchFamily="66" charset="-79"/>
              </a:rPr>
              <a:t>Vietnam</a:t>
            </a:r>
            <a:endParaRPr kumimoji="1" lang="ja-JP" altLang="en-US" sz="2400" i="0">
              <a:latin typeface="Apple Chancery" panose="03020702040506060504" pitchFamily="66" charset="-79"/>
              <a:cs typeface="Apple Chancery" panose="03020702040506060504" pitchFamily="66" charset="-79"/>
            </a:endParaRPr>
          </a:p>
        </xdr:txBody>
      </xdr:sp>
    </xdr:grpSp>
    <xdr:clientData/>
  </xdr:twoCellAnchor>
  <xdr:twoCellAnchor editAs="oneCell">
    <xdr:from>
      <xdr:col>23</xdr:col>
      <xdr:colOff>16935</xdr:colOff>
      <xdr:row>8</xdr:row>
      <xdr:rowOff>98428</xdr:rowOff>
    </xdr:from>
    <xdr:to>
      <xdr:col>24</xdr:col>
      <xdr:colOff>270934</xdr:colOff>
      <xdr:row>14</xdr:row>
      <xdr:rowOff>110067</xdr:rowOff>
    </xdr:to>
    <xdr:pic>
      <xdr:nvPicPr>
        <xdr:cNvPr id="9" name="図 8" descr="金魚2匹 | 無料イラスト素材｜素材ラボ">
          <a:extLst>
            <a:ext uri="{FF2B5EF4-FFF2-40B4-BE49-F238E27FC236}">
              <a16:creationId xmlns:a16="http://schemas.microsoft.com/office/drawing/2014/main" id="{05B19462-B567-114D-9779-A1193E8422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100802" y="1588561"/>
          <a:ext cx="1083732" cy="11292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</xdr:row>
      <xdr:rowOff>152400</xdr:rowOff>
    </xdr:from>
    <xdr:to>
      <xdr:col>1</xdr:col>
      <xdr:colOff>508001</xdr:colOff>
      <xdr:row>55</xdr:row>
      <xdr:rowOff>84666</xdr:rowOff>
    </xdr:to>
    <xdr:pic>
      <xdr:nvPicPr>
        <xdr:cNvPr id="10" name="図 9" descr="金魚2匹 | 無料イラスト素材｜素材ラボ">
          <a:extLst>
            <a:ext uri="{FF2B5EF4-FFF2-40B4-BE49-F238E27FC236}">
              <a16:creationId xmlns:a16="http://schemas.microsoft.com/office/drawing/2014/main" id="{B5A87589-19C4-9E47-B3FC-0E25F86C9A2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203" r="45890" b="42812"/>
        <a:stretch/>
      </xdr:blipFill>
      <xdr:spPr bwMode="auto">
        <a:xfrm>
          <a:off x="0" y="9093200"/>
          <a:ext cx="1337734" cy="12361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152400</xdr:colOff>
      <xdr:row>3</xdr:row>
      <xdr:rowOff>105404</xdr:rowOff>
    </xdr:from>
    <xdr:to>
      <xdr:col>14</xdr:col>
      <xdr:colOff>812799</xdr:colOff>
      <xdr:row>6</xdr:row>
      <xdr:rowOff>160862</xdr:rowOff>
    </xdr:to>
    <xdr:pic>
      <xdr:nvPicPr>
        <xdr:cNvPr id="11" name="図 10" descr="金魚】の画像素材(41036010) | イラスト素材ならイメージナビ">
          <a:extLst>
            <a:ext uri="{FF2B5EF4-FFF2-40B4-BE49-F238E27FC236}">
              <a16:creationId xmlns:a16="http://schemas.microsoft.com/office/drawing/2014/main" id="{298A3A1F-809A-454F-BB78-70EA984233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68667" y="664204"/>
          <a:ext cx="660399" cy="6142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314530</xdr:colOff>
      <xdr:row>1</xdr:row>
      <xdr:rowOff>169334</xdr:rowOff>
    </xdr:from>
    <xdr:to>
      <xdr:col>16</xdr:col>
      <xdr:colOff>922</xdr:colOff>
      <xdr:row>4</xdr:row>
      <xdr:rowOff>143932</xdr:rowOff>
    </xdr:to>
    <xdr:pic>
      <xdr:nvPicPr>
        <xdr:cNvPr id="12" name="図 11" descr="金魚のイラスト イラスト素材 [ 5955805 ] - フォトライブラリー photolibrary">
          <a:extLst>
            <a:ext uri="{FF2B5EF4-FFF2-40B4-BE49-F238E27FC236}">
              <a16:creationId xmlns:a16="http://schemas.microsoft.com/office/drawing/2014/main" id="{A92C7426-808C-AF42-88FD-6F12A53D95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144693">
          <a:off x="12760530" y="355601"/>
          <a:ext cx="511892" cy="5333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216648</xdr:colOff>
      <xdr:row>41</xdr:row>
      <xdr:rowOff>14944</xdr:rowOff>
    </xdr:from>
    <xdr:to>
      <xdr:col>17</xdr:col>
      <xdr:colOff>511994</xdr:colOff>
      <xdr:row>56</xdr:row>
      <xdr:rowOff>118757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08C79C9E-AEC3-A147-AF36-3A32AE135844}"/>
            </a:ext>
          </a:extLst>
        </xdr:cNvPr>
        <xdr:cNvGrpSpPr/>
      </xdr:nvGrpSpPr>
      <xdr:grpSpPr>
        <a:xfrm>
          <a:off x="11738088" y="7838144"/>
          <a:ext cx="2764226" cy="2847013"/>
          <a:chOff x="11825942" y="7365999"/>
          <a:chExt cx="3264647" cy="2794001"/>
        </a:xfrm>
      </xdr:grpSpPr>
      <xdr:pic>
        <xdr:nvPicPr>
          <xdr:cNvPr id="13" name="図 12">
            <a:extLst>
              <a:ext uri="{FF2B5EF4-FFF2-40B4-BE49-F238E27FC236}">
                <a16:creationId xmlns:a16="http://schemas.microsoft.com/office/drawing/2014/main" id="{76B84986-6804-4F48-A246-877A483CFE3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2" r="229" b="36365"/>
          <a:stretch/>
        </xdr:blipFill>
        <xdr:spPr bwMode="auto">
          <a:xfrm>
            <a:off x="11825942" y="7365999"/>
            <a:ext cx="3264647" cy="193273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A257A4D2-2640-DA4C-BD6D-68479F6EF194}"/>
              </a:ext>
            </a:extLst>
          </xdr:cNvPr>
          <xdr:cNvSpPr/>
        </xdr:nvSpPr>
        <xdr:spPr>
          <a:xfrm>
            <a:off x="12617822" y="9689353"/>
            <a:ext cx="1636060" cy="470647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テキスト ボックス 14">
            <a:extLst>
              <a:ext uri="{FF2B5EF4-FFF2-40B4-BE49-F238E27FC236}">
                <a16:creationId xmlns:a16="http://schemas.microsoft.com/office/drawing/2014/main" id="{7D4A82E2-BF23-3D44-AAB7-802D626F727B}"/>
              </a:ext>
            </a:extLst>
          </xdr:cNvPr>
          <xdr:cNvSpPr txBox="1"/>
        </xdr:nvSpPr>
        <xdr:spPr>
          <a:xfrm>
            <a:off x="13773151" y="9071197"/>
            <a:ext cx="1114477" cy="31547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kumimoji="1" lang="vi-VN" altLang="ja-JP" sz="1100" i="0">
                <a:latin typeface="Arial" panose="020B0604020202020204" pitchFamily="34" charset="0"/>
                <a:cs typeface="Arial" panose="020B0604020202020204" pitchFamily="34" charset="0"/>
              </a:rPr>
              <a:t>@</a:t>
            </a:r>
            <a:r>
              <a:rPr kumimoji="1" lang="vi-VN" altLang="ja-JP" sz="1100" i="0">
                <a:latin typeface="Apple Chancery" panose="03020702040506060504" pitchFamily="66" charset="-79"/>
                <a:cs typeface="Apple Chancery" panose="03020702040506060504" pitchFamily="66" charset="-79"/>
              </a:rPr>
              <a:t>Vietnam</a:t>
            </a:r>
            <a:endParaRPr kumimoji="1" lang="ja-JP" altLang="en-US" sz="1100" i="0">
              <a:latin typeface="Apple Chancery" panose="03020702040506060504" pitchFamily="66" charset="-79"/>
              <a:cs typeface="Apple Chancery" panose="03020702040506060504" pitchFamily="66" charset="-79"/>
            </a:endParaRPr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96FFAD96-C8A3-4B47-9F19-ED963AAC2CCD}"/>
              </a:ext>
            </a:extLst>
          </xdr:cNvPr>
          <xdr:cNvSpPr/>
        </xdr:nvSpPr>
        <xdr:spPr>
          <a:xfrm>
            <a:off x="12539532" y="9270517"/>
            <a:ext cx="1767343" cy="387157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n-US" altLang="ja-JP" sz="2000" b="0" cap="none" spc="0">
                <a:ln w="0"/>
                <a:solidFill>
                  <a:srgbClr val="FF0000"/>
                </a:solidFill>
                <a:effectLst>
                  <a:outerShdw blurRad="38100" dist="25400" dir="5400000" algn="ctr" rotWithShape="0">
                    <a:srgbClr val="6E747A">
                      <a:alpha val="43000"/>
                    </a:srgbClr>
                  </a:outerShdw>
                </a:effectLst>
                <a:latin typeface="Arial" panose="020B0604020202020204" pitchFamily="34" charset="0"/>
                <a:cs typeface="Arial" panose="020B0604020202020204" pitchFamily="34" charset="0"/>
              </a:rPr>
              <a:t>R</a:t>
            </a:r>
            <a:r>
              <a:rPr lang="en-US" altLang="ja-JP" sz="2000" b="0" cap="none" spc="0">
                <a:ln w="0"/>
                <a:solidFill>
                  <a:schemeClr val="tx1"/>
                </a:solidFill>
                <a:effectLst>
                  <a:outerShdw blurRad="38100" dist="25400" dir="5400000" algn="ctr" rotWithShape="0">
                    <a:srgbClr val="6E747A">
                      <a:alpha val="43000"/>
                    </a:srgbClr>
                  </a:outerShdw>
                </a:effectLst>
                <a:latin typeface="Arial" panose="020B0604020202020204" pitchFamily="34" charset="0"/>
                <a:cs typeface="Arial" panose="020B0604020202020204" pitchFamily="34" charset="0"/>
              </a:rPr>
              <a:t>ồng</a:t>
            </a:r>
            <a:r>
              <a:rPr lang="en-US" altLang="ja-JP" sz="2000" b="0" cap="none" spc="0">
                <a:ln w="0"/>
                <a:solidFill>
                  <a:schemeClr val="accent1"/>
                </a:solidFill>
                <a:effectLst>
                  <a:outerShdw blurRad="38100" dist="25400" dir="5400000" algn="ctr" rotWithShape="0">
                    <a:srgbClr val="6E747A">
                      <a:alpha val="43000"/>
                    </a:srgbClr>
                  </a:outerShdw>
                </a:effectLst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lang="en-US" altLang="ja-JP" sz="2000" b="0" cap="none" spc="0">
                <a:ln w="0"/>
                <a:solidFill>
                  <a:srgbClr val="FF0000"/>
                </a:solidFill>
                <a:effectLst>
                  <a:outerShdw blurRad="38100" dist="25400" dir="5400000" algn="ctr" rotWithShape="0">
                    <a:srgbClr val="6E747A">
                      <a:alpha val="43000"/>
                    </a:srgbClr>
                  </a:outerShdw>
                </a:effectLst>
                <a:latin typeface="Arial" panose="020B0604020202020204" pitchFamily="34" charset="0"/>
                <a:cs typeface="Arial" panose="020B0604020202020204" pitchFamily="34" charset="0"/>
              </a:rPr>
              <a:t>V</a:t>
            </a:r>
            <a:r>
              <a:rPr lang="en-US" altLang="ja-JP" sz="2000" b="0" cap="none" spc="0">
                <a:ln w="0"/>
                <a:solidFill>
                  <a:schemeClr val="tx1"/>
                </a:solidFill>
                <a:effectLst>
                  <a:outerShdw blurRad="38100" dist="25400" dir="5400000" algn="ctr" rotWithShape="0">
                    <a:srgbClr val="6E747A">
                      <a:alpha val="43000"/>
                    </a:srgbClr>
                  </a:outerShdw>
                </a:effectLst>
                <a:latin typeface="Arial" panose="020B0604020202020204" pitchFamily="34" charset="0"/>
                <a:cs typeface="Arial" panose="020B0604020202020204" pitchFamily="34" charset="0"/>
              </a:rPr>
              <a:t>àng</a:t>
            </a:r>
            <a:r>
              <a:rPr lang="en-US" altLang="ja-JP" sz="2000" b="0" cap="none" spc="0">
                <a:ln w="0"/>
                <a:solidFill>
                  <a:schemeClr val="accent1"/>
                </a:solidFill>
                <a:effectLst>
                  <a:outerShdw blurRad="38100" dist="25400" dir="5400000" algn="ctr" rotWithShape="0">
                    <a:srgbClr val="6E747A">
                      <a:alpha val="43000"/>
                    </a:srgbClr>
                  </a:outerShdw>
                </a:effectLst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lang="en-US" altLang="ja-JP" sz="2000" b="0" cap="none" spc="0">
                <a:ln w="0"/>
                <a:solidFill>
                  <a:schemeClr val="tx1"/>
                </a:solidFill>
                <a:effectLst>
                  <a:outerShdw blurRad="38100" dist="25400" dir="5400000" algn="ctr" rotWithShape="0">
                    <a:srgbClr val="6E747A">
                      <a:alpha val="43000"/>
                    </a:srgbClr>
                  </a:outerShdw>
                </a:effectLst>
                <a:latin typeface="Arial" panose="020B0604020202020204" pitchFamily="34" charset="0"/>
                <a:cs typeface="Arial" panose="020B0604020202020204" pitchFamily="34" charset="0"/>
              </a:rPr>
              <a:t>IT</a:t>
            </a:r>
            <a:endParaRPr lang="ja-JP" altLang="en-US" sz="2000" b="0" cap="none" spc="0">
              <a:ln w="0"/>
              <a:solidFill>
                <a:schemeClr val="tx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  <xdr:oneCellAnchor>
    <xdr:from>
      <xdr:col>19</xdr:col>
      <xdr:colOff>349396</xdr:colOff>
      <xdr:row>37</xdr:row>
      <xdr:rowOff>39589</xdr:rowOff>
    </xdr:from>
    <xdr:ext cx="4370363" cy="446212"/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950ABA9B-5F34-2F4E-B591-0B8A98DA3D33}"/>
            </a:ext>
          </a:extLst>
        </xdr:cNvPr>
        <xdr:cNvSpPr/>
      </xdr:nvSpPr>
      <xdr:spPr>
        <a:xfrm>
          <a:off x="16026211" y="6624175"/>
          <a:ext cx="4370363" cy="44621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2400" b="0" cap="none" spc="0">
              <a:ln w="0"/>
              <a:solidFill>
                <a:schemeClr val="tx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Arial" panose="020B0604020202020204" pitchFamily="34" charset="0"/>
              <a:cs typeface="Arial" panose="020B0604020202020204" pitchFamily="34" charset="0"/>
            </a:rPr>
            <a:t>nơi bầy </a:t>
          </a:r>
          <a:r>
            <a:rPr lang="en-US" altLang="ja-JP" sz="2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Arial" panose="020B0604020202020204" pitchFamily="34" charset="0"/>
              <a:cs typeface="Arial" panose="020B0604020202020204" pitchFamily="34" charset="0"/>
            </a:rPr>
            <a:t>cá chép</a:t>
          </a:r>
          <a:r>
            <a:rPr lang="en-US" altLang="ja-JP" sz="2400" b="0" cap="none" spc="0" baseline="0">
              <a:ln w="0"/>
              <a:solidFill>
                <a:schemeClr val="accent6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US" altLang="ja-JP" sz="2400" b="0" cap="none" spc="0">
              <a:ln w="0"/>
              <a:solidFill>
                <a:schemeClr val="tx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Arial" panose="020B0604020202020204" pitchFamily="34" charset="0"/>
              <a:cs typeface="Arial" panose="020B0604020202020204" pitchFamily="34" charset="0"/>
            </a:rPr>
            <a:t>vượt </a:t>
          </a:r>
          <a:r>
            <a:rPr lang="en-US" altLang="ja-JP" sz="2400" b="0" cap="none" spc="0">
              <a:ln w="0"/>
              <a:solidFill>
                <a:schemeClr val="accent2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Arial" panose="020B0604020202020204" pitchFamily="34" charset="0"/>
              <a:cs typeface="Arial" panose="020B0604020202020204" pitchFamily="34" charset="0"/>
            </a:rPr>
            <a:t>vũ môn </a:t>
          </a:r>
          <a:r>
            <a:rPr lang="en-US" altLang="ja-JP" sz="2400" b="0" i="1" cap="none" spc="0">
              <a:ln w="0"/>
              <a:solidFill>
                <a:srgbClr val="FF000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Arial" panose="020B0604020202020204" pitchFamily="34" charset="0"/>
              <a:cs typeface="Arial" panose="020B0604020202020204" pitchFamily="34" charset="0"/>
            </a:rPr>
            <a:t>!</a:t>
          </a:r>
          <a:endParaRPr lang="ja-JP" altLang="en-US" sz="2400" b="0" i="1" cap="none" spc="0">
            <a:ln w="0"/>
            <a:solidFill>
              <a:srgbClr val="FF000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twoCellAnchor>
    <xdr:from>
      <xdr:col>19</xdr:col>
      <xdr:colOff>245534</xdr:colOff>
      <xdr:row>46</xdr:row>
      <xdr:rowOff>25400</xdr:rowOff>
    </xdr:from>
    <xdr:to>
      <xdr:col>46</xdr:col>
      <xdr:colOff>785989</xdr:colOff>
      <xdr:row>98</xdr:row>
      <xdr:rowOff>15727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C6451139-D1F7-1144-A18E-1FFCD5ECDC3F}"/>
            </a:ext>
          </a:extLst>
        </xdr:cNvPr>
        <xdr:cNvSpPr/>
      </xdr:nvSpPr>
      <xdr:spPr>
        <a:xfrm>
          <a:off x="16171334" y="8534400"/>
          <a:ext cx="23171855" cy="9235927"/>
        </a:xfrm>
        <a:prstGeom prst="rect">
          <a:avLst/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vi-VN" altLang="ja-JP" sz="1100"/>
            <a:t>w</a:t>
          </a:r>
          <a:endParaRPr kumimoji="1" lang="ja-JP" altLang="en-US" sz="1100"/>
        </a:p>
      </xdr:txBody>
    </xdr:sp>
    <xdr:clientData/>
  </xdr:twoCellAnchor>
  <xdr:twoCellAnchor editAs="oneCell">
    <xdr:from>
      <xdr:col>20</xdr:col>
      <xdr:colOff>71887</xdr:colOff>
      <xdr:row>47</xdr:row>
      <xdr:rowOff>41195</xdr:rowOff>
    </xdr:from>
    <xdr:to>
      <xdr:col>25</xdr:col>
      <xdr:colOff>191698</xdr:colOff>
      <xdr:row>63</xdr:row>
      <xdr:rowOff>121580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37B8AB87-ACD2-434B-B5EA-0A9980643EB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5562"/>
        <a:stretch/>
      </xdr:blipFill>
      <xdr:spPr bwMode="auto">
        <a:xfrm>
          <a:off x="16366227" y="8260252"/>
          <a:ext cx="4193396" cy="2764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24</xdr:col>
      <xdr:colOff>649581</xdr:colOff>
      <xdr:row>50</xdr:row>
      <xdr:rowOff>12285</xdr:rowOff>
    </xdr:from>
    <xdr:ext cx="4778414" cy="888513"/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33B55B7D-6870-4841-A38D-A4B3932E665A}"/>
            </a:ext>
          </a:extLst>
        </xdr:cNvPr>
        <xdr:cNvSpPr/>
      </xdr:nvSpPr>
      <xdr:spPr>
        <a:xfrm>
          <a:off x="20202789" y="8734549"/>
          <a:ext cx="4778414" cy="88851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Arial" panose="020B0604020202020204" pitchFamily="34" charset="0"/>
              <a:cs typeface="Arial" panose="020B0604020202020204" pitchFamily="34" charset="0"/>
            </a:rPr>
            <a:t>R</a:t>
          </a:r>
          <a:r>
            <a:rPr lang="en-US" altLang="ja-JP" sz="5400" b="0" cap="none" spc="0">
              <a:ln w="0"/>
              <a:solidFill>
                <a:schemeClr val="tx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Arial" panose="020B0604020202020204" pitchFamily="34" charset="0"/>
              <a:cs typeface="Arial" panose="020B0604020202020204" pitchFamily="34" charset="0"/>
            </a:rPr>
            <a:t>ồng</a:t>
          </a:r>
          <a:r>
            <a:rPr lang="en-US" altLang="ja-JP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Arial" panose="020B0604020202020204" pitchFamily="34" charset="0"/>
              <a:cs typeface="Arial" panose="020B0604020202020204" pitchFamily="34" charset="0"/>
            </a:rPr>
            <a:t>V</a:t>
          </a:r>
          <a:r>
            <a:rPr lang="en-US" altLang="ja-JP" sz="5400" b="0" cap="none" spc="0">
              <a:ln w="0"/>
              <a:solidFill>
                <a:schemeClr val="tx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Arial" panose="020B0604020202020204" pitchFamily="34" charset="0"/>
              <a:cs typeface="Arial" panose="020B0604020202020204" pitchFamily="34" charset="0"/>
            </a:rPr>
            <a:t>àng</a:t>
          </a:r>
          <a:r>
            <a:rPr lang="en-US" altLang="ja-JP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US" altLang="ja-JP" sz="5400" b="0" cap="none" spc="0">
              <a:ln w="0"/>
              <a:solidFill>
                <a:schemeClr val="tx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Arial" panose="020B0604020202020204" pitchFamily="34" charset="0"/>
              <a:cs typeface="Arial" panose="020B0604020202020204" pitchFamily="34" charset="0"/>
            </a:rPr>
            <a:t>IT</a:t>
          </a:r>
          <a:endParaRPr lang="ja-JP" altLang="en-US" sz="5400" b="0" cap="none" spc="0">
            <a:ln w="0"/>
            <a:solidFill>
              <a:schemeClr val="tx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25</xdr:col>
      <xdr:colOff>538848</xdr:colOff>
      <xdr:row>54</xdr:row>
      <xdr:rowOff>160493</xdr:rowOff>
    </xdr:from>
    <xdr:ext cx="8423038" cy="741165"/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B891370C-BB7C-DE45-ADA1-0C4945A452C5}"/>
            </a:ext>
          </a:extLst>
        </xdr:cNvPr>
        <xdr:cNvSpPr/>
      </xdr:nvSpPr>
      <xdr:spPr>
        <a:xfrm>
          <a:off x="20906773" y="9553701"/>
          <a:ext cx="8423038" cy="741165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4400" b="0" cap="none" spc="0">
              <a:ln w="0"/>
              <a:solidFill>
                <a:schemeClr val="tx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Arial" panose="020B0604020202020204" pitchFamily="34" charset="0"/>
              <a:cs typeface="Arial" panose="020B0604020202020204" pitchFamily="34" charset="0"/>
            </a:rPr>
            <a:t>nơi bầy </a:t>
          </a:r>
          <a:r>
            <a:rPr lang="en-US" altLang="ja-JP" sz="4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Arial" panose="020B0604020202020204" pitchFamily="34" charset="0"/>
              <a:cs typeface="Arial" panose="020B0604020202020204" pitchFamily="34" charset="0"/>
            </a:rPr>
            <a:t>cá chép</a:t>
          </a:r>
          <a:r>
            <a:rPr lang="en-US" altLang="ja-JP" sz="4400" b="0" cap="none" spc="0" baseline="0">
              <a:ln w="0"/>
              <a:solidFill>
                <a:schemeClr val="accent6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US" altLang="ja-JP" sz="4400" b="0" cap="none" spc="0">
              <a:ln w="0"/>
              <a:solidFill>
                <a:schemeClr val="tx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Arial" panose="020B0604020202020204" pitchFamily="34" charset="0"/>
              <a:cs typeface="Arial" panose="020B0604020202020204" pitchFamily="34" charset="0"/>
            </a:rPr>
            <a:t>vượt </a:t>
          </a:r>
          <a:r>
            <a:rPr lang="en-US" altLang="ja-JP" sz="4400" b="0" cap="none" spc="0">
              <a:ln w="0"/>
              <a:solidFill>
                <a:schemeClr val="accent2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Arial" panose="020B0604020202020204" pitchFamily="34" charset="0"/>
              <a:cs typeface="Arial" panose="020B0604020202020204" pitchFamily="34" charset="0"/>
            </a:rPr>
            <a:t>vũ môn </a:t>
          </a:r>
          <a:r>
            <a:rPr lang="en-US" altLang="ja-JP" sz="4400" b="0" i="1" cap="none" spc="0">
              <a:ln w="0"/>
              <a:solidFill>
                <a:srgbClr val="FF000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Arial" panose="020B0604020202020204" pitchFamily="34" charset="0"/>
              <a:cs typeface="Arial" panose="020B0604020202020204" pitchFamily="34" charset="0"/>
            </a:rPr>
            <a:t>!</a:t>
          </a:r>
          <a:endParaRPr lang="ja-JP" altLang="en-US" sz="4400" b="0" i="1" cap="none" spc="0">
            <a:ln w="0"/>
            <a:solidFill>
              <a:srgbClr val="FF000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30</xdr:col>
      <xdr:colOff>117656</xdr:colOff>
      <xdr:row>48</xdr:row>
      <xdr:rowOff>16980</xdr:rowOff>
    </xdr:from>
    <xdr:ext cx="1714810" cy="579326"/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834CD26E-A9CB-DC43-9914-A3B29A355772}"/>
            </a:ext>
          </a:extLst>
        </xdr:cNvPr>
        <xdr:cNvSpPr txBox="1"/>
      </xdr:nvSpPr>
      <xdr:spPr>
        <a:xfrm>
          <a:off x="24559165" y="8403772"/>
          <a:ext cx="1714810" cy="5793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vi-VN" altLang="ja-JP" sz="2400" i="0">
              <a:latin typeface="Arial" panose="020B0604020202020204" pitchFamily="34" charset="0"/>
              <a:cs typeface="Arial" panose="020B0604020202020204" pitchFamily="34" charset="0"/>
            </a:rPr>
            <a:t>@</a:t>
          </a:r>
          <a:r>
            <a:rPr kumimoji="1" lang="vi-VN" altLang="ja-JP" sz="2400" i="0">
              <a:latin typeface="Apple Chancery" panose="03020702040506060504" pitchFamily="66" charset="-79"/>
              <a:cs typeface="Apple Chancery" panose="03020702040506060504" pitchFamily="66" charset="-79"/>
            </a:rPr>
            <a:t>Vietnam</a:t>
          </a:r>
          <a:endParaRPr kumimoji="1" lang="ja-JP" altLang="en-US" sz="2400" i="0">
            <a:latin typeface="Apple Chancery" panose="03020702040506060504" pitchFamily="66" charset="-79"/>
            <a:cs typeface="Apple Chancery" panose="03020702040506060504" pitchFamily="66" charset="-79"/>
          </a:endParaRPr>
        </a:p>
      </xdr:txBody>
    </xdr:sp>
    <xdr:clientData/>
  </xdr:oneCellAnchor>
  <xdr:twoCellAnchor>
    <xdr:from>
      <xdr:col>20</xdr:col>
      <xdr:colOff>575094</xdr:colOff>
      <xdr:row>66</xdr:row>
      <xdr:rowOff>1</xdr:rowOff>
    </xdr:from>
    <xdr:to>
      <xdr:col>46</xdr:col>
      <xdr:colOff>407359</xdr:colOff>
      <xdr:row>68</xdr:row>
      <xdr:rowOff>23964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2D7AEA24-2C0A-9A48-973D-14242C73F3AC}"/>
            </a:ext>
          </a:extLst>
        </xdr:cNvPr>
        <xdr:cNvSpPr/>
      </xdr:nvSpPr>
      <xdr:spPr>
        <a:xfrm>
          <a:off x="16869434" y="11406039"/>
          <a:ext cx="21014906" cy="359434"/>
        </a:xfrm>
        <a:prstGeom prst="rect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40</xdr:col>
      <xdr:colOff>0</xdr:colOff>
      <xdr:row>36</xdr:row>
      <xdr:rowOff>47925</xdr:rowOff>
    </xdr:from>
    <xdr:ext cx="357598" cy="264560"/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6B5FB530-D28F-EE40-BF60-B05974C85C0E}"/>
            </a:ext>
          </a:extLst>
        </xdr:cNvPr>
        <xdr:cNvSpPr txBox="1"/>
      </xdr:nvSpPr>
      <xdr:spPr>
        <a:xfrm>
          <a:off x="32588679" y="6421887"/>
          <a:ext cx="35759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vi-VN" altLang="ja-JP" sz="1100"/>
            <a:t>ưe</a:t>
          </a:r>
          <a:endParaRPr kumimoji="1" lang="ja-JP" altLang="en-US" sz="1100"/>
        </a:p>
      </xdr:txBody>
    </xdr:sp>
    <xdr:clientData/>
  </xdr:oneCellAnchor>
  <xdr:oneCellAnchor>
    <xdr:from>
      <xdr:col>23</xdr:col>
      <xdr:colOff>760502</xdr:colOff>
      <xdr:row>70</xdr:row>
      <xdr:rowOff>110380</xdr:rowOff>
    </xdr:from>
    <xdr:ext cx="18517139" cy="4243793"/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4A59CC76-DBD7-4F42-B0F4-18AA8DF2219E}"/>
            </a:ext>
          </a:extLst>
        </xdr:cNvPr>
        <xdr:cNvSpPr/>
      </xdr:nvSpPr>
      <xdr:spPr>
        <a:xfrm>
          <a:off x="19605663" y="13342961"/>
          <a:ext cx="18517139" cy="4243793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vi-VN" altLang="ja-JP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Nền tảng chia sẻ kiến thức dành cho</a:t>
          </a:r>
          <a:r>
            <a:rPr lang="vi-VN" altLang="ja-JP" sz="5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</a:t>
          </a:r>
          <a:r>
            <a:rPr lang="vi-VN" altLang="ja-JP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kỹ sư IT Việt nam</a:t>
          </a:r>
        </a:p>
        <a:p>
          <a:pPr algn="ctr"/>
          <a:r>
            <a:rPr lang="vi-VN" altLang="ja-JP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Hãy cùng chia sẻ, đặt câu hỏi và </a:t>
          </a:r>
        </a:p>
        <a:p>
          <a:pPr algn="ctr"/>
          <a:r>
            <a:rPr lang="vi-VN" altLang="ja-JP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ghi lại quá trình trưởng thành của mình</a:t>
          </a:r>
        </a:p>
        <a:p>
          <a:pPr algn="ctr"/>
          <a:endParaRPr lang="vi-VN" altLang="ja-JP" sz="5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  <a:p>
          <a:pPr algn="ctr"/>
          <a:r>
            <a:rPr lang="vi-VN" altLang="ja-JP" sz="5400" b="0" cap="none" spc="0">
              <a:ln w="0"/>
              <a:solidFill>
                <a:srgbClr val="C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Vì một ngày IT Việt Nam hoá Rồng !</a:t>
          </a:r>
          <a:endParaRPr lang="ja-JP" altLang="en-US" sz="5400" b="0" cap="none" spc="0">
            <a:ln w="0"/>
            <a:solidFill>
              <a:srgbClr val="C0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37</xdr:col>
      <xdr:colOff>390286</xdr:colOff>
      <xdr:row>49</xdr:row>
      <xdr:rowOff>93377</xdr:rowOff>
    </xdr:from>
    <xdr:ext cx="5521513" cy="655885"/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0799B7A4-D0CD-7341-8301-C495F7ED1492}"/>
            </a:ext>
          </a:extLst>
        </xdr:cNvPr>
        <xdr:cNvSpPr/>
      </xdr:nvSpPr>
      <xdr:spPr>
        <a:xfrm>
          <a:off x="30534814" y="8647905"/>
          <a:ext cx="5521513" cy="65588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vi-VN" altLang="ja-JP" sz="3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Website:   </a:t>
          </a:r>
          <a:r>
            <a:rPr lang="vi-VN" altLang="ja-JP" sz="3600" b="0" i="1" u="none" cap="none" spc="0">
              <a:ln w="0"/>
              <a:solidFill>
                <a:schemeClr val="accent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rongvangit.com</a:t>
          </a:r>
          <a:endParaRPr lang="ja-JP" altLang="en-US" sz="3600" b="0" i="1" u="none" cap="none" spc="0">
            <a:ln w="0"/>
            <a:solidFill>
              <a:schemeClr val="accent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37</xdr:col>
      <xdr:colOff>371767</xdr:colOff>
      <xdr:row>54</xdr:row>
      <xdr:rowOff>51758</xdr:rowOff>
    </xdr:from>
    <xdr:ext cx="7678129" cy="655885"/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0E9EA4B6-0689-E744-9CCB-FE7F3608C20E}"/>
            </a:ext>
          </a:extLst>
        </xdr:cNvPr>
        <xdr:cNvSpPr/>
      </xdr:nvSpPr>
      <xdr:spPr>
        <a:xfrm>
          <a:off x="30516295" y="9444966"/>
          <a:ext cx="7678129" cy="65588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vi-VN" altLang="ja-JP" sz="3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Fanpage:   </a:t>
          </a:r>
          <a:r>
            <a:rPr lang="vi-VN" altLang="ja-JP" sz="3600" b="0" i="1" u="none" cap="none" spc="0">
              <a:ln w="0"/>
              <a:solidFill>
                <a:schemeClr val="accent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facebook.com/rongvangit</a:t>
          </a:r>
          <a:endParaRPr lang="ja-JP" altLang="en-US" sz="3600" b="0" i="1" u="none" cap="none" spc="0">
            <a:ln w="0"/>
            <a:solidFill>
              <a:schemeClr val="accent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 editAs="oneCell">
    <xdr:from>
      <xdr:col>7</xdr:col>
      <xdr:colOff>0</xdr:colOff>
      <xdr:row>100</xdr:row>
      <xdr:rowOff>0</xdr:rowOff>
    </xdr:from>
    <xdr:to>
      <xdr:col>12</xdr:col>
      <xdr:colOff>53915</xdr:colOff>
      <xdr:row>124</xdr:row>
      <xdr:rowOff>89140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CCEAF02C-17E4-F740-ABE7-7E845D921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03019" y="17109057"/>
          <a:ext cx="4127500" cy="4114800"/>
        </a:xfrm>
        <a:prstGeom prst="rect">
          <a:avLst/>
        </a:prstGeom>
      </xdr:spPr>
    </xdr:pic>
    <xdr:clientData/>
  </xdr:twoCellAnchor>
  <xdr:oneCellAnchor>
    <xdr:from>
      <xdr:col>6</xdr:col>
      <xdr:colOff>731079</xdr:colOff>
      <xdr:row>94</xdr:row>
      <xdr:rowOff>23963</xdr:rowOff>
    </xdr:from>
    <xdr:ext cx="4778231" cy="655885"/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2EA04825-E9DF-3041-A84A-7AD5784CC871}"/>
            </a:ext>
          </a:extLst>
        </xdr:cNvPr>
        <xdr:cNvSpPr/>
      </xdr:nvSpPr>
      <xdr:spPr>
        <a:xfrm>
          <a:off x="5619381" y="16126605"/>
          <a:ext cx="4778231" cy="65588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vi-VN" altLang="ja-JP" sz="3600" b="0" cap="none" spc="0">
              <a:ln w="0"/>
              <a:solidFill>
                <a:schemeClr val="accent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Lập trình căn bản.com</a:t>
          </a:r>
          <a:endParaRPr lang="ja-JP" altLang="en-US" sz="3600" b="0" i="1" u="none" cap="none" spc="0">
            <a:ln w="0"/>
            <a:solidFill>
              <a:schemeClr val="accent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6</xdr:col>
      <xdr:colOff>241955</xdr:colOff>
      <xdr:row>125</xdr:row>
      <xdr:rowOff>23962</xdr:rowOff>
    </xdr:from>
    <xdr:ext cx="5660652" cy="468013"/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0548BBC7-9717-B944-BD69-4457E8D77DEC}"/>
            </a:ext>
          </a:extLst>
        </xdr:cNvPr>
        <xdr:cNvSpPr/>
      </xdr:nvSpPr>
      <xdr:spPr>
        <a:xfrm>
          <a:off x="5130257" y="21326415"/>
          <a:ext cx="5660652" cy="46801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vi-VN" altLang="ja-JP" sz="2400" b="0" cap="none" spc="0">
              <a:ln w="0"/>
              <a:solidFill>
                <a:srgbClr val="C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Học lập trình theo phong cách Nhật Bản</a:t>
          </a:r>
          <a:endParaRPr lang="ja-JP" altLang="en-US" sz="2400" b="0" i="1" u="none" cap="none" spc="0">
            <a:ln w="0"/>
            <a:solidFill>
              <a:srgbClr val="C0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5</xdr:col>
      <xdr:colOff>551132</xdr:colOff>
      <xdr:row>91</xdr:row>
      <xdr:rowOff>119811</xdr:rowOff>
    </xdr:from>
    <xdr:to>
      <xdr:col>13</xdr:col>
      <xdr:colOff>434196</xdr:colOff>
      <xdr:row>129</xdr:row>
      <xdr:rowOff>146649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4B5E7FD2-9A45-0D42-B890-6C20885BF9E3}"/>
            </a:ext>
          </a:extLst>
        </xdr:cNvPr>
        <xdr:cNvSpPr/>
      </xdr:nvSpPr>
      <xdr:spPr>
        <a:xfrm>
          <a:off x="4624717" y="15719245"/>
          <a:ext cx="6400800" cy="6400800"/>
        </a:xfrm>
        <a:prstGeom prst="rect">
          <a:avLst/>
        </a:prstGeom>
        <a:noFill/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56</xdr:col>
      <xdr:colOff>186764</xdr:colOff>
      <xdr:row>37</xdr:row>
      <xdr:rowOff>74705</xdr:rowOff>
    </xdr:from>
    <xdr:to>
      <xdr:col>67</xdr:col>
      <xdr:colOff>672353</xdr:colOff>
      <xdr:row>68</xdr:row>
      <xdr:rowOff>127000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5F4D260B-3208-5647-B73F-B62EA72E9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05588" y="7321176"/>
          <a:ext cx="9525000" cy="5842000"/>
        </a:xfrm>
        <a:prstGeom prst="rect">
          <a:avLst/>
        </a:prstGeom>
      </xdr:spPr>
    </xdr:pic>
    <xdr:clientData/>
  </xdr:twoCellAnchor>
  <xdr:twoCellAnchor>
    <xdr:from>
      <xdr:col>56</xdr:col>
      <xdr:colOff>368709</xdr:colOff>
      <xdr:row>39</xdr:row>
      <xdr:rowOff>0</xdr:rowOff>
    </xdr:from>
    <xdr:to>
      <xdr:col>63</xdr:col>
      <xdr:colOff>184354</xdr:colOff>
      <xdr:row>42</xdr:row>
      <xdr:rowOff>163870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92E28143-6432-9E47-B0EB-EA0B3FE1C07E}"/>
            </a:ext>
          </a:extLst>
        </xdr:cNvPr>
        <xdr:cNvSpPr/>
      </xdr:nvSpPr>
      <xdr:spPr>
        <a:xfrm>
          <a:off x="46252580" y="7517581"/>
          <a:ext cx="5551129" cy="716934"/>
        </a:xfrm>
        <a:prstGeom prst="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3600"/>
            <a:t>Dành cho kỹ sư IT Việt Nam</a:t>
          </a:r>
          <a:endParaRPr kumimoji="1" lang="ja-JP" altLang="en-US" sz="3600"/>
        </a:p>
      </xdr:txBody>
    </xdr:sp>
    <xdr:clientData/>
  </xdr:twoCellAnchor>
  <xdr:twoCellAnchor>
    <xdr:from>
      <xdr:col>52</xdr:col>
      <xdr:colOff>0</xdr:colOff>
      <xdr:row>58</xdr:row>
      <xdr:rowOff>0</xdr:rowOff>
    </xdr:from>
    <xdr:to>
      <xdr:col>55</xdr:col>
      <xdr:colOff>307259</xdr:colOff>
      <xdr:row>61</xdr:row>
      <xdr:rowOff>122904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37EB6497-9EE8-3345-B398-980086B6FEC9}"/>
            </a:ext>
          </a:extLst>
        </xdr:cNvPr>
        <xdr:cNvSpPr/>
      </xdr:nvSpPr>
      <xdr:spPr>
        <a:xfrm>
          <a:off x="42606452" y="11020323"/>
          <a:ext cx="2765323" cy="675968"/>
        </a:xfrm>
        <a:prstGeom prst="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600"/>
            <a:t>NEW SERVICE</a:t>
          </a:r>
          <a:endParaRPr kumimoji="1" lang="ja-JP" altLang="en-US" sz="3600"/>
        </a:p>
      </xdr:txBody>
    </xdr:sp>
    <xdr:clientData/>
  </xdr:twoCellAnchor>
  <xdr:twoCellAnchor>
    <xdr:from>
      <xdr:col>49</xdr:col>
      <xdr:colOff>455288</xdr:colOff>
      <xdr:row>70</xdr:row>
      <xdr:rowOff>14202</xdr:rowOff>
    </xdr:from>
    <xdr:to>
      <xdr:col>54</xdr:col>
      <xdr:colOff>557707</xdr:colOff>
      <xdr:row>75</xdr:row>
      <xdr:rowOff>96137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10E43928-E216-864A-8D86-7C0011A9DC2D}"/>
            </a:ext>
          </a:extLst>
        </xdr:cNvPr>
        <xdr:cNvSpPr/>
      </xdr:nvSpPr>
      <xdr:spPr>
        <a:xfrm>
          <a:off x="41112221" y="13374602"/>
          <a:ext cx="4251086" cy="1013268"/>
        </a:xfrm>
        <a:prstGeom prst="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600"/>
            <a:t>NEW SERVICE</a:t>
          </a:r>
          <a:endParaRPr kumimoji="1" lang="ja-JP" altLang="en-US" sz="3600"/>
        </a:p>
      </xdr:txBody>
    </xdr:sp>
    <xdr:clientData/>
  </xdr:twoCellAnchor>
  <xdr:twoCellAnchor>
    <xdr:from>
      <xdr:col>52</xdr:col>
      <xdr:colOff>0</xdr:colOff>
      <xdr:row>15</xdr:row>
      <xdr:rowOff>0</xdr:rowOff>
    </xdr:from>
    <xdr:to>
      <xdr:col>55</xdr:col>
      <xdr:colOff>307259</xdr:colOff>
      <xdr:row>18</xdr:row>
      <xdr:rowOff>122904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BE782667-ACDE-DA4D-919E-0A1B285D902E}"/>
            </a:ext>
          </a:extLst>
        </xdr:cNvPr>
        <xdr:cNvSpPr/>
      </xdr:nvSpPr>
      <xdr:spPr>
        <a:xfrm>
          <a:off x="42606452" y="3093065"/>
          <a:ext cx="2765323" cy="675968"/>
        </a:xfrm>
        <a:prstGeom prst="rect">
          <a:avLst/>
        </a:prstGeom>
        <a:noFill/>
        <a:ln>
          <a:solidFill>
            <a:schemeClr val="bg1"/>
          </a:solidFill>
        </a:ln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3600"/>
        </a:p>
      </xdr:txBody>
    </xdr:sp>
    <xdr:clientData/>
  </xdr:twoCellAnchor>
  <xdr:twoCellAnchor>
    <xdr:from>
      <xdr:col>56</xdr:col>
      <xdr:colOff>532581</xdr:colOff>
      <xdr:row>43</xdr:row>
      <xdr:rowOff>143387</xdr:rowOff>
    </xdr:from>
    <xdr:to>
      <xdr:col>64</xdr:col>
      <xdr:colOff>594032</xdr:colOff>
      <xdr:row>47</xdr:row>
      <xdr:rowOff>20484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58AD87DF-D6F7-F444-9E7D-449309A78699}"/>
            </a:ext>
          </a:extLst>
        </xdr:cNvPr>
        <xdr:cNvSpPr/>
      </xdr:nvSpPr>
      <xdr:spPr>
        <a:xfrm>
          <a:off x="46416452" y="8398387"/>
          <a:ext cx="6616290" cy="614516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471129</xdr:colOff>
      <xdr:row>47</xdr:row>
      <xdr:rowOff>163870</xdr:rowOff>
    </xdr:from>
    <xdr:to>
      <xdr:col>61</xdr:col>
      <xdr:colOff>655484</xdr:colOff>
      <xdr:row>51</xdr:row>
      <xdr:rowOff>20483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C9A94284-265B-8F4C-B712-C6BF8E3C15B6}"/>
            </a:ext>
          </a:extLst>
        </xdr:cNvPr>
        <xdr:cNvSpPr/>
      </xdr:nvSpPr>
      <xdr:spPr>
        <a:xfrm>
          <a:off x="46355000" y="9156289"/>
          <a:ext cx="4281129" cy="594033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69</xdr:col>
      <xdr:colOff>139699</xdr:colOff>
      <xdr:row>48</xdr:row>
      <xdr:rowOff>25400</xdr:rowOff>
    </xdr:from>
    <xdr:to>
      <xdr:col>70</xdr:col>
      <xdr:colOff>393700</xdr:colOff>
      <xdr:row>51</xdr:row>
      <xdr:rowOff>63500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CE959A24-9AC6-FC41-A43A-29996FDE0F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3198" t="59151" r="35514" b="30535"/>
        <a:stretch/>
      </xdr:blipFill>
      <xdr:spPr>
        <a:xfrm>
          <a:off x="57099199" y="8890000"/>
          <a:ext cx="1079501" cy="571500"/>
        </a:xfrm>
        <a:prstGeom prst="rect">
          <a:avLst/>
        </a:prstGeom>
      </xdr:spPr>
    </xdr:pic>
    <xdr:clientData/>
  </xdr:twoCellAnchor>
  <xdr:twoCellAnchor editAs="oneCell">
    <xdr:from>
      <xdr:col>63</xdr:col>
      <xdr:colOff>122903</xdr:colOff>
      <xdr:row>43</xdr:row>
      <xdr:rowOff>20483</xdr:rowOff>
    </xdr:from>
    <xdr:to>
      <xdr:col>64</xdr:col>
      <xdr:colOff>737419</xdr:colOff>
      <xdr:row>47</xdr:row>
      <xdr:rowOff>61451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E5C77378-4878-334E-AEB1-B00CD16D7E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9520" t="9234" r="25384" b="78690"/>
        <a:stretch/>
      </xdr:blipFill>
      <xdr:spPr>
        <a:xfrm>
          <a:off x="51742258" y="8275483"/>
          <a:ext cx="1433871" cy="778387"/>
        </a:xfrm>
        <a:prstGeom prst="rect">
          <a:avLst/>
        </a:prstGeom>
      </xdr:spPr>
    </xdr:pic>
    <xdr:clientData/>
  </xdr:twoCellAnchor>
  <xdr:twoCellAnchor>
    <xdr:from>
      <xdr:col>56</xdr:col>
      <xdr:colOff>635002</xdr:colOff>
      <xdr:row>43</xdr:row>
      <xdr:rowOff>122903</xdr:rowOff>
    </xdr:from>
    <xdr:to>
      <xdr:col>58</xdr:col>
      <xdr:colOff>626196</xdr:colOff>
      <xdr:row>50</xdr:row>
      <xdr:rowOff>126270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E53665F9-2F7B-B74A-9951-86F3E2642F9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5562"/>
        <a:stretch/>
      </xdr:blipFill>
      <xdr:spPr bwMode="auto">
        <a:xfrm>
          <a:off x="46518873" y="8377903"/>
          <a:ext cx="1629904" cy="12938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58</xdr:col>
      <xdr:colOff>663409</xdr:colOff>
      <xdr:row>44</xdr:row>
      <xdr:rowOff>22012</xdr:rowOff>
    </xdr:from>
    <xdr:to>
      <xdr:col>61</xdr:col>
      <xdr:colOff>547063</xdr:colOff>
      <xdr:row>48</xdr:row>
      <xdr:rowOff>66624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9D7706FE-9A04-1741-88DB-EFD34270052F}"/>
            </a:ext>
          </a:extLst>
        </xdr:cNvPr>
        <xdr:cNvSpPr/>
      </xdr:nvSpPr>
      <xdr:spPr>
        <a:xfrm>
          <a:off x="48185990" y="8461367"/>
          <a:ext cx="2341718" cy="782031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600" b="0" cap="none" spc="0">
              <a:ln w="0"/>
              <a:solidFill>
                <a:srgbClr val="FF000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Arial" panose="020B0604020202020204" pitchFamily="34" charset="0"/>
              <a:cs typeface="Arial" panose="020B0604020202020204" pitchFamily="34" charset="0"/>
            </a:rPr>
            <a:t>R</a:t>
          </a:r>
          <a:r>
            <a:rPr lang="en-US" altLang="ja-JP" sz="3600" b="0" cap="none" spc="0">
              <a:ln w="0"/>
              <a:solidFill>
                <a:schemeClr val="tx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Arial" panose="020B0604020202020204" pitchFamily="34" charset="0"/>
              <a:cs typeface="Arial" panose="020B0604020202020204" pitchFamily="34" charset="0"/>
            </a:rPr>
            <a:t>ồng</a:t>
          </a:r>
          <a:r>
            <a:rPr lang="en-US" altLang="ja-JP" sz="36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US" altLang="ja-JP" sz="3600" b="0" cap="none" spc="0">
              <a:ln w="0"/>
              <a:solidFill>
                <a:srgbClr val="FF000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Arial" panose="020B0604020202020204" pitchFamily="34" charset="0"/>
              <a:cs typeface="Arial" panose="020B0604020202020204" pitchFamily="34" charset="0"/>
            </a:rPr>
            <a:t>V</a:t>
          </a:r>
          <a:r>
            <a:rPr lang="en-US" altLang="ja-JP" sz="3600" b="0" cap="none" spc="0">
              <a:ln w="0"/>
              <a:solidFill>
                <a:schemeClr val="tx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Arial" panose="020B0604020202020204" pitchFamily="34" charset="0"/>
              <a:cs typeface="Arial" panose="020B0604020202020204" pitchFamily="34" charset="0"/>
            </a:rPr>
            <a:t>àng</a:t>
          </a:r>
          <a:r>
            <a:rPr lang="en-US" altLang="ja-JP" sz="36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US" altLang="ja-JP" sz="3600" b="0" cap="none" spc="0">
              <a:ln w="0"/>
              <a:solidFill>
                <a:schemeClr val="tx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Arial" panose="020B0604020202020204" pitchFamily="34" charset="0"/>
              <a:cs typeface="Arial" panose="020B0604020202020204" pitchFamily="34" charset="0"/>
            </a:rPr>
            <a:t>IT</a:t>
          </a:r>
          <a:endParaRPr lang="ja-JP" altLang="en-US" sz="3600" b="0" cap="none" spc="0">
            <a:ln w="0"/>
            <a:solidFill>
              <a:schemeClr val="tx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58</xdr:col>
      <xdr:colOff>544060</xdr:colOff>
      <xdr:row>47</xdr:row>
      <xdr:rowOff>181133</xdr:rowOff>
    </xdr:from>
    <xdr:to>
      <xdr:col>63</xdr:col>
      <xdr:colOff>575094</xdr:colOff>
      <xdr:row>51</xdr:row>
      <xdr:rowOff>95942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F0D4859E-76A0-5D46-B770-87EDA28C857C}"/>
            </a:ext>
          </a:extLst>
        </xdr:cNvPr>
        <xdr:cNvSpPr/>
      </xdr:nvSpPr>
      <xdr:spPr>
        <a:xfrm>
          <a:off x="48066641" y="9173552"/>
          <a:ext cx="4127808" cy="652229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2400" b="0" cap="none" spc="0">
              <a:ln w="0"/>
              <a:solidFill>
                <a:schemeClr val="tx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Arial" panose="020B0604020202020204" pitchFamily="34" charset="0"/>
              <a:cs typeface="Arial" panose="020B0604020202020204" pitchFamily="34" charset="0"/>
            </a:rPr>
            <a:t>nơi bầy </a:t>
          </a:r>
          <a:r>
            <a:rPr lang="en-US" altLang="ja-JP" sz="2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Arial" panose="020B0604020202020204" pitchFamily="34" charset="0"/>
              <a:cs typeface="Arial" panose="020B0604020202020204" pitchFamily="34" charset="0"/>
            </a:rPr>
            <a:t>cá chép</a:t>
          </a:r>
          <a:r>
            <a:rPr lang="en-US" altLang="ja-JP" sz="2400" b="0" cap="none" spc="0" baseline="0">
              <a:ln w="0"/>
              <a:solidFill>
                <a:schemeClr val="accent6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US" altLang="ja-JP" sz="2400" b="0" cap="none" spc="0">
              <a:ln w="0"/>
              <a:solidFill>
                <a:schemeClr val="tx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Arial" panose="020B0604020202020204" pitchFamily="34" charset="0"/>
              <a:cs typeface="Arial" panose="020B0604020202020204" pitchFamily="34" charset="0"/>
            </a:rPr>
            <a:t>vượt </a:t>
          </a:r>
          <a:r>
            <a:rPr lang="en-US" altLang="ja-JP" sz="2400" b="0" cap="none" spc="0">
              <a:ln w="0"/>
              <a:solidFill>
                <a:schemeClr val="accent2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Arial" panose="020B0604020202020204" pitchFamily="34" charset="0"/>
              <a:cs typeface="Arial" panose="020B0604020202020204" pitchFamily="34" charset="0"/>
            </a:rPr>
            <a:t>vũ môn </a:t>
          </a:r>
          <a:r>
            <a:rPr lang="en-US" altLang="ja-JP" sz="2400" b="0" i="1" cap="none" spc="0">
              <a:ln w="0"/>
              <a:solidFill>
                <a:srgbClr val="FF000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Arial" panose="020B0604020202020204" pitchFamily="34" charset="0"/>
              <a:cs typeface="Arial" panose="020B0604020202020204" pitchFamily="34" charset="0"/>
            </a:rPr>
            <a:t>!</a:t>
          </a:r>
          <a:endParaRPr lang="ja-JP" altLang="en-US" sz="2400" b="0" i="1" cap="none" spc="0">
            <a:ln w="0"/>
            <a:solidFill>
              <a:srgbClr val="FF000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61</xdr:col>
      <xdr:colOff>627500</xdr:colOff>
      <xdr:row>42</xdr:row>
      <xdr:rowOff>168714</xdr:rowOff>
    </xdr:from>
    <xdr:to>
      <xdr:col>63</xdr:col>
      <xdr:colOff>614516</xdr:colOff>
      <xdr:row>45</xdr:row>
      <xdr:rowOff>125547</xdr:rowOff>
    </xdr:to>
    <xdr:sp macro="" textlink="">
      <xdr:nvSpPr>
        <xdr:cNvPr id="56" name="テキスト ボックス 55">
          <a:extLst>
            <a:ext uri="{FF2B5EF4-FFF2-40B4-BE49-F238E27FC236}">
              <a16:creationId xmlns:a16="http://schemas.microsoft.com/office/drawing/2014/main" id="{B572A8F4-34A0-2C48-8829-B2E5810A1338}"/>
            </a:ext>
          </a:extLst>
        </xdr:cNvPr>
        <xdr:cNvSpPr txBox="1"/>
      </xdr:nvSpPr>
      <xdr:spPr>
        <a:xfrm>
          <a:off x="50608145" y="8239359"/>
          <a:ext cx="1625726" cy="50989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vi-VN" altLang="ja-JP" sz="1800" i="0">
              <a:latin typeface="Arial" panose="020B0604020202020204" pitchFamily="34" charset="0"/>
              <a:cs typeface="Arial" panose="020B0604020202020204" pitchFamily="34" charset="0"/>
            </a:rPr>
            <a:t>@</a:t>
          </a:r>
          <a:r>
            <a:rPr kumimoji="1" lang="vi-VN" altLang="ja-JP" sz="1800" i="0">
              <a:latin typeface="Apple Chancery" panose="03020702040506060504" pitchFamily="66" charset="-79"/>
              <a:cs typeface="Apple Chancery" panose="03020702040506060504" pitchFamily="66" charset="-79"/>
            </a:rPr>
            <a:t>Vietnam</a:t>
          </a:r>
          <a:endParaRPr kumimoji="1" lang="ja-JP" altLang="en-US" sz="1800" i="0">
            <a:latin typeface="Apple Chancery" panose="03020702040506060504" pitchFamily="66" charset="-79"/>
            <a:cs typeface="Apple Chancery" panose="03020702040506060504" pitchFamily="66" charset="-79"/>
          </a:endParaRPr>
        </a:p>
      </xdr:txBody>
    </xdr:sp>
    <xdr:clientData/>
  </xdr:twoCellAnchor>
  <xdr:twoCellAnchor editAs="oneCell">
    <xdr:from>
      <xdr:col>66</xdr:col>
      <xdr:colOff>25400</xdr:colOff>
      <xdr:row>64</xdr:row>
      <xdr:rowOff>76200</xdr:rowOff>
    </xdr:from>
    <xdr:to>
      <xdr:col>67</xdr:col>
      <xdr:colOff>482599</xdr:colOff>
      <xdr:row>68</xdr:row>
      <xdr:rowOff>12700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BF20A224-B391-3F41-8ED4-806B81987E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6400" t="74738" r="2152" b="13545"/>
        <a:stretch/>
      </xdr:blipFill>
      <xdr:spPr>
        <a:xfrm>
          <a:off x="54508400" y="11785600"/>
          <a:ext cx="1282699" cy="647700"/>
        </a:xfrm>
        <a:prstGeom prst="rect">
          <a:avLst/>
        </a:prstGeom>
      </xdr:spPr>
    </xdr:pic>
    <xdr:clientData/>
  </xdr:twoCellAnchor>
  <xdr:twoCellAnchor editAs="oneCell">
    <xdr:from>
      <xdr:col>57</xdr:col>
      <xdr:colOff>368299</xdr:colOff>
      <xdr:row>52</xdr:row>
      <xdr:rowOff>63500</xdr:rowOff>
    </xdr:from>
    <xdr:to>
      <xdr:col>64</xdr:col>
      <xdr:colOff>444500</xdr:colOff>
      <xdr:row>62</xdr:row>
      <xdr:rowOff>63500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73405A17-0EE7-644B-9D2D-ED5C22C41A3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3198" t="59151" r="35514" b="30535"/>
        <a:stretch/>
      </xdr:blipFill>
      <xdr:spPr>
        <a:xfrm>
          <a:off x="47421799" y="9639300"/>
          <a:ext cx="5854701" cy="1778000"/>
        </a:xfrm>
        <a:prstGeom prst="rect">
          <a:avLst/>
        </a:prstGeom>
      </xdr:spPr>
    </xdr:pic>
    <xdr:clientData/>
  </xdr:twoCellAnchor>
  <xdr:twoCellAnchor>
    <xdr:from>
      <xdr:col>55</xdr:col>
      <xdr:colOff>381000</xdr:colOff>
      <xdr:row>25</xdr:row>
      <xdr:rowOff>0</xdr:rowOff>
    </xdr:from>
    <xdr:to>
      <xdr:col>63</xdr:col>
      <xdr:colOff>342900</xdr:colOff>
      <xdr:row>27</xdr:row>
      <xdr:rowOff>0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8CC59F3E-7B26-1945-A7D6-0ED7F6EF240F}"/>
            </a:ext>
          </a:extLst>
        </xdr:cNvPr>
        <xdr:cNvSpPr/>
      </xdr:nvSpPr>
      <xdr:spPr>
        <a:xfrm>
          <a:off x="45783500" y="4775200"/>
          <a:ext cx="6565900" cy="355600"/>
        </a:xfrm>
        <a:prstGeom prst="rect">
          <a:avLst/>
        </a:prstGeom>
        <a:solidFill>
          <a:sysClr val="window" lastClr="FFFFFF"/>
        </a:solidFill>
        <a:ln>
          <a:solidFill>
            <a:schemeClr val="bg1"/>
          </a:solidFill>
        </a:ln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200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Theo dõi tag, người dùng và nhận bài viết bạn</a:t>
          </a:r>
          <a:r>
            <a:rPr kumimoji="1" lang="en-US" altLang="ja-JP" sz="2000" baseline="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 quan tâm</a:t>
          </a:r>
          <a:endParaRPr kumimoji="1" lang="ja-JP" altLang="en-US" sz="2000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68</xdr:col>
      <xdr:colOff>279400</xdr:colOff>
      <xdr:row>46</xdr:row>
      <xdr:rowOff>38100</xdr:rowOff>
    </xdr:from>
    <xdr:to>
      <xdr:col>73</xdr:col>
      <xdr:colOff>660400</xdr:colOff>
      <xdr:row>48</xdr:row>
      <xdr:rowOff>114300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703A4AE6-13A5-9740-834A-65A6241A5807}"/>
            </a:ext>
          </a:extLst>
        </xdr:cNvPr>
        <xdr:cNvSpPr/>
      </xdr:nvSpPr>
      <xdr:spPr>
        <a:xfrm>
          <a:off x="56413400" y="8547100"/>
          <a:ext cx="4508500" cy="431800"/>
        </a:xfrm>
        <a:prstGeom prst="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vi-VN" altLang="ja-JP" sz="2000">
              <a:latin typeface="Arial" panose="020B0604020202020204" pitchFamily="34" charset="0"/>
              <a:cs typeface="Arial" panose="020B0604020202020204" pitchFamily="34" charset="0"/>
            </a:rPr>
            <a:t>Lưu trữ</a:t>
          </a:r>
          <a:r>
            <a:rPr kumimoji="1" lang="vi-VN" altLang="ja-JP" sz="2000" baseline="0">
              <a:latin typeface="Arial" panose="020B0604020202020204" pitchFamily="34" charset="0"/>
              <a:cs typeface="Arial" panose="020B0604020202020204" pitchFamily="34" charset="0"/>
            </a:rPr>
            <a:t> và đọc lại các bài viết giá trị</a:t>
          </a:r>
          <a:endParaRPr kumimoji="1" lang="ja-JP" altLang="en-US" sz="20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68</xdr:col>
      <xdr:colOff>152400</xdr:colOff>
      <xdr:row>40</xdr:row>
      <xdr:rowOff>101600</xdr:rowOff>
    </xdr:from>
    <xdr:to>
      <xdr:col>75</xdr:col>
      <xdr:colOff>812800</xdr:colOff>
      <xdr:row>42</xdr:row>
      <xdr:rowOff>114300</xdr:rowOff>
    </xdr:to>
    <xdr:sp macro="" textlink="">
      <xdr:nvSpPr>
        <xdr:cNvPr id="65" name="正方形/長方形 64">
          <a:extLst>
            <a:ext uri="{FF2B5EF4-FFF2-40B4-BE49-F238E27FC236}">
              <a16:creationId xmlns:a16="http://schemas.microsoft.com/office/drawing/2014/main" id="{7E2961BD-C5EA-2444-A47B-416FA1397FBC}"/>
            </a:ext>
          </a:extLst>
        </xdr:cNvPr>
        <xdr:cNvSpPr/>
      </xdr:nvSpPr>
      <xdr:spPr>
        <a:xfrm>
          <a:off x="56286400" y="7543800"/>
          <a:ext cx="6438900" cy="368300"/>
        </a:xfrm>
        <a:prstGeom prst="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vi-VN" altLang="ja-JP" sz="2000">
              <a:latin typeface="Arial" panose="020B0604020202020204" pitchFamily="34" charset="0"/>
              <a:cs typeface="Arial" panose="020B0604020202020204" pitchFamily="34" charset="0"/>
            </a:rPr>
            <a:t>Chia sẻ kinh nghiệm, đặt câu hỏi và cùng trưởng thành</a:t>
          </a:r>
          <a:endParaRPr kumimoji="1" lang="ja-JP" altLang="en-US" sz="20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oneCellAnchor>
    <xdr:from>
      <xdr:col>60</xdr:col>
      <xdr:colOff>342900</xdr:colOff>
      <xdr:row>32</xdr:row>
      <xdr:rowOff>63500</xdr:rowOff>
    </xdr:from>
    <xdr:ext cx="184731" cy="264560"/>
    <xdr:sp macro="" textlink="">
      <xdr:nvSpPr>
        <xdr:cNvPr id="66" name="テキスト ボックス 65">
          <a:extLst>
            <a:ext uri="{FF2B5EF4-FFF2-40B4-BE49-F238E27FC236}">
              <a16:creationId xmlns:a16="http://schemas.microsoft.com/office/drawing/2014/main" id="{53ED95F6-8F31-274A-90D0-9FD7B0D79533}"/>
            </a:ext>
          </a:extLst>
        </xdr:cNvPr>
        <xdr:cNvSpPr txBox="1"/>
      </xdr:nvSpPr>
      <xdr:spPr>
        <a:xfrm>
          <a:off x="49872900" y="6083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oneCellAnchor>
    <xdr:from>
      <xdr:col>57</xdr:col>
      <xdr:colOff>254000</xdr:colOff>
      <xdr:row>53</xdr:row>
      <xdr:rowOff>25400</xdr:rowOff>
    </xdr:from>
    <xdr:ext cx="5969000" cy="419100"/>
    <xdr:sp macro="" textlink="">
      <xdr:nvSpPr>
        <xdr:cNvPr id="67" name="テキスト ボックス 66">
          <a:extLst>
            <a:ext uri="{FF2B5EF4-FFF2-40B4-BE49-F238E27FC236}">
              <a16:creationId xmlns:a16="http://schemas.microsoft.com/office/drawing/2014/main" id="{8D33215F-2A72-7845-83A4-23D8FE4CBE68}"/>
            </a:ext>
          </a:extLst>
        </xdr:cNvPr>
        <xdr:cNvSpPr txBox="1"/>
      </xdr:nvSpPr>
      <xdr:spPr>
        <a:xfrm>
          <a:off x="47307500" y="9779000"/>
          <a:ext cx="5969000" cy="41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Theo dõi tag, người dùng và nhận bài viết bạn</a:t>
          </a:r>
          <a:r>
            <a:rPr kumimoji="1" lang="en-US" altLang="ja-JP" sz="1800" baseline="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 quan tâm</a:t>
          </a:r>
          <a:endParaRPr kumimoji="1" lang="ja-JP" altLang="en-US" sz="1800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endParaRPr kumimoji="1" lang="ja-JP" altLang="en-US" sz="1800"/>
        </a:p>
      </xdr:txBody>
    </xdr:sp>
    <xdr:clientData/>
  </xdr:oneCellAnchor>
  <xdr:oneCellAnchor>
    <xdr:from>
      <xdr:col>57</xdr:col>
      <xdr:colOff>292099</xdr:colOff>
      <xdr:row>56</xdr:row>
      <xdr:rowOff>25400</xdr:rowOff>
    </xdr:from>
    <xdr:ext cx="5969000" cy="419100"/>
    <xdr:sp macro="" textlink="">
      <xdr:nvSpPr>
        <xdr:cNvPr id="68" name="テキスト ボックス 67">
          <a:extLst>
            <a:ext uri="{FF2B5EF4-FFF2-40B4-BE49-F238E27FC236}">
              <a16:creationId xmlns:a16="http://schemas.microsoft.com/office/drawing/2014/main" id="{30471579-71D6-9A48-A679-C79564EB6DCF}"/>
            </a:ext>
          </a:extLst>
        </xdr:cNvPr>
        <xdr:cNvSpPr txBox="1"/>
      </xdr:nvSpPr>
      <xdr:spPr>
        <a:xfrm>
          <a:off x="47345599" y="10312400"/>
          <a:ext cx="5969000" cy="41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kumimoji="1" lang="vi-VN" altLang="ja-JP" sz="1800">
              <a:latin typeface="+mn-lt"/>
              <a:cs typeface="Arial" panose="020B0604020202020204" pitchFamily="34" charset="0"/>
            </a:rPr>
            <a:t>Lưu trữ</a:t>
          </a:r>
          <a:r>
            <a:rPr kumimoji="1" lang="vi-VN" altLang="ja-JP" sz="1800" baseline="0">
              <a:latin typeface="+mn-lt"/>
              <a:cs typeface="Arial" panose="020B0604020202020204" pitchFamily="34" charset="0"/>
            </a:rPr>
            <a:t> và đọc lại các bài viết giá trị</a:t>
          </a:r>
          <a:endParaRPr kumimoji="1" lang="ja-JP" altLang="en-US" sz="1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57</xdr:col>
      <xdr:colOff>304799</xdr:colOff>
      <xdr:row>59</xdr:row>
      <xdr:rowOff>76200</xdr:rowOff>
    </xdr:from>
    <xdr:ext cx="5969000" cy="419100"/>
    <xdr:sp macro="" textlink="">
      <xdr:nvSpPr>
        <xdr:cNvPr id="69" name="テキスト ボックス 68">
          <a:extLst>
            <a:ext uri="{FF2B5EF4-FFF2-40B4-BE49-F238E27FC236}">
              <a16:creationId xmlns:a16="http://schemas.microsoft.com/office/drawing/2014/main" id="{4781B3FF-49E0-774E-8750-E02429FAAB17}"/>
            </a:ext>
          </a:extLst>
        </xdr:cNvPr>
        <xdr:cNvSpPr txBox="1"/>
      </xdr:nvSpPr>
      <xdr:spPr>
        <a:xfrm>
          <a:off x="47358299" y="10896600"/>
          <a:ext cx="5969000" cy="41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kumimoji="1" lang="vi-VN" altLang="ja-JP" sz="1800">
              <a:latin typeface="+mn-lt"/>
              <a:cs typeface="Arial" panose="020B0604020202020204" pitchFamily="34" charset="0"/>
            </a:rPr>
            <a:t>Chia sẻ kinh nghiệm, đặt câu hỏi và cùng trưởng thành !</a:t>
          </a:r>
          <a:endParaRPr kumimoji="1" lang="ja-JP" altLang="en-US" sz="1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twoCellAnchor>
    <xdr:from>
      <xdr:col>60</xdr:col>
      <xdr:colOff>622301</xdr:colOff>
      <xdr:row>74</xdr:row>
      <xdr:rowOff>74151</xdr:rowOff>
    </xdr:from>
    <xdr:to>
      <xdr:col>64</xdr:col>
      <xdr:colOff>127000</xdr:colOff>
      <xdr:row>78</xdr:row>
      <xdr:rowOff>101600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64F91501-43C8-2A46-9D65-B4F5118A9465}"/>
            </a:ext>
          </a:extLst>
        </xdr:cNvPr>
        <xdr:cNvSpPr/>
      </xdr:nvSpPr>
      <xdr:spPr>
        <a:xfrm>
          <a:off x="50152301" y="13561551"/>
          <a:ext cx="2806699" cy="738649"/>
        </a:xfrm>
        <a:prstGeom prst="rect">
          <a:avLst/>
        </a:prstGeom>
        <a:ln>
          <a:noFill/>
        </a:ln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400"/>
            <a:t>Thông tin chi tiết tại</a:t>
          </a:r>
          <a:endParaRPr kumimoji="1" lang="ja-JP" altLang="en-US" sz="2400"/>
        </a:p>
      </xdr:txBody>
    </xdr:sp>
    <xdr:clientData/>
  </xdr:twoCellAnchor>
  <xdr:twoCellAnchor editAs="oneCell">
    <xdr:from>
      <xdr:col>58</xdr:col>
      <xdr:colOff>114299</xdr:colOff>
      <xdr:row>90</xdr:row>
      <xdr:rowOff>101601</xdr:rowOff>
    </xdr:from>
    <xdr:to>
      <xdr:col>58</xdr:col>
      <xdr:colOff>393700</xdr:colOff>
      <xdr:row>91</xdr:row>
      <xdr:rowOff>139700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495E36FC-2078-7646-BBCA-1C96ABC718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0452" t="92898" r="46627" b="3222"/>
        <a:stretch/>
      </xdr:blipFill>
      <xdr:spPr>
        <a:xfrm>
          <a:off x="47993299" y="16433801"/>
          <a:ext cx="279401" cy="215899"/>
        </a:xfrm>
        <a:prstGeom prst="rect">
          <a:avLst/>
        </a:prstGeom>
      </xdr:spPr>
    </xdr:pic>
    <xdr:clientData/>
  </xdr:twoCellAnchor>
  <xdr:twoCellAnchor editAs="oneCell">
    <xdr:from>
      <xdr:col>60</xdr:col>
      <xdr:colOff>50800</xdr:colOff>
      <xdr:row>64</xdr:row>
      <xdr:rowOff>12700</xdr:rowOff>
    </xdr:from>
    <xdr:to>
      <xdr:col>61</xdr:col>
      <xdr:colOff>787400</xdr:colOff>
      <xdr:row>67</xdr:row>
      <xdr:rowOff>114300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58B301EC-FD54-0B42-A991-5F74FF1498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668" t="84681" r="64685" b="4820"/>
        <a:stretch/>
      </xdr:blipFill>
      <xdr:spPr>
        <a:xfrm>
          <a:off x="49580800" y="11722100"/>
          <a:ext cx="1562100" cy="635000"/>
        </a:xfrm>
        <a:prstGeom prst="rect">
          <a:avLst/>
        </a:prstGeom>
      </xdr:spPr>
    </xdr:pic>
    <xdr:clientData/>
  </xdr:twoCellAnchor>
  <xdr:twoCellAnchor editAs="oneCell">
    <xdr:from>
      <xdr:col>57</xdr:col>
      <xdr:colOff>662610</xdr:colOff>
      <xdr:row>77</xdr:row>
      <xdr:rowOff>11595</xdr:rowOff>
    </xdr:from>
    <xdr:to>
      <xdr:col>61</xdr:col>
      <xdr:colOff>77307</xdr:colOff>
      <xdr:row>80</xdr:row>
      <xdr:rowOff>62395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7CE09A33-2A7F-A443-B370-ECA72E3D7B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4127" t="85366" r="31226" b="4135"/>
        <a:stretch/>
      </xdr:blipFill>
      <xdr:spPr>
        <a:xfrm>
          <a:off x="47873480" y="14161052"/>
          <a:ext cx="2727740" cy="589169"/>
        </a:xfrm>
        <a:prstGeom prst="rect">
          <a:avLst/>
        </a:prstGeom>
      </xdr:spPr>
    </xdr:pic>
    <xdr:clientData/>
  </xdr:twoCellAnchor>
  <xdr:twoCellAnchor editAs="oneCell">
    <xdr:from>
      <xdr:col>59</xdr:col>
      <xdr:colOff>575299</xdr:colOff>
      <xdr:row>63</xdr:row>
      <xdr:rowOff>138596</xdr:rowOff>
    </xdr:from>
    <xdr:to>
      <xdr:col>63</xdr:col>
      <xdr:colOff>69575</xdr:colOff>
      <xdr:row>67</xdr:row>
      <xdr:rowOff>114832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6E039EBF-8F60-BC4B-A12C-DED0F75603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0452" t="93644" r="47666" b="3222"/>
        <a:stretch/>
      </xdr:blipFill>
      <xdr:spPr>
        <a:xfrm>
          <a:off x="49247778" y="11416630"/>
          <a:ext cx="2794105" cy="670937"/>
        </a:xfrm>
        <a:prstGeom prst="rect">
          <a:avLst/>
        </a:prstGeom>
      </xdr:spPr>
    </xdr:pic>
    <xdr:clientData/>
  </xdr:twoCellAnchor>
  <xdr:oneCellAnchor>
    <xdr:from>
      <xdr:col>59</xdr:col>
      <xdr:colOff>677238</xdr:colOff>
      <xdr:row>64</xdr:row>
      <xdr:rowOff>83416</xdr:rowOff>
    </xdr:from>
    <xdr:ext cx="2741992" cy="470174"/>
    <xdr:sp macro="" textlink="">
      <xdr:nvSpPr>
        <xdr:cNvPr id="74" name="テキスト ボックス 73">
          <a:extLst>
            <a:ext uri="{FF2B5EF4-FFF2-40B4-BE49-F238E27FC236}">
              <a16:creationId xmlns:a16="http://schemas.microsoft.com/office/drawing/2014/main" id="{09A110F0-484B-DB44-9FC4-785904BBF04F}"/>
            </a:ext>
          </a:extLst>
        </xdr:cNvPr>
        <xdr:cNvSpPr txBox="1"/>
      </xdr:nvSpPr>
      <xdr:spPr>
        <a:xfrm>
          <a:off x="49349717" y="11535125"/>
          <a:ext cx="2741992" cy="47017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vi-VN" altLang="ja-JP" sz="23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Thông tin chi tiết tại</a:t>
          </a:r>
          <a:endParaRPr kumimoji="1" lang="ja-JP" altLang="en-US" sz="2300">
            <a:solidFill>
              <a:schemeClr val="bg1"/>
            </a:solidFill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7840</xdr:colOff>
      <xdr:row>33</xdr:row>
      <xdr:rowOff>94075</xdr:rowOff>
    </xdr:from>
    <xdr:to>
      <xdr:col>20</xdr:col>
      <xdr:colOff>602858</xdr:colOff>
      <xdr:row>53</xdr:row>
      <xdr:rowOff>5802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EAD9622-9674-A44D-911A-659765940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39321" y="6044260"/>
          <a:ext cx="8826500" cy="35179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</xdr:row>
      <xdr:rowOff>0</xdr:rowOff>
    </xdr:from>
    <xdr:to>
      <xdr:col>7</xdr:col>
      <xdr:colOff>70556</xdr:colOff>
      <xdr:row>37</xdr:row>
      <xdr:rowOff>145031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94CAF71-F551-184F-B092-19170C893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92593" y="5228951"/>
          <a:ext cx="2540000" cy="158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9</xdr:col>
      <xdr:colOff>152400</xdr:colOff>
      <xdr:row>22</xdr:row>
      <xdr:rowOff>101600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B187027-192B-B34E-A3CF-1B09CF6CC2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02000" y="1244600"/>
          <a:ext cx="4279900" cy="2768600"/>
        </a:xfrm>
        <a:prstGeom prst="rect">
          <a:avLst/>
        </a:prstGeom>
      </xdr:spPr>
    </xdr:pic>
    <xdr:clientData/>
  </xdr:twoCellAnchor>
  <xdr:twoCellAnchor editAs="oneCell">
    <xdr:from>
      <xdr:col>9</xdr:col>
      <xdr:colOff>671751</xdr:colOff>
      <xdr:row>6</xdr:row>
      <xdr:rowOff>172468</xdr:rowOff>
    </xdr:from>
    <xdr:to>
      <xdr:col>15</xdr:col>
      <xdr:colOff>87490</xdr:colOff>
      <xdr:row>22</xdr:row>
      <xdr:rowOff>164629</xdr:rowOff>
    </xdr:to>
    <xdr:pic>
      <xdr:nvPicPr>
        <xdr:cNvPr id="4" name="図 3" descr="XAMPP - Wikipedia">
          <a:extLst>
            <a:ext uri="{FF2B5EF4-FFF2-40B4-BE49-F238E27FC236}">
              <a16:creationId xmlns:a16="http://schemas.microsoft.com/office/drawing/2014/main" id="{94184480-0B3B-1345-9666-280EC7FA69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80084" y="1254320"/>
          <a:ext cx="4354628" cy="28770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619321</xdr:colOff>
      <xdr:row>11</xdr:row>
      <xdr:rowOff>101914</xdr:rowOff>
    </xdr:from>
    <xdr:to>
      <xdr:col>13</xdr:col>
      <xdr:colOff>243025</xdr:colOff>
      <xdr:row>12</xdr:row>
      <xdr:rowOff>133271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F76AFCA0-5795-EF40-B74C-6E27031B64F1}"/>
            </a:ext>
          </a:extLst>
        </xdr:cNvPr>
        <xdr:cNvSpPr/>
      </xdr:nvSpPr>
      <xdr:spPr>
        <a:xfrm>
          <a:off x="10497099" y="2085309"/>
          <a:ext cx="446852" cy="21166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31357</xdr:colOff>
      <xdr:row>33</xdr:row>
      <xdr:rowOff>117593</xdr:rowOff>
    </xdr:from>
    <xdr:to>
      <xdr:col>5</xdr:col>
      <xdr:colOff>203827</xdr:colOff>
      <xdr:row>35</xdr:row>
      <xdr:rowOff>78395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FF1C68EA-5F80-F54B-8E85-2777B16BA30E}"/>
            </a:ext>
          </a:extLst>
        </xdr:cNvPr>
        <xdr:cNvSpPr/>
      </xdr:nvSpPr>
      <xdr:spPr>
        <a:xfrm>
          <a:off x="3323950" y="6067778"/>
          <a:ext cx="995618" cy="3214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368457</xdr:colOff>
      <xdr:row>32</xdr:row>
      <xdr:rowOff>39197</xdr:rowOff>
    </xdr:from>
    <xdr:to>
      <xdr:col>11</xdr:col>
      <xdr:colOff>642839</xdr:colOff>
      <xdr:row>34</xdr:row>
      <xdr:rowOff>125432</xdr:rowOff>
    </xdr:to>
    <xdr:sp macro="" textlink="">
      <xdr:nvSpPr>
        <xdr:cNvPr id="8" name="円形吹き出し 7">
          <a:extLst>
            <a:ext uri="{FF2B5EF4-FFF2-40B4-BE49-F238E27FC236}">
              <a16:creationId xmlns:a16="http://schemas.microsoft.com/office/drawing/2014/main" id="{AAD26921-FA12-1C47-B86F-571FCF9D7C49}"/>
            </a:ext>
          </a:extLst>
        </xdr:cNvPr>
        <xdr:cNvSpPr/>
      </xdr:nvSpPr>
      <xdr:spPr>
        <a:xfrm>
          <a:off x="8599938" y="5809074"/>
          <a:ext cx="1097531" cy="446852"/>
        </a:xfrm>
        <a:prstGeom prst="wedgeEllipseCallout">
          <a:avLst>
            <a:gd name="adj1" fmla="val 19987"/>
            <a:gd name="adj2" fmla="val 116463"/>
          </a:avLst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vi-VN" altLang="ja-JP" sz="1100"/>
            <a:t>Tên bảng</a:t>
          </a:r>
          <a:endParaRPr kumimoji="1" lang="ja-JP" altLang="en-US" sz="1100"/>
        </a:p>
      </xdr:txBody>
    </xdr:sp>
    <xdr:clientData/>
  </xdr:twoCellAnchor>
  <xdr:twoCellAnchor>
    <xdr:from>
      <xdr:col>9</xdr:col>
      <xdr:colOff>258705</xdr:colOff>
      <xdr:row>34</xdr:row>
      <xdr:rowOff>54876</xdr:rowOff>
    </xdr:from>
    <xdr:to>
      <xdr:col>10</xdr:col>
      <xdr:colOff>517409</xdr:colOff>
      <xdr:row>38</xdr:row>
      <xdr:rowOff>164630</xdr:rowOff>
    </xdr:to>
    <xdr:sp macro="" textlink="">
      <xdr:nvSpPr>
        <xdr:cNvPr id="9" name="円形吹き出し 8">
          <a:extLst>
            <a:ext uri="{FF2B5EF4-FFF2-40B4-BE49-F238E27FC236}">
              <a16:creationId xmlns:a16="http://schemas.microsoft.com/office/drawing/2014/main" id="{3A94A764-B188-A649-913F-B1EEFFBE48F7}"/>
            </a:ext>
          </a:extLst>
        </xdr:cNvPr>
        <xdr:cNvSpPr/>
      </xdr:nvSpPr>
      <xdr:spPr>
        <a:xfrm>
          <a:off x="7667038" y="6185370"/>
          <a:ext cx="1081852" cy="830988"/>
        </a:xfrm>
        <a:prstGeom prst="wedgeEllipseCallout">
          <a:avLst>
            <a:gd name="adj1" fmla="val 14293"/>
            <a:gd name="adj2" fmla="val 77784"/>
          </a:avLst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vi-VN" altLang="ja-JP" sz="1100"/>
            <a:t>Tên các cột trong bảng</a:t>
          </a:r>
          <a:endParaRPr kumimoji="1" lang="ja-JP" altLang="en-US" sz="1100"/>
        </a:p>
      </xdr:txBody>
    </xdr:sp>
    <xdr:clientData/>
  </xdr:twoCellAnchor>
  <xdr:twoCellAnchor>
    <xdr:from>
      <xdr:col>20</xdr:col>
      <xdr:colOff>783949</xdr:colOff>
      <xdr:row>26</xdr:row>
      <xdr:rowOff>94074</xdr:rowOff>
    </xdr:from>
    <xdr:to>
      <xdr:col>22</xdr:col>
      <xdr:colOff>744752</xdr:colOff>
      <xdr:row>29</xdr:row>
      <xdr:rowOff>156790</xdr:rowOff>
    </xdr:to>
    <xdr:sp macro="" textlink="">
      <xdr:nvSpPr>
        <xdr:cNvPr id="10" name="円形吹き出し 9">
          <a:extLst>
            <a:ext uri="{FF2B5EF4-FFF2-40B4-BE49-F238E27FC236}">
              <a16:creationId xmlns:a16="http://schemas.microsoft.com/office/drawing/2014/main" id="{2867FBE6-93B3-9840-97EE-C7D3E42F12BE}"/>
            </a:ext>
          </a:extLst>
        </xdr:cNvPr>
        <xdr:cNvSpPr/>
      </xdr:nvSpPr>
      <xdr:spPr>
        <a:xfrm>
          <a:off x="17246912" y="4782099"/>
          <a:ext cx="1607099" cy="603642"/>
        </a:xfrm>
        <a:prstGeom prst="wedgeEllipseCallout">
          <a:avLst>
            <a:gd name="adj1" fmla="val 29743"/>
            <a:gd name="adj2" fmla="val 117762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vi-VN" altLang="ja-JP" sz="1100"/>
            <a:t>Click chọn AI</a:t>
          </a:r>
          <a:endParaRPr kumimoji="1" lang="ja-JP" altLang="en-US" sz="1100"/>
        </a:p>
      </xdr:txBody>
    </xdr:sp>
    <xdr:clientData/>
  </xdr:twoCellAnchor>
  <xdr:twoCellAnchor>
    <xdr:from>
      <xdr:col>16</xdr:col>
      <xdr:colOff>431173</xdr:colOff>
      <xdr:row>30</xdr:row>
      <xdr:rowOff>164630</xdr:rowOff>
    </xdr:from>
    <xdr:to>
      <xdr:col>18</xdr:col>
      <xdr:colOff>509568</xdr:colOff>
      <xdr:row>35</xdr:row>
      <xdr:rowOff>39198</xdr:rowOff>
    </xdr:to>
    <xdr:sp macro="" textlink="">
      <xdr:nvSpPr>
        <xdr:cNvPr id="11" name="角丸四角形吹き出し 10">
          <a:extLst>
            <a:ext uri="{FF2B5EF4-FFF2-40B4-BE49-F238E27FC236}">
              <a16:creationId xmlns:a16="http://schemas.microsoft.com/office/drawing/2014/main" id="{E8FC1005-7B4A-7842-82CD-11566111D980}"/>
            </a:ext>
          </a:extLst>
        </xdr:cNvPr>
        <xdr:cNvSpPr/>
      </xdr:nvSpPr>
      <xdr:spPr>
        <a:xfrm>
          <a:off x="13601543" y="5573889"/>
          <a:ext cx="1724692" cy="776111"/>
        </a:xfrm>
        <a:prstGeom prst="wedgeRoundRectCallout">
          <a:avLst>
            <a:gd name="adj1" fmla="val 46700"/>
            <a:gd name="adj2" fmla="val 158977"/>
            <a:gd name="adj3" fmla="val 16667"/>
          </a:avLst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vi-VN" altLang="ja-JP" sz="1100"/>
            <a:t>Click chọn AI (auto increment) để khoá chính tự động tăng.</a:t>
          </a:r>
          <a:endParaRPr kumimoji="1" lang="ja-JP" altLang="en-US" sz="1100"/>
        </a:p>
      </xdr:txBody>
    </xdr:sp>
    <xdr:clientData/>
  </xdr:twoCellAnchor>
  <xdr:twoCellAnchor>
    <xdr:from>
      <xdr:col>11</xdr:col>
      <xdr:colOff>634999</xdr:colOff>
      <xdr:row>45</xdr:row>
      <xdr:rowOff>141112</xdr:rowOff>
    </xdr:from>
    <xdr:to>
      <xdr:col>13</xdr:col>
      <xdr:colOff>23518</xdr:colOff>
      <xdr:row>48</xdr:row>
      <xdr:rowOff>109754</xdr:rowOff>
    </xdr:to>
    <xdr:sp macro="" textlink="">
      <xdr:nvSpPr>
        <xdr:cNvPr id="12" name="角丸四角形吹き出し 11">
          <a:extLst>
            <a:ext uri="{FF2B5EF4-FFF2-40B4-BE49-F238E27FC236}">
              <a16:creationId xmlns:a16="http://schemas.microsoft.com/office/drawing/2014/main" id="{FE052854-D5D3-9044-A260-17980D0A2FBB}"/>
            </a:ext>
          </a:extLst>
        </xdr:cNvPr>
        <xdr:cNvSpPr/>
      </xdr:nvSpPr>
      <xdr:spPr>
        <a:xfrm>
          <a:off x="9689629" y="8255001"/>
          <a:ext cx="1034815" cy="509568"/>
        </a:xfrm>
        <a:prstGeom prst="wedgeRoundRectCallout">
          <a:avLst>
            <a:gd name="adj1" fmla="val -41027"/>
            <a:gd name="adj2" fmla="val -74356"/>
            <a:gd name="adj3" fmla="val 16667"/>
          </a:avLst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vi-VN" altLang="ja-JP" sz="1100"/>
            <a:t>Chọn</a:t>
          </a:r>
          <a:r>
            <a:rPr kumimoji="1" lang="vi-VN" altLang="ja-JP" sz="1100" baseline="0"/>
            <a:t> kiểu dữ liệu</a:t>
          </a:r>
          <a:endParaRPr kumimoji="1" lang="ja-JP" altLang="en-US" sz="1100"/>
        </a:p>
      </xdr:txBody>
    </xdr:sp>
    <xdr:clientData/>
  </xdr:twoCellAnchor>
  <xdr:twoCellAnchor>
    <xdr:from>
      <xdr:col>13</xdr:col>
      <xdr:colOff>352779</xdr:colOff>
      <xdr:row>45</xdr:row>
      <xdr:rowOff>148951</xdr:rowOff>
    </xdr:from>
    <xdr:to>
      <xdr:col>15</xdr:col>
      <xdr:colOff>23521</xdr:colOff>
      <xdr:row>48</xdr:row>
      <xdr:rowOff>117593</xdr:rowOff>
    </xdr:to>
    <xdr:sp macro="" textlink="">
      <xdr:nvSpPr>
        <xdr:cNvPr id="13" name="角丸四角形吹き出し 12">
          <a:extLst>
            <a:ext uri="{FF2B5EF4-FFF2-40B4-BE49-F238E27FC236}">
              <a16:creationId xmlns:a16="http://schemas.microsoft.com/office/drawing/2014/main" id="{1CD1C6E9-2F5B-4D44-B784-DE4D9243A77B}"/>
            </a:ext>
          </a:extLst>
        </xdr:cNvPr>
        <xdr:cNvSpPr/>
      </xdr:nvSpPr>
      <xdr:spPr>
        <a:xfrm>
          <a:off x="11053705" y="8262840"/>
          <a:ext cx="1317038" cy="509568"/>
        </a:xfrm>
        <a:prstGeom prst="wedgeRoundRectCallout">
          <a:avLst>
            <a:gd name="adj1" fmla="val -46005"/>
            <a:gd name="adj2" fmla="val -132816"/>
            <a:gd name="adj3" fmla="val 16667"/>
          </a:avLst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vi-VN" altLang="ja-JP" sz="1100"/>
            <a:t>Chỉ định độ dài cho dữ liệu</a:t>
          </a:r>
          <a:endParaRPr kumimoji="1" lang="ja-JP" altLang="en-US" sz="1100"/>
        </a:p>
      </xdr:txBody>
    </xdr:sp>
    <xdr:clientData/>
  </xdr:twoCellAnchor>
  <xdr:twoCellAnchor>
    <xdr:from>
      <xdr:col>14</xdr:col>
      <xdr:colOff>544375</xdr:colOff>
      <xdr:row>39</xdr:row>
      <xdr:rowOff>121042</xdr:rowOff>
    </xdr:from>
    <xdr:to>
      <xdr:col>16</xdr:col>
      <xdr:colOff>407654</xdr:colOff>
      <xdr:row>42</xdr:row>
      <xdr:rowOff>89684</xdr:rowOff>
    </xdr:to>
    <xdr:sp macro="" textlink="">
      <xdr:nvSpPr>
        <xdr:cNvPr id="14" name="角丸四角形吹き出し 13">
          <a:extLst>
            <a:ext uri="{FF2B5EF4-FFF2-40B4-BE49-F238E27FC236}">
              <a16:creationId xmlns:a16="http://schemas.microsoft.com/office/drawing/2014/main" id="{3834E3E2-089C-DF44-9A16-CF0150581A83}"/>
            </a:ext>
          </a:extLst>
        </xdr:cNvPr>
        <xdr:cNvSpPr/>
      </xdr:nvSpPr>
      <xdr:spPr>
        <a:xfrm>
          <a:off x="12068449" y="7153079"/>
          <a:ext cx="1509575" cy="509568"/>
        </a:xfrm>
        <a:prstGeom prst="wedgeRoundRectCallout">
          <a:avLst>
            <a:gd name="adj1" fmla="val -68624"/>
            <a:gd name="adj2" fmla="val 19491"/>
            <a:gd name="adj3" fmla="val 16667"/>
          </a:avLst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vi-VN" altLang="ja-JP" sz="1100"/>
            <a:t>Chỉ định giá trị mặc định cho dữ liệu</a:t>
          </a:r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56</xdr:row>
      <xdr:rowOff>0</xdr:rowOff>
    </xdr:from>
    <xdr:to>
      <xdr:col>12</xdr:col>
      <xdr:colOff>493890</xdr:colOff>
      <xdr:row>58</xdr:row>
      <xdr:rowOff>148951</xdr:rowOff>
    </xdr:to>
    <xdr:sp macro="" textlink="">
      <xdr:nvSpPr>
        <xdr:cNvPr id="15" name="角丸四角形吹き出し 14">
          <a:extLst>
            <a:ext uri="{FF2B5EF4-FFF2-40B4-BE49-F238E27FC236}">
              <a16:creationId xmlns:a16="http://schemas.microsoft.com/office/drawing/2014/main" id="{25B1DB5F-E49A-D24B-A3C5-F354DB0D3712}"/>
            </a:ext>
          </a:extLst>
        </xdr:cNvPr>
        <xdr:cNvSpPr/>
      </xdr:nvSpPr>
      <xdr:spPr>
        <a:xfrm>
          <a:off x="9054630" y="10097284"/>
          <a:ext cx="1317038" cy="509568"/>
        </a:xfrm>
        <a:prstGeom prst="wedgeRoundRectCallout">
          <a:avLst>
            <a:gd name="adj1" fmla="val -15053"/>
            <a:gd name="adj2" fmla="val 85645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vi-VN" altLang="ja-JP" sz="1100"/>
            <a:t>Chỉ định độ dài cho dữ liệu</a:t>
          </a:r>
          <a:endParaRPr kumimoji="1" lang="ja-JP" altLang="en-US" sz="1100"/>
        </a:p>
      </xdr:txBody>
    </xdr:sp>
    <xdr:clientData/>
  </xdr:twoCellAnchor>
  <xdr:twoCellAnchor>
    <xdr:from>
      <xdr:col>13</xdr:col>
      <xdr:colOff>517409</xdr:colOff>
      <xdr:row>31</xdr:row>
      <xdr:rowOff>78396</xdr:rowOff>
    </xdr:from>
    <xdr:to>
      <xdr:col>14</xdr:col>
      <xdr:colOff>736914</xdr:colOff>
      <xdr:row>34</xdr:row>
      <xdr:rowOff>47038</xdr:rowOff>
    </xdr:to>
    <xdr:sp macro="" textlink="">
      <xdr:nvSpPr>
        <xdr:cNvPr id="17" name="角丸四角形吹き出し 16">
          <a:extLst>
            <a:ext uri="{FF2B5EF4-FFF2-40B4-BE49-F238E27FC236}">
              <a16:creationId xmlns:a16="http://schemas.microsoft.com/office/drawing/2014/main" id="{E66BCF22-2093-0E4F-898E-B275AAB68BCB}"/>
            </a:ext>
          </a:extLst>
        </xdr:cNvPr>
        <xdr:cNvSpPr/>
      </xdr:nvSpPr>
      <xdr:spPr>
        <a:xfrm>
          <a:off x="11218335" y="5667964"/>
          <a:ext cx="1042653" cy="509568"/>
        </a:xfrm>
        <a:prstGeom prst="wedgeRoundRectCallout">
          <a:avLst>
            <a:gd name="adj1" fmla="val -32815"/>
            <a:gd name="adj2" fmla="val 107184"/>
            <a:gd name="adj3" fmla="val 16667"/>
          </a:avLst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vi-VN" altLang="ja-JP" sz="1100"/>
            <a:t>Thêm cột nếu cần</a:t>
          </a:r>
          <a:endParaRPr kumimoji="1" lang="ja-JP" altLang="en-US" sz="1100"/>
        </a:p>
      </xdr:txBody>
    </xdr:sp>
    <xdr:clientData/>
  </xdr:twoCellAnchor>
  <xdr:twoCellAnchor>
    <xdr:from>
      <xdr:col>19</xdr:col>
      <xdr:colOff>15679</xdr:colOff>
      <xdr:row>47</xdr:row>
      <xdr:rowOff>62717</xdr:rowOff>
    </xdr:from>
    <xdr:to>
      <xdr:col>20</xdr:col>
      <xdr:colOff>595801</xdr:colOff>
      <xdr:row>49</xdr:row>
      <xdr:rowOff>86236</xdr:rowOff>
    </xdr:to>
    <xdr:sp macro="" textlink="">
      <xdr:nvSpPr>
        <xdr:cNvPr id="18" name="角丸四角形吹き出し 17">
          <a:extLst>
            <a:ext uri="{FF2B5EF4-FFF2-40B4-BE49-F238E27FC236}">
              <a16:creationId xmlns:a16="http://schemas.microsoft.com/office/drawing/2014/main" id="{437C8D44-9A99-F34C-A648-FEB5B6E2912B}"/>
            </a:ext>
          </a:extLst>
        </xdr:cNvPr>
        <xdr:cNvSpPr/>
      </xdr:nvSpPr>
      <xdr:spPr>
        <a:xfrm>
          <a:off x="15655494" y="8537223"/>
          <a:ext cx="1403270" cy="384136"/>
        </a:xfrm>
        <a:prstGeom prst="wedgeRoundRectCallout">
          <a:avLst>
            <a:gd name="adj1" fmla="val 28087"/>
            <a:gd name="adj2" fmla="val 153338"/>
            <a:gd name="adj3" fmla="val 16667"/>
          </a:avLst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vi-VN" altLang="ja-JP" sz="1100"/>
            <a:t>Lưu bảng cần tạo</a:t>
          </a:r>
          <a:endParaRPr kumimoji="1" lang="ja-JP" altLang="en-US" sz="1100"/>
        </a:p>
      </xdr:txBody>
    </xdr:sp>
    <xdr:clientData/>
  </xdr:twoCellAnchor>
  <xdr:oneCellAnchor>
    <xdr:from>
      <xdr:col>10</xdr:col>
      <xdr:colOff>86235</xdr:colOff>
      <xdr:row>51</xdr:row>
      <xdr:rowOff>70554</xdr:rowOff>
    </xdr:from>
    <xdr:ext cx="1149354" cy="264560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C9D1BCDF-2158-2C4B-89E5-64875FF390AB}"/>
            </a:ext>
          </a:extLst>
        </xdr:cNvPr>
        <xdr:cNvSpPr txBox="1"/>
      </xdr:nvSpPr>
      <xdr:spPr>
        <a:xfrm>
          <a:off x="8317716" y="9266295"/>
          <a:ext cx="1149354" cy="26456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vi-VN" altLang="ja-JP" sz="1100" i="1">
              <a:solidFill>
                <a:schemeClr val="accent1"/>
              </a:solidFill>
            </a:rPr>
            <a:t>rongvangit.com</a:t>
          </a:r>
          <a:endParaRPr kumimoji="1" lang="ja-JP" altLang="en-US" sz="1100" i="1">
            <a:solidFill>
              <a:schemeClr val="accent1"/>
            </a:solidFill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D4843-E1AF-46E1-93DE-12743C81C6B4}">
  <dimension ref="A3:AI71"/>
  <sheetViews>
    <sheetView topLeftCell="M16" zoomScale="117" zoomScaleNormal="85" workbookViewId="0">
      <selection activeCell="AI40" sqref="AI40"/>
    </sheetView>
  </sheetViews>
  <sheetFormatPr baseColWidth="10" defaultColWidth="8.83203125" defaultRowHeight="14"/>
  <cols>
    <col min="2" max="2" width="9" bestFit="1" customWidth="1"/>
    <col min="5" max="7" width="9" bestFit="1" customWidth="1"/>
    <col min="10" max="12" width="9" bestFit="1" customWidth="1"/>
    <col min="13" max="14" width="11" bestFit="1" customWidth="1"/>
    <col min="18" max="18" width="9" bestFit="1" customWidth="1"/>
    <col min="19" max="19" width="14.6640625" customWidth="1"/>
    <col min="26" max="26" width="11.33203125" customWidth="1"/>
  </cols>
  <sheetData>
    <row r="3" spans="1:28">
      <c r="A3" s="1" t="s">
        <v>96</v>
      </c>
      <c r="B3" s="1"/>
      <c r="D3" s="1" t="s">
        <v>9</v>
      </c>
      <c r="E3" s="1"/>
      <c r="F3" s="1"/>
      <c r="G3" s="1"/>
      <c r="J3" s="1" t="s">
        <v>146</v>
      </c>
      <c r="K3" s="1"/>
      <c r="L3" s="1"/>
      <c r="M3" s="1"/>
      <c r="N3" s="1"/>
      <c r="Q3" s="1" t="s">
        <v>4</v>
      </c>
      <c r="R3" s="1"/>
      <c r="S3" s="1"/>
      <c r="V3" t="s">
        <v>48</v>
      </c>
    </row>
    <row r="4" spans="1:28">
      <c r="A4" s="1" t="s">
        <v>1</v>
      </c>
      <c r="B4" s="1">
        <v>1</v>
      </c>
      <c r="D4" s="1" t="s">
        <v>1</v>
      </c>
      <c r="E4" s="1">
        <v>1</v>
      </c>
      <c r="F4" s="1">
        <v>2</v>
      </c>
      <c r="G4" s="1">
        <v>3</v>
      </c>
      <c r="J4" s="1" t="s">
        <v>1</v>
      </c>
      <c r="K4" s="1" t="s">
        <v>11</v>
      </c>
      <c r="L4" s="1" t="s">
        <v>10</v>
      </c>
      <c r="M4" s="2" t="s">
        <v>38</v>
      </c>
      <c r="N4" s="2" t="s">
        <v>39</v>
      </c>
      <c r="Q4" s="1" t="s">
        <v>1</v>
      </c>
      <c r="R4" s="1">
        <v>1</v>
      </c>
      <c r="S4" s="1">
        <v>2</v>
      </c>
      <c r="V4" t="s">
        <v>1</v>
      </c>
      <c r="X4" s="1" t="s">
        <v>146</v>
      </c>
      <c r="Y4" s="1"/>
      <c r="Z4" s="1"/>
      <c r="AA4" s="1"/>
      <c r="AB4" s="1"/>
    </row>
    <row r="5" spans="1:28">
      <c r="A5" s="1" t="s">
        <v>6</v>
      </c>
      <c r="B5" s="1" t="s">
        <v>20</v>
      </c>
      <c r="D5" s="1" t="s">
        <v>13</v>
      </c>
      <c r="E5" s="1" t="s">
        <v>14</v>
      </c>
      <c r="F5" s="1" t="s">
        <v>16</v>
      </c>
      <c r="G5" s="1" t="s">
        <v>18</v>
      </c>
      <c r="J5" s="1">
        <v>1</v>
      </c>
      <c r="K5" s="1">
        <v>1</v>
      </c>
      <c r="L5" s="1">
        <v>1</v>
      </c>
      <c r="M5" s="5">
        <v>44631</v>
      </c>
      <c r="N5" s="5">
        <v>44632</v>
      </c>
      <c r="Q5" s="1" t="s">
        <v>10</v>
      </c>
      <c r="R5" s="1">
        <v>1</v>
      </c>
      <c r="S5" s="1">
        <v>2</v>
      </c>
      <c r="X5" s="1" t="s">
        <v>1</v>
      </c>
      <c r="Y5" s="1" t="s">
        <v>218</v>
      </c>
      <c r="Z5" s="1" t="s">
        <v>219</v>
      </c>
      <c r="AA5" s="2" t="s">
        <v>38</v>
      </c>
      <c r="AB5" s="2" t="s">
        <v>39</v>
      </c>
    </row>
    <row r="6" spans="1:28">
      <c r="A6" s="1" t="s">
        <v>8</v>
      </c>
      <c r="B6" s="1" t="s">
        <v>21</v>
      </c>
      <c r="D6" s="1" t="s">
        <v>2</v>
      </c>
      <c r="E6" s="1" t="s">
        <v>15</v>
      </c>
      <c r="F6" s="1" t="s">
        <v>17</v>
      </c>
      <c r="G6" s="1" t="s">
        <v>19</v>
      </c>
      <c r="J6" s="1">
        <v>2</v>
      </c>
      <c r="K6" s="1">
        <v>1</v>
      </c>
      <c r="L6" s="1">
        <v>2</v>
      </c>
      <c r="M6" s="5">
        <v>44631</v>
      </c>
      <c r="N6" s="5">
        <v>44632</v>
      </c>
      <c r="Q6" s="1" t="s">
        <v>4</v>
      </c>
      <c r="R6" s="1">
        <v>50</v>
      </c>
      <c r="S6" s="1">
        <v>100</v>
      </c>
      <c r="X6" s="1">
        <v>1</v>
      </c>
      <c r="Y6" s="1">
        <v>1</v>
      </c>
      <c r="Z6" s="1">
        <v>1</v>
      </c>
      <c r="AA6" s="5">
        <v>44631</v>
      </c>
      <c r="AB6" s="5">
        <v>44632</v>
      </c>
    </row>
    <row r="7" spans="1:28">
      <c r="A7" s="1" t="s">
        <v>7</v>
      </c>
      <c r="B7" s="1" t="s">
        <v>22</v>
      </c>
      <c r="D7" s="1" t="s">
        <v>3</v>
      </c>
      <c r="E7" s="1"/>
      <c r="F7" s="1"/>
      <c r="G7" s="1"/>
      <c r="J7" s="1">
        <v>3</v>
      </c>
      <c r="K7" s="1">
        <v>1</v>
      </c>
      <c r="L7" s="1">
        <v>3</v>
      </c>
      <c r="M7" s="5">
        <v>44631</v>
      </c>
      <c r="N7" s="5">
        <v>44632</v>
      </c>
      <c r="X7" s="1">
        <v>2</v>
      </c>
      <c r="Y7" s="1">
        <v>1</v>
      </c>
      <c r="Z7" s="1">
        <v>2</v>
      </c>
      <c r="AA7" s="5">
        <v>44631</v>
      </c>
      <c r="AB7" s="5">
        <v>44632</v>
      </c>
    </row>
    <row r="8" spans="1:28" ht="45">
      <c r="A8" s="2" t="s">
        <v>25</v>
      </c>
      <c r="B8" s="3" t="s">
        <v>26</v>
      </c>
      <c r="J8" s="1">
        <v>4</v>
      </c>
      <c r="K8" s="1">
        <v>2</v>
      </c>
      <c r="L8" s="1">
        <v>2</v>
      </c>
      <c r="M8" s="5">
        <v>44631</v>
      </c>
      <c r="N8" s="5">
        <v>44632</v>
      </c>
      <c r="X8" s="1">
        <v>3</v>
      </c>
      <c r="Y8" s="1">
        <v>1</v>
      </c>
      <c r="Z8" s="1">
        <v>3</v>
      </c>
      <c r="AA8" s="5">
        <v>44631</v>
      </c>
      <c r="AB8" s="5">
        <v>44632</v>
      </c>
    </row>
    <row r="9" spans="1:28">
      <c r="J9" s="1">
        <v>5</v>
      </c>
      <c r="K9" s="1">
        <v>3</v>
      </c>
      <c r="L9" s="1">
        <v>1</v>
      </c>
      <c r="M9" s="5">
        <v>44631</v>
      </c>
      <c r="N9" s="5">
        <v>44632</v>
      </c>
      <c r="X9" s="1">
        <v>4</v>
      </c>
      <c r="Y9" s="1">
        <v>2</v>
      </c>
      <c r="Z9" s="1">
        <v>2</v>
      </c>
      <c r="AA9" s="5">
        <v>44631</v>
      </c>
      <c r="AB9" s="5">
        <v>44632</v>
      </c>
    </row>
    <row r="10" spans="1:28">
      <c r="J10" s="1">
        <v>6</v>
      </c>
      <c r="K10" s="1">
        <v>3</v>
      </c>
      <c r="L10" s="1">
        <v>3</v>
      </c>
      <c r="M10" s="5">
        <v>44631</v>
      </c>
      <c r="N10" s="5">
        <v>44632</v>
      </c>
      <c r="X10" s="1">
        <v>5</v>
      </c>
      <c r="Y10" s="1">
        <v>3</v>
      </c>
      <c r="Z10" s="1">
        <v>1</v>
      </c>
      <c r="AA10" s="5">
        <v>44631</v>
      </c>
      <c r="AB10" s="5">
        <v>44632</v>
      </c>
    </row>
    <row r="11" spans="1:28">
      <c r="A11" s="1" t="s">
        <v>97</v>
      </c>
      <c r="B11" s="1"/>
      <c r="J11" s="1">
        <v>7</v>
      </c>
      <c r="K11" s="1">
        <v>3</v>
      </c>
      <c r="L11" s="1">
        <v>4</v>
      </c>
      <c r="M11" s="5">
        <v>44631</v>
      </c>
      <c r="N11" s="5">
        <v>44632</v>
      </c>
      <c r="X11" s="1">
        <v>6</v>
      </c>
      <c r="Y11" s="1">
        <v>3</v>
      </c>
      <c r="Z11" s="1">
        <v>3</v>
      </c>
      <c r="AA11" s="5">
        <v>44631</v>
      </c>
      <c r="AB11" s="5">
        <v>44632</v>
      </c>
    </row>
    <row r="12" spans="1:28">
      <c r="A12" s="1" t="s">
        <v>1</v>
      </c>
      <c r="B12" s="1">
        <v>1</v>
      </c>
      <c r="X12" s="1">
        <v>7</v>
      </c>
      <c r="Y12" s="1">
        <v>3</v>
      </c>
      <c r="Z12" s="1">
        <v>4</v>
      </c>
      <c r="AA12" s="5">
        <v>44631</v>
      </c>
      <c r="AB12" s="5">
        <v>44632</v>
      </c>
    </row>
    <row r="13" spans="1:28">
      <c r="A13" s="1" t="s">
        <v>6</v>
      </c>
      <c r="B13" s="1" t="s">
        <v>20</v>
      </c>
    </row>
    <row r="14" spans="1:28">
      <c r="A14" s="1" t="s">
        <v>8</v>
      </c>
      <c r="B14" s="1" t="s">
        <v>42</v>
      </c>
    </row>
    <row r="15" spans="1:28">
      <c r="A15" s="1" t="s">
        <v>7</v>
      </c>
      <c r="B15" s="1" t="s">
        <v>22</v>
      </c>
    </row>
    <row r="16" spans="1:28" ht="45">
      <c r="A16" s="2" t="s">
        <v>25</v>
      </c>
      <c r="B16" s="3" t="s">
        <v>26</v>
      </c>
      <c r="J16" s="1" t="s">
        <v>147</v>
      </c>
      <c r="K16" s="1"/>
      <c r="L16" s="1"/>
      <c r="M16" s="1"/>
      <c r="N16" s="1"/>
      <c r="Q16" t="s">
        <v>32</v>
      </c>
      <c r="X16" t="s">
        <v>220</v>
      </c>
    </row>
    <row r="17" spans="1:35">
      <c r="J17" s="1" t="s">
        <v>1</v>
      </c>
      <c r="K17" s="1" t="s">
        <v>46</v>
      </c>
      <c r="L17" s="1" t="s">
        <v>10</v>
      </c>
      <c r="M17" s="2" t="s">
        <v>38</v>
      </c>
      <c r="N17" s="2" t="s">
        <v>39</v>
      </c>
      <c r="R17" s="1" t="s">
        <v>4</v>
      </c>
      <c r="Z17" t="s">
        <v>221</v>
      </c>
    </row>
    <row r="18" spans="1:35">
      <c r="J18" s="1">
        <v>1</v>
      </c>
      <c r="K18" s="1">
        <v>1</v>
      </c>
      <c r="L18" s="1">
        <v>1</v>
      </c>
      <c r="M18" s="5">
        <v>44631</v>
      </c>
      <c r="N18" s="5">
        <v>44632</v>
      </c>
      <c r="Z18" t="s">
        <v>222</v>
      </c>
    </row>
    <row r="19" spans="1:35">
      <c r="A19" s="1" t="s">
        <v>98</v>
      </c>
      <c r="B19" s="1"/>
      <c r="J19" s="1">
        <v>2</v>
      </c>
      <c r="K19" s="1">
        <v>1</v>
      </c>
      <c r="L19" s="1">
        <v>2</v>
      </c>
      <c r="M19" s="5">
        <v>44631</v>
      </c>
      <c r="N19" s="5">
        <v>44632</v>
      </c>
    </row>
    <row r="20" spans="1:35">
      <c r="A20" s="1" t="s">
        <v>1</v>
      </c>
      <c r="B20" s="1">
        <v>1</v>
      </c>
      <c r="J20" s="1">
        <v>3</v>
      </c>
      <c r="K20" s="1">
        <v>1</v>
      </c>
      <c r="L20" s="1">
        <v>3</v>
      </c>
      <c r="M20" s="5">
        <v>44631</v>
      </c>
      <c r="N20" s="5">
        <v>44632</v>
      </c>
      <c r="R20" t="s">
        <v>33</v>
      </c>
      <c r="Y20">
        <v>1</v>
      </c>
      <c r="Z20" t="s">
        <v>143</v>
      </c>
    </row>
    <row r="21" spans="1:35">
      <c r="A21" s="1" t="s">
        <v>6</v>
      </c>
      <c r="B21" s="1" t="s">
        <v>20</v>
      </c>
      <c r="J21" s="1">
        <v>4</v>
      </c>
      <c r="K21" s="1">
        <v>2</v>
      </c>
      <c r="L21" s="1">
        <v>2</v>
      </c>
      <c r="M21" s="5">
        <v>44631</v>
      </c>
      <c r="N21" s="5">
        <v>44632</v>
      </c>
      <c r="AA21" t="s">
        <v>220</v>
      </c>
    </row>
    <row r="22" spans="1:35">
      <c r="A22" s="1" t="s">
        <v>8</v>
      </c>
      <c r="B22" s="1" t="s">
        <v>43</v>
      </c>
      <c r="J22" s="1">
        <v>5</v>
      </c>
      <c r="K22" s="1">
        <v>3</v>
      </c>
      <c r="L22" s="1">
        <v>1</v>
      </c>
      <c r="M22" s="5">
        <v>44631</v>
      </c>
      <c r="N22" s="5">
        <v>44632</v>
      </c>
    </row>
    <row r="23" spans="1:35">
      <c r="A23" s="1" t="s">
        <v>7</v>
      </c>
      <c r="B23" s="1" t="s">
        <v>22</v>
      </c>
      <c r="J23" s="1">
        <v>6</v>
      </c>
      <c r="K23" s="1">
        <v>3</v>
      </c>
      <c r="L23" s="1">
        <v>3</v>
      </c>
      <c r="M23" s="5">
        <v>44631</v>
      </c>
      <c r="N23" s="5">
        <v>44632</v>
      </c>
      <c r="Y23">
        <v>2</v>
      </c>
      <c r="Z23" t="s">
        <v>128</v>
      </c>
    </row>
    <row r="24" spans="1:35" ht="45">
      <c r="A24" s="2" t="s">
        <v>25</v>
      </c>
      <c r="B24" s="3" t="s">
        <v>26</v>
      </c>
      <c r="J24" s="1">
        <v>7</v>
      </c>
      <c r="K24" s="1">
        <v>3</v>
      </c>
      <c r="L24" s="1">
        <v>4</v>
      </c>
      <c r="M24" s="5">
        <v>44631</v>
      </c>
      <c r="N24" s="5">
        <v>44632</v>
      </c>
      <c r="AA24" t="s">
        <v>223</v>
      </c>
      <c r="AB24" t="s">
        <v>220</v>
      </c>
    </row>
    <row r="25" spans="1:35">
      <c r="AA25" t="s">
        <v>224</v>
      </c>
      <c r="AB25" t="s">
        <v>225</v>
      </c>
    </row>
    <row r="27" spans="1:35">
      <c r="Q27" t="s">
        <v>32</v>
      </c>
      <c r="AA27" t="s">
        <v>226</v>
      </c>
      <c r="AG27">
        <v>25</v>
      </c>
      <c r="AH27">
        <v>56</v>
      </c>
      <c r="AI27">
        <v>1.6</v>
      </c>
    </row>
    <row r="28" spans="1:35">
      <c r="J28" s="1" t="s">
        <v>148</v>
      </c>
      <c r="K28" s="1"/>
      <c r="L28" s="1"/>
      <c r="M28" s="1"/>
      <c r="N28" s="1"/>
      <c r="R28" t="s">
        <v>51</v>
      </c>
    </row>
    <row r="29" spans="1:35">
      <c r="J29" s="1" t="s">
        <v>1</v>
      </c>
      <c r="K29" s="1" t="s">
        <v>47</v>
      </c>
      <c r="L29" s="1" t="s">
        <v>10</v>
      </c>
      <c r="M29" s="2" t="s">
        <v>38</v>
      </c>
      <c r="N29" s="2" t="s">
        <v>39</v>
      </c>
      <c r="S29" t="s">
        <v>53</v>
      </c>
      <c r="AA29" t="s">
        <v>227</v>
      </c>
      <c r="AH29">
        <f>AH27/(AI27*AI27)</f>
        <v>21.874999999999996</v>
      </c>
    </row>
    <row r="30" spans="1:35" ht="15">
      <c r="J30" s="1">
        <v>1</v>
      </c>
      <c r="K30" s="1">
        <v>1</v>
      </c>
      <c r="L30" s="1">
        <v>1</v>
      </c>
      <c r="M30" s="5">
        <v>44631</v>
      </c>
      <c r="N30" s="5">
        <v>44632</v>
      </c>
      <c r="T30" t="s">
        <v>54</v>
      </c>
      <c r="AA30" t="s">
        <v>228</v>
      </c>
    </row>
    <row r="31" spans="1:35">
      <c r="J31" s="1">
        <v>2</v>
      </c>
      <c r="K31" s="1">
        <v>1</v>
      </c>
      <c r="L31" s="1">
        <v>2</v>
      </c>
      <c r="M31" s="5">
        <v>44631</v>
      </c>
      <c r="N31" s="5">
        <v>44632</v>
      </c>
      <c r="S31" t="s">
        <v>0</v>
      </c>
      <c r="AA31" t="s">
        <v>229</v>
      </c>
    </row>
    <row r="32" spans="1:35" ht="15">
      <c r="J32" s="1">
        <v>3</v>
      </c>
      <c r="K32" s="1">
        <v>1</v>
      </c>
      <c r="L32" s="1">
        <v>3</v>
      </c>
      <c r="M32" s="5">
        <v>44631</v>
      </c>
      <c r="N32" s="5">
        <v>44632</v>
      </c>
      <c r="T32" t="s">
        <v>52</v>
      </c>
      <c r="AA32" t="s">
        <v>230</v>
      </c>
    </row>
    <row r="33" spans="1:35" ht="15">
      <c r="J33" s="1">
        <v>4</v>
      </c>
      <c r="K33" s="1">
        <v>2</v>
      </c>
      <c r="L33" s="1">
        <v>2</v>
      </c>
      <c r="M33" s="5">
        <v>44631</v>
      </c>
      <c r="N33" s="5">
        <v>44632</v>
      </c>
      <c r="U33" t="s">
        <v>55</v>
      </c>
      <c r="V33" t="s">
        <v>56</v>
      </c>
      <c r="W33" t="s">
        <v>57</v>
      </c>
      <c r="AH33">
        <v>51</v>
      </c>
      <c r="AI33">
        <v>1.6</v>
      </c>
    </row>
    <row r="34" spans="1:35">
      <c r="J34" s="1">
        <v>5</v>
      </c>
      <c r="K34" s="1">
        <v>3</v>
      </c>
      <c r="L34" s="1">
        <v>1</v>
      </c>
      <c r="M34" s="5">
        <v>44631</v>
      </c>
      <c r="N34" s="5">
        <v>44632</v>
      </c>
      <c r="S34" t="s">
        <v>34</v>
      </c>
      <c r="Z34" t="s">
        <v>231</v>
      </c>
      <c r="AH34">
        <f>AH33/(AI33*2)</f>
        <v>15.9375</v>
      </c>
    </row>
    <row r="35" spans="1:35" ht="15">
      <c r="J35" s="1">
        <v>6</v>
      </c>
      <c r="K35" s="1">
        <v>3</v>
      </c>
      <c r="L35" s="1">
        <v>3</v>
      </c>
      <c r="M35" s="5">
        <v>44631</v>
      </c>
      <c r="N35" s="5">
        <v>44632</v>
      </c>
      <c r="T35" t="s">
        <v>55</v>
      </c>
      <c r="U35" t="s">
        <v>56</v>
      </c>
      <c r="V35" t="s">
        <v>57</v>
      </c>
      <c r="AA35" t="s">
        <v>232</v>
      </c>
    </row>
    <row r="36" spans="1:35">
      <c r="J36" s="1">
        <v>7</v>
      </c>
      <c r="K36" s="1">
        <v>3</v>
      </c>
      <c r="L36" s="1">
        <v>4</v>
      </c>
      <c r="M36" s="5">
        <v>44631</v>
      </c>
      <c r="N36" s="5">
        <v>44632</v>
      </c>
    </row>
    <row r="37" spans="1:35" ht="18">
      <c r="Q37" t="s">
        <v>58</v>
      </c>
      <c r="AI37" s="28">
        <v>41.363999999999997</v>
      </c>
    </row>
    <row r="38" spans="1:35">
      <c r="R38" t="s">
        <v>50</v>
      </c>
    </row>
    <row r="39" spans="1:35">
      <c r="R39" t="s">
        <v>51</v>
      </c>
      <c r="AI39">
        <v>41364</v>
      </c>
    </row>
    <row r="40" spans="1:35" ht="15">
      <c r="A40" s="1" t="s">
        <v>96</v>
      </c>
      <c r="C40" t="s">
        <v>99</v>
      </c>
      <c r="D40" t="s">
        <v>100</v>
      </c>
      <c r="E40" t="str">
        <f>"php artisan make:migration "&amp;A40</f>
        <v>php artisan make:migration posts</v>
      </c>
      <c r="F40" s="7" t="str">
        <f>"php artisan make:seeder "&amp;C40</f>
        <v>php artisan make:seeder AhCompanies</v>
      </c>
      <c r="G40" t="str">
        <f>"php artisan make:model Modules/Attendance/Model/"&amp;D40</f>
        <v>php artisan make:model Modules/Attendance/Model/AhCompany</v>
      </c>
      <c r="H40" t="str">
        <f>"use Modules\Attendance\Model\"&amp;D40&amp;";"</f>
        <v>use Modules\Attendance\Model\AhCompany;</v>
      </c>
      <c r="S40" t="s">
        <v>60</v>
      </c>
      <c r="Z40" t="s">
        <v>356</v>
      </c>
      <c r="AI40">
        <f>AI39/36</f>
        <v>1149</v>
      </c>
    </row>
    <row r="41" spans="1:35">
      <c r="A41" s="1" t="s">
        <v>97</v>
      </c>
      <c r="C41" t="s">
        <v>101</v>
      </c>
      <c r="D41" t="s">
        <v>102</v>
      </c>
      <c r="E41" t="str">
        <f>"php artisan make:migration "&amp;A41</f>
        <v>php artisan make:migration asks</v>
      </c>
      <c r="F41" s="7" t="str">
        <f>"php artisan make:seeder "&amp;C41</f>
        <v>php artisan make:seeder AhUsers</v>
      </c>
      <c r="G41" t="str">
        <f>"php artisan make:model Modules/Attendance/Model/"&amp;D41</f>
        <v>php artisan make:model Modules/Attendance/Model/AhUser</v>
      </c>
      <c r="H41" t="str">
        <f>"use Modules\Attendance\Model\"&amp;D41&amp;";"</f>
        <v>use Modules\Attendance\Model\AhUser;</v>
      </c>
      <c r="T41" t="s">
        <v>53</v>
      </c>
      <c r="AA41" t="s">
        <v>357</v>
      </c>
    </row>
    <row r="42" spans="1:35" ht="15">
      <c r="A42" s="1" t="s">
        <v>9</v>
      </c>
      <c r="C42" s="8" t="s">
        <v>103</v>
      </c>
      <c r="D42" s="8" t="s">
        <v>104</v>
      </c>
      <c r="E42" t="str">
        <f>"php artisan make:migration "&amp;A42</f>
        <v>php artisan make:migration tags</v>
      </c>
      <c r="F42" s="7" t="str">
        <f>"php artisan make:seeder "&amp;C42</f>
        <v>php artisan make:seeder AhProjects</v>
      </c>
      <c r="G42" t="str">
        <f>"php artisan make:model Modules/Attendance/Model/"&amp;D42</f>
        <v>php artisan make:model Modules/Attendance/Model/AhProject</v>
      </c>
      <c r="H42" t="str">
        <f>"use Modules\Attendance\Model\"&amp;D42&amp;";"</f>
        <v>use Modules\Attendance\Model\AhProject;</v>
      </c>
      <c r="T42" t="s">
        <v>54</v>
      </c>
    </row>
    <row r="43" spans="1:35">
      <c r="A43" s="1" t="s">
        <v>12</v>
      </c>
      <c r="B43" s="9"/>
      <c r="C43" t="s">
        <v>105</v>
      </c>
      <c r="D43" t="s">
        <v>106</v>
      </c>
      <c r="E43" t="str">
        <f t="shared" ref="E43:E44" si="0">"php artisan make:migration "&amp;A43</f>
        <v>php artisan make:migration post_tag_grp</v>
      </c>
      <c r="F43" s="7" t="str">
        <f t="shared" ref="F43:F44" si="1">"php artisan make:seeder "&amp;C43</f>
        <v>php artisan make:seeder AhDepartments</v>
      </c>
      <c r="G43" t="str">
        <f t="shared" ref="G43:G44" si="2">"php artisan make:model Modules/Attendance/Model/"&amp;D43</f>
        <v>php artisan make:model Modules/Attendance/Model/AhDepartment</v>
      </c>
      <c r="H43" t="str">
        <f t="shared" ref="H43:H44" si="3">"use Modules\Attendance\Model\"&amp;D43&amp;";"</f>
        <v>use Modules\Attendance\Model\AhDepartment;</v>
      </c>
      <c r="S43" t="s">
        <v>61</v>
      </c>
      <c r="Z43" t="s">
        <v>358</v>
      </c>
    </row>
    <row r="44" spans="1:35">
      <c r="A44" s="1" t="s">
        <v>44</v>
      </c>
      <c r="B44" s="9"/>
      <c r="C44" t="s">
        <v>107</v>
      </c>
      <c r="D44" t="s">
        <v>108</v>
      </c>
      <c r="E44" t="str">
        <f t="shared" si="0"/>
        <v>php artisan make:migration ask_tag_grp</v>
      </c>
      <c r="F44" s="7" t="str">
        <f t="shared" si="1"/>
        <v>php artisan make:seeder AhPositions</v>
      </c>
      <c r="G44" t="str">
        <f t="shared" si="2"/>
        <v>php artisan make:model Modules/Attendance/Model/AhPosition</v>
      </c>
      <c r="H44" t="str">
        <f t="shared" si="3"/>
        <v>use Modules\Attendance\Model\AhPosition;</v>
      </c>
      <c r="T44" t="s">
        <v>53</v>
      </c>
    </row>
    <row r="45" spans="1:35" ht="15">
      <c r="A45" s="1" t="s">
        <v>45</v>
      </c>
      <c r="T45" t="s">
        <v>54</v>
      </c>
    </row>
    <row r="47" spans="1:35">
      <c r="Q47" t="s">
        <v>59</v>
      </c>
    </row>
    <row r="48" spans="1:35" ht="15">
      <c r="S48" t="s">
        <v>49</v>
      </c>
      <c r="T48" t="s">
        <v>60</v>
      </c>
    </row>
    <row r="50" spans="17:20" ht="17">
      <c r="S50" t="s">
        <v>68</v>
      </c>
      <c r="T50" t="s">
        <v>69</v>
      </c>
    </row>
    <row r="53" spans="17:20">
      <c r="S53" t="s">
        <v>0</v>
      </c>
      <c r="T53" t="s">
        <v>70</v>
      </c>
    </row>
    <row r="55" spans="17:20" ht="15">
      <c r="S55" t="s">
        <v>67</v>
      </c>
    </row>
    <row r="57" spans="17:20" ht="15">
      <c r="S57" t="s">
        <v>62</v>
      </c>
    </row>
    <row r="62" spans="17:20" ht="15">
      <c r="Q62" t="s">
        <v>63</v>
      </c>
    </row>
    <row r="63" spans="17:20">
      <c r="R63" t="s">
        <v>51</v>
      </c>
    </row>
    <row r="64" spans="17:20" ht="17">
      <c r="S64" t="s">
        <v>64</v>
      </c>
    </row>
    <row r="65" spans="17:19" ht="15">
      <c r="S65" t="s">
        <v>65</v>
      </c>
    </row>
    <row r="66" spans="17:19" ht="15">
      <c r="S66" t="s">
        <v>66</v>
      </c>
    </row>
    <row r="70" spans="17:19">
      <c r="Q70" t="s">
        <v>71</v>
      </c>
    </row>
    <row r="71" spans="17:19" ht="15">
      <c r="R71" t="s">
        <v>72</v>
      </c>
    </row>
  </sheetData>
  <phoneticPr fontId="2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D7551-2482-4476-9A5D-379E7515669B}">
  <dimension ref="B1:T24"/>
  <sheetViews>
    <sheetView topLeftCell="A6" zoomScale="115" zoomScaleNormal="115" workbookViewId="0">
      <selection activeCell="J8" sqref="J8"/>
    </sheetView>
  </sheetViews>
  <sheetFormatPr baseColWidth="10" defaultColWidth="8.83203125" defaultRowHeight="14"/>
  <cols>
    <col min="10" max="10" width="12.33203125" customWidth="1"/>
    <col min="11" max="11" width="16.6640625" customWidth="1"/>
    <col min="16" max="16" width="11.6640625" customWidth="1"/>
  </cols>
  <sheetData>
    <row r="1" spans="2:20">
      <c r="S1" s="20"/>
      <c r="T1" s="20"/>
    </row>
    <row r="2" spans="2:20">
      <c r="B2" s="6" t="s">
        <v>109</v>
      </c>
      <c r="F2" s="6" t="s">
        <v>83</v>
      </c>
      <c r="J2" s="6" t="s">
        <v>73</v>
      </c>
      <c r="M2" s="6" t="s">
        <v>74</v>
      </c>
      <c r="P2" s="6" t="s">
        <v>75</v>
      </c>
      <c r="S2" s="21" t="s">
        <v>76</v>
      </c>
      <c r="T2" s="20"/>
    </row>
    <row r="3" spans="2:20">
      <c r="B3" t="s">
        <v>1</v>
      </c>
      <c r="F3" t="s">
        <v>6</v>
      </c>
      <c r="J3" t="s">
        <v>1</v>
      </c>
      <c r="M3" t="s">
        <v>1</v>
      </c>
      <c r="P3" t="s">
        <v>1</v>
      </c>
      <c r="S3" s="20" t="s">
        <v>1</v>
      </c>
      <c r="T3" s="20"/>
    </row>
    <row r="4" spans="2:20">
      <c r="B4" t="s">
        <v>35</v>
      </c>
      <c r="F4" t="s">
        <v>11</v>
      </c>
      <c r="J4" t="s">
        <v>6</v>
      </c>
      <c r="M4" t="s">
        <v>6</v>
      </c>
      <c r="P4" t="s">
        <v>6</v>
      </c>
      <c r="S4" s="20" t="s">
        <v>6</v>
      </c>
      <c r="T4" s="20"/>
    </row>
    <row r="5" spans="2:20">
      <c r="B5" t="s">
        <v>36</v>
      </c>
      <c r="J5" t="s">
        <v>11</v>
      </c>
      <c r="M5" t="s">
        <v>11</v>
      </c>
      <c r="N5" t="s">
        <v>81</v>
      </c>
      <c r="P5" t="s">
        <v>154</v>
      </c>
    </row>
    <row r="6" spans="2:20">
      <c r="B6" t="s">
        <v>37</v>
      </c>
      <c r="J6" t="s">
        <v>25</v>
      </c>
      <c r="M6" t="s">
        <v>25</v>
      </c>
    </row>
    <row r="7" spans="2:20" ht="60">
      <c r="B7" t="s">
        <v>25</v>
      </c>
      <c r="F7" t="s">
        <v>149</v>
      </c>
      <c r="J7" t="s">
        <v>77</v>
      </c>
      <c r="K7" t="s">
        <v>78</v>
      </c>
      <c r="M7" t="s">
        <v>79</v>
      </c>
      <c r="N7" s="4" t="s">
        <v>80</v>
      </c>
    </row>
    <row r="8" spans="2:20" ht="60">
      <c r="B8" t="s">
        <v>38</v>
      </c>
      <c r="C8" s="4" t="s">
        <v>41</v>
      </c>
      <c r="J8" s="19" t="s">
        <v>150</v>
      </c>
    </row>
    <row r="9" spans="2:20">
      <c r="B9" t="s">
        <v>40</v>
      </c>
      <c r="J9" t="s">
        <v>1</v>
      </c>
    </row>
    <row r="10" spans="2:20">
      <c r="J10" t="s">
        <v>6</v>
      </c>
    </row>
    <row r="11" spans="2:20">
      <c r="J11" s="19" t="s">
        <v>151</v>
      </c>
    </row>
    <row r="13" spans="2:20">
      <c r="B13" s="6" t="s">
        <v>82</v>
      </c>
      <c r="F13" s="6" t="s">
        <v>93</v>
      </c>
    </row>
    <row r="14" spans="2:20">
      <c r="B14" t="s">
        <v>6</v>
      </c>
      <c r="F14" t="s">
        <v>1</v>
      </c>
    </row>
    <row r="15" spans="2:20">
      <c r="B15" t="s">
        <v>46</v>
      </c>
      <c r="F15" t="s">
        <v>10</v>
      </c>
    </row>
    <row r="16" spans="2:20" ht="45">
      <c r="F16" t="s">
        <v>94</v>
      </c>
      <c r="G16" s="4" t="s">
        <v>95</v>
      </c>
    </row>
    <row r="18" spans="2:2">
      <c r="B18" s="6" t="s">
        <v>84</v>
      </c>
    </row>
    <row r="19" spans="2:2">
      <c r="B19" t="s">
        <v>6</v>
      </c>
    </row>
    <row r="20" spans="2:2">
      <c r="B20" t="s">
        <v>85</v>
      </c>
    </row>
    <row r="22" spans="2:2">
      <c r="B22" s="6" t="s">
        <v>86</v>
      </c>
    </row>
    <row r="23" spans="2:2">
      <c r="B23" t="s">
        <v>6</v>
      </c>
    </row>
    <row r="24" spans="2:2">
      <c r="B24" t="s">
        <v>87</v>
      </c>
    </row>
  </sheetData>
  <phoneticPr fontId="2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0CE8F-E941-4B07-8845-8A24AA315A04}">
  <dimension ref="B2:C9"/>
  <sheetViews>
    <sheetView workbookViewId="0">
      <selection activeCell="C10" sqref="C10"/>
    </sheetView>
  </sheetViews>
  <sheetFormatPr baseColWidth="10" defaultColWidth="8.83203125" defaultRowHeight="14"/>
  <sheetData>
    <row r="2" spans="2:3">
      <c r="B2" t="s">
        <v>88</v>
      </c>
    </row>
    <row r="3" spans="2:3" ht="15">
      <c r="C3" t="s">
        <v>89</v>
      </c>
    </row>
    <row r="5" spans="2:3" ht="17">
      <c r="C5" t="s">
        <v>90</v>
      </c>
    </row>
    <row r="7" spans="2:3" ht="17">
      <c r="C7" t="s">
        <v>91</v>
      </c>
    </row>
    <row r="9" spans="2:3" ht="15">
      <c r="C9" t="s">
        <v>92</v>
      </c>
    </row>
  </sheetData>
  <phoneticPr fontId="2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34EF4-1AE7-4CC7-95B7-F8353CD3ACFC}">
  <dimension ref="A1:AL155"/>
  <sheetViews>
    <sheetView topLeftCell="G55" zoomScale="125" workbookViewId="0">
      <selection activeCell="N65" sqref="N65"/>
    </sheetView>
  </sheetViews>
  <sheetFormatPr baseColWidth="10" defaultColWidth="8.83203125" defaultRowHeight="14"/>
  <cols>
    <col min="3" max="3" width="12.6640625" customWidth="1"/>
    <col min="4" max="4" width="15" customWidth="1"/>
    <col min="5" max="5" width="27.5" customWidth="1"/>
    <col min="6" max="6" width="30.33203125" customWidth="1"/>
    <col min="7" max="7" width="36" customWidth="1"/>
    <col min="14" max="14" width="14.1640625" bestFit="1" customWidth="1"/>
    <col min="15" max="15" width="13" bestFit="1" customWidth="1"/>
  </cols>
  <sheetData>
    <row r="1" spans="1:8">
      <c r="A1" s="1" t="s">
        <v>96</v>
      </c>
      <c r="C1" t="s">
        <v>110</v>
      </c>
      <c r="D1" t="s">
        <v>53</v>
      </c>
      <c r="E1" t="str">
        <f>"php artisan make:migration "&amp;A1</f>
        <v>php artisan make:migration posts</v>
      </c>
      <c r="F1" s="7" t="str">
        <f>"php artisan make:seeder "&amp;C1</f>
        <v>php artisan make:seeder Posts</v>
      </c>
      <c r="G1" t="str">
        <f>"php artisan make:model Model/"&amp;D1</f>
        <v>php artisan make:model Model/Post</v>
      </c>
      <c r="H1" t="str">
        <f>"php artisan make:model Modules/Attendance/Model/"&amp;D1</f>
        <v>php artisan make:model Modules/Attendance/Model/Post</v>
      </c>
    </row>
    <row r="2" spans="1:8">
      <c r="A2" s="1" t="s">
        <v>97</v>
      </c>
      <c r="C2" t="s">
        <v>111</v>
      </c>
      <c r="D2" t="s">
        <v>126</v>
      </c>
      <c r="E2" t="str">
        <f t="shared" ref="E2:E16" si="0">"php artisan make:migration "&amp;A2</f>
        <v>php artisan make:migration asks</v>
      </c>
      <c r="F2" s="7" t="str">
        <f t="shared" ref="F2:F16" si="1">"php artisan make:seeder "&amp;C2</f>
        <v>php artisan make:seeder Asks</v>
      </c>
      <c r="G2" t="str">
        <f t="shared" ref="G2:G12" si="2">"php artisan make:model Model/"&amp;D2</f>
        <v>php artisan make:model Model/Ask</v>
      </c>
    </row>
    <row r="3" spans="1:8">
      <c r="A3" s="1" t="s">
        <v>9</v>
      </c>
      <c r="C3" s="8" t="s">
        <v>112</v>
      </c>
      <c r="D3" s="8" t="s">
        <v>127</v>
      </c>
      <c r="E3" t="str">
        <f t="shared" si="0"/>
        <v>php artisan make:migration tags</v>
      </c>
      <c r="F3" s="7" t="str">
        <f t="shared" si="1"/>
        <v>php artisan make:seeder Tags</v>
      </c>
      <c r="G3" t="str">
        <f t="shared" si="2"/>
        <v>php artisan make:model Model/Tag</v>
      </c>
    </row>
    <row r="4" spans="1:8">
      <c r="A4" s="1" t="s">
        <v>12</v>
      </c>
      <c r="B4" s="9"/>
      <c r="C4" t="s">
        <v>113</v>
      </c>
      <c r="D4" t="s">
        <v>113</v>
      </c>
      <c r="E4" t="str">
        <f t="shared" si="0"/>
        <v>php artisan make:migration post_tag_grp</v>
      </c>
      <c r="F4" s="7" t="str">
        <f t="shared" si="1"/>
        <v>php artisan make:seeder PostTagGrp</v>
      </c>
      <c r="G4" t="str">
        <f t="shared" si="2"/>
        <v>php artisan make:model Model/PostTagGrp</v>
      </c>
    </row>
    <row r="5" spans="1:8">
      <c r="A5" s="1" t="s">
        <v>44</v>
      </c>
      <c r="B5" s="9"/>
      <c r="C5" t="s">
        <v>114</v>
      </c>
      <c r="D5" t="s">
        <v>114</v>
      </c>
      <c r="E5" t="str">
        <f t="shared" si="0"/>
        <v>php artisan make:migration ask_tag_grp</v>
      </c>
      <c r="F5" s="7" t="str">
        <f t="shared" si="1"/>
        <v>php artisan make:seeder AskTagGrp</v>
      </c>
      <c r="G5" t="str">
        <f t="shared" si="2"/>
        <v>php artisan make:model Model/AskTagGrp</v>
      </c>
    </row>
    <row r="6" spans="1:8">
      <c r="A6" s="1" t="s">
        <v>45</v>
      </c>
      <c r="C6" t="s">
        <v>115</v>
      </c>
      <c r="D6" t="s">
        <v>115</v>
      </c>
      <c r="E6" t="str">
        <f t="shared" si="0"/>
        <v>php artisan make:migration idea_tag_grp</v>
      </c>
      <c r="F6" s="7" t="str">
        <f t="shared" si="1"/>
        <v>php artisan make:seeder IdeaTagGrp</v>
      </c>
      <c r="G6" t="str">
        <f t="shared" si="2"/>
        <v>php artisan make:model Model/IdeaTagGrp</v>
      </c>
    </row>
    <row r="7" spans="1:8">
      <c r="A7" s="21" t="s">
        <v>109</v>
      </c>
      <c r="B7" s="20"/>
      <c r="C7" s="20" t="s">
        <v>116</v>
      </c>
      <c r="D7" s="20" t="s">
        <v>128</v>
      </c>
      <c r="E7" s="20" t="str">
        <f t="shared" si="0"/>
        <v>php artisan make:migration users</v>
      </c>
      <c r="F7" s="22" t="str">
        <f t="shared" si="1"/>
        <v>php artisan make:seeder Users</v>
      </c>
      <c r="G7" s="20" t="str">
        <f t="shared" si="2"/>
        <v>php artisan make:model Model/User</v>
      </c>
    </row>
    <row r="8" spans="1:8">
      <c r="A8" s="21" t="s">
        <v>82</v>
      </c>
      <c r="B8" s="20"/>
      <c r="C8" s="20" t="s">
        <v>117</v>
      </c>
      <c r="D8" s="20" t="s">
        <v>129</v>
      </c>
      <c r="E8" s="20" t="str">
        <f t="shared" si="0"/>
        <v>php artisan make:migration user_asks</v>
      </c>
      <c r="F8" s="22" t="str">
        <f t="shared" si="1"/>
        <v>php artisan make:seeder UserAsks</v>
      </c>
      <c r="G8" s="20" t="str">
        <f t="shared" si="2"/>
        <v>php artisan make:model Model/UserAsk</v>
      </c>
    </row>
    <row r="9" spans="1:8">
      <c r="A9" s="21" t="s">
        <v>84</v>
      </c>
      <c r="B9" s="20"/>
      <c r="C9" s="20" t="s">
        <v>118</v>
      </c>
      <c r="D9" s="20" t="s">
        <v>130</v>
      </c>
      <c r="E9" s="20" t="str">
        <f t="shared" si="0"/>
        <v>php artisan make:migration user_comments</v>
      </c>
      <c r="F9" s="22" t="str">
        <f t="shared" si="1"/>
        <v>php artisan make:seeder UserComments</v>
      </c>
      <c r="G9" s="20" t="str">
        <f t="shared" si="2"/>
        <v>php artisan make:model Model/UserComment</v>
      </c>
    </row>
    <row r="10" spans="1:8">
      <c r="A10" s="21" t="s">
        <v>86</v>
      </c>
      <c r="B10" s="20"/>
      <c r="C10" s="20" t="s">
        <v>119</v>
      </c>
      <c r="D10" s="20" t="s">
        <v>131</v>
      </c>
      <c r="E10" s="20" t="str">
        <f t="shared" si="0"/>
        <v>php artisan make:migration user_answears</v>
      </c>
      <c r="F10" s="22" t="str">
        <f t="shared" si="1"/>
        <v>php artisan make:seeder UserAnswears</v>
      </c>
      <c r="G10" s="20" t="str">
        <f t="shared" si="2"/>
        <v>php artisan make:model Model/UserAnswear</v>
      </c>
    </row>
    <row r="11" spans="1:8">
      <c r="A11" s="21" t="s">
        <v>93</v>
      </c>
      <c r="B11" s="20"/>
      <c r="C11" s="20" t="s">
        <v>120</v>
      </c>
      <c r="D11" s="20" t="s">
        <v>132</v>
      </c>
      <c r="E11" s="20" t="str">
        <f t="shared" si="0"/>
        <v>php artisan make:migration user_tags</v>
      </c>
      <c r="F11" s="22" t="str">
        <f t="shared" si="1"/>
        <v>php artisan make:seeder UserTags</v>
      </c>
      <c r="G11" s="20" t="str">
        <f t="shared" si="2"/>
        <v>php artisan make:model Model/UserTag</v>
      </c>
    </row>
    <row r="12" spans="1:8">
      <c r="A12" s="21" t="s">
        <v>83</v>
      </c>
      <c r="B12" s="20"/>
      <c r="C12" s="20" t="s">
        <v>121</v>
      </c>
      <c r="D12" s="20" t="s">
        <v>133</v>
      </c>
      <c r="E12" s="20" t="str">
        <f t="shared" si="0"/>
        <v>php artisan make:migration user_posts</v>
      </c>
      <c r="F12" s="22" t="str">
        <f t="shared" si="1"/>
        <v>php artisan make:seeder UserPosts</v>
      </c>
      <c r="G12" s="20" t="str">
        <f t="shared" si="2"/>
        <v>php artisan make:model Model/UserPost</v>
      </c>
    </row>
    <row r="13" spans="1:8">
      <c r="A13" s="6" t="s">
        <v>73</v>
      </c>
      <c r="C13" t="s">
        <v>122</v>
      </c>
      <c r="D13" t="s">
        <v>134</v>
      </c>
      <c r="E13" t="str">
        <f t="shared" si="0"/>
        <v>php artisan make:migration user_stocks</v>
      </c>
      <c r="F13" s="7" t="str">
        <f t="shared" si="1"/>
        <v>php artisan make:seeder UserStocks</v>
      </c>
      <c r="G13" t="str">
        <f>"php artisan make:model "&amp;D13</f>
        <v>php artisan make:model UserStock</v>
      </c>
    </row>
    <row r="14" spans="1:8">
      <c r="A14" s="6" t="s">
        <v>74</v>
      </c>
      <c r="C14" t="s">
        <v>123</v>
      </c>
      <c r="D14" t="s">
        <v>135</v>
      </c>
      <c r="E14" t="str">
        <f t="shared" si="0"/>
        <v>php artisan make:migration user_likes</v>
      </c>
      <c r="F14" s="7" t="str">
        <f t="shared" si="1"/>
        <v>php artisan make:seeder UserLikes</v>
      </c>
      <c r="G14" t="str">
        <f t="shared" ref="G14:G18" si="3">"php artisan make:model "&amp;D14</f>
        <v>php artisan make:model UserLike</v>
      </c>
    </row>
    <row r="15" spans="1:8">
      <c r="A15" s="6" t="s">
        <v>75</v>
      </c>
      <c r="C15" t="s">
        <v>124</v>
      </c>
      <c r="D15" t="s">
        <v>136</v>
      </c>
      <c r="E15" t="str">
        <f t="shared" si="0"/>
        <v>php artisan make:migration user_follows</v>
      </c>
      <c r="F15" s="7" t="str">
        <f t="shared" si="1"/>
        <v>php artisan make:seeder UserFollows</v>
      </c>
      <c r="G15" t="str">
        <f t="shared" si="3"/>
        <v>php artisan make:model UserFollow</v>
      </c>
    </row>
    <row r="16" spans="1:8">
      <c r="A16" s="6" t="s">
        <v>76</v>
      </c>
      <c r="C16" t="s">
        <v>125</v>
      </c>
      <c r="D16" t="s">
        <v>137</v>
      </c>
      <c r="E16" t="str">
        <f t="shared" si="0"/>
        <v>php artisan make:migration user_followers</v>
      </c>
      <c r="F16" s="7" t="str">
        <f t="shared" si="1"/>
        <v>php artisan make:seeder UserFollowers</v>
      </c>
      <c r="G16" s="20" t="str">
        <f t="shared" si="3"/>
        <v>php artisan make:model UserFollower</v>
      </c>
    </row>
    <row r="17" spans="1:9">
      <c r="A17" s="1" t="s">
        <v>98</v>
      </c>
      <c r="C17" t="s">
        <v>144</v>
      </c>
      <c r="D17" t="s">
        <v>145</v>
      </c>
      <c r="E17" t="str">
        <f t="shared" ref="E17" si="4">"php artisan make:migration "&amp;A17</f>
        <v>php artisan make:migration ideas</v>
      </c>
      <c r="F17" s="7" t="str">
        <f t="shared" ref="F17" si="5">"php artisan make:seeder "&amp;C17</f>
        <v>php artisan make:seeder Ideas</v>
      </c>
      <c r="G17" t="str">
        <f t="shared" si="3"/>
        <v>php artisan make:model Idea</v>
      </c>
    </row>
    <row r="18" spans="1:9">
      <c r="A18" s="19" t="s">
        <v>150</v>
      </c>
      <c r="C18" t="s">
        <v>152</v>
      </c>
      <c r="D18" t="s">
        <v>153</v>
      </c>
      <c r="E18" t="str">
        <f t="shared" ref="E18" si="6">"php artisan make:migration "&amp;A18</f>
        <v>php artisan make:migration user_categories</v>
      </c>
      <c r="F18" s="7" t="str">
        <f t="shared" ref="F18" si="7">"php artisan make:seeder "&amp;C18</f>
        <v>php artisan make:seeder UserCategories</v>
      </c>
      <c r="G18" t="str">
        <f t="shared" si="3"/>
        <v>php artisan make:model UserCategory</v>
      </c>
    </row>
    <row r="20" spans="1:9">
      <c r="A20" s="1" t="s">
        <v>266</v>
      </c>
      <c r="C20" s="1" t="s">
        <v>267</v>
      </c>
      <c r="D20" s="1" t="s">
        <v>268</v>
      </c>
      <c r="E20" t="str">
        <f t="shared" ref="E20:E21" si="8">"php artisan make:migration "&amp;A20</f>
        <v>php artisan make:migration comments</v>
      </c>
      <c r="F20" s="7" t="str">
        <f t="shared" ref="F20" si="9">"php artisan make:seeder "&amp;C20</f>
        <v>php artisan make:seeder Comments</v>
      </c>
      <c r="G20" t="str">
        <f>"php artisan make:model "&amp;D20</f>
        <v>php artisan make:model Comment</v>
      </c>
    </row>
    <row r="21" spans="1:9">
      <c r="A21" s="23" t="s">
        <v>269</v>
      </c>
      <c r="C21" t="s">
        <v>270</v>
      </c>
      <c r="D21" t="s">
        <v>271</v>
      </c>
      <c r="E21" s="23" t="str">
        <f t="shared" si="8"/>
        <v>php artisan make:migration comment_likes</v>
      </c>
      <c r="F21" s="7" t="str">
        <f t="shared" ref="F21" si="10">"php artisan make:seeder "&amp;C21</f>
        <v>php artisan make:seeder CommentLikes</v>
      </c>
      <c r="G21" t="str">
        <f>"php artisan make:model "&amp;D21</f>
        <v>php artisan make:model CommentLike</v>
      </c>
    </row>
    <row r="23" spans="1:9">
      <c r="C23" s="16"/>
    </row>
    <row r="24" spans="1:9">
      <c r="C24" s="17"/>
    </row>
    <row r="25" spans="1:9">
      <c r="B25" s="10"/>
      <c r="C25" t="s">
        <v>163</v>
      </c>
      <c r="D25" s="11" t="str">
        <f>"php artisan module:make "&amp;C25</f>
        <v>php artisan module:make Common</v>
      </c>
      <c r="F25" s="16" t="s">
        <v>71</v>
      </c>
      <c r="H25">
        <v>1.7999999999999999E-2</v>
      </c>
      <c r="I25">
        <v>1</v>
      </c>
    </row>
    <row r="26" spans="1:9">
      <c r="B26" s="12"/>
      <c r="D26" s="11"/>
      <c r="F26" s="17" t="s">
        <v>138</v>
      </c>
      <c r="I26">
        <f>I25/H25</f>
        <v>55.555555555555557</v>
      </c>
    </row>
    <row r="27" spans="1:9">
      <c r="B27" s="14"/>
      <c r="D27" s="11"/>
      <c r="F27" s="18" t="s">
        <v>139</v>
      </c>
    </row>
    <row r="28" spans="1:9">
      <c r="B28" s="10"/>
      <c r="C28" s="16"/>
      <c r="D28" s="11"/>
      <c r="F28" s="16" t="s">
        <v>126</v>
      </c>
    </row>
    <row r="29" spans="1:9">
      <c r="B29" s="12"/>
      <c r="C29" s="17"/>
      <c r="D29" s="11"/>
      <c r="F29" s="17" t="s">
        <v>140</v>
      </c>
    </row>
    <row r="30" spans="1:9">
      <c r="B30" s="14"/>
      <c r="C30" s="18"/>
      <c r="D30" s="11"/>
      <c r="F30" s="18" t="s">
        <v>141</v>
      </c>
    </row>
    <row r="31" spans="1:9">
      <c r="B31" s="10"/>
      <c r="C31" s="16" t="s">
        <v>128</v>
      </c>
      <c r="D31" s="11" t="str">
        <f>"php artisan module:make "&amp;C31</f>
        <v>php artisan module:make User</v>
      </c>
      <c r="F31" s="16" t="s">
        <v>128</v>
      </c>
    </row>
    <row r="32" spans="1:9">
      <c r="B32" s="12"/>
      <c r="C32" s="17" t="s">
        <v>142</v>
      </c>
      <c r="D32" s="13" t="str">
        <f>"php artisan module:make "&amp;C32</f>
        <v>php artisan module:make Admin</v>
      </c>
      <c r="F32" s="17" t="s">
        <v>142</v>
      </c>
    </row>
    <row r="33" spans="2:10">
      <c r="B33" s="14"/>
      <c r="C33" s="18" t="s">
        <v>143</v>
      </c>
      <c r="D33" s="15" t="str">
        <f>"php artisan module:make "&amp;C33</f>
        <v>php artisan module:make Client</v>
      </c>
      <c r="F33" s="18" t="s">
        <v>143</v>
      </c>
    </row>
    <row r="36" spans="2:10">
      <c r="D36" t="s">
        <v>155</v>
      </c>
      <c r="E36" t="s">
        <v>160</v>
      </c>
      <c r="F36" t="s">
        <v>156</v>
      </c>
    </row>
    <row r="37" spans="2:10">
      <c r="C37" t="s">
        <v>163</v>
      </c>
      <c r="D37" t="s">
        <v>71</v>
      </c>
      <c r="F37" t="s">
        <v>164</v>
      </c>
    </row>
    <row r="38" spans="2:10">
      <c r="D38" s="17" t="s">
        <v>138</v>
      </c>
      <c r="E38" t="s">
        <v>161</v>
      </c>
      <c r="F38" t="s">
        <v>68</v>
      </c>
    </row>
    <row r="39" spans="2:10">
      <c r="E39" s="17" t="s">
        <v>127</v>
      </c>
      <c r="F39" t="s">
        <v>157</v>
      </c>
      <c r="I39" t="s">
        <v>128</v>
      </c>
      <c r="J39" s="18" t="s">
        <v>139</v>
      </c>
    </row>
    <row r="40" spans="2:10">
      <c r="E40" s="23" t="s">
        <v>128</v>
      </c>
      <c r="F40" t="s">
        <v>158</v>
      </c>
      <c r="J40" s="16" t="s">
        <v>126</v>
      </c>
    </row>
    <row r="41" spans="2:10">
      <c r="E41" s="23" t="s">
        <v>162</v>
      </c>
      <c r="F41" t="s">
        <v>159</v>
      </c>
      <c r="J41" s="17" t="s">
        <v>140</v>
      </c>
    </row>
    <row r="42" spans="2:10">
      <c r="D42" t="s">
        <v>139</v>
      </c>
      <c r="E42" t="s">
        <v>161</v>
      </c>
      <c r="F42" t="s">
        <v>49</v>
      </c>
      <c r="J42" s="18" t="s">
        <v>141</v>
      </c>
    </row>
    <row r="43" spans="2:10">
      <c r="E43" s="17" t="s">
        <v>127</v>
      </c>
      <c r="F43" t="s">
        <v>165</v>
      </c>
    </row>
    <row r="45" spans="2:10">
      <c r="D45" t="s">
        <v>167</v>
      </c>
      <c r="E45" t="s">
        <v>139</v>
      </c>
      <c r="F45" t="s">
        <v>166</v>
      </c>
    </row>
    <row r="46" spans="2:10">
      <c r="E46" t="s">
        <v>169</v>
      </c>
      <c r="F46" t="s">
        <v>168</v>
      </c>
    </row>
    <row r="47" spans="2:10">
      <c r="E47" t="s">
        <v>127</v>
      </c>
      <c r="F47" t="s">
        <v>170</v>
      </c>
    </row>
    <row r="48" spans="2:10">
      <c r="E48" t="s">
        <v>172</v>
      </c>
      <c r="F48" t="s">
        <v>171</v>
      </c>
    </row>
    <row r="49" spans="3:30">
      <c r="E49" t="s">
        <v>174</v>
      </c>
      <c r="F49" t="s">
        <v>173</v>
      </c>
    </row>
    <row r="50" spans="3:30">
      <c r="D50" t="s">
        <v>162</v>
      </c>
      <c r="E50" t="s">
        <v>176</v>
      </c>
      <c r="F50" t="s">
        <v>175</v>
      </c>
    </row>
    <row r="51" spans="3:30">
      <c r="E51" t="s">
        <v>178</v>
      </c>
      <c r="F51" t="s">
        <v>177</v>
      </c>
    </row>
    <row r="52" spans="3:30">
      <c r="D52" t="s">
        <v>180</v>
      </c>
      <c r="E52" t="s">
        <v>181</v>
      </c>
      <c r="F52" t="s">
        <v>179</v>
      </c>
    </row>
    <row r="53" spans="3:30">
      <c r="E53" t="s">
        <v>182</v>
      </c>
      <c r="F53" t="s">
        <v>183</v>
      </c>
    </row>
    <row r="55" spans="3:30">
      <c r="AC55" t="s">
        <v>317</v>
      </c>
      <c r="AD55" t="s">
        <v>324</v>
      </c>
    </row>
    <row r="56" spans="3:30">
      <c r="Z56" t="s">
        <v>316</v>
      </c>
      <c r="AD56" t="s">
        <v>325</v>
      </c>
    </row>
    <row r="58" spans="3:30">
      <c r="C58" t="s">
        <v>128</v>
      </c>
      <c r="D58" t="s">
        <v>184</v>
      </c>
      <c r="E58" t="s">
        <v>5</v>
      </c>
      <c r="F58" t="s">
        <v>185</v>
      </c>
      <c r="O58" t="s">
        <v>314</v>
      </c>
      <c r="AC58" t="s">
        <v>318</v>
      </c>
      <c r="AD58" t="s">
        <v>324</v>
      </c>
    </row>
    <row r="59" spans="3:30">
      <c r="E59" t="s">
        <v>204</v>
      </c>
      <c r="F59" t="s">
        <v>205</v>
      </c>
      <c r="H59">
        <v>220000</v>
      </c>
      <c r="I59">
        <v>28</v>
      </c>
      <c r="O59" t="s">
        <v>315</v>
      </c>
      <c r="Z59" t="s">
        <v>138</v>
      </c>
      <c r="AD59" t="s">
        <v>325</v>
      </c>
    </row>
    <row r="60" spans="3:30">
      <c r="E60" t="s">
        <v>207</v>
      </c>
      <c r="F60" t="s">
        <v>206</v>
      </c>
      <c r="I60">
        <f>H59/I59</f>
        <v>7857.1428571428569</v>
      </c>
      <c r="AD60" t="s">
        <v>326</v>
      </c>
    </row>
    <row r="61" spans="3:30">
      <c r="E61" t="s">
        <v>208</v>
      </c>
      <c r="F61" t="s">
        <v>272</v>
      </c>
    </row>
    <row r="62" spans="3:30">
      <c r="E62" t="s">
        <v>209</v>
      </c>
      <c r="F62" t="s">
        <v>210</v>
      </c>
    </row>
    <row r="63" spans="3:30" ht="20">
      <c r="E63" t="s">
        <v>212</v>
      </c>
      <c r="F63" t="s">
        <v>273</v>
      </c>
      <c r="N63" s="26">
        <v>181.5</v>
      </c>
    </row>
    <row r="64" spans="3:30">
      <c r="E64" t="s">
        <v>211</v>
      </c>
      <c r="F64" t="s">
        <v>213</v>
      </c>
    </row>
    <row r="65" spans="5:38">
      <c r="E65" t="s">
        <v>214</v>
      </c>
      <c r="F65" t="s">
        <v>216</v>
      </c>
      <c r="N65" s="9">
        <v>90000000</v>
      </c>
      <c r="O65" s="9">
        <f>N65/N63</f>
        <v>495867.7685950413</v>
      </c>
    </row>
    <row r="66" spans="5:38">
      <c r="E66" t="s">
        <v>215</v>
      </c>
      <c r="F66" t="s">
        <v>217</v>
      </c>
    </row>
    <row r="67" spans="5:38">
      <c r="AC67" t="s">
        <v>319</v>
      </c>
      <c r="AE67" t="s">
        <v>320</v>
      </c>
      <c r="AH67" t="s">
        <v>321</v>
      </c>
      <c r="AK67" t="s">
        <v>322</v>
      </c>
    </row>
    <row r="68" spans="5:38">
      <c r="E68" t="s">
        <v>233</v>
      </c>
      <c r="F68" t="s">
        <v>234</v>
      </c>
    </row>
    <row r="70" spans="5:38">
      <c r="AE70" t="s">
        <v>318</v>
      </c>
      <c r="AF70" t="s">
        <v>317</v>
      </c>
      <c r="AH70" t="s">
        <v>318</v>
      </c>
      <c r="AI70" t="s">
        <v>317</v>
      </c>
      <c r="AK70" t="s">
        <v>318</v>
      </c>
      <c r="AL70" t="s">
        <v>317</v>
      </c>
    </row>
    <row r="73" spans="5:38">
      <c r="M73" t="s">
        <v>243</v>
      </c>
      <c r="O73" t="s">
        <v>241</v>
      </c>
    </row>
    <row r="74" spans="5:38">
      <c r="E74" t="s">
        <v>237</v>
      </c>
      <c r="M74" t="s">
        <v>244</v>
      </c>
      <c r="O74" t="s">
        <v>242</v>
      </c>
    </row>
    <row r="75" spans="5:38">
      <c r="E75" t="s">
        <v>238</v>
      </c>
      <c r="H75" t="s">
        <v>240</v>
      </c>
      <c r="M75" t="s">
        <v>246</v>
      </c>
      <c r="O75" t="s">
        <v>245</v>
      </c>
    </row>
    <row r="76" spans="5:38">
      <c r="E76" t="s">
        <v>239</v>
      </c>
    </row>
    <row r="77" spans="5:38">
      <c r="H77" t="s">
        <v>251</v>
      </c>
      <c r="M77" t="s">
        <v>248</v>
      </c>
      <c r="O77" t="s">
        <v>247</v>
      </c>
    </row>
    <row r="78" spans="5:38">
      <c r="M78" t="s">
        <v>250</v>
      </c>
      <c r="O78" t="s">
        <v>249</v>
      </c>
      <c r="AC78" t="s">
        <v>127</v>
      </c>
      <c r="AE78" t="s">
        <v>49</v>
      </c>
      <c r="AF78" t="s">
        <v>318</v>
      </c>
      <c r="AG78" t="s">
        <v>317</v>
      </c>
    </row>
    <row r="79" spans="5:38">
      <c r="M79" t="s">
        <v>253</v>
      </c>
      <c r="O79" t="s">
        <v>252</v>
      </c>
    </row>
    <row r="80" spans="5:38">
      <c r="F80" t="s">
        <v>235</v>
      </c>
      <c r="M80" t="s">
        <v>254</v>
      </c>
    </row>
    <row r="81" spans="3:31">
      <c r="F81" t="s">
        <v>236</v>
      </c>
      <c r="AC81" t="s">
        <v>323</v>
      </c>
      <c r="AE81" t="s">
        <v>327</v>
      </c>
    </row>
    <row r="83" spans="3:31">
      <c r="AE83" t="s">
        <v>328</v>
      </c>
    </row>
    <row r="84" spans="3:31">
      <c r="D84" t="s">
        <v>187</v>
      </c>
      <c r="F84" t="s">
        <v>186</v>
      </c>
    </row>
    <row r="85" spans="3:31">
      <c r="D85" t="s">
        <v>189</v>
      </c>
      <c r="F85" t="s">
        <v>188</v>
      </c>
      <c r="AE85" t="s">
        <v>329</v>
      </c>
    </row>
    <row r="86" spans="3:31">
      <c r="D86" t="s">
        <v>202</v>
      </c>
      <c r="F86" t="s">
        <v>190</v>
      </c>
    </row>
    <row r="87" spans="3:31">
      <c r="D87" t="s">
        <v>203</v>
      </c>
      <c r="F87" t="s">
        <v>191</v>
      </c>
      <c r="AE87" t="s">
        <v>330</v>
      </c>
    </row>
    <row r="88" spans="3:31">
      <c r="D88" t="s">
        <v>192</v>
      </c>
      <c r="F88" t="s">
        <v>193</v>
      </c>
    </row>
    <row r="89" spans="3:31">
      <c r="D89" t="s">
        <v>195</v>
      </c>
      <c r="F89" t="s">
        <v>194</v>
      </c>
    </row>
    <row r="90" spans="3:31">
      <c r="C90" t="s">
        <v>143</v>
      </c>
      <c r="D90" t="s">
        <v>196</v>
      </c>
      <c r="F90" t="s">
        <v>197</v>
      </c>
    </row>
    <row r="91" spans="3:31">
      <c r="D91" t="s">
        <v>198</v>
      </c>
      <c r="F91" t="s">
        <v>200</v>
      </c>
    </row>
    <row r="92" spans="3:31">
      <c r="D92" t="s">
        <v>199</v>
      </c>
    </row>
    <row r="95" spans="3:31">
      <c r="C95" t="s">
        <v>142</v>
      </c>
    </row>
    <row r="99" spans="3:10">
      <c r="C99" t="s">
        <v>201</v>
      </c>
    </row>
    <row r="100" spans="3:10">
      <c r="H100" t="s">
        <v>256</v>
      </c>
    </row>
    <row r="101" spans="3:10">
      <c r="J101" t="s">
        <v>255</v>
      </c>
    </row>
    <row r="104" spans="3:10">
      <c r="H104" t="s">
        <v>257</v>
      </c>
    </row>
    <row r="105" spans="3:10">
      <c r="I105" t="s">
        <v>258</v>
      </c>
    </row>
    <row r="106" spans="3:10">
      <c r="J106" t="s">
        <v>259</v>
      </c>
    </row>
    <row r="119" spans="8:8">
      <c r="H119" t="s">
        <v>260</v>
      </c>
    </row>
    <row r="136" spans="8:10">
      <c r="H136" t="s">
        <v>261</v>
      </c>
    </row>
    <row r="138" spans="8:10">
      <c r="H138" t="s">
        <v>262</v>
      </c>
    </row>
    <row r="140" spans="8:10">
      <c r="J140" t="s">
        <v>238</v>
      </c>
    </row>
    <row r="147" spans="8:8">
      <c r="H147" t="s">
        <v>263</v>
      </c>
    </row>
    <row r="153" spans="8:8">
      <c r="H153" t="s">
        <v>265</v>
      </c>
    </row>
    <row r="155" spans="8:8">
      <c r="H155" t="s">
        <v>264</v>
      </c>
    </row>
  </sheetData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407CE-3AE9-0E40-8355-8B78DBB5A000}">
  <dimension ref="B15:W114"/>
  <sheetViews>
    <sheetView showGridLines="0" topLeftCell="AZ51" zoomScale="125" zoomScaleNormal="42" workbookViewId="0">
      <selection activeCell="BB46" sqref="BB46"/>
    </sheetView>
  </sheetViews>
  <sheetFormatPr baseColWidth="10" defaultRowHeight="14"/>
  <sheetData>
    <row r="15" spans="2:2" ht="40">
      <c r="B15" s="27">
        <v>2.6458333300000001E-2</v>
      </c>
    </row>
    <row r="17" spans="2:22">
      <c r="B17">
        <v>940</v>
      </c>
      <c r="C17">
        <f>B17*B15</f>
        <v>24.870833302000001</v>
      </c>
    </row>
    <row r="18" spans="2:22">
      <c r="B18">
        <v>384</v>
      </c>
      <c r="C18">
        <f>B18*0.0264583333</f>
        <v>10.159999987200001</v>
      </c>
    </row>
    <row r="26" spans="2:22">
      <c r="U26" t="s">
        <v>275</v>
      </c>
    </row>
    <row r="27" spans="2:22">
      <c r="V27" t="s">
        <v>276</v>
      </c>
    </row>
    <row r="39" spans="9:9">
      <c r="I39" t="s">
        <v>347</v>
      </c>
    </row>
    <row r="41" spans="9:9">
      <c r="I41" t="s">
        <v>346</v>
      </c>
    </row>
    <row r="43" spans="9:9">
      <c r="I43" t="s">
        <v>345</v>
      </c>
    </row>
    <row r="45" spans="9:9">
      <c r="I45" t="s">
        <v>344</v>
      </c>
    </row>
    <row r="48" spans="9:9">
      <c r="I48" t="s">
        <v>343</v>
      </c>
    </row>
    <row r="51" spans="9:15">
      <c r="I51" t="s">
        <v>268</v>
      </c>
    </row>
    <row r="52" spans="9:15">
      <c r="L52" s="9"/>
      <c r="M52" s="9"/>
      <c r="N52" s="9"/>
      <c r="O52" s="9"/>
    </row>
    <row r="53" spans="9:15">
      <c r="I53" t="s">
        <v>331</v>
      </c>
      <c r="L53" s="9"/>
      <c r="M53" s="9"/>
      <c r="N53" s="9"/>
      <c r="O53" s="9"/>
    </row>
    <row r="54" spans="9:15">
      <c r="L54" s="9"/>
      <c r="M54" s="9">
        <v>9.4</v>
      </c>
      <c r="N54" s="9"/>
      <c r="O54" s="9"/>
    </row>
    <row r="55" spans="9:15">
      <c r="L55" s="9">
        <v>200000</v>
      </c>
      <c r="M55" s="9">
        <f>L55*M54</f>
        <v>1880000</v>
      </c>
      <c r="N55" s="9">
        <f>M55+400000</f>
        <v>2280000</v>
      </c>
      <c r="O55" s="9"/>
    </row>
    <row r="56" spans="9:15">
      <c r="I56" t="s">
        <v>332</v>
      </c>
      <c r="L56" s="9"/>
      <c r="M56" s="9"/>
      <c r="N56" s="9">
        <f>N55/188000</f>
        <v>12.127659574468085</v>
      </c>
      <c r="O56" s="9"/>
    </row>
    <row r="57" spans="9:15">
      <c r="L57" s="9"/>
      <c r="M57" s="9"/>
      <c r="N57" s="9"/>
      <c r="O57" s="9"/>
    </row>
    <row r="58" spans="9:15">
      <c r="L58" s="9"/>
      <c r="M58" s="9">
        <f>L55/188</f>
        <v>1063.8297872340424</v>
      </c>
      <c r="N58" s="9"/>
      <c r="O58" s="9"/>
    </row>
    <row r="59" spans="9:15">
      <c r="I59" t="s">
        <v>333</v>
      </c>
      <c r="L59" s="9"/>
      <c r="M59" s="9">
        <v>9.4</v>
      </c>
      <c r="N59" s="9"/>
      <c r="O59" s="9"/>
    </row>
    <row r="60" spans="9:15">
      <c r="M60">
        <f>M59*M58</f>
        <v>10000</v>
      </c>
    </row>
    <row r="61" spans="9:15">
      <c r="I61" s="24" t="s">
        <v>334</v>
      </c>
      <c r="M61">
        <v>2000</v>
      </c>
      <c r="O61">
        <v>400000</v>
      </c>
    </row>
    <row r="62" spans="9:15">
      <c r="I62" s="24" t="s">
        <v>335</v>
      </c>
      <c r="O62">
        <f>O61/188</f>
        <v>2127.6595744680849</v>
      </c>
    </row>
    <row r="63" spans="9:15">
      <c r="M63">
        <f>O62+M60+M61</f>
        <v>14127.659574468085</v>
      </c>
    </row>
    <row r="64" spans="9:15">
      <c r="I64" s="24" t="s">
        <v>336</v>
      </c>
    </row>
    <row r="65" spans="9:16">
      <c r="I65" s="24" t="s">
        <v>337</v>
      </c>
    </row>
    <row r="66" spans="9:16">
      <c r="O66" t="s">
        <v>348</v>
      </c>
      <c r="P66" t="s">
        <v>349</v>
      </c>
    </row>
    <row r="67" spans="9:16">
      <c r="I67" t="s">
        <v>338</v>
      </c>
      <c r="M67">
        <v>9.4</v>
      </c>
      <c r="O67" s="9">
        <v>200000</v>
      </c>
      <c r="P67">
        <f>O67/186</f>
        <v>1075.2688172043011</v>
      </c>
    </row>
    <row r="69" spans="9:16">
      <c r="I69" t="s">
        <v>339</v>
      </c>
    </row>
    <row r="70" spans="9:16">
      <c r="O70" t="s">
        <v>350</v>
      </c>
    </row>
    <row r="71" spans="9:16">
      <c r="I71" s="24" t="s">
        <v>340</v>
      </c>
    </row>
    <row r="72" spans="9:16">
      <c r="N72" t="s">
        <v>355</v>
      </c>
      <c r="O72" s="9">
        <f>1076*9.4</f>
        <v>10114.4</v>
      </c>
    </row>
    <row r="73" spans="9:16">
      <c r="I73" t="s">
        <v>341</v>
      </c>
      <c r="N73" t="s">
        <v>351</v>
      </c>
      <c r="O73" s="9">
        <f>400000/186</f>
        <v>2150.5376344086021</v>
      </c>
    </row>
    <row r="74" spans="9:16">
      <c r="N74" t="s">
        <v>352</v>
      </c>
      <c r="O74">
        <v>2000</v>
      </c>
    </row>
    <row r="75" spans="9:16">
      <c r="I75" t="s">
        <v>342</v>
      </c>
      <c r="N75" t="s">
        <v>353</v>
      </c>
      <c r="O75" s="25">
        <f>SUM(O72:O74)</f>
        <v>14264.937634408601</v>
      </c>
    </row>
    <row r="78" spans="9:16">
      <c r="N78" t="s">
        <v>354</v>
      </c>
    </row>
    <row r="111" spans="21:23">
      <c r="U111">
        <v>181.7</v>
      </c>
      <c r="V111" s="9">
        <v>500000</v>
      </c>
      <c r="W111" s="9">
        <f>V111*U111</f>
        <v>90850000</v>
      </c>
    </row>
    <row r="113" spans="21:21">
      <c r="U113" s="9">
        <v>90000000</v>
      </c>
    </row>
    <row r="114" spans="21:21">
      <c r="U114" s="9">
        <f>U113/U111</f>
        <v>495321.95927352784</v>
      </c>
    </row>
  </sheetData>
  <phoneticPr fontId="2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8443E-0A03-4249-A5E5-A93496CBB6FD}">
  <dimension ref="J28:K29"/>
  <sheetViews>
    <sheetView showGridLines="0" showRowColHeaders="0" tabSelected="1" topLeftCell="G28" zoomScale="162" workbookViewId="0">
      <selection activeCell="I33" sqref="I33"/>
    </sheetView>
  </sheetViews>
  <sheetFormatPr baseColWidth="10" defaultRowHeight="14"/>
  <sheetData>
    <row r="28" spans="10:11">
      <c r="K28" t="s">
        <v>359</v>
      </c>
    </row>
    <row r="29" spans="10:11">
      <c r="J29" t="s">
        <v>359</v>
      </c>
    </row>
  </sheetData>
  <phoneticPr fontId="2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F7D95-9EF5-BF4F-B6CE-06A4A3F26E88}">
  <dimension ref="B3:J23"/>
  <sheetViews>
    <sheetView topLeftCell="A34" zoomScale="171" workbookViewId="0">
      <selection activeCell="J18" sqref="J18"/>
    </sheetView>
  </sheetViews>
  <sheetFormatPr baseColWidth="10" defaultRowHeight="14"/>
  <sheetData>
    <row r="3" spans="2:10">
      <c r="B3" t="s">
        <v>274</v>
      </c>
    </row>
    <row r="4" spans="2:10">
      <c r="C4" t="s">
        <v>275</v>
      </c>
    </row>
    <row r="5" spans="2:10">
      <c r="D5" t="s">
        <v>276</v>
      </c>
    </row>
    <row r="7" spans="2:10">
      <c r="C7" t="s">
        <v>277</v>
      </c>
    </row>
    <row r="8" spans="2:10">
      <c r="C8" t="s">
        <v>279</v>
      </c>
    </row>
    <row r="9" spans="2:10">
      <c r="C9" t="s">
        <v>280</v>
      </c>
    </row>
    <row r="10" spans="2:10">
      <c r="C10" t="s">
        <v>281</v>
      </c>
    </row>
    <row r="12" spans="2:10">
      <c r="C12" t="s">
        <v>278</v>
      </c>
    </row>
    <row r="13" spans="2:10">
      <c r="C13" t="s">
        <v>282</v>
      </c>
    </row>
    <row r="15" spans="2:10">
      <c r="C15" t="s">
        <v>283</v>
      </c>
    </row>
    <row r="16" spans="2:10">
      <c r="C16" t="s">
        <v>284</v>
      </c>
      <c r="J16">
        <v>64</v>
      </c>
    </row>
    <row r="17" spans="3:10">
      <c r="J17">
        <v>20000</v>
      </c>
    </row>
    <row r="18" spans="3:10">
      <c r="C18" t="s">
        <v>285</v>
      </c>
      <c r="J18" s="9">
        <f>J17*J16</f>
        <v>1280000</v>
      </c>
    </row>
    <row r="19" spans="3:10">
      <c r="C19" t="s">
        <v>286</v>
      </c>
    </row>
    <row r="21" spans="3:10">
      <c r="C21" t="s">
        <v>287</v>
      </c>
    </row>
    <row r="22" spans="3:10">
      <c r="C22" t="s">
        <v>288</v>
      </c>
    </row>
    <row r="23" spans="3:10">
      <c r="G23" t="s">
        <v>289</v>
      </c>
    </row>
  </sheetData>
  <phoneticPr fontId="2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F9EB7-D4AF-4AA5-9A26-9E7EBD086BD1}">
  <dimension ref="B2:O26"/>
  <sheetViews>
    <sheetView zoomScale="150" workbookViewId="0">
      <selection activeCell="L7" sqref="L7"/>
    </sheetView>
  </sheetViews>
  <sheetFormatPr baseColWidth="10" defaultColWidth="8.83203125" defaultRowHeight="14"/>
  <sheetData>
    <row r="2" spans="2:15">
      <c r="B2" t="s">
        <v>23</v>
      </c>
    </row>
    <row r="3" spans="2:15">
      <c r="C3" t="s">
        <v>0</v>
      </c>
    </row>
    <row r="4" spans="2:15">
      <c r="D4" t="s">
        <v>27</v>
      </c>
    </row>
    <row r="5" spans="2:15">
      <c r="E5" t="s">
        <v>28</v>
      </c>
    </row>
    <row r="6" spans="2:15">
      <c r="D6" t="s">
        <v>29</v>
      </c>
    </row>
    <row r="7" spans="2:15">
      <c r="E7" s="1" t="s">
        <v>12</v>
      </c>
      <c r="J7" t="s">
        <v>290</v>
      </c>
      <c r="L7" t="s">
        <v>291</v>
      </c>
    </row>
    <row r="8" spans="2:15">
      <c r="L8" t="s">
        <v>292</v>
      </c>
    </row>
    <row r="9" spans="2:15">
      <c r="C9" t="s">
        <v>24</v>
      </c>
      <c r="E9" s="1" t="s">
        <v>5</v>
      </c>
      <c r="L9" t="s">
        <v>293</v>
      </c>
    </row>
    <row r="10" spans="2:15">
      <c r="C10" t="s">
        <v>7</v>
      </c>
      <c r="L10" t="s">
        <v>294</v>
      </c>
    </row>
    <row r="11" spans="2:15">
      <c r="C11" t="s">
        <v>25</v>
      </c>
    </row>
    <row r="12" spans="2:15">
      <c r="L12" t="s">
        <v>295</v>
      </c>
    </row>
    <row r="14" spans="2:15">
      <c r="J14" t="s">
        <v>163</v>
      </c>
      <c r="L14" t="s">
        <v>138</v>
      </c>
      <c r="M14" t="s">
        <v>298</v>
      </c>
      <c r="O14" t="s">
        <v>300</v>
      </c>
    </row>
    <row r="15" spans="2:15">
      <c r="B15" t="s">
        <v>30</v>
      </c>
      <c r="C15" t="s">
        <v>0</v>
      </c>
      <c r="E15" s="1" t="s">
        <v>12</v>
      </c>
      <c r="M15" t="s">
        <v>296</v>
      </c>
    </row>
    <row r="16" spans="2:15">
      <c r="E16" s="1" t="s">
        <v>0</v>
      </c>
      <c r="M16" t="s">
        <v>297</v>
      </c>
    </row>
    <row r="17" spans="2:13">
      <c r="M17" t="s">
        <v>299</v>
      </c>
    </row>
    <row r="18" spans="2:13">
      <c r="C18" t="s">
        <v>24</v>
      </c>
      <c r="E18" s="1" t="s">
        <v>5</v>
      </c>
    </row>
    <row r="19" spans="2:13">
      <c r="C19" t="s">
        <v>7</v>
      </c>
      <c r="L19" t="s">
        <v>139</v>
      </c>
      <c r="M19" t="s">
        <v>298</v>
      </c>
    </row>
    <row r="20" spans="2:13">
      <c r="M20" t="s">
        <v>296</v>
      </c>
    </row>
    <row r="23" spans="2:13">
      <c r="B23" t="s">
        <v>31</v>
      </c>
      <c r="D23" t="s">
        <v>0</v>
      </c>
      <c r="J23" t="s">
        <v>301</v>
      </c>
      <c r="L23" t="s">
        <v>139</v>
      </c>
      <c r="M23" t="s">
        <v>298</v>
      </c>
    </row>
    <row r="24" spans="2:13">
      <c r="D24" s="1" t="s">
        <v>4</v>
      </c>
      <c r="L24" t="s">
        <v>302</v>
      </c>
      <c r="M24" t="s">
        <v>49</v>
      </c>
    </row>
    <row r="25" spans="2:13">
      <c r="M25" t="s">
        <v>303</v>
      </c>
    </row>
    <row r="26" spans="2:13">
      <c r="M26" t="s">
        <v>304</v>
      </c>
    </row>
  </sheetData>
  <phoneticPr fontId="2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89EBA-A7DA-7648-AB71-2822AE3C0494}">
  <dimension ref="B2:C6"/>
  <sheetViews>
    <sheetView zoomScale="191" workbookViewId="0">
      <selection activeCell="C7" sqref="C7"/>
    </sheetView>
  </sheetViews>
  <sheetFormatPr baseColWidth="10" defaultRowHeight="14"/>
  <sheetData>
    <row r="2" spans="2:3">
      <c r="B2" t="s">
        <v>305</v>
      </c>
      <c r="C2" t="s">
        <v>306</v>
      </c>
    </row>
    <row r="3" spans="2:3">
      <c r="B3" t="s">
        <v>307</v>
      </c>
      <c r="C3" t="s">
        <v>308</v>
      </c>
    </row>
    <row r="4" spans="2:3">
      <c r="B4" t="s">
        <v>309</v>
      </c>
      <c r="C4" t="s">
        <v>310</v>
      </c>
    </row>
    <row r="5" spans="2:3">
      <c r="B5" t="s">
        <v>311</v>
      </c>
      <c r="C5" t="s">
        <v>310</v>
      </c>
    </row>
    <row r="6" spans="2:3">
      <c r="B6" t="s">
        <v>312</v>
      </c>
      <c r="C6" t="s">
        <v>313</v>
      </c>
    </row>
  </sheetData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task and post</vt:lpstr>
      <vt:lpstr>user</vt:lpstr>
      <vt:lpstr>pushup</vt:lpstr>
      <vt:lpstr>Sheet5</vt:lpstr>
      <vt:lpstr>logo</vt:lpstr>
      <vt:lpstr>anh</vt:lpstr>
      <vt:lpstr>Sheet1</vt:lpstr>
      <vt:lpstr>action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 グエン  チータン BP SJ42 G</dc:creator>
  <cp:lastModifiedBy>Microsoft Office User</cp:lastModifiedBy>
  <dcterms:created xsi:type="dcterms:W3CDTF">2022-03-11T05:51:22Z</dcterms:created>
  <dcterms:modified xsi:type="dcterms:W3CDTF">2022-04-27T08:26:59Z</dcterms:modified>
</cp:coreProperties>
</file>